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802\Desktop\AirBNBNY\"/>
    </mc:Choice>
  </mc:AlternateContent>
  <xr:revisionPtr revIDLastSave="0" documentId="8_{A8018E10-850E-439A-AA35-E4BF4B599D4B}" xr6:coauthVersionLast="47" xr6:coauthVersionMax="47" xr10:uidLastSave="{00000000-0000-0000-0000-000000000000}"/>
  <bookViews>
    <workbookView xWindow="-120" yWindow="-120" windowWidth="29040" windowHeight="15840" xr2:uid="{82FFC8A3-18D3-4BF8-B3C5-8A7A6C50317D}"/>
  </bookViews>
  <sheets>
    <sheet name="Listings_and_averages" sheetId="1" r:id="rId1"/>
    <sheet name="Listing_by_pr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50" i="2" l="1"/>
  <c r="AJ50" i="2"/>
  <c r="AK50" i="2"/>
  <c r="AL50" i="2"/>
  <c r="AM50" i="2"/>
  <c r="AH50" i="2"/>
  <c r="AA44" i="2"/>
  <c r="AB44" i="2"/>
  <c r="AC44" i="2"/>
  <c r="AD44" i="2"/>
  <c r="AE44" i="2"/>
  <c r="Z44" i="2"/>
  <c r="S51" i="2"/>
  <c r="T51" i="2"/>
  <c r="U51" i="2"/>
  <c r="V51" i="2"/>
  <c r="W51" i="2"/>
  <c r="R51" i="2"/>
  <c r="O54" i="2"/>
  <c r="N54" i="2"/>
  <c r="M54" i="2"/>
  <c r="L54" i="2"/>
  <c r="K54" i="2"/>
  <c r="J54" i="2"/>
  <c r="B34" i="2"/>
  <c r="C34" i="2"/>
  <c r="G34" i="2"/>
  <c r="F34" i="2"/>
  <c r="E34" i="2"/>
  <c r="D34" i="2"/>
  <c r="AZ50" i="1"/>
  <c r="AY50" i="1"/>
  <c r="AX50" i="1"/>
  <c r="AW50" i="1"/>
  <c r="AV50" i="1"/>
  <c r="AU50" i="1"/>
  <c r="BC5" i="1"/>
  <c r="BC10" i="1"/>
  <c r="BC17" i="1"/>
  <c r="BC22" i="1"/>
  <c r="BC27" i="1"/>
  <c r="BC29" i="1"/>
  <c r="BC34" i="1"/>
  <c r="BC39" i="1"/>
  <c r="BC41" i="1"/>
  <c r="BC46" i="1"/>
  <c r="BB3" i="1"/>
  <c r="BC3" i="1" s="1"/>
  <c r="BB4" i="1"/>
  <c r="BC4" i="1" s="1"/>
  <c r="BB5" i="1"/>
  <c r="BB6" i="1"/>
  <c r="BC6" i="1" s="1"/>
  <c r="BB7" i="1"/>
  <c r="BC7" i="1" s="1"/>
  <c r="BB8" i="1"/>
  <c r="BC8" i="1" s="1"/>
  <c r="BB9" i="1"/>
  <c r="BC9" i="1" s="1"/>
  <c r="BB10" i="1"/>
  <c r="BB11" i="1"/>
  <c r="BC11" i="1" s="1"/>
  <c r="BB12" i="1"/>
  <c r="BB13" i="1"/>
  <c r="BC13" i="1" s="1"/>
  <c r="BB14" i="1"/>
  <c r="BC14" i="1" s="1"/>
  <c r="BB15" i="1"/>
  <c r="BB16" i="1"/>
  <c r="BC16" i="1" s="1"/>
  <c r="BB17" i="1"/>
  <c r="BB18" i="1"/>
  <c r="BC18" i="1" s="1"/>
  <c r="BB19" i="1"/>
  <c r="BC19" i="1" s="1"/>
  <c r="BB20" i="1"/>
  <c r="BC20" i="1" s="1"/>
  <c r="BB21" i="1"/>
  <c r="BC21" i="1" s="1"/>
  <c r="BB22" i="1"/>
  <c r="BB23" i="1"/>
  <c r="BC23" i="1" s="1"/>
  <c r="BB24" i="1"/>
  <c r="BB25" i="1"/>
  <c r="BC25" i="1" s="1"/>
  <c r="BB26" i="1"/>
  <c r="BC26" i="1" s="1"/>
  <c r="BB27" i="1"/>
  <c r="BB28" i="1"/>
  <c r="BC28" i="1" s="1"/>
  <c r="BB29" i="1"/>
  <c r="BB30" i="1"/>
  <c r="BC30" i="1" s="1"/>
  <c r="BB31" i="1"/>
  <c r="BC31" i="1" s="1"/>
  <c r="BB32" i="1"/>
  <c r="BC32" i="1" s="1"/>
  <c r="BB33" i="1"/>
  <c r="BC33" i="1" s="1"/>
  <c r="BB34" i="1"/>
  <c r="BB35" i="1"/>
  <c r="BC35" i="1" s="1"/>
  <c r="BB36" i="1"/>
  <c r="BB37" i="1"/>
  <c r="BC37" i="1" s="1"/>
  <c r="BB38" i="1"/>
  <c r="BC38" i="1" s="1"/>
  <c r="BB39" i="1"/>
  <c r="BB40" i="1"/>
  <c r="BC40" i="1" s="1"/>
  <c r="BB41" i="1"/>
  <c r="BB42" i="1"/>
  <c r="BC42" i="1" s="1"/>
  <c r="BB43" i="1"/>
  <c r="BC43" i="1" s="1"/>
  <c r="BB44" i="1"/>
  <c r="BC44" i="1" s="1"/>
  <c r="BB45" i="1"/>
  <c r="BC45" i="1" s="1"/>
  <c r="BB46" i="1"/>
  <c r="BB47" i="1"/>
  <c r="BC47" i="1" s="1"/>
  <c r="BB48" i="1"/>
  <c r="BB49" i="1"/>
  <c r="BC49" i="1" s="1"/>
  <c r="BB2" i="1"/>
  <c r="BB50" i="1" s="1"/>
  <c r="BA3" i="1"/>
  <c r="BA4" i="1"/>
  <c r="BA5" i="1"/>
  <c r="BA6" i="1"/>
  <c r="BA7" i="1"/>
  <c r="BA8" i="1"/>
  <c r="BA9" i="1"/>
  <c r="BA10" i="1"/>
  <c r="BA11" i="1"/>
  <c r="BA12" i="1"/>
  <c r="BC12" i="1" s="1"/>
  <c r="BA13" i="1"/>
  <c r="BA14" i="1"/>
  <c r="BA15" i="1"/>
  <c r="BC15" i="1" s="1"/>
  <c r="BA16" i="1"/>
  <c r="BA17" i="1"/>
  <c r="BA18" i="1"/>
  <c r="BA19" i="1"/>
  <c r="BA20" i="1"/>
  <c r="BA21" i="1"/>
  <c r="BA22" i="1"/>
  <c r="BA23" i="1"/>
  <c r="BA24" i="1"/>
  <c r="BC24" i="1" s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C36" i="1" s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C48" i="1" s="1"/>
  <c r="BA49" i="1"/>
  <c r="BA2" i="1"/>
  <c r="BA50" i="1" s="1"/>
  <c r="AO44" i="1"/>
  <c r="AN44" i="1"/>
  <c r="AM44" i="1"/>
  <c r="AL44" i="1"/>
  <c r="AK44" i="1"/>
  <c r="AJ44" i="1"/>
  <c r="AQ3" i="1"/>
  <c r="AQ4" i="1"/>
  <c r="AQ5" i="1"/>
  <c r="AQ6" i="1"/>
  <c r="AQ7" i="1"/>
  <c r="AQ8" i="1"/>
  <c r="AQ9" i="1"/>
  <c r="AQ10" i="1"/>
  <c r="AR10" i="1" s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R22" i="1" s="1"/>
  <c r="AQ23" i="1"/>
  <c r="AR23" i="1" s="1"/>
  <c r="AQ24" i="1"/>
  <c r="AQ25" i="1"/>
  <c r="AQ26" i="1"/>
  <c r="AQ27" i="1"/>
  <c r="AQ28" i="1"/>
  <c r="AQ29" i="1"/>
  <c r="AQ30" i="1"/>
  <c r="AQ31" i="1"/>
  <c r="AQ32" i="1"/>
  <c r="AQ33" i="1"/>
  <c r="AQ34" i="1"/>
  <c r="AR34" i="1" s="1"/>
  <c r="AQ35" i="1"/>
  <c r="AR35" i="1" s="1"/>
  <c r="AQ36" i="1"/>
  <c r="AQ37" i="1"/>
  <c r="AQ38" i="1"/>
  <c r="AQ39" i="1"/>
  <c r="AQ40" i="1"/>
  <c r="AQ41" i="1"/>
  <c r="AQ42" i="1"/>
  <c r="AQ43" i="1"/>
  <c r="AQ2" i="1"/>
  <c r="AP43" i="1"/>
  <c r="AP3" i="1"/>
  <c r="AR3" i="1" s="1"/>
  <c r="AP4" i="1"/>
  <c r="AP5" i="1"/>
  <c r="AR5" i="1" s="1"/>
  <c r="AP6" i="1"/>
  <c r="AP7" i="1"/>
  <c r="AP8" i="1"/>
  <c r="AP9" i="1"/>
  <c r="AP10" i="1"/>
  <c r="AP11" i="1"/>
  <c r="AP12" i="1"/>
  <c r="AP13" i="1"/>
  <c r="AP14" i="1"/>
  <c r="AP15" i="1"/>
  <c r="AP16" i="1"/>
  <c r="AP17" i="1"/>
  <c r="AR17" i="1" s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R29" i="1" s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R41" i="1" s="1"/>
  <c r="AP42" i="1"/>
  <c r="AP2" i="1"/>
  <c r="AD51" i="1"/>
  <c r="AC51" i="1"/>
  <c r="AB51" i="1"/>
  <c r="AA51" i="1"/>
  <c r="Z51" i="1"/>
  <c r="Y51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G34" i="1"/>
  <c r="S54" i="1"/>
  <c r="R54" i="1"/>
  <c r="Q54" i="1"/>
  <c r="P54" i="1"/>
  <c r="O54" i="1"/>
  <c r="N5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/>
  <c r="F34" i="1"/>
  <c r="E34" i="1"/>
  <c r="D34" i="1"/>
  <c r="C34" i="1"/>
  <c r="B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AQ44" i="1" l="1"/>
  <c r="AR32" i="1"/>
  <c r="AR20" i="1"/>
  <c r="AR8" i="1"/>
  <c r="AR43" i="1"/>
  <c r="BC2" i="1"/>
  <c r="BC50" i="1" s="1"/>
  <c r="AR39" i="1"/>
  <c r="AR27" i="1"/>
  <c r="AR15" i="1"/>
  <c r="AG41" i="1"/>
  <c r="AR36" i="1"/>
  <c r="AR12" i="1"/>
  <c r="AR24" i="1"/>
  <c r="AR11" i="1"/>
  <c r="AR33" i="1"/>
  <c r="AR21" i="1"/>
  <c r="AR9" i="1"/>
  <c r="AR40" i="1"/>
  <c r="AR28" i="1"/>
  <c r="AR16" i="1"/>
  <c r="AR4" i="1"/>
  <c r="AP44" i="1"/>
  <c r="AR44" i="1" s="1"/>
  <c r="AR31" i="1"/>
  <c r="AR19" i="1"/>
  <c r="AR7" i="1"/>
  <c r="AR38" i="1"/>
  <c r="AR26" i="1"/>
  <c r="AR14" i="1"/>
  <c r="AR42" i="1"/>
  <c r="AR30" i="1"/>
  <c r="AR18" i="1"/>
  <c r="AR6" i="1"/>
  <c r="AR37" i="1"/>
  <c r="AR25" i="1"/>
  <c r="AR13" i="1"/>
  <c r="AR2" i="1"/>
  <c r="K8" i="1"/>
  <c r="K31" i="1"/>
  <c r="K7" i="1"/>
  <c r="K9" i="1"/>
  <c r="AG48" i="1"/>
  <c r="K2" i="1"/>
  <c r="K10" i="1"/>
  <c r="AG36" i="1"/>
  <c r="K19" i="1"/>
  <c r="V33" i="1"/>
  <c r="V9" i="1"/>
  <c r="K29" i="1"/>
  <c r="K17" i="1"/>
  <c r="K5" i="1"/>
  <c r="AG45" i="1"/>
  <c r="AG33" i="1"/>
  <c r="K25" i="1"/>
  <c r="K13" i="1"/>
  <c r="AG42" i="1"/>
  <c r="AG18" i="1"/>
  <c r="AG30" i="1"/>
  <c r="AG13" i="1"/>
  <c r="AG38" i="1"/>
  <c r="AG26" i="1"/>
  <c r="AG14" i="1"/>
  <c r="AG24" i="1"/>
  <c r="AG12" i="1"/>
  <c r="V22" i="1"/>
  <c r="V21" i="1"/>
  <c r="V45" i="1"/>
  <c r="V23" i="1"/>
  <c r="V11" i="1"/>
  <c r="V46" i="1"/>
  <c r="V47" i="1"/>
  <c r="K21" i="1"/>
  <c r="AG29" i="1"/>
  <c r="V35" i="1"/>
  <c r="K33" i="1"/>
  <c r="AG17" i="1"/>
  <c r="K32" i="1"/>
  <c r="K20" i="1"/>
  <c r="K12" i="1"/>
  <c r="AG5" i="1"/>
  <c r="AG37" i="1"/>
  <c r="AG25" i="1"/>
  <c r="K30" i="1"/>
  <c r="K18" i="1"/>
  <c r="K6" i="1"/>
  <c r="AG21" i="1"/>
  <c r="AG9" i="1"/>
  <c r="K22" i="1"/>
  <c r="K23" i="1"/>
  <c r="V42" i="1"/>
  <c r="V30" i="1"/>
  <c r="V18" i="1"/>
  <c r="V6" i="1"/>
  <c r="AG40" i="1"/>
  <c r="AG28" i="1"/>
  <c r="AG16" i="1"/>
  <c r="AG4" i="1"/>
  <c r="K11" i="1"/>
  <c r="V53" i="1"/>
  <c r="V41" i="1"/>
  <c r="V29" i="1"/>
  <c r="V17" i="1"/>
  <c r="V5" i="1"/>
  <c r="AG39" i="1"/>
  <c r="AG27" i="1"/>
  <c r="AG15" i="1"/>
  <c r="AG3" i="1"/>
  <c r="K16" i="1"/>
  <c r="V52" i="1"/>
  <c r="V40" i="1"/>
  <c r="V28" i="1"/>
  <c r="V16" i="1"/>
  <c r="V4" i="1"/>
  <c r="K28" i="1"/>
  <c r="K4" i="1"/>
  <c r="K27" i="1"/>
  <c r="K15" i="1"/>
  <c r="K3" i="1"/>
  <c r="K26" i="1"/>
  <c r="K14" i="1"/>
  <c r="AG47" i="1"/>
  <c r="AG35" i="1"/>
  <c r="AG23" i="1"/>
  <c r="AG11" i="1"/>
  <c r="K24" i="1"/>
  <c r="V48" i="1"/>
  <c r="V36" i="1"/>
  <c r="V24" i="1"/>
  <c r="V12" i="1"/>
  <c r="AG46" i="1"/>
  <c r="AG34" i="1"/>
  <c r="AG22" i="1"/>
  <c r="AG10" i="1"/>
  <c r="V34" i="1"/>
  <c r="V10" i="1"/>
  <c r="AG44" i="1"/>
  <c r="AG32" i="1"/>
  <c r="AG20" i="1"/>
  <c r="AG8" i="1"/>
  <c r="AG6" i="1"/>
  <c r="AG43" i="1"/>
  <c r="AG31" i="1"/>
  <c r="AG19" i="1"/>
  <c r="AG7" i="1"/>
  <c r="V44" i="1"/>
  <c r="V32" i="1"/>
  <c r="V20" i="1"/>
  <c r="V8" i="1"/>
  <c r="J34" i="1"/>
  <c r="T54" i="1"/>
  <c r="V43" i="1"/>
  <c r="V31" i="1"/>
  <c r="V19" i="1"/>
  <c r="V7" i="1"/>
  <c r="AE51" i="1"/>
  <c r="U54" i="1"/>
  <c r="AG50" i="1"/>
  <c r="AF51" i="1"/>
  <c r="H34" i="1"/>
  <c r="V51" i="1"/>
  <c r="V39" i="1"/>
  <c r="V27" i="1"/>
  <c r="V15" i="1"/>
  <c r="V3" i="1"/>
  <c r="V50" i="1"/>
  <c r="V38" i="1"/>
  <c r="V26" i="1"/>
  <c r="V14" i="1"/>
  <c r="V49" i="1"/>
  <c r="V37" i="1"/>
  <c r="V25" i="1"/>
  <c r="V13" i="1"/>
  <c r="AG2" i="1"/>
  <c r="AG49" i="1"/>
  <c r="V2" i="1"/>
  <c r="I34" i="1"/>
  <c r="AG51" i="1" l="1"/>
  <c r="K34" i="1"/>
  <c r="V54" i="1"/>
</calcChain>
</file>

<file path=xl/sharedStrings.xml><?xml version="1.0" encoding="utf-8"?>
<sst xmlns="http://schemas.openxmlformats.org/spreadsheetml/2006/main" count="544" uniqueCount="265">
  <si>
    <t>Harlem</t>
  </si>
  <si>
    <t>Hell's Kitchen</t>
  </si>
  <si>
    <t>Upper West Side</t>
  </si>
  <si>
    <t>Midtown</t>
  </si>
  <si>
    <t>Upper East Side</t>
  </si>
  <si>
    <t>East Village</t>
  </si>
  <si>
    <t>Chelsea</t>
  </si>
  <si>
    <t>East Harlem</t>
  </si>
  <si>
    <t>Lower East Side</t>
  </si>
  <si>
    <t>Washington Heights</t>
  </si>
  <si>
    <t>West Village</t>
  </si>
  <si>
    <t>Financial District</t>
  </si>
  <si>
    <t>Kips Bay</t>
  </si>
  <si>
    <t>Murray Hill</t>
  </si>
  <si>
    <t>Theater District</t>
  </si>
  <si>
    <t>SoHo</t>
  </si>
  <si>
    <t>Chinatown</t>
  </si>
  <si>
    <t>Greenwich Village</t>
  </si>
  <si>
    <t>Gramercy</t>
  </si>
  <si>
    <t>Morningside Heights</t>
  </si>
  <si>
    <t>Nolita</t>
  </si>
  <si>
    <t>Inwood</t>
  </si>
  <si>
    <t>Tribeca</t>
  </si>
  <si>
    <t>Little Italy</t>
  </si>
  <si>
    <t>Battery Park City</t>
  </si>
  <si>
    <t>Flatiron District</t>
  </si>
  <si>
    <t>Stuyvesant Town</t>
  </si>
  <si>
    <t>Roosevelt Island</t>
  </si>
  <si>
    <t>Two Bridges</t>
  </si>
  <si>
    <t>NoHo</t>
  </si>
  <si>
    <t>Civic Center</t>
  </si>
  <si>
    <t>Marble Hill</t>
  </si>
  <si>
    <t>Total_Listings</t>
  </si>
  <si>
    <t>Average_Price</t>
  </si>
  <si>
    <t>Astoria</t>
  </si>
  <si>
    <t>Woodside</t>
  </si>
  <si>
    <t>Long Island City</t>
  </si>
  <si>
    <t>Flushing</t>
  </si>
  <si>
    <t>Ridgewood</t>
  </si>
  <si>
    <t>Sunnyside</t>
  </si>
  <si>
    <t>Ditmars Steinway</t>
  </si>
  <si>
    <t>Elmhurst</t>
  </si>
  <si>
    <t>Jackson Heights</t>
  </si>
  <si>
    <t>Jamaica</t>
  </si>
  <si>
    <t>East Elmhurst</t>
  </si>
  <si>
    <t>Forest Hills</t>
  </si>
  <si>
    <t>Springfield Gardens</t>
  </si>
  <si>
    <t>Maspeth</t>
  </si>
  <si>
    <t>Richmond Hill</t>
  </si>
  <si>
    <t>Arverne</t>
  </si>
  <si>
    <t>St. Albans</t>
  </si>
  <si>
    <t>Rego Park</t>
  </si>
  <si>
    <t>Woodhaven</t>
  </si>
  <si>
    <t>Queens Village</t>
  </si>
  <si>
    <t>Rockaway Beach</t>
  </si>
  <si>
    <t>Corona</t>
  </si>
  <si>
    <t>Ozone Park</t>
  </si>
  <si>
    <t>Rosedale</t>
  </si>
  <si>
    <t>Glendale</t>
  </si>
  <si>
    <t>Kew Gardens</t>
  </si>
  <si>
    <t>Far Rockaway</t>
  </si>
  <si>
    <t>Fresh Meadows</t>
  </si>
  <si>
    <t>Bayside</t>
  </si>
  <si>
    <t>South Ozone Park</t>
  </si>
  <si>
    <t>Briarwood</t>
  </si>
  <si>
    <t>Laurelton</t>
  </si>
  <si>
    <t>Middle Village</t>
  </si>
  <si>
    <t>Jamaica Estates</t>
  </si>
  <si>
    <t>Kew Gardens Hills</t>
  </si>
  <si>
    <t>College Point</t>
  </si>
  <si>
    <t>Cambria Heights</t>
  </si>
  <si>
    <t>Howard Beach</t>
  </si>
  <si>
    <t>Hollis</t>
  </si>
  <si>
    <t>Bayswater</t>
  </si>
  <si>
    <t>Jamaica Hills</t>
  </si>
  <si>
    <t>Whitestone</t>
  </si>
  <si>
    <t>Edgemere</t>
  </si>
  <si>
    <t>Bellerose</t>
  </si>
  <si>
    <t>Belle Harbor</t>
  </si>
  <si>
    <t>Holliswood</t>
  </si>
  <si>
    <t>Little Neck</t>
  </si>
  <si>
    <t>Bay Terrace</t>
  </si>
  <si>
    <t>Douglaston</t>
  </si>
  <si>
    <t>Breezy Point</t>
  </si>
  <si>
    <t>Neponsit</t>
  </si>
  <si>
    <t>Glen Oaks</t>
  </si>
  <si>
    <t>Queens_Neighborhoods</t>
  </si>
  <si>
    <t>Manhattan_neighborhoods</t>
  </si>
  <si>
    <t>Average_Star_rating</t>
  </si>
  <si>
    <t>Average_accomodations</t>
  </si>
  <si>
    <t>One_Week_Or_Less_Nights_Avail</t>
  </si>
  <si>
    <t>PercentageOfListingsForOneWeekOrLess</t>
  </si>
  <si>
    <t>Total_listings</t>
  </si>
  <si>
    <t>Total Averages:</t>
  </si>
  <si>
    <t>Two_weeks_or_less_avail</t>
  </si>
  <si>
    <t>Diff_one_week_and_two</t>
  </si>
  <si>
    <t>PercentageOfTwoWeeksOrLess</t>
  </si>
  <si>
    <t>Percentage_Increase</t>
  </si>
  <si>
    <t>Percentage_Of_Two_Weeks_or_less</t>
  </si>
  <si>
    <t>Percentage_Diff</t>
  </si>
  <si>
    <t>Bronx_Neighborhoods</t>
  </si>
  <si>
    <t>Allerton</t>
  </si>
  <si>
    <t>Baychester</t>
  </si>
  <si>
    <t>Belmont</t>
  </si>
  <si>
    <t>Bronxdale</t>
  </si>
  <si>
    <t>Castle Hill</t>
  </si>
  <si>
    <t>City Island</t>
  </si>
  <si>
    <t>Claremont Village</t>
  </si>
  <si>
    <t>Clason Point</t>
  </si>
  <si>
    <t>Concourse</t>
  </si>
  <si>
    <t>Concourse Village</t>
  </si>
  <si>
    <t>Co-op City</t>
  </si>
  <si>
    <t>Country Club</t>
  </si>
  <si>
    <t>East Morrisania</t>
  </si>
  <si>
    <t>Eastchester</t>
  </si>
  <si>
    <t>Edenwald</t>
  </si>
  <si>
    <t>Fieldston</t>
  </si>
  <si>
    <t>Fordham</t>
  </si>
  <si>
    <t>Highbridge</t>
  </si>
  <si>
    <t>Hunts Point</t>
  </si>
  <si>
    <t>Kingsbridge</t>
  </si>
  <si>
    <t>Longwood</t>
  </si>
  <si>
    <t>Melrose</t>
  </si>
  <si>
    <t>Morris Heights</t>
  </si>
  <si>
    <t>Morris Park</t>
  </si>
  <si>
    <t>Morrisania</t>
  </si>
  <si>
    <t>Mott Haven</t>
  </si>
  <si>
    <t>Mount Eden</t>
  </si>
  <si>
    <t>Mount Hope</t>
  </si>
  <si>
    <t>North Riverdale</t>
  </si>
  <si>
    <t>Norwood</t>
  </si>
  <si>
    <t>Olinville</t>
  </si>
  <si>
    <t>Parkchester</t>
  </si>
  <si>
    <t>Pelham Bay</t>
  </si>
  <si>
    <t>Pelham Gardens</t>
  </si>
  <si>
    <t>Port Morris</t>
  </si>
  <si>
    <t>Riverdale</t>
  </si>
  <si>
    <t>Schuylerville</t>
  </si>
  <si>
    <t>Soundview</t>
  </si>
  <si>
    <t>Spuyten Duyvil</t>
  </si>
  <si>
    <t>Throgs Neck</t>
  </si>
  <si>
    <t>Tremont</t>
  </si>
  <si>
    <t>Unionport</t>
  </si>
  <si>
    <t>University Heights</t>
  </si>
  <si>
    <t>Van Nest</t>
  </si>
  <si>
    <t>Wakefield</t>
  </si>
  <si>
    <t>West Farms</t>
  </si>
  <si>
    <t>Westchester Square</t>
  </si>
  <si>
    <t>Williamsbridge</t>
  </si>
  <si>
    <t>Woodlawn</t>
  </si>
  <si>
    <t>Staten_island_Neighborhoods</t>
  </si>
  <si>
    <t>Arden Heights</t>
  </si>
  <si>
    <t>Arrochar</t>
  </si>
  <si>
    <t>Bull's Head</t>
  </si>
  <si>
    <t>Castleton Corners</t>
  </si>
  <si>
    <t>Chelsea, Staten Island</t>
  </si>
  <si>
    <t>Clifton</t>
  </si>
  <si>
    <t>Concord</t>
  </si>
  <si>
    <t>Dongan Hills</t>
  </si>
  <si>
    <t>Eltingville</t>
  </si>
  <si>
    <t>Emerson Hill</t>
  </si>
  <si>
    <t>Fort Wadsworth</t>
  </si>
  <si>
    <t>Graniteville</t>
  </si>
  <si>
    <t>Grant City</t>
  </si>
  <si>
    <t>Great Kills</t>
  </si>
  <si>
    <t>Grymes Hill</t>
  </si>
  <si>
    <t>Howland Hook</t>
  </si>
  <si>
    <t>Huguenot</t>
  </si>
  <si>
    <t>Lighthouse Hill</t>
  </si>
  <si>
    <t>Mariners Harbor</t>
  </si>
  <si>
    <t>Midland Beach</t>
  </si>
  <si>
    <t>New Brighton</t>
  </si>
  <si>
    <t>New Dorp</t>
  </si>
  <si>
    <t>New Dorp Beach</t>
  </si>
  <si>
    <t>New Springville</t>
  </si>
  <si>
    <t>Oakwood</t>
  </si>
  <si>
    <t>Port Richmond</t>
  </si>
  <si>
    <t>Prince's Bay</t>
  </si>
  <si>
    <t>Randall Manor</t>
  </si>
  <si>
    <t>Richmondtown</t>
  </si>
  <si>
    <t>Rosebank</t>
  </si>
  <si>
    <t>Rossville</t>
  </si>
  <si>
    <t>Shore Acres</t>
  </si>
  <si>
    <t>Silver Lake</t>
  </si>
  <si>
    <t>South Beach</t>
  </si>
  <si>
    <t>St. George</t>
  </si>
  <si>
    <t>Stapleton</t>
  </si>
  <si>
    <t>Todt Hill</t>
  </si>
  <si>
    <t>Tompkinsville</t>
  </si>
  <si>
    <t>Tottenville</t>
  </si>
  <si>
    <t>West Brighton</t>
  </si>
  <si>
    <t>Westerleigh</t>
  </si>
  <si>
    <t>Willowbrook</t>
  </si>
  <si>
    <t>NULL</t>
  </si>
  <si>
    <t>Brooklyn_Neighborhoods</t>
  </si>
  <si>
    <t>Bath Beach</t>
  </si>
  <si>
    <t>Bay Ridge</t>
  </si>
  <si>
    <t>Bedford-Stuyvesant</t>
  </si>
  <si>
    <t>Bensonhurst</t>
  </si>
  <si>
    <t>Bergen Beach</t>
  </si>
  <si>
    <t>Boerum Hill</t>
  </si>
  <si>
    <t>Borough Park</t>
  </si>
  <si>
    <t>Brighton Beach</t>
  </si>
  <si>
    <t>Brooklyn Heights</t>
  </si>
  <si>
    <t>Brownsville</t>
  </si>
  <si>
    <t>Bushwick</t>
  </si>
  <si>
    <t>Canarsie</t>
  </si>
  <si>
    <t>Carroll Gardens</t>
  </si>
  <si>
    <t>Clinton Hill</t>
  </si>
  <si>
    <t>Cobble Hill</t>
  </si>
  <si>
    <t>Columbia St</t>
  </si>
  <si>
    <t>Coney Island</t>
  </si>
  <si>
    <t>Crown Heights</t>
  </si>
  <si>
    <t>Cypress Hills</t>
  </si>
  <si>
    <t>Downtown Brooklyn</t>
  </si>
  <si>
    <t>DUMBO</t>
  </si>
  <si>
    <t>Dyker Heights</t>
  </si>
  <si>
    <t>East Flatbush</t>
  </si>
  <si>
    <t>East New York</t>
  </si>
  <si>
    <t>Flatbush</t>
  </si>
  <si>
    <t>Flatlands</t>
  </si>
  <si>
    <t>Fort Greene</t>
  </si>
  <si>
    <t>Fort Hamilton</t>
  </si>
  <si>
    <t>Gerritsen Beach</t>
  </si>
  <si>
    <t>Gowanus</t>
  </si>
  <si>
    <t>Gravesend</t>
  </si>
  <si>
    <t>Greenpoint</t>
  </si>
  <si>
    <t>Kensington</t>
  </si>
  <si>
    <t>Manhattan Beach</t>
  </si>
  <si>
    <t>Midwood</t>
  </si>
  <si>
    <t>Mill Basin</t>
  </si>
  <si>
    <t>Navy Yard</t>
  </si>
  <si>
    <t>Park Slope</t>
  </si>
  <si>
    <t>Prospect Heights</t>
  </si>
  <si>
    <t>Prospect-Lefferts Gardens</t>
  </si>
  <si>
    <t>Red Hook</t>
  </si>
  <si>
    <t>Sea Gate</t>
  </si>
  <si>
    <t>Sheepshead Bay</t>
  </si>
  <si>
    <t>South Slope</t>
  </si>
  <si>
    <t>Sunset Park</t>
  </si>
  <si>
    <t>Vinegar Hill</t>
  </si>
  <si>
    <t>Williamsburg</t>
  </si>
  <si>
    <t>Windsor Terrace</t>
  </si>
  <si>
    <t>$50-$99/Night</t>
  </si>
  <si>
    <t>$100-150/Night</t>
  </si>
  <si>
    <t>$151-$200/Night</t>
  </si>
  <si>
    <t>$201-250</t>
  </si>
  <si>
    <t>$250+</t>
  </si>
  <si>
    <t>Total per bracket</t>
  </si>
  <si>
    <t>$1-$49/Night</t>
  </si>
  <si>
    <t xml:space="preserve">Total per bracket: </t>
  </si>
  <si>
    <t>Bronx_Neighborhood</t>
  </si>
  <si>
    <t>$100-$150/Night</t>
  </si>
  <si>
    <t>$151-$200/NIGHT</t>
  </si>
  <si>
    <t>$201-250/Night</t>
  </si>
  <si>
    <t>$250+/night</t>
  </si>
  <si>
    <t>Staten_island_neighborhoods</t>
  </si>
  <si>
    <t>$50-$99/night</t>
  </si>
  <si>
    <t>$100-$150/night</t>
  </si>
  <si>
    <t>$151-$200/night</t>
  </si>
  <si>
    <t>$201-$250/night</t>
  </si>
  <si>
    <t>$50-$99</t>
  </si>
  <si>
    <t>$100-$150</t>
  </si>
  <si>
    <t>$151-$200</t>
  </si>
  <si>
    <t>Total per bracket: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</si>
</sst>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0" fontId="1" fillId="0" borderId="1" xfId="0" applyFont="1" applyBorder="1"/>
    <xf numFmtId="10" fontId="0" fillId="3" borderId="0" xfId="0" applyNumberFormat="1" applyFill="1"/>
    <xf numFmtId="2" fontId="0" fillId="3" borderId="0" xfId="0" applyNumberFormat="1" applyFill="1"/>
    <xf numFmtId="0" fontId="0" fillId="4" borderId="2" xfId="0" applyFill="1" applyBorder="1"/>
    <xf numFmtId="0" fontId="0" fillId="4" borderId="3" xfId="0" applyFill="1" applyBorder="1"/>
    <xf numFmtId="0" fontId="1" fillId="3" borderId="0" xfId="0" applyFont="1" applyFill="1"/>
    <xf numFmtId="1" fontId="0" fillId="4" borderId="2" xfId="0" applyNumberFormat="1" applyFill="1" applyBorder="1"/>
    <xf numFmtId="2" fontId="0" fillId="4" borderId="2" xfId="0" applyNumberFormat="1" applyFill="1" applyBorder="1"/>
    <xf numFmtId="10" fontId="0" fillId="4" borderId="2" xfId="0" applyNumberFormat="1" applyFill="1" applyBorder="1"/>
    <xf numFmtId="10" fontId="0" fillId="4" borderId="3" xfId="0" applyNumberFormat="1" applyFill="1" applyBorder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134E7-A724-4A7D-A3D0-4BAAC4A40A04}">
  <dimension ref="A1:BC54"/>
  <sheetViews>
    <sheetView tabSelected="1" workbookViewId="0"/>
  </sheetViews>
  <sheetFormatPr defaultRowHeight="15" x14ac:dyDescent="0.25"/>
  <cols>
    <col min="1" max="1" width="25.7109375" bestFit="1" customWidth="1"/>
    <col min="2" max="10" width="12.7109375" customWidth="1"/>
    <col min="11" max="11" width="19.7109375" bestFit="1" customWidth="1"/>
    <col min="12" max="12" width="4.7109375" style="2" customWidth="1"/>
    <col min="13" max="13" width="23" bestFit="1" customWidth="1"/>
    <col min="14" max="22" width="12.7109375" customWidth="1"/>
    <col min="23" max="23" width="4.7109375" style="2" customWidth="1"/>
    <col min="24" max="24" width="23" customWidth="1"/>
    <col min="25" max="26" width="12.7109375" customWidth="1"/>
    <col min="27" max="27" width="12.7109375" style="4" customWidth="1"/>
    <col min="28" max="30" width="12.7109375" customWidth="1"/>
    <col min="31" max="33" width="12.7109375" style="1" customWidth="1"/>
    <col min="34" max="34" width="4.7109375" style="2" customWidth="1"/>
    <col min="35" max="35" width="28.28515625" bestFit="1" customWidth="1"/>
    <col min="36" max="36" width="12.7109375" customWidth="1"/>
    <col min="37" max="38" width="12.7109375" style="4" customWidth="1"/>
    <col min="39" max="41" width="12.7109375" customWidth="1"/>
    <col min="42" max="44" width="12.7109375" style="1" customWidth="1"/>
    <col min="45" max="45" width="4.7109375" style="2" customWidth="1"/>
    <col min="46" max="46" width="24.42578125" bestFit="1" customWidth="1"/>
    <col min="47" max="47" width="12.7109375" customWidth="1"/>
    <col min="48" max="49" width="12.7109375" style="4" customWidth="1"/>
    <col min="50" max="52" width="12.7109375" customWidth="1"/>
    <col min="53" max="55" width="12.7109375" style="1" customWidth="1"/>
  </cols>
  <sheetData>
    <row r="1" spans="1:55" s="3" customFormat="1" x14ac:dyDescent="0.25">
      <c r="A1" s="10" t="s">
        <v>87</v>
      </c>
      <c r="B1" s="3" t="s">
        <v>92</v>
      </c>
      <c r="C1" s="3" t="s">
        <v>33</v>
      </c>
      <c r="D1" s="3" t="s">
        <v>88</v>
      </c>
      <c r="E1" s="3" t="s">
        <v>89</v>
      </c>
      <c r="F1" s="3" t="s">
        <v>90</v>
      </c>
      <c r="G1" s="3" t="s">
        <v>94</v>
      </c>
      <c r="H1" s="3" t="s">
        <v>95</v>
      </c>
      <c r="I1" s="3" t="s">
        <v>91</v>
      </c>
      <c r="J1" s="3" t="s">
        <v>96</v>
      </c>
      <c r="K1" s="3" t="s">
        <v>97</v>
      </c>
      <c r="L1" s="2"/>
      <c r="M1" s="10" t="s">
        <v>86</v>
      </c>
      <c r="N1" s="3" t="s">
        <v>32</v>
      </c>
      <c r="O1" s="3" t="s">
        <v>33</v>
      </c>
      <c r="P1" s="3" t="s">
        <v>88</v>
      </c>
      <c r="Q1" s="3" t="s">
        <v>89</v>
      </c>
      <c r="R1" s="3" t="s">
        <v>90</v>
      </c>
      <c r="S1" s="3" t="s">
        <v>94</v>
      </c>
      <c r="T1" s="3" t="s">
        <v>91</v>
      </c>
      <c r="U1" s="3" t="s">
        <v>98</v>
      </c>
      <c r="V1" s="3" t="s">
        <v>99</v>
      </c>
      <c r="W1" s="2"/>
      <c r="X1" s="10" t="s">
        <v>100</v>
      </c>
      <c r="Y1" s="3" t="s">
        <v>32</v>
      </c>
      <c r="Z1" s="3" t="s">
        <v>33</v>
      </c>
      <c r="AA1" s="7" t="s">
        <v>88</v>
      </c>
      <c r="AB1" s="3" t="s">
        <v>89</v>
      </c>
      <c r="AC1" s="3" t="s">
        <v>90</v>
      </c>
      <c r="AD1" s="3" t="s">
        <v>94</v>
      </c>
      <c r="AE1" s="6" t="s">
        <v>91</v>
      </c>
      <c r="AF1" s="6" t="s">
        <v>98</v>
      </c>
      <c r="AG1" s="6" t="s">
        <v>99</v>
      </c>
      <c r="AH1" s="2"/>
      <c r="AI1" s="10" t="s">
        <v>150</v>
      </c>
      <c r="AJ1" s="3" t="s">
        <v>32</v>
      </c>
      <c r="AK1" s="7" t="s">
        <v>33</v>
      </c>
      <c r="AL1" s="7" t="s">
        <v>88</v>
      </c>
      <c r="AM1" s="3" t="s">
        <v>89</v>
      </c>
      <c r="AN1" s="3" t="s">
        <v>90</v>
      </c>
      <c r="AO1" s="3" t="s">
        <v>94</v>
      </c>
      <c r="AP1" s="6" t="s">
        <v>91</v>
      </c>
      <c r="AQ1" s="6" t="s">
        <v>98</v>
      </c>
      <c r="AR1" s="6" t="s">
        <v>99</v>
      </c>
      <c r="AS1" s="2"/>
      <c r="AT1" s="10" t="s">
        <v>194</v>
      </c>
      <c r="AU1" s="3" t="s">
        <v>32</v>
      </c>
      <c r="AV1" s="7" t="s">
        <v>33</v>
      </c>
      <c r="AW1" s="7" t="s">
        <v>88</v>
      </c>
      <c r="AX1" s="3" t="s">
        <v>89</v>
      </c>
      <c r="AY1" s="3" t="s">
        <v>90</v>
      </c>
      <c r="AZ1" s="3" t="s">
        <v>94</v>
      </c>
      <c r="BA1" s="6" t="s">
        <v>91</v>
      </c>
      <c r="BB1" s="6" t="s">
        <v>98</v>
      </c>
      <c r="BC1" s="6" t="s">
        <v>99</v>
      </c>
    </row>
    <row r="2" spans="1:55" x14ac:dyDescent="0.25">
      <c r="A2" t="s">
        <v>24</v>
      </c>
      <c r="B2">
        <v>78</v>
      </c>
      <c r="C2" s="4">
        <v>215.3974</v>
      </c>
      <c r="D2">
        <v>4.72</v>
      </c>
      <c r="E2">
        <v>2</v>
      </c>
      <c r="F2">
        <v>10</v>
      </c>
      <c r="G2">
        <v>10</v>
      </c>
      <c r="H2">
        <f>G2-F2</f>
        <v>0</v>
      </c>
      <c r="I2" s="1">
        <f>F2/B2</f>
        <v>0.12820512820512819</v>
      </c>
      <c r="J2" s="1">
        <f>G2/B2</f>
        <v>0.12820512820512819</v>
      </c>
      <c r="K2" s="1">
        <f>J2-I2</f>
        <v>0</v>
      </c>
      <c r="M2" t="s">
        <v>49</v>
      </c>
      <c r="N2">
        <v>78</v>
      </c>
      <c r="O2">
        <v>258.08999999999997</v>
      </c>
      <c r="P2" s="4">
        <v>4.7880597014925401</v>
      </c>
      <c r="Q2">
        <v>4</v>
      </c>
      <c r="R2">
        <v>53</v>
      </c>
      <c r="S2">
        <v>54</v>
      </c>
      <c r="T2" s="1">
        <f>R2/N2</f>
        <v>0.67948717948717952</v>
      </c>
      <c r="U2" s="1">
        <f>S2/N2</f>
        <v>0.69230769230769229</v>
      </c>
      <c r="V2" s="1">
        <f>U2-T2</f>
        <v>1.2820512820512775E-2</v>
      </c>
      <c r="X2" t="s">
        <v>101</v>
      </c>
      <c r="Y2">
        <v>33</v>
      </c>
      <c r="Z2">
        <v>105.7</v>
      </c>
      <c r="AA2" s="4">
        <v>4.7462962962962996</v>
      </c>
      <c r="AB2">
        <v>3</v>
      </c>
      <c r="AC2">
        <v>22</v>
      </c>
      <c r="AD2">
        <v>22</v>
      </c>
      <c r="AE2" s="1">
        <f>AC2/Y2</f>
        <v>0.66666666666666663</v>
      </c>
      <c r="AF2" s="1">
        <f>AD2/Y2</f>
        <v>0.66666666666666663</v>
      </c>
      <c r="AG2" s="1">
        <f>AF2-AE2</f>
        <v>0</v>
      </c>
      <c r="AI2" t="s">
        <v>151</v>
      </c>
      <c r="AJ2">
        <v>4</v>
      </c>
      <c r="AK2" s="4">
        <v>180</v>
      </c>
      <c r="AL2" s="4">
        <v>4.7275</v>
      </c>
      <c r="AM2">
        <v>5</v>
      </c>
      <c r="AN2">
        <v>2</v>
      </c>
      <c r="AO2">
        <v>2</v>
      </c>
      <c r="AP2" s="1">
        <f>AVERAGE(AN2/AJ2)</f>
        <v>0.5</v>
      </c>
      <c r="AQ2" s="1">
        <f>AVERAGE(AO2/AJ2)</f>
        <v>0.5</v>
      </c>
      <c r="AR2" s="1">
        <f>AQ2-AP2</f>
        <v>0</v>
      </c>
      <c r="AT2" t="s">
        <v>195</v>
      </c>
      <c r="AU2">
        <v>18</v>
      </c>
      <c r="AV2" s="4">
        <v>106.33329999999999</v>
      </c>
      <c r="AW2" s="4">
        <v>4.8274999999999997</v>
      </c>
      <c r="AX2">
        <v>2</v>
      </c>
      <c r="AY2" s="4">
        <v>10</v>
      </c>
      <c r="AZ2">
        <v>12</v>
      </c>
      <c r="BA2" s="1">
        <f>AY2/AU2</f>
        <v>0.55555555555555558</v>
      </c>
      <c r="BB2" s="1">
        <f>AVERAGE(AZ2/AU2)</f>
        <v>0.66666666666666663</v>
      </c>
      <c r="BC2" s="1">
        <f>BB2-BA2</f>
        <v>0.11111111111111105</v>
      </c>
    </row>
    <row r="3" spans="1:55" x14ac:dyDescent="0.25">
      <c r="A3" t="s">
        <v>6</v>
      </c>
      <c r="B3">
        <v>782</v>
      </c>
      <c r="C3" s="4">
        <v>248.7544</v>
      </c>
      <c r="D3">
        <v>4.55</v>
      </c>
      <c r="E3">
        <v>2</v>
      </c>
      <c r="F3">
        <v>236</v>
      </c>
      <c r="G3">
        <v>242</v>
      </c>
      <c r="H3">
        <f t="shared" ref="H3:H33" si="0">G3-F3</f>
        <v>6</v>
      </c>
      <c r="I3" s="1">
        <f t="shared" ref="I3:I33" si="1">F3/B3</f>
        <v>0.30179028132992325</v>
      </c>
      <c r="J3" s="1">
        <f t="shared" ref="J3:J33" si="2">G3/B3</f>
        <v>0.30946291560102301</v>
      </c>
      <c r="K3" s="1">
        <f t="shared" ref="K3:K34" si="3">J3-I3</f>
        <v>7.6726342710997653E-3</v>
      </c>
      <c r="M3" t="s">
        <v>34</v>
      </c>
      <c r="N3">
        <v>623</v>
      </c>
      <c r="O3">
        <v>112.01</v>
      </c>
      <c r="P3" s="4">
        <v>4.6213859275053304</v>
      </c>
      <c r="Q3">
        <v>2</v>
      </c>
      <c r="R3">
        <v>208</v>
      </c>
      <c r="S3">
        <v>221</v>
      </c>
      <c r="T3" s="1">
        <f t="shared" ref="T3:T53" si="4">R3/N3</f>
        <v>0.33386837881219905</v>
      </c>
      <c r="U3" s="1">
        <f t="shared" ref="U3:U53" si="5">S3/N3</f>
        <v>0.3547351524879615</v>
      </c>
      <c r="V3" s="1">
        <f t="shared" ref="V3:V53" si="6">U3-T3</f>
        <v>2.0866773675762451E-2</v>
      </c>
      <c r="X3" t="s">
        <v>102</v>
      </c>
      <c r="Y3">
        <v>15</v>
      </c>
      <c r="Z3">
        <v>142.72999999999999</v>
      </c>
      <c r="AA3" s="4">
        <v>4.7575000000000003</v>
      </c>
      <c r="AB3">
        <v>2</v>
      </c>
      <c r="AC3">
        <v>11</v>
      </c>
      <c r="AD3">
        <v>11</v>
      </c>
      <c r="AE3" s="1">
        <f t="shared" ref="AE3:AE50" si="7">AC3/Y3</f>
        <v>0.73333333333333328</v>
      </c>
      <c r="AF3" s="1">
        <f t="shared" ref="AF3:AF50" si="8">AD3/Y3</f>
        <v>0.73333333333333328</v>
      </c>
      <c r="AG3" s="1">
        <f t="shared" ref="AG3:AG50" si="9">AF3-AE3</f>
        <v>0</v>
      </c>
      <c r="AI3" t="s">
        <v>152</v>
      </c>
      <c r="AJ3">
        <v>15</v>
      </c>
      <c r="AK3" s="4">
        <v>105.8</v>
      </c>
      <c r="AL3" s="4">
        <v>4.8019999999999996</v>
      </c>
      <c r="AM3">
        <v>3</v>
      </c>
      <c r="AN3">
        <v>11</v>
      </c>
      <c r="AO3">
        <v>11</v>
      </c>
      <c r="AP3" s="1">
        <f t="shared" ref="AP3:AP43" si="10">AVERAGE(AN3/AJ3)</f>
        <v>0.73333333333333328</v>
      </c>
      <c r="AQ3" s="1">
        <f t="shared" ref="AQ3:AQ43" si="11">AVERAGE(AO3/AJ3)</f>
        <v>0.73333333333333328</v>
      </c>
      <c r="AR3" s="1">
        <f t="shared" ref="AR3:AR43" si="12">AQ3-AP3</f>
        <v>0</v>
      </c>
      <c r="AT3" t="s">
        <v>196</v>
      </c>
      <c r="AU3">
        <v>116</v>
      </c>
      <c r="AV3" s="4">
        <v>99.379300000000001</v>
      </c>
      <c r="AW3" s="4">
        <v>4.3525287356321796</v>
      </c>
      <c r="AX3">
        <v>2</v>
      </c>
      <c r="AY3">
        <v>49</v>
      </c>
      <c r="AZ3">
        <v>51</v>
      </c>
      <c r="BA3" s="1">
        <f t="shared" ref="BA3:BA49" si="13">AY3/AU3</f>
        <v>0.42241379310344829</v>
      </c>
      <c r="BB3" s="1">
        <f t="shared" ref="BB3:BB49" si="14">AVERAGE(AZ3/AU3)</f>
        <v>0.43965517241379309</v>
      </c>
      <c r="BC3" s="1">
        <f t="shared" ref="BC3:BC49" si="15">BB3-BA3</f>
        <v>1.7241379310344807E-2</v>
      </c>
    </row>
    <row r="4" spans="1:55" x14ac:dyDescent="0.25">
      <c r="A4" t="s">
        <v>16</v>
      </c>
      <c r="B4">
        <v>252</v>
      </c>
      <c r="C4" s="4">
        <v>180.5873</v>
      </c>
      <c r="D4">
        <v>4.6500000000000004</v>
      </c>
      <c r="E4">
        <v>2</v>
      </c>
      <c r="F4">
        <v>66</v>
      </c>
      <c r="G4">
        <v>75</v>
      </c>
      <c r="H4">
        <f t="shared" si="0"/>
        <v>9</v>
      </c>
      <c r="I4" s="1">
        <f t="shared" si="1"/>
        <v>0.26190476190476192</v>
      </c>
      <c r="J4" s="1">
        <f t="shared" si="2"/>
        <v>0.29761904761904762</v>
      </c>
      <c r="K4" s="1">
        <f t="shared" si="3"/>
        <v>3.5714285714285698E-2</v>
      </c>
      <c r="M4" t="s">
        <v>81</v>
      </c>
      <c r="N4">
        <v>3</v>
      </c>
      <c r="O4">
        <v>117.33</v>
      </c>
      <c r="P4" s="4">
        <v>4.8</v>
      </c>
      <c r="Q4">
        <v>2</v>
      </c>
      <c r="R4">
        <v>2</v>
      </c>
      <c r="S4">
        <v>2</v>
      </c>
      <c r="T4" s="1">
        <f t="shared" si="4"/>
        <v>0.66666666666666663</v>
      </c>
      <c r="U4" s="1">
        <f t="shared" si="5"/>
        <v>0.66666666666666663</v>
      </c>
      <c r="V4" s="1">
        <f t="shared" si="6"/>
        <v>0</v>
      </c>
      <c r="X4" t="s">
        <v>103</v>
      </c>
      <c r="Y4">
        <v>18</v>
      </c>
      <c r="Z4">
        <v>90.72</v>
      </c>
      <c r="AA4" s="4">
        <v>4.6969230769230803</v>
      </c>
      <c r="AB4">
        <v>2</v>
      </c>
      <c r="AC4">
        <v>11</v>
      </c>
      <c r="AD4">
        <v>11</v>
      </c>
      <c r="AE4" s="1">
        <f t="shared" si="7"/>
        <v>0.61111111111111116</v>
      </c>
      <c r="AF4" s="1">
        <f t="shared" si="8"/>
        <v>0.61111111111111116</v>
      </c>
      <c r="AG4" s="1">
        <f t="shared" si="9"/>
        <v>0</v>
      </c>
      <c r="AI4" t="s">
        <v>153</v>
      </c>
      <c r="AJ4">
        <v>2</v>
      </c>
      <c r="AK4" s="4">
        <v>53</v>
      </c>
      <c r="AL4" s="4">
        <v>4.875</v>
      </c>
      <c r="AM4">
        <v>3</v>
      </c>
      <c r="AN4">
        <v>1</v>
      </c>
      <c r="AO4">
        <v>1</v>
      </c>
      <c r="AP4" s="1">
        <f t="shared" si="10"/>
        <v>0.5</v>
      </c>
      <c r="AQ4" s="1">
        <f t="shared" si="11"/>
        <v>0.5</v>
      </c>
      <c r="AR4" s="1">
        <f t="shared" si="12"/>
        <v>0</v>
      </c>
      <c r="AT4" t="s">
        <v>197</v>
      </c>
      <c r="AU4">
        <v>2689</v>
      </c>
      <c r="AV4" s="4">
        <v>115.6266</v>
      </c>
      <c r="AW4" s="4">
        <v>4.5875202670481601</v>
      </c>
      <c r="AX4">
        <v>2</v>
      </c>
      <c r="AY4">
        <v>1035</v>
      </c>
      <c r="AZ4">
        <v>1072</v>
      </c>
      <c r="BA4" s="1">
        <f t="shared" si="13"/>
        <v>0.38490145035329121</v>
      </c>
      <c r="BB4" s="1">
        <f t="shared" si="14"/>
        <v>0.39866121234659724</v>
      </c>
      <c r="BC4" s="1">
        <f t="shared" si="15"/>
        <v>1.375976199330603E-2</v>
      </c>
    </row>
    <row r="5" spans="1:55" x14ac:dyDescent="0.25">
      <c r="A5" t="s">
        <v>30</v>
      </c>
      <c r="B5">
        <v>39</v>
      </c>
      <c r="C5" s="4">
        <v>224.76920000000001</v>
      </c>
      <c r="D5">
        <v>4.08</v>
      </c>
      <c r="E5">
        <v>3</v>
      </c>
      <c r="F5">
        <v>7</v>
      </c>
      <c r="G5">
        <v>7</v>
      </c>
      <c r="H5">
        <f t="shared" si="0"/>
        <v>0</v>
      </c>
      <c r="I5" s="1">
        <f t="shared" si="1"/>
        <v>0.17948717948717949</v>
      </c>
      <c r="J5" s="1">
        <f t="shared" si="2"/>
        <v>0.17948717948717949</v>
      </c>
      <c r="K5" s="1">
        <f t="shared" si="3"/>
        <v>0</v>
      </c>
      <c r="M5" t="s">
        <v>62</v>
      </c>
      <c r="N5">
        <v>34</v>
      </c>
      <c r="O5">
        <v>118.53</v>
      </c>
      <c r="P5" s="4">
        <v>4.7579310344827599</v>
      </c>
      <c r="Q5">
        <v>3</v>
      </c>
      <c r="R5">
        <v>12</v>
      </c>
      <c r="S5">
        <v>12</v>
      </c>
      <c r="T5" s="1">
        <f t="shared" si="4"/>
        <v>0.35294117647058826</v>
      </c>
      <c r="U5" s="1">
        <f t="shared" si="5"/>
        <v>0.35294117647058826</v>
      </c>
      <c r="V5" s="1">
        <f t="shared" si="6"/>
        <v>0</v>
      </c>
      <c r="X5" t="s">
        <v>104</v>
      </c>
      <c r="Y5">
        <v>18</v>
      </c>
      <c r="Z5">
        <v>60.17</v>
      </c>
      <c r="AA5" s="4">
        <v>4.6879999999999997</v>
      </c>
      <c r="AB5">
        <v>2</v>
      </c>
      <c r="AC5">
        <v>5</v>
      </c>
      <c r="AD5">
        <v>6</v>
      </c>
      <c r="AE5" s="1">
        <f t="shared" si="7"/>
        <v>0.27777777777777779</v>
      </c>
      <c r="AF5" s="1">
        <f t="shared" si="8"/>
        <v>0.33333333333333331</v>
      </c>
      <c r="AG5" s="1">
        <f t="shared" si="9"/>
        <v>5.5555555555555525E-2</v>
      </c>
      <c r="AI5" t="s">
        <v>154</v>
      </c>
      <c r="AJ5">
        <v>5</v>
      </c>
      <c r="AK5" s="4">
        <v>133.6</v>
      </c>
      <c r="AL5" s="4">
        <v>4.96</v>
      </c>
      <c r="AM5">
        <v>4</v>
      </c>
      <c r="AN5">
        <v>3</v>
      </c>
      <c r="AO5">
        <v>3</v>
      </c>
      <c r="AP5" s="1">
        <f t="shared" si="10"/>
        <v>0.6</v>
      </c>
      <c r="AQ5" s="1">
        <f t="shared" si="11"/>
        <v>0.6</v>
      </c>
      <c r="AR5" s="1">
        <f t="shared" si="12"/>
        <v>0</v>
      </c>
      <c r="AT5" t="s">
        <v>198</v>
      </c>
      <c r="AU5">
        <v>70</v>
      </c>
      <c r="AV5" s="4">
        <v>84.7</v>
      </c>
      <c r="AW5" s="4">
        <v>4.5199999999999996</v>
      </c>
      <c r="AX5">
        <v>3</v>
      </c>
      <c r="AY5">
        <v>28</v>
      </c>
      <c r="AZ5">
        <v>29</v>
      </c>
      <c r="BA5" s="1">
        <f t="shared" si="13"/>
        <v>0.4</v>
      </c>
      <c r="BB5" s="1">
        <f t="shared" si="14"/>
        <v>0.41428571428571431</v>
      </c>
      <c r="BC5" s="1">
        <f t="shared" si="15"/>
        <v>1.428571428571429E-2</v>
      </c>
    </row>
    <row r="6" spans="1:55" x14ac:dyDescent="0.25">
      <c r="A6" t="s">
        <v>7</v>
      </c>
      <c r="B6">
        <v>731</v>
      </c>
      <c r="C6" s="4">
        <v>137.50470000000001</v>
      </c>
      <c r="D6">
        <v>4.51</v>
      </c>
      <c r="E6">
        <v>2</v>
      </c>
      <c r="F6">
        <v>247</v>
      </c>
      <c r="G6">
        <v>257</v>
      </c>
      <c r="H6">
        <f t="shared" si="0"/>
        <v>10</v>
      </c>
      <c r="I6" s="1">
        <f t="shared" si="1"/>
        <v>0.33789329685362518</v>
      </c>
      <c r="J6" s="1">
        <f t="shared" si="2"/>
        <v>0.35157318741450067</v>
      </c>
      <c r="K6" s="1">
        <f t="shared" si="3"/>
        <v>1.3679890560875485E-2</v>
      </c>
      <c r="M6" t="s">
        <v>73</v>
      </c>
      <c r="N6">
        <v>16</v>
      </c>
      <c r="O6">
        <v>100.88</v>
      </c>
      <c r="P6" s="4">
        <v>4.4318181818181799</v>
      </c>
      <c r="Q6">
        <v>2</v>
      </c>
      <c r="R6">
        <v>7</v>
      </c>
      <c r="S6">
        <v>7</v>
      </c>
      <c r="T6" s="1">
        <f t="shared" si="4"/>
        <v>0.4375</v>
      </c>
      <c r="U6" s="1">
        <f t="shared" si="5"/>
        <v>0.4375</v>
      </c>
      <c r="V6" s="1">
        <f t="shared" si="6"/>
        <v>0</v>
      </c>
      <c r="X6" t="s">
        <v>105</v>
      </c>
      <c r="Y6">
        <v>1</v>
      </c>
      <c r="Z6">
        <v>73</v>
      </c>
      <c r="AA6" s="4">
        <v>4.92</v>
      </c>
      <c r="AB6">
        <v>4</v>
      </c>
      <c r="AC6">
        <v>1</v>
      </c>
      <c r="AD6">
        <v>1</v>
      </c>
      <c r="AE6" s="1">
        <f t="shared" si="7"/>
        <v>1</v>
      </c>
      <c r="AF6" s="1">
        <f t="shared" si="8"/>
        <v>1</v>
      </c>
      <c r="AG6" s="1">
        <f t="shared" si="9"/>
        <v>0</v>
      </c>
      <c r="AI6" t="s">
        <v>155</v>
      </c>
      <c r="AJ6">
        <v>1</v>
      </c>
      <c r="AK6" s="4">
        <v>102</v>
      </c>
      <c r="AL6" s="4">
        <v>5</v>
      </c>
      <c r="AM6">
        <v>4</v>
      </c>
      <c r="AN6">
        <v>1</v>
      </c>
      <c r="AO6">
        <v>1</v>
      </c>
      <c r="AP6" s="1">
        <f t="shared" si="10"/>
        <v>1</v>
      </c>
      <c r="AQ6" s="1">
        <f t="shared" si="11"/>
        <v>1</v>
      </c>
      <c r="AR6" s="1">
        <f t="shared" si="12"/>
        <v>0</v>
      </c>
      <c r="AT6" t="s">
        <v>199</v>
      </c>
      <c r="AU6">
        <v>15</v>
      </c>
      <c r="AV6" s="4">
        <v>190.5333</v>
      </c>
      <c r="AW6" s="4">
        <v>4.6762499999999996</v>
      </c>
      <c r="AX6">
        <v>3</v>
      </c>
      <c r="AY6">
        <v>12</v>
      </c>
      <c r="AZ6">
        <v>12</v>
      </c>
      <c r="BA6" s="1">
        <f t="shared" si="13"/>
        <v>0.8</v>
      </c>
      <c r="BB6" s="1">
        <f t="shared" si="14"/>
        <v>0.8</v>
      </c>
      <c r="BC6" s="1">
        <f t="shared" si="15"/>
        <v>0</v>
      </c>
    </row>
    <row r="7" spans="1:55" x14ac:dyDescent="0.25">
      <c r="A7" t="s">
        <v>5</v>
      </c>
      <c r="B7">
        <v>1188</v>
      </c>
      <c r="C7" s="4">
        <v>188.56059999999999</v>
      </c>
      <c r="D7">
        <v>4.54</v>
      </c>
      <c r="E7">
        <v>2</v>
      </c>
      <c r="F7">
        <v>284</v>
      </c>
      <c r="G7">
        <v>307</v>
      </c>
      <c r="H7">
        <f t="shared" si="0"/>
        <v>23</v>
      </c>
      <c r="I7" s="1">
        <f t="shared" si="1"/>
        <v>0.23905723905723905</v>
      </c>
      <c r="J7" s="1">
        <f t="shared" si="2"/>
        <v>0.25841750841750843</v>
      </c>
      <c r="K7" s="1">
        <f t="shared" si="3"/>
        <v>1.9360269360269383E-2</v>
      </c>
      <c r="M7" t="s">
        <v>78</v>
      </c>
      <c r="N7">
        <v>7</v>
      </c>
      <c r="O7">
        <v>243.29</v>
      </c>
      <c r="P7" s="4">
        <v>4.9457142857142902</v>
      </c>
      <c r="Q7">
        <v>3</v>
      </c>
      <c r="R7">
        <v>4</v>
      </c>
      <c r="S7">
        <v>4</v>
      </c>
      <c r="T7" s="1">
        <f t="shared" si="4"/>
        <v>0.5714285714285714</v>
      </c>
      <c r="U7" s="1">
        <f t="shared" si="5"/>
        <v>0.5714285714285714</v>
      </c>
      <c r="V7" s="1">
        <f t="shared" si="6"/>
        <v>0</v>
      </c>
      <c r="X7" t="s">
        <v>106</v>
      </c>
      <c r="Y7">
        <v>14</v>
      </c>
      <c r="Z7">
        <v>151.57</v>
      </c>
      <c r="AA7" s="4">
        <v>4.91307692307692</v>
      </c>
      <c r="AB7">
        <v>3</v>
      </c>
      <c r="AC7">
        <v>13</v>
      </c>
      <c r="AD7">
        <v>13</v>
      </c>
      <c r="AE7" s="1">
        <f t="shared" si="7"/>
        <v>0.9285714285714286</v>
      </c>
      <c r="AF7" s="1">
        <f t="shared" si="8"/>
        <v>0.9285714285714286</v>
      </c>
      <c r="AG7" s="1">
        <f t="shared" si="9"/>
        <v>0</v>
      </c>
      <c r="AI7" t="s">
        <v>156</v>
      </c>
      <c r="AJ7">
        <v>12</v>
      </c>
      <c r="AK7" s="4">
        <v>97.666600000000003</v>
      </c>
      <c r="AL7" s="4">
        <v>4.5810000000000004</v>
      </c>
      <c r="AM7">
        <v>3</v>
      </c>
      <c r="AN7">
        <v>6</v>
      </c>
      <c r="AO7">
        <v>6</v>
      </c>
      <c r="AP7" s="1">
        <f t="shared" si="10"/>
        <v>0.5</v>
      </c>
      <c r="AQ7" s="1">
        <f t="shared" si="11"/>
        <v>0.5</v>
      </c>
      <c r="AR7" s="1">
        <f t="shared" si="12"/>
        <v>0</v>
      </c>
      <c r="AT7" t="s">
        <v>200</v>
      </c>
      <c r="AU7">
        <v>142</v>
      </c>
      <c r="AV7" s="4">
        <v>201.33799999999999</v>
      </c>
      <c r="AW7" s="4">
        <v>4.78773109243697</v>
      </c>
      <c r="AX7">
        <v>3</v>
      </c>
      <c r="AY7">
        <v>45</v>
      </c>
      <c r="AZ7">
        <v>53</v>
      </c>
      <c r="BA7" s="1">
        <f t="shared" si="13"/>
        <v>0.31690140845070425</v>
      </c>
      <c r="BB7" s="1">
        <f t="shared" si="14"/>
        <v>0.37323943661971831</v>
      </c>
      <c r="BC7" s="1">
        <f t="shared" si="15"/>
        <v>5.6338028169014065E-2</v>
      </c>
    </row>
    <row r="8" spans="1:55" x14ac:dyDescent="0.25">
      <c r="A8" t="s">
        <v>11</v>
      </c>
      <c r="B8">
        <v>469</v>
      </c>
      <c r="C8" s="4">
        <v>211.58629999999999</v>
      </c>
      <c r="D8">
        <v>4.57</v>
      </c>
      <c r="E8">
        <v>2</v>
      </c>
      <c r="F8">
        <v>214</v>
      </c>
      <c r="G8">
        <v>220</v>
      </c>
      <c r="H8">
        <f t="shared" si="0"/>
        <v>6</v>
      </c>
      <c r="I8" s="1">
        <f t="shared" si="1"/>
        <v>0.45628997867803839</v>
      </c>
      <c r="J8" s="1">
        <f t="shared" si="2"/>
        <v>0.46908315565031983</v>
      </c>
      <c r="K8" s="1">
        <f t="shared" si="3"/>
        <v>1.2793176972281439E-2</v>
      </c>
      <c r="M8" t="s">
        <v>77</v>
      </c>
      <c r="N8">
        <v>9</v>
      </c>
      <c r="O8">
        <v>116.11</v>
      </c>
      <c r="P8" s="4">
        <v>3.79666666666667</v>
      </c>
      <c r="Q8">
        <v>3</v>
      </c>
      <c r="R8">
        <v>5</v>
      </c>
      <c r="S8">
        <v>5</v>
      </c>
      <c r="T8" s="1">
        <f t="shared" si="4"/>
        <v>0.55555555555555558</v>
      </c>
      <c r="U8" s="1">
        <f t="shared" si="5"/>
        <v>0.55555555555555558</v>
      </c>
      <c r="V8" s="1">
        <f t="shared" si="6"/>
        <v>0</v>
      </c>
      <c r="X8" t="s">
        <v>107</v>
      </c>
      <c r="Y8">
        <v>31</v>
      </c>
      <c r="Z8">
        <v>85.23</v>
      </c>
      <c r="AA8" s="4">
        <v>4.6390000000000002</v>
      </c>
      <c r="AB8">
        <v>2</v>
      </c>
      <c r="AC8">
        <v>15</v>
      </c>
      <c r="AD8">
        <v>20</v>
      </c>
      <c r="AE8" s="1">
        <f t="shared" si="7"/>
        <v>0.4838709677419355</v>
      </c>
      <c r="AF8" s="1">
        <f t="shared" si="8"/>
        <v>0.64516129032258063</v>
      </c>
      <c r="AG8" s="1">
        <f t="shared" si="9"/>
        <v>0.16129032258064513</v>
      </c>
      <c r="AI8" t="s">
        <v>157</v>
      </c>
      <c r="AJ8">
        <v>18</v>
      </c>
      <c r="AK8" s="4">
        <v>76.777699999999996</v>
      </c>
      <c r="AL8" s="4">
        <v>4.6156249999999996</v>
      </c>
      <c r="AM8">
        <v>2</v>
      </c>
      <c r="AN8">
        <v>13</v>
      </c>
      <c r="AO8">
        <v>13</v>
      </c>
      <c r="AP8" s="1">
        <f t="shared" si="10"/>
        <v>0.72222222222222221</v>
      </c>
      <c r="AQ8" s="1">
        <f t="shared" si="11"/>
        <v>0.72222222222222221</v>
      </c>
      <c r="AR8" s="1">
        <f t="shared" si="12"/>
        <v>0</v>
      </c>
      <c r="AT8" t="s">
        <v>201</v>
      </c>
      <c r="AU8">
        <v>73</v>
      </c>
      <c r="AV8" s="4">
        <v>73.095799999999997</v>
      </c>
      <c r="AW8" s="4">
        <v>4.4968965517241397</v>
      </c>
      <c r="AX8">
        <v>2</v>
      </c>
      <c r="AY8">
        <v>26</v>
      </c>
      <c r="AZ8">
        <v>26</v>
      </c>
      <c r="BA8" s="1">
        <f t="shared" si="13"/>
        <v>0.35616438356164382</v>
      </c>
      <c r="BB8" s="1">
        <f t="shared" si="14"/>
        <v>0.35616438356164382</v>
      </c>
      <c r="BC8" s="1">
        <f t="shared" si="15"/>
        <v>0</v>
      </c>
    </row>
    <row r="9" spans="1:55" x14ac:dyDescent="0.25">
      <c r="A9" t="s">
        <v>25</v>
      </c>
      <c r="B9">
        <v>71</v>
      </c>
      <c r="C9" s="4">
        <v>352.25349999999997</v>
      </c>
      <c r="D9">
        <v>4.54</v>
      </c>
      <c r="E9">
        <v>3</v>
      </c>
      <c r="F9">
        <v>15</v>
      </c>
      <c r="G9">
        <v>16</v>
      </c>
      <c r="H9">
        <f t="shared" si="0"/>
        <v>1</v>
      </c>
      <c r="I9" s="1">
        <f t="shared" si="1"/>
        <v>0.21126760563380281</v>
      </c>
      <c r="J9" s="1">
        <f t="shared" si="2"/>
        <v>0.22535211267605634</v>
      </c>
      <c r="K9" s="1">
        <f t="shared" si="3"/>
        <v>1.408450704225353E-2</v>
      </c>
      <c r="M9" t="s">
        <v>83</v>
      </c>
      <c r="N9">
        <v>2</v>
      </c>
      <c r="O9">
        <v>164</v>
      </c>
      <c r="P9" s="4">
        <v>5</v>
      </c>
      <c r="Q9">
        <v>2</v>
      </c>
      <c r="R9">
        <v>2</v>
      </c>
      <c r="S9">
        <v>2</v>
      </c>
      <c r="T9" s="1">
        <f t="shared" si="4"/>
        <v>1</v>
      </c>
      <c r="U9" s="1">
        <f t="shared" si="5"/>
        <v>1</v>
      </c>
      <c r="V9" s="1">
        <f t="shared" si="6"/>
        <v>0</v>
      </c>
      <c r="X9" t="s">
        <v>108</v>
      </c>
      <c r="Y9">
        <v>24</v>
      </c>
      <c r="Z9">
        <v>107.58</v>
      </c>
      <c r="AA9" s="4">
        <v>4.5979999999999999</v>
      </c>
      <c r="AB9">
        <v>3</v>
      </c>
      <c r="AC9">
        <v>14</v>
      </c>
      <c r="AD9">
        <v>14</v>
      </c>
      <c r="AE9" s="1">
        <f t="shared" si="7"/>
        <v>0.58333333333333337</v>
      </c>
      <c r="AF9" s="1">
        <f t="shared" si="8"/>
        <v>0.58333333333333337</v>
      </c>
      <c r="AG9" s="1">
        <f t="shared" si="9"/>
        <v>0</v>
      </c>
      <c r="AI9" t="s">
        <v>158</v>
      </c>
      <c r="AJ9">
        <v>3</v>
      </c>
      <c r="AK9" s="4">
        <v>127.33329999999999</v>
      </c>
      <c r="AL9" s="4">
        <v>4.89333333333333</v>
      </c>
      <c r="AM9">
        <v>4</v>
      </c>
      <c r="AN9">
        <v>2</v>
      </c>
      <c r="AO9">
        <v>2</v>
      </c>
      <c r="AP9" s="1">
        <f t="shared" si="10"/>
        <v>0.66666666666666663</v>
      </c>
      <c r="AQ9" s="1">
        <f t="shared" si="11"/>
        <v>0.66666666666666663</v>
      </c>
      <c r="AR9" s="1">
        <f t="shared" si="12"/>
        <v>0</v>
      </c>
      <c r="AT9" t="s">
        <v>202</v>
      </c>
      <c r="AU9">
        <v>57</v>
      </c>
      <c r="AV9" s="4">
        <v>128.59639999999999</v>
      </c>
      <c r="AW9" s="4">
        <v>4.65365853658537</v>
      </c>
      <c r="AX9">
        <v>2</v>
      </c>
      <c r="AY9">
        <v>20</v>
      </c>
      <c r="AZ9">
        <v>22</v>
      </c>
      <c r="BA9" s="1">
        <f t="shared" si="13"/>
        <v>0.35087719298245612</v>
      </c>
      <c r="BB9" s="1">
        <f t="shared" si="14"/>
        <v>0.38596491228070173</v>
      </c>
      <c r="BC9" s="1">
        <f t="shared" si="15"/>
        <v>3.5087719298245612E-2</v>
      </c>
    </row>
    <row r="10" spans="1:55" x14ac:dyDescent="0.25">
      <c r="A10" t="s">
        <v>18</v>
      </c>
      <c r="B10">
        <v>234</v>
      </c>
      <c r="C10" s="4">
        <v>198.21789999999999</v>
      </c>
      <c r="D10">
        <v>4.63</v>
      </c>
      <c r="E10">
        <v>2</v>
      </c>
      <c r="F10">
        <v>51</v>
      </c>
      <c r="G10">
        <v>57</v>
      </c>
      <c r="H10">
        <f t="shared" si="0"/>
        <v>6</v>
      </c>
      <c r="I10" s="1">
        <f t="shared" si="1"/>
        <v>0.21794871794871795</v>
      </c>
      <c r="J10" s="1">
        <f t="shared" si="2"/>
        <v>0.24358974358974358</v>
      </c>
      <c r="K10" s="1">
        <f t="shared" si="3"/>
        <v>2.5641025641025633E-2</v>
      </c>
      <c r="M10" t="s">
        <v>64</v>
      </c>
      <c r="N10">
        <v>30</v>
      </c>
      <c r="O10">
        <v>402.47</v>
      </c>
      <c r="P10" s="4">
        <v>4.5023999999999997</v>
      </c>
      <c r="Q10">
        <v>2</v>
      </c>
      <c r="R10">
        <v>8</v>
      </c>
      <c r="S10">
        <v>9</v>
      </c>
      <c r="T10" s="1">
        <f t="shared" si="4"/>
        <v>0.26666666666666666</v>
      </c>
      <c r="U10" s="1">
        <f t="shared" si="5"/>
        <v>0.3</v>
      </c>
      <c r="V10" s="1">
        <f t="shared" si="6"/>
        <v>3.3333333333333326E-2</v>
      </c>
      <c r="X10" t="s">
        <v>109</v>
      </c>
      <c r="Y10">
        <v>51</v>
      </c>
      <c r="Z10">
        <v>88.06</v>
      </c>
      <c r="AA10" s="4">
        <v>4.6607142857142803</v>
      </c>
      <c r="AB10">
        <v>2</v>
      </c>
      <c r="AC10">
        <v>30</v>
      </c>
      <c r="AD10">
        <v>30</v>
      </c>
      <c r="AE10" s="1">
        <f t="shared" si="7"/>
        <v>0.58823529411764708</v>
      </c>
      <c r="AF10" s="1">
        <f t="shared" si="8"/>
        <v>0.58823529411764708</v>
      </c>
      <c r="AG10" s="1">
        <f t="shared" si="9"/>
        <v>0</v>
      </c>
      <c r="AI10" t="s">
        <v>159</v>
      </c>
      <c r="AJ10">
        <v>4</v>
      </c>
      <c r="AK10" s="4">
        <v>205.75</v>
      </c>
      <c r="AL10" s="4">
        <v>4.9400000000000004</v>
      </c>
      <c r="AM10">
        <v>4</v>
      </c>
      <c r="AN10">
        <v>2</v>
      </c>
      <c r="AO10">
        <v>3</v>
      </c>
      <c r="AP10" s="1">
        <f t="shared" si="10"/>
        <v>0.5</v>
      </c>
      <c r="AQ10" s="1">
        <f t="shared" si="11"/>
        <v>0.75</v>
      </c>
      <c r="AR10" s="1">
        <f t="shared" si="12"/>
        <v>0.25</v>
      </c>
      <c r="AT10" t="s">
        <v>203</v>
      </c>
      <c r="AU10">
        <v>98</v>
      </c>
      <c r="AV10" s="4">
        <v>206.83670000000001</v>
      </c>
      <c r="AW10" s="4">
        <v>4.7758571428571397</v>
      </c>
      <c r="AX10">
        <v>3</v>
      </c>
      <c r="AY10">
        <v>20</v>
      </c>
      <c r="AZ10">
        <v>23</v>
      </c>
      <c r="BA10" s="1">
        <f t="shared" si="13"/>
        <v>0.20408163265306123</v>
      </c>
      <c r="BB10" s="1">
        <f t="shared" si="14"/>
        <v>0.23469387755102042</v>
      </c>
      <c r="BC10" s="1">
        <f t="shared" si="15"/>
        <v>3.061224489795919E-2</v>
      </c>
    </row>
    <row r="11" spans="1:55" x14ac:dyDescent="0.25">
      <c r="A11" t="s">
        <v>17</v>
      </c>
      <c r="B11">
        <v>242</v>
      </c>
      <c r="C11" s="4">
        <v>288.17349999999999</v>
      </c>
      <c r="D11">
        <v>4.5599999999999996</v>
      </c>
      <c r="E11">
        <v>2</v>
      </c>
      <c r="F11">
        <v>46</v>
      </c>
      <c r="G11">
        <v>49</v>
      </c>
      <c r="H11">
        <f t="shared" si="0"/>
        <v>3</v>
      </c>
      <c r="I11" s="1">
        <f t="shared" si="1"/>
        <v>0.19008264462809918</v>
      </c>
      <c r="J11" s="1">
        <f t="shared" si="2"/>
        <v>0.2024793388429752</v>
      </c>
      <c r="K11" s="1">
        <f t="shared" si="3"/>
        <v>1.239669421487602E-2</v>
      </c>
      <c r="M11" t="s">
        <v>70</v>
      </c>
      <c r="N11">
        <v>23</v>
      </c>
      <c r="O11">
        <v>97.91</v>
      </c>
      <c r="P11" s="4">
        <v>4.5044444444444398</v>
      </c>
      <c r="Q11">
        <v>3</v>
      </c>
      <c r="R11">
        <v>14</v>
      </c>
      <c r="S11">
        <v>14</v>
      </c>
      <c r="T11" s="1">
        <f t="shared" si="4"/>
        <v>0.60869565217391308</v>
      </c>
      <c r="U11" s="1">
        <f t="shared" si="5"/>
        <v>0.60869565217391308</v>
      </c>
      <c r="V11" s="1">
        <f t="shared" si="6"/>
        <v>0</v>
      </c>
      <c r="X11" t="s">
        <v>110</v>
      </c>
      <c r="Y11">
        <v>30</v>
      </c>
      <c r="Z11">
        <v>76.599999999999994</v>
      </c>
      <c r="AA11" s="4">
        <v>4.6937499999999996</v>
      </c>
      <c r="AB11">
        <v>2</v>
      </c>
      <c r="AC11">
        <v>18</v>
      </c>
      <c r="AD11">
        <v>19</v>
      </c>
      <c r="AE11" s="1">
        <f t="shared" si="7"/>
        <v>0.6</v>
      </c>
      <c r="AF11" s="1">
        <f t="shared" si="8"/>
        <v>0.6333333333333333</v>
      </c>
      <c r="AG11" s="1">
        <f t="shared" si="9"/>
        <v>3.3333333333333326E-2</v>
      </c>
      <c r="AI11" t="s">
        <v>160</v>
      </c>
      <c r="AJ11">
        <v>6</v>
      </c>
      <c r="AK11" s="4">
        <v>103.6666</v>
      </c>
      <c r="AL11" s="4">
        <v>4.74</v>
      </c>
      <c r="AM11">
        <v>3</v>
      </c>
      <c r="AN11">
        <v>2</v>
      </c>
      <c r="AO11">
        <v>2</v>
      </c>
      <c r="AP11" s="1">
        <f t="shared" si="10"/>
        <v>0.33333333333333331</v>
      </c>
      <c r="AQ11" s="1">
        <f t="shared" si="11"/>
        <v>0.33333333333333331</v>
      </c>
      <c r="AR11" s="1">
        <f t="shared" si="12"/>
        <v>0</v>
      </c>
      <c r="AT11" t="s">
        <v>204</v>
      </c>
      <c r="AU11">
        <v>67</v>
      </c>
      <c r="AV11" s="4">
        <v>128.08949999999999</v>
      </c>
      <c r="AW11" s="4">
        <v>4.54754385964912</v>
      </c>
      <c r="AX11">
        <v>3</v>
      </c>
      <c r="AY11">
        <v>43</v>
      </c>
      <c r="AZ11">
        <v>48</v>
      </c>
      <c r="BA11" s="1">
        <f t="shared" si="13"/>
        <v>0.64179104477611937</v>
      </c>
      <c r="BB11" s="1">
        <f t="shared" si="14"/>
        <v>0.71641791044776115</v>
      </c>
      <c r="BC11" s="1">
        <f t="shared" si="15"/>
        <v>7.4626865671641784E-2</v>
      </c>
    </row>
    <row r="12" spans="1:55" x14ac:dyDescent="0.25">
      <c r="A12" t="s">
        <v>0</v>
      </c>
      <c r="B12">
        <v>1945</v>
      </c>
      <c r="C12" s="4">
        <v>127.0956</v>
      </c>
      <c r="D12">
        <v>4.59</v>
      </c>
      <c r="E12">
        <v>2</v>
      </c>
      <c r="F12">
        <v>645</v>
      </c>
      <c r="G12">
        <v>664</v>
      </c>
      <c r="H12">
        <f t="shared" si="0"/>
        <v>19</v>
      </c>
      <c r="I12" s="1">
        <f t="shared" si="1"/>
        <v>0.33161953727506427</v>
      </c>
      <c r="J12" s="1">
        <f t="shared" si="2"/>
        <v>0.34138817480719796</v>
      </c>
      <c r="K12" s="1">
        <f t="shared" si="3"/>
        <v>9.7686375321336949E-3</v>
      </c>
      <c r="M12" t="s">
        <v>69</v>
      </c>
      <c r="N12">
        <v>24</v>
      </c>
      <c r="O12">
        <v>92.96</v>
      </c>
      <c r="P12" s="4">
        <v>4.7483333333333304</v>
      </c>
      <c r="Q12">
        <v>2</v>
      </c>
      <c r="R12">
        <v>11</v>
      </c>
      <c r="S12">
        <v>12</v>
      </c>
      <c r="T12" s="1">
        <f t="shared" si="4"/>
        <v>0.45833333333333331</v>
      </c>
      <c r="U12" s="1">
        <f t="shared" si="5"/>
        <v>0.5</v>
      </c>
      <c r="V12" s="1">
        <f t="shared" si="6"/>
        <v>4.1666666666666685E-2</v>
      </c>
      <c r="X12" t="s">
        <v>111</v>
      </c>
      <c r="Y12">
        <v>4</v>
      </c>
      <c r="Z12">
        <v>83.75</v>
      </c>
      <c r="AA12" s="4">
        <v>4.7533333333333303</v>
      </c>
      <c r="AB12">
        <v>1</v>
      </c>
      <c r="AC12">
        <v>2</v>
      </c>
      <c r="AD12">
        <v>2</v>
      </c>
      <c r="AE12" s="1">
        <f t="shared" si="7"/>
        <v>0.5</v>
      </c>
      <c r="AF12" s="1">
        <f t="shared" si="8"/>
        <v>0.5</v>
      </c>
      <c r="AG12" s="1">
        <f t="shared" si="9"/>
        <v>0</v>
      </c>
      <c r="AI12" t="s">
        <v>161</v>
      </c>
      <c r="AJ12">
        <v>1</v>
      </c>
      <c r="AK12" s="4">
        <v>800</v>
      </c>
      <c r="AL12" s="4" t="s">
        <v>193</v>
      </c>
      <c r="AM12">
        <v>12</v>
      </c>
      <c r="AN12">
        <v>0</v>
      </c>
      <c r="AO12">
        <v>0</v>
      </c>
      <c r="AP12" s="1">
        <f t="shared" si="10"/>
        <v>0</v>
      </c>
      <c r="AQ12" s="1">
        <f t="shared" si="11"/>
        <v>0</v>
      </c>
      <c r="AR12" s="1">
        <f t="shared" si="12"/>
        <v>0</v>
      </c>
      <c r="AT12" t="s">
        <v>205</v>
      </c>
      <c r="AU12">
        <v>1699</v>
      </c>
      <c r="AV12" s="4">
        <v>95.528499999999994</v>
      </c>
      <c r="AW12" s="4">
        <v>4.4602506063055802</v>
      </c>
      <c r="AX12">
        <v>2</v>
      </c>
      <c r="AY12">
        <v>550</v>
      </c>
      <c r="AZ12">
        <v>567</v>
      </c>
      <c r="BA12" s="1">
        <f t="shared" si="13"/>
        <v>0.32371983519717479</v>
      </c>
      <c r="BB12" s="1">
        <f t="shared" si="14"/>
        <v>0.3337257210123602</v>
      </c>
      <c r="BC12" s="1">
        <f t="shared" si="15"/>
        <v>1.0005885815185411E-2</v>
      </c>
    </row>
    <row r="13" spans="1:55" x14ac:dyDescent="0.25">
      <c r="A13" t="s">
        <v>1</v>
      </c>
      <c r="B13">
        <v>1542</v>
      </c>
      <c r="C13" s="4">
        <v>205.74510000000001</v>
      </c>
      <c r="D13">
        <v>4.49</v>
      </c>
      <c r="E13">
        <v>2</v>
      </c>
      <c r="F13">
        <v>492</v>
      </c>
      <c r="G13">
        <v>500</v>
      </c>
      <c r="H13">
        <f t="shared" si="0"/>
        <v>8</v>
      </c>
      <c r="I13" s="1">
        <f t="shared" si="1"/>
        <v>0.31906614785992216</v>
      </c>
      <c r="J13" s="1">
        <f t="shared" si="2"/>
        <v>0.32425421530479898</v>
      </c>
      <c r="K13" s="1">
        <f t="shared" si="3"/>
        <v>5.1880674448768205E-3</v>
      </c>
      <c r="M13" t="s">
        <v>55</v>
      </c>
      <c r="N13">
        <v>57</v>
      </c>
      <c r="O13">
        <v>81.209999999999994</v>
      </c>
      <c r="P13" s="4">
        <v>4.7011111111111097</v>
      </c>
      <c r="Q13">
        <v>2</v>
      </c>
      <c r="R13">
        <v>45</v>
      </c>
      <c r="S13">
        <v>47</v>
      </c>
      <c r="T13" s="1">
        <f t="shared" si="4"/>
        <v>0.78947368421052633</v>
      </c>
      <c r="U13" s="1">
        <f t="shared" si="5"/>
        <v>0.82456140350877194</v>
      </c>
      <c r="V13" s="1">
        <f t="shared" si="6"/>
        <v>3.5087719298245612E-2</v>
      </c>
      <c r="X13" t="s">
        <v>112</v>
      </c>
      <c r="Y13">
        <v>1</v>
      </c>
      <c r="Z13">
        <v>106</v>
      </c>
      <c r="AA13" s="4">
        <v>1</v>
      </c>
      <c r="AB13">
        <v>4</v>
      </c>
      <c r="AC13">
        <v>1</v>
      </c>
      <c r="AD13">
        <v>1</v>
      </c>
      <c r="AE13" s="1">
        <f t="shared" si="7"/>
        <v>1</v>
      </c>
      <c r="AF13" s="1">
        <f t="shared" si="8"/>
        <v>1</v>
      </c>
      <c r="AG13" s="1">
        <f t="shared" si="9"/>
        <v>0</v>
      </c>
      <c r="AI13" t="s">
        <v>162</v>
      </c>
      <c r="AJ13">
        <v>2</v>
      </c>
      <c r="AK13" s="4">
        <v>45</v>
      </c>
      <c r="AL13" s="4">
        <v>5</v>
      </c>
      <c r="AM13">
        <v>2</v>
      </c>
      <c r="AN13">
        <v>1</v>
      </c>
      <c r="AO13">
        <v>1</v>
      </c>
      <c r="AP13" s="1">
        <f t="shared" si="10"/>
        <v>0.5</v>
      </c>
      <c r="AQ13" s="1">
        <f t="shared" si="11"/>
        <v>0.5</v>
      </c>
      <c r="AR13" s="1">
        <f t="shared" si="12"/>
        <v>0</v>
      </c>
      <c r="AT13" t="s">
        <v>206</v>
      </c>
      <c r="AU13">
        <v>156</v>
      </c>
      <c r="AV13" s="4">
        <v>132.79480000000001</v>
      </c>
      <c r="AW13" s="4">
        <v>4.6553676470588199</v>
      </c>
      <c r="AX13">
        <v>3</v>
      </c>
      <c r="AY13">
        <v>105</v>
      </c>
      <c r="AZ13">
        <v>109</v>
      </c>
      <c r="BA13" s="1">
        <f t="shared" si="13"/>
        <v>0.67307692307692313</v>
      </c>
      <c r="BB13" s="1">
        <f t="shared" si="14"/>
        <v>0.69871794871794868</v>
      </c>
      <c r="BC13" s="1">
        <f t="shared" si="15"/>
        <v>2.564102564102555E-2</v>
      </c>
    </row>
    <row r="14" spans="1:55" x14ac:dyDescent="0.25">
      <c r="A14" t="s">
        <v>21</v>
      </c>
      <c r="B14">
        <v>190</v>
      </c>
      <c r="C14" s="4">
        <v>89.252600000000001</v>
      </c>
      <c r="D14">
        <v>4.41</v>
      </c>
      <c r="E14">
        <v>2</v>
      </c>
      <c r="F14">
        <v>55</v>
      </c>
      <c r="G14">
        <v>58</v>
      </c>
      <c r="H14">
        <f t="shared" si="0"/>
        <v>3</v>
      </c>
      <c r="I14" s="1">
        <f t="shared" si="1"/>
        <v>0.28947368421052633</v>
      </c>
      <c r="J14" s="1">
        <f t="shared" si="2"/>
        <v>0.30526315789473685</v>
      </c>
      <c r="K14" s="1">
        <f t="shared" si="3"/>
        <v>1.578947368421052E-2</v>
      </c>
      <c r="M14" t="s">
        <v>40</v>
      </c>
      <c r="N14">
        <v>238</v>
      </c>
      <c r="O14">
        <v>94.92</v>
      </c>
      <c r="P14" s="4">
        <v>4.5998275862069002</v>
      </c>
      <c r="Q14">
        <v>2</v>
      </c>
      <c r="R14">
        <v>111</v>
      </c>
      <c r="S14">
        <v>116</v>
      </c>
      <c r="T14" s="1">
        <f t="shared" si="4"/>
        <v>0.46638655462184875</v>
      </c>
      <c r="U14" s="1">
        <f t="shared" si="5"/>
        <v>0.48739495798319327</v>
      </c>
      <c r="V14" s="1">
        <f t="shared" si="6"/>
        <v>2.1008403361344519E-2</v>
      </c>
      <c r="X14" t="s">
        <v>113</v>
      </c>
      <c r="Y14">
        <v>14</v>
      </c>
      <c r="Z14">
        <v>99.43</v>
      </c>
      <c r="AA14" s="4">
        <v>4.5130769230769197</v>
      </c>
      <c r="AB14">
        <v>2</v>
      </c>
      <c r="AC14">
        <v>5</v>
      </c>
      <c r="AD14">
        <v>5</v>
      </c>
      <c r="AE14" s="1">
        <f t="shared" si="7"/>
        <v>0.35714285714285715</v>
      </c>
      <c r="AF14" s="1">
        <f t="shared" si="8"/>
        <v>0.35714285714285715</v>
      </c>
      <c r="AG14" s="1">
        <f t="shared" si="9"/>
        <v>0</v>
      </c>
      <c r="AI14" t="s">
        <v>163</v>
      </c>
      <c r="AJ14">
        <v>13</v>
      </c>
      <c r="AK14" s="4">
        <v>65.538399999999996</v>
      </c>
      <c r="AL14" s="4">
        <v>4.8663636363636398</v>
      </c>
      <c r="AM14">
        <v>1</v>
      </c>
      <c r="AN14">
        <v>5</v>
      </c>
      <c r="AO14">
        <v>5</v>
      </c>
      <c r="AP14" s="1">
        <f t="shared" si="10"/>
        <v>0.38461538461538464</v>
      </c>
      <c r="AQ14" s="1">
        <f t="shared" si="11"/>
        <v>0.38461538461538464</v>
      </c>
      <c r="AR14" s="1">
        <f t="shared" si="12"/>
        <v>0</v>
      </c>
      <c r="AT14" t="s">
        <v>207</v>
      </c>
      <c r="AU14">
        <v>181</v>
      </c>
      <c r="AV14" s="4">
        <v>191.779</v>
      </c>
      <c r="AW14" s="4">
        <v>4.7430555555555598</v>
      </c>
      <c r="AX14">
        <v>3</v>
      </c>
      <c r="AY14">
        <v>59</v>
      </c>
      <c r="AZ14">
        <v>65</v>
      </c>
      <c r="BA14" s="1">
        <f t="shared" si="13"/>
        <v>0.32596685082872928</v>
      </c>
      <c r="BB14" s="1">
        <f t="shared" si="14"/>
        <v>0.35911602209944754</v>
      </c>
      <c r="BC14" s="1">
        <f t="shared" si="15"/>
        <v>3.3149171270718258E-2</v>
      </c>
    </row>
    <row r="15" spans="1:55" x14ac:dyDescent="0.25">
      <c r="A15" t="s">
        <v>12</v>
      </c>
      <c r="B15">
        <v>412</v>
      </c>
      <c r="C15" s="4">
        <v>225.18199999999999</v>
      </c>
      <c r="D15">
        <v>4.4800000000000004</v>
      </c>
      <c r="E15">
        <v>2</v>
      </c>
      <c r="F15">
        <v>67</v>
      </c>
      <c r="G15">
        <v>69</v>
      </c>
      <c r="H15">
        <f t="shared" si="0"/>
        <v>2</v>
      </c>
      <c r="I15" s="1">
        <f t="shared" si="1"/>
        <v>0.16262135922330098</v>
      </c>
      <c r="J15" s="1">
        <f t="shared" si="2"/>
        <v>0.16747572815533981</v>
      </c>
      <c r="K15" s="1">
        <f t="shared" si="3"/>
        <v>4.8543689320388328E-3</v>
      </c>
      <c r="M15" t="s">
        <v>82</v>
      </c>
      <c r="N15">
        <v>3</v>
      </c>
      <c r="O15">
        <v>119.67</v>
      </c>
      <c r="P15" s="4">
        <v>4.9133333333333304</v>
      </c>
      <c r="Q15">
        <v>3</v>
      </c>
      <c r="R15">
        <v>3</v>
      </c>
      <c r="S15">
        <v>3</v>
      </c>
      <c r="T15" s="1">
        <f t="shared" si="4"/>
        <v>1</v>
      </c>
      <c r="U15" s="1">
        <f t="shared" si="5"/>
        <v>1</v>
      </c>
      <c r="V15" s="1">
        <f t="shared" si="6"/>
        <v>0</v>
      </c>
      <c r="X15" t="s">
        <v>114</v>
      </c>
      <c r="Y15">
        <v>10</v>
      </c>
      <c r="Z15">
        <v>159.30000000000001</v>
      </c>
      <c r="AA15" s="4">
        <v>4.9271428571428597</v>
      </c>
      <c r="AB15">
        <v>4</v>
      </c>
      <c r="AC15">
        <v>9</v>
      </c>
      <c r="AD15">
        <v>9</v>
      </c>
      <c r="AE15" s="1">
        <f t="shared" si="7"/>
        <v>0.9</v>
      </c>
      <c r="AF15" s="1">
        <f t="shared" si="8"/>
        <v>0.9</v>
      </c>
      <c r="AG15" s="1">
        <f t="shared" si="9"/>
        <v>0</v>
      </c>
      <c r="AI15" t="s">
        <v>164</v>
      </c>
      <c r="AJ15">
        <v>4</v>
      </c>
      <c r="AK15" s="4">
        <v>118</v>
      </c>
      <c r="AL15" s="4">
        <v>3.5</v>
      </c>
      <c r="AM15">
        <v>4</v>
      </c>
      <c r="AN15">
        <v>2</v>
      </c>
      <c r="AO15">
        <v>3</v>
      </c>
      <c r="AP15" s="1">
        <f t="shared" si="10"/>
        <v>0.5</v>
      </c>
      <c r="AQ15" s="1">
        <f t="shared" si="11"/>
        <v>0.75</v>
      </c>
      <c r="AR15" s="1">
        <f t="shared" si="12"/>
        <v>0.25</v>
      </c>
      <c r="AT15" t="s">
        <v>208</v>
      </c>
      <c r="AU15">
        <v>381</v>
      </c>
      <c r="AV15" s="4">
        <v>164.5616</v>
      </c>
      <c r="AW15" s="4">
        <v>4.63683870967742</v>
      </c>
      <c r="AX15">
        <v>2</v>
      </c>
      <c r="AY15">
        <v>130</v>
      </c>
      <c r="AZ15">
        <v>139</v>
      </c>
      <c r="BA15" s="1">
        <f t="shared" si="13"/>
        <v>0.34120734908136485</v>
      </c>
      <c r="BB15" s="1">
        <f t="shared" si="14"/>
        <v>0.3648293963254593</v>
      </c>
      <c r="BC15" s="1">
        <f t="shared" si="15"/>
        <v>2.3622047244094446E-2</v>
      </c>
    </row>
    <row r="16" spans="1:55" x14ac:dyDescent="0.25">
      <c r="A16" t="s">
        <v>23</v>
      </c>
      <c r="B16">
        <v>94</v>
      </c>
      <c r="C16" s="4">
        <v>174.74459999999999</v>
      </c>
      <c r="D16">
        <v>4.6100000000000003</v>
      </c>
      <c r="E16">
        <v>2</v>
      </c>
      <c r="F16">
        <v>26</v>
      </c>
      <c r="G16">
        <v>26</v>
      </c>
      <c r="H16">
        <f t="shared" si="0"/>
        <v>0</v>
      </c>
      <c r="I16" s="1">
        <f t="shared" si="1"/>
        <v>0.27659574468085107</v>
      </c>
      <c r="J16" s="1">
        <f t="shared" si="2"/>
        <v>0.27659574468085107</v>
      </c>
      <c r="K16" s="1">
        <f t="shared" si="3"/>
        <v>0</v>
      </c>
      <c r="M16" t="s">
        <v>44</v>
      </c>
      <c r="N16">
        <v>178</v>
      </c>
      <c r="O16">
        <v>98.37</v>
      </c>
      <c r="P16" s="4">
        <v>4.6900684931506804</v>
      </c>
      <c r="Q16">
        <v>3</v>
      </c>
      <c r="R16">
        <v>119</v>
      </c>
      <c r="S16">
        <v>120</v>
      </c>
      <c r="T16" s="1">
        <f t="shared" si="4"/>
        <v>0.6685393258426966</v>
      </c>
      <c r="U16" s="1">
        <f t="shared" si="5"/>
        <v>0.6741573033707865</v>
      </c>
      <c r="V16" s="1">
        <f t="shared" si="6"/>
        <v>5.6179775280899014E-3</v>
      </c>
      <c r="X16" t="s">
        <v>115</v>
      </c>
      <c r="Y16">
        <v>16</v>
      </c>
      <c r="Z16">
        <v>103.06</v>
      </c>
      <c r="AA16" s="4">
        <v>4.7608333333333297</v>
      </c>
      <c r="AB16">
        <v>2</v>
      </c>
      <c r="AC16">
        <v>7</v>
      </c>
      <c r="AD16">
        <v>8</v>
      </c>
      <c r="AE16" s="1">
        <f t="shared" si="7"/>
        <v>0.4375</v>
      </c>
      <c r="AF16" s="1">
        <f t="shared" si="8"/>
        <v>0.5</v>
      </c>
      <c r="AG16" s="1">
        <f t="shared" si="9"/>
        <v>6.25E-2</v>
      </c>
      <c r="AI16" t="s">
        <v>165</v>
      </c>
      <c r="AJ16">
        <v>6</v>
      </c>
      <c r="AK16" s="4">
        <v>179.33330000000001</v>
      </c>
      <c r="AL16" s="4">
        <v>4.9133333333333304</v>
      </c>
      <c r="AM16">
        <v>5</v>
      </c>
      <c r="AN16">
        <v>5</v>
      </c>
      <c r="AO16">
        <v>5</v>
      </c>
      <c r="AP16" s="1">
        <f t="shared" si="10"/>
        <v>0.83333333333333337</v>
      </c>
      <c r="AQ16" s="1">
        <f t="shared" si="11"/>
        <v>0.83333333333333337</v>
      </c>
      <c r="AR16" s="1">
        <f t="shared" si="12"/>
        <v>0</v>
      </c>
      <c r="AT16" t="s">
        <v>209</v>
      </c>
      <c r="AU16">
        <v>68</v>
      </c>
      <c r="AV16" s="4">
        <v>216.55879999999999</v>
      </c>
      <c r="AW16" s="4">
        <v>4.8793220338983101</v>
      </c>
      <c r="AX16">
        <v>3</v>
      </c>
      <c r="AY16">
        <v>31</v>
      </c>
      <c r="AZ16">
        <v>32</v>
      </c>
      <c r="BA16" s="1">
        <f t="shared" si="13"/>
        <v>0.45588235294117646</v>
      </c>
      <c r="BB16" s="1">
        <f t="shared" si="14"/>
        <v>0.47058823529411764</v>
      </c>
      <c r="BC16" s="1">
        <f t="shared" si="15"/>
        <v>1.470588235294118E-2</v>
      </c>
    </row>
    <row r="17" spans="1:55" x14ac:dyDescent="0.25">
      <c r="A17" t="s">
        <v>8</v>
      </c>
      <c r="B17">
        <v>657</v>
      </c>
      <c r="C17" s="4">
        <v>210.85230000000001</v>
      </c>
      <c r="D17">
        <v>4.59</v>
      </c>
      <c r="E17">
        <v>2</v>
      </c>
      <c r="F17">
        <v>174</v>
      </c>
      <c r="G17">
        <v>184</v>
      </c>
      <c r="H17">
        <f t="shared" si="0"/>
        <v>10</v>
      </c>
      <c r="I17" s="1">
        <f t="shared" si="1"/>
        <v>0.26484018264840181</v>
      </c>
      <c r="J17" s="1">
        <f t="shared" si="2"/>
        <v>0.28006088280060881</v>
      </c>
      <c r="K17" s="1">
        <f t="shared" si="3"/>
        <v>1.5220700152207001E-2</v>
      </c>
      <c r="M17" t="s">
        <v>76</v>
      </c>
      <c r="N17">
        <v>12</v>
      </c>
      <c r="O17">
        <v>106.5</v>
      </c>
      <c r="P17" s="4">
        <v>4.7172727272727304</v>
      </c>
      <c r="Q17">
        <v>2</v>
      </c>
      <c r="R17">
        <v>10</v>
      </c>
      <c r="S17">
        <v>10</v>
      </c>
      <c r="T17" s="1">
        <f t="shared" si="4"/>
        <v>0.83333333333333337</v>
      </c>
      <c r="U17" s="1">
        <f t="shared" si="5"/>
        <v>0.83333333333333337</v>
      </c>
      <c r="V17" s="1">
        <f t="shared" si="6"/>
        <v>0</v>
      </c>
      <c r="X17" t="s">
        <v>116</v>
      </c>
      <c r="Y17">
        <v>7</v>
      </c>
      <c r="Z17">
        <v>92</v>
      </c>
      <c r="AA17" s="4">
        <v>4.8042857142857098</v>
      </c>
      <c r="AB17">
        <v>2</v>
      </c>
      <c r="AC17">
        <v>5</v>
      </c>
      <c r="AD17">
        <v>5</v>
      </c>
      <c r="AE17" s="1">
        <f t="shared" si="7"/>
        <v>0.7142857142857143</v>
      </c>
      <c r="AF17" s="1">
        <f t="shared" si="8"/>
        <v>0.7142857142857143</v>
      </c>
      <c r="AG17" s="1">
        <f t="shared" si="9"/>
        <v>0</v>
      </c>
      <c r="AI17" t="s">
        <v>166</v>
      </c>
      <c r="AJ17">
        <v>2</v>
      </c>
      <c r="AK17" s="4">
        <v>144.5</v>
      </c>
      <c r="AL17" s="4">
        <v>4.8650000000000002</v>
      </c>
      <c r="AM17">
        <v>4</v>
      </c>
      <c r="AN17">
        <v>2</v>
      </c>
      <c r="AO17">
        <v>2</v>
      </c>
      <c r="AP17" s="1">
        <f t="shared" si="10"/>
        <v>1</v>
      </c>
      <c r="AQ17" s="1">
        <f t="shared" si="11"/>
        <v>1</v>
      </c>
      <c r="AR17" s="1">
        <f t="shared" si="12"/>
        <v>0</v>
      </c>
      <c r="AT17" t="s">
        <v>210</v>
      </c>
      <c r="AU17">
        <v>31</v>
      </c>
      <c r="AV17" s="4">
        <v>175.5806</v>
      </c>
      <c r="AW17" s="4">
        <v>4.6773076923076902</v>
      </c>
      <c r="AX17">
        <v>3</v>
      </c>
      <c r="AY17">
        <v>13</v>
      </c>
      <c r="AZ17">
        <v>13</v>
      </c>
      <c r="BA17" s="1">
        <f t="shared" si="13"/>
        <v>0.41935483870967744</v>
      </c>
      <c r="BB17" s="1">
        <f t="shared" si="14"/>
        <v>0.41935483870967744</v>
      </c>
      <c r="BC17" s="1">
        <f t="shared" si="15"/>
        <v>0</v>
      </c>
    </row>
    <row r="18" spans="1:55" x14ac:dyDescent="0.25">
      <c r="A18" t="s">
        <v>31</v>
      </c>
      <c r="B18">
        <v>8</v>
      </c>
      <c r="C18" s="4">
        <v>88.25</v>
      </c>
      <c r="D18">
        <v>4.9000000000000004</v>
      </c>
      <c r="E18">
        <v>3</v>
      </c>
      <c r="F18">
        <v>4</v>
      </c>
      <c r="G18">
        <v>4</v>
      </c>
      <c r="H18">
        <f t="shared" si="0"/>
        <v>0</v>
      </c>
      <c r="I18" s="1">
        <f t="shared" si="1"/>
        <v>0.5</v>
      </c>
      <c r="J18" s="1">
        <f t="shared" si="2"/>
        <v>0.5</v>
      </c>
      <c r="K18" s="1">
        <f t="shared" si="3"/>
        <v>0</v>
      </c>
      <c r="M18" t="s">
        <v>41</v>
      </c>
      <c r="N18">
        <v>229</v>
      </c>
      <c r="O18">
        <v>80.14</v>
      </c>
      <c r="P18" s="4">
        <v>4.3601190476190501</v>
      </c>
      <c r="Q18">
        <v>2</v>
      </c>
      <c r="R18">
        <v>78</v>
      </c>
      <c r="S18">
        <v>78</v>
      </c>
      <c r="T18" s="1">
        <f t="shared" si="4"/>
        <v>0.34061135371179041</v>
      </c>
      <c r="U18" s="1">
        <f t="shared" si="5"/>
        <v>0.34061135371179041</v>
      </c>
      <c r="V18" s="1">
        <f t="shared" si="6"/>
        <v>0</v>
      </c>
      <c r="X18" t="s">
        <v>117</v>
      </c>
      <c r="Y18">
        <v>43</v>
      </c>
      <c r="Z18">
        <v>76.84</v>
      </c>
      <c r="AA18" s="4">
        <v>4.5409090909090901</v>
      </c>
      <c r="AB18">
        <v>2</v>
      </c>
      <c r="AC18">
        <v>17</v>
      </c>
      <c r="AD18">
        <v>18</v>
      </c>
      <c r="AE18" s="1">
        <f t="shared" si="7"/>
        <v>0.39534883720930231</v>
      </c>
      <c r="AF18" s="1">
        <f t="shared" si="8"/>
        <v>0.41860465116279072</v>
      </c>
      <c r="AG18" s="1">
        <f t="shared" si="9"/>
        <v>2.3255813953488413E-2</v>
      </c>
      <c r="AI18" t="s">
        <v>167</v>
      </c>
      <c r="AJ18">
        <v>3</v>
      </c>
      <c r="AK18" s="4">
        <v>92.333299999999994</v>
      </c>
      <c r="AL18" s="4">
        <v>4.6399999999999997</v>
      </c>
      <c r="AM18">
        <v>3</v>
      </c>
      <c r="AN18">
        <v>2</v>
      </c>
      <c r="AO18">
        <v>2</v>
      </c>
      <c r="AP18" s="1">
        <f t="shared" si="10"/>
        <v>0.66666666666666663</v>
      </c>
      <c r="AQ18" s="1">
        <f t="shared" si="11"/>
        <v>0.66666666666666663</v>
      </c>
      <c r="AR18" s="1">
        <f t="shared" si="12"/>
        <v>0</v>
      </c>
      <c r="AT18" t="s">
        <v>211</v>
      </c>
      <c r="AU18">
        <v>17</v>
      </c>
      <c r="AV18" s="4">
        <v>129.35290000000001</v>
      </c>
      <c r="AW18" s="4">
        <v>4.7907692307692296</v>
      </c>
      <c r="AX18">
        <v>2</v>
      </c>
      <c r="AY18">
        <v>9</v>
      </c>
      <c r="AZ18">
        <v>10</v>
      </c>
      <c r="BA18" s="1">
        <f t="shared" si="13"/>
        <v>0.52941176470588236</v>
      </c>
      <c r="BB18" s="1">
        <f t="shared" si="14"/>
        <v>0.58823529411764708</v>
      </c>
      <c r="BC18" s="1">
        <f t="shared" si="15"/>
        <v>5.8823529411764719E-2</v>
      </c>
    </row>
    <row r="19" spans="1:55" x14ac:dyDescent="0.25">
      <c r="A19" t="s">
        <v>3</v>
      </c>
      <c r="B19">
        <v>1452</v>
      </c>
      <c r="C19" s="4">
        <v>284.64600000000002</v>
      </c>
      <c r="D19">
        <v>4.47</v>
      </c>
      <c r="E19">
        <v>3</v>
      </c>
      <c r="F19">
        <v>661</v>
      </c>
      <c r="G19">
        <v>666</v>
      </c>
      <c r="H19">
        <f t="shared" si="0"/>
        <v>5</v>
      </c>
      <c r="I19" s="1">
        <f t="shared" si="1"/>
        <v>0.45523415977961434</v>
      </c>
      <c r="J19" s="1">
        <f t="shared" si="2"/>
        <v>0.45867768595041325</v>
      </c>
      <c r="K19" s="1">
        <f t="shared" si="3"/>
        <v>3.4435261707989051E-3</v>
      </c>
      <c r="M19" t="s">
        <v>60</v>
      </c>
      <c r="N19">
        <v>39</v>
      </c>
      <c r="O19">
        <v>140.36000000000001</v>
      </c>
      <c r="P19" s="4">
        <v>4.5559259259259299</v>
      </c>
      <c r="Q19">
        <v>3</v>
      </c>
      <c r="R19">
        <v>29</v>
      </c>
      <c r="S19">
        <v>29</v>
      </c>
      <c r="T19" s="1">
        <f t="shared" si="4"/>
        <v>0.74358974358974361</v>
      </c>
      <c r="U19" s="1">
        <f t="shared" si="5"/>
        <v>0.74358974358974361</v>
      </c>
      <c r="V19" s="1">
        <f t="shared" si="6"/>
        <v>0</v>
      </c>
      <c r="X19" t="s">
        <v>118</v>
      </c>
      <c r="Y19">
        <v>28</v>
      </c>
      <c r="Z19">
        <v>79.36</v>
      </c>
      <c r="AA19" s="4">
        <v>4.33391304347826</v>
      </c>
      <c r="AB19">
        <v>3</v>
      </c>
      <c r="AC19">
        <v>14</v>
      </c>
      <c r="AD19">
        <v>15</v>
      </c>
      <c r="AE19" s="1">
        <f t="shared" si="7"/>
        <v>0.5</v>
      </c>
      <c r="AF19" s="1">
        <f t="shared" si="8"/>
        <v>0.5357142857142857</v>
      </c>
      <c r="AG19" s="1">
        <f t="shared" si="9"/>
        <v>3.5714285714285698E-2</v>
      </c>
      <c r="AI19" t="s">
        <v>168</v>
      </c>
      <c r="AJ19">
        <v>1</v>
      </c>
      <c r="AK19" s="4">
        <v>210</v>
      </c>
      <c r="AL19" s="4">
        <v>4.6399999999999997</v>
      </c>
      <c r="AM19">
        <v>2</v>
      </c>
      <c r="AN19">
        <v>0</v>
      </c>
      <c r="AO19">
        <v>0</v>
      </c>
      <c r="AP19" s="1">
        <f t="shared" si="10"/>
        <v>0</v>
      </c>
      <c r="AQ19" s="1">
        <f t="shared" si="11"/>
        <v>0</v>
      </c>
      <c r="AR19" s="1">
        <f t="shared" si="12"/>
        <v>0</v>
      </c>
      <c r="AT19" t="s">
        <v>212</v>
      </c>
      <c r="AU19">
        <v>1168</v>
      </c>
      <c r="AV19" s="4">
        <v>116.6969</v>
      </c>
      <c r="AW19" s="4">
        <v>4.6086462882096102</v>
      </c>
      <c r="AX19">
        <v>2</v>
      </c>
      <c r="AY19">
        <v>429</v>
      </c>
      <c r="AZ19">
        <v>442</v>
      </c>
      <c r="BA19" s="1">
        <f t="shared" si="13"/>
        <v>0.3672945205479452</v>
      </c>
      <c r="BB19" s="1">
        <f t="shared" si="14"/>
        <v>0.37842465753424659</v>
      </c>
      <c r="BC19" s="1">
        <f t="shared" si="15"/>
        <v>1.1130136986301387E-2</v>
      </c>
    </row>
    <row r="20" spans="1:55" x14ac:dyDescent="0.25">
      <c r="A20" t="s">
        <v>19</v>
      </c>
      <c r="B20">
        <v>234</v>
      </c>
      <c r="C20" s="4">
        <v>121.31189999999999</v>
      </c>
      <c r="D20">
        <v>4.33</v>
      </c>
      <c r="E20">
        <v>2</v>
      </c>
      <c r="F20">
        <v>44</v>
      </c>
      <c r="G20">
        <v>45</v>
      </c>
      <c r="H20">
        <f t="shared" si="0"/>
        <v>1</v>
      </c>
      <c r="I20" s="1">
        <f t="shared" si="1"/>
        <v>0.18803418803418803</v>
      </c>
      <c r="J20" s="1">
        <f t="shared" si="2"/>
        <v>0.19230769230769232</v>
      </c>
      <c r="K20" s="1">
        <f t="shared" si="3"/>
        <v>4.2735042735042861E-3</v>
      </c>
      <c r="M20" t="s">
        <v>37</v>
      </c>
      <c r="N20">
        <v>367</v>
      </c>
      <c r="O20">
        <v>105.56</v>
      </c>
      <c r="P20" s="4">
        <v>4.6039661016949101</v>
      </c>
      <c r="Q20">
        <v>3</v>
      </c>
      <c r="R20">
        <v>172</v>
      </c>
      <c r="S20">
        <v>181</v>
      </c>
      <c r="T20" s="1">
        <f t="shared" si="4"/>
        <v>0.46866485013623976</v>
      </c>
      <c r="U20" s="1">
        <f t="shared" si="5"/>
        <v>0.49318801089918257</v>
      </c>
      <c r="V20" s="1">
        <f t="shared" si="6"/>
        <v>2.4523160762942808E-2</v>
      </c>
      <c r="X20" t="s">
        <v>119</v>
      </c>
      <c r="Y20">
        <v>24</v>
      </c>
      <c r="Z20">
        <v>57.92</v>
      </c>
      <c r="AA20" s="4">
        <v>4.6815789473684202</v>
      </c>
      <c r="AB20">
        <v>2</v>
      </c>
      <c r="AC20">
        <v>9</v>
      </c>
      <c r="AD20">
        <v>10</v>
      </c>
      <c r="AE20" s="1">
        <f t="shared" si="7"/>
        <v>0.375</v>
      </c>
      <c r="AF20" s="1">
        <f t="shared" si="8"/>
        <v>0.41666666666666669</v>
      </c>
      <c r="AG20" s="1">
        <f t="shared" si="9"/>
        <v>4.1666666666666685E-2</v>
      </c>
      <c r="AI20" t="s">
        <v>169</v>
      </c>
      <c r="AJ20">
        <v>9</v>
      </c>
      <c r="AK20" s="4">
        <v>79</v>
      </c>
      <c r="AL20" s="4">
        <v>4.4737499999999999</v>
      </c>
      <c r="AM20">
        <v>2</v>
      </c>
      <c r="AN20">
        <v>5</v>
      </c>
      <c r="AO20">
        <v>5</v>
      </c>
      <c r="AP20" s="1">
        <f t="shared" si="10"/>
        <v>0.55555555555555558</v>
      </c>
      <c r="AQ20" s="1">
        <f t="shared" si="11"/>
        <v>0.55555555555555558</v>
      </c>
      <c r="AR20" s="1">
        <f t="shared" si="12"/>
        <v>0</v>
      </c>
      <c r="AT20" t="s">
        <v>213</v>
      </c>
      <c r="AU20">
        <v>116</v>
      </c>
      <c r="AV20" s="4">
        <v>143.43960000000001</v>
      </c>
      <c r="AW20" s="4">
        <v>4.5733684210526304</v>
      </c>
      <c r="AX20">
        <v>2</v>
      </c>
      <c r="AY20">
        <v>66</v>
      </c>
      <c r="AZ20">
        <v>66</v>
      </c>
      <c r="BA20" s="1">
        <f t="shared" si="13"/>
        <v>0.56896551724137934</v>
      </c>
      <c r="BB20" s="1">
        <f t="shared" si="14"/>
        <v>0.56896551724137934</v>
      </c>
      <c r="BC20" s="1">
        <f t="shared" si="15"/>
        <v>0</v>
      </c>
    </row>
    <row r="21" spans="1:55" x14ac:dyDescent="0.25">
      <c r="A21" t="s">
        <v>13</v>
      </c>
      <c r="B21">
        <v>360</v>
      </c>
      <c r="C21" s="4">
        <v>228.00829999999999</v>
      </c>
      <c r="D21">
        <v>4.59</v>
      </c>
      <c r="E21">
        <v>2</v>
      </c>
      <c r="F21">
        <v>53</v>
      </c>
      <c r="G21">
        <v>53</v>
      </c>
      <c r="H21">
        <f t="shared" si="0"/>
        <v>0</v>
      </c>
      <c r="I21" s="1">
        <f t="shared" si="1"/>
        <v>0.14722222222222223</v>
      </c>
      <c r="J21" s="1">
        <f t="shared" si="2"/>
        <v>0.14722222222222223</v>
      </c>
      <c r="K21" s="1">
        <f t="shared" si="3"/>
        <v>0</v>
      </c>
      <c r="M21" t="s">
        <v>45</v>
      </c>
      <c r="N21">
        <v>102</v>
      </c>
      <c r="O21">
        <v>155.19</v>
      </c>
      <c r="P21" s="4">
        <v>4.3925000000000001</v>
      </c>
      <c r="Q21">
        <v>3</v>
      </c>
      <c r="R21">
        <v>48</v>
      </c>
      <c r="S21">
        <v>48</v>
      </c>
      <c r="T21" s="1">
        <f t="shared" si="4"/>
        <v>0.47058823529411764</v>
      </c>
      <c r="U21" s="1">
        <f t="shared" si="5"/>
        <v>0.47058823529411764</v>
      </c>
      <c r="V21" s="1">
        <f t="shared" si="6"/>
        <v>0</v>
      </c>
      <c r="X21" t="s">
        <v>120</v>
      </c>
      <c r="Y21">
        <v>55</v>
      </c>
      <c r="Z21">
        <v>93.67</v>
      </c>
      <c r="AA21" s="4">
        <v>4.3680000000000003</v>
      </c>
      <c r="AB21">
        <v>2</v>
      </c>
      <c r="AC21">
        <v>15</v>
      </c>
      <c r="AD21">
        <v>15</v>
      </c>
      <c r="AE21" s="1">
        <f t="shared" si="7"/>
        <v>0.27272727272727271</v>
      </c>
      <c r="AF21" s="1">
        <f t="shared" si="8"/>
        <v>0.27272727272727271</v>
      </c>
      <c r="AG21" s="1">
        <f t="shared" si="9"/>
        <v>0</v>
      </c>
      <c r="AI21" t="s">
        <v>170</v>
      </c>
      <c r="AJ21">
        <v>6</v>
      </c>
      <c r="AK21" s="4">
        <v>149</v>
      </c>
      <c r="AL21" s="4">
        <v>4.8849999999999998</v>
      </c>
      <c r="AM21">
        <v>2</v>
      </c>
      <c r="AN21">
        <v>2</v>
      </c>
      <c r="AO21">
        <v>2</v>
      </c>
      <c r="AP21" s="1">
        <f t="shared" si="10"/>
        <v>0.33333333333333331</v>
      </c>
      <c r="AQ21" s="1">
        <f t="shared" si="11"/>
        <v>0.33333333333333331</v>
      </c>
      <c r="AR21" s="1">
        <f t="shared" si="12"/>
        <v>0</v>
      </c>
      <c r="AT21" t="s">
        <v>214</v>
      </c>
      <c r="AU21">
        <v>48</v>
      </c>
      <c r="AV21" s="4">
        <v>159.83330000000001</v>
      </c>
      <c r="AW21" s="4">
        <v>4.6683333333333303</v>
      </c>
      <c r="AX21">
        <v>2</v>
      </c>
      <c r="AY21">
        <v>18</v>
      </c>
      <c r="AZ21">
        <v>18</v>
      </c>
      <c r="BA21" s="1">
        <f t="shared" si="13"/>
        <v>0.375</v>
      </c>
      <c r="BB21" s="1">
        <f t="shared" si="14"/>
        <v>0.375</v>
      </c>
      <c r="BC21" s="1">
        <f t="shared" si="15"/>
        <v>0</v>
      </c>
    </row>
    <row r="22" spans="1:55" x14ac:dyDescent="0.25">
      <c r="A22" t="s">
        <v>29</v>
      </c>
      <c r="B22">
        <v>42</v>
      </c>
      <c r="C22" s="4">
        <v>233.45230000000001</v>
      </c>
      <c r="D22">
        <v>4.84</v>
      </c>
      <c r="E22">
        <v>2</v>
      </c>
      <c r="F22">
        <v>8</v>
      </c>
      <c r="G22">
        <v>10</v>
      </c>
      <c r="H22">
        <f t="shared" si="0"/>
        <v>2</v>
      </c>
      <c r="I22" s="1">
        <f t="shared" si="1"/>
        <v>0.19047619047619047</v>
      </c>
      <c r="J22" s="1">
        <f t="shared" si="2"/>
        <v>0.23809523809523808</v>
      </c>
      <c r="K22" s="1">
        <f t="shared" si="3"/>
        <v>4.7619047619047616E-2</v>
      </c>
      <c r="M22" t="s">
        <v>61</v>
      </c>
      <c r="N22">
        <v>38</v>
      </c>
      <c r="O22">
        <v>136.05000000000001</v>
      </c>
      <c r="P22" s="4">
        <v>4.71060606060606</v>
      </c>
      <c r="Q22">
        <v>3</v>
      </c>
      <c r="R22">
        <v>28</v>
      </c>
      <c r="S22">
        <v>29</v>
      </c>
      <c r="T22" s="1">
        <f t="shared" si="4"/>
        <v>0.73684210526315785</v>
      </c>
      <c r="U22" s="1">
        <f t="shared" si="5"/>
        <v>0.76315789473684215</v>
      </c>
      <c r="V22" s="1">
        <f t="shared" si="6"/>
        <v>2.6315789473684292E-2</v>
      </c>
      <c r="X22" t="s">
        <v>121</v>
      </c>
      <c r="Y22">
        <v>45</v>
      </c>
      <c r="Z22">
        <v>125.69</v>
      </c>
      <c r="AA22" s="4">
        <v>4.3812499999999996</v>
      </c>
      <c r="AB22">
        <v>2</v>
      </c>
      <c r="AC22">
        <v>14</v>
      </c>
      <c r="AD22">
        <v>16</v>
      </c>
      <c r="AE22" s="1">
        <f t="shared" si="7"/>
        <v>0.31111111111111112</v>
      </c>
      <c r="AF22" s="1">
        <f t="shared" si="8"/>
        <v>0.35555555555555557</v>
      </c>
      <c r="AG22" s="1">
        <f t="shared" si="9"/>
        <v>4.4444444444444453E-2</v>
      </c>
      <c r="AI22" t="s">
        <v>171</v>
      </c>
      <c r="AJ22">
        <v>10</v>
      </c>
      <c r="AK22" s="4">
        <v>191.6</v>
      </c>
      <c r="AL22" s="4">
        <v>4.72</v>
      </c>
      <c r="AM22">
        <v>2</v>
      </c>
      <c r="AN22">
        <v>7</v>
      </c>
      <c r="AO22">
        <v>7</v>
      </c>
      <c r="AP22" s="1">
        <f t="shared" si="10"/>
        <v>0.7</v>
      </c>
      <c r="AQ22" s="1">
        <f t="shared" si="11"/>
        <v>0.7</v>
      </c>
      <c r="AR22" s="1">
        <f t="shared" si="12"/>
        <v>0</v>
      </c>
      <c r="AT22" t="s">
        <v>215</v>
      </c>
      <c r="AU22">
        <v>23</v>
      </c>
      <c r="AV22" s="4">
        <v>231.5652</v>
      </c>
      <c r="AW22" s="4">
        <v>4.39789473684211</v>
      </c>
      <c r="AX22">
        <v>3</v>
      </c>
      <c r="AY22">
        <v>7</v>
      </c>
      <c r="AZ22">
        <v>8</v>
      </c>
      <c r="BA22" s="1">
        <f t="shared" si="13"/>
        <v>0.30434782608695654</v>
      </c>
      <c r="BB22" s="1">
        <f t="shared" si="14"/>
        <v>0.34782608695652173</v>
      </c>
      <c r="BC22" s="1">
        <f t="shared" si="15"/>
        <v>4.3478260869565188E-2</v>
      </c>
    </row>
    <row r="23" spans="1:55" x14ac:dyDescent="0.25">
      <c r="A23" t="s">
        <v>20</v>
      </c>
      <c r="B23">
        <v>195</v>
      </c>
      <c r="C23" s="4">
        <v>198.21019999999999</v>
      </c>
      <c r="D23">
        <v>4.58</v>
      </c>
      <c r="E23">
        <v>2</v>
      </c>
      <c r="F23">
        <v>39</v>
      </c>
      <c r="G23">
        <v>43</v>
      </c>
      <c r="H23">
        <f t="shared" si="0"/>
        <v>4</v>
      </c>
      <c r="I23" s="1">
        <f t="shared" si="1"/>
        <v>0.2</v>
      </c>
      <c r="J23" s="1">
        <f t="shared" si="2"/>
        <v>0.22051282051282051</v>
      </c>
      <c r="K23" s="1">
        <f t="shared" si="3"/>
        <v>2.0512820512820495E-2</v>
      </c>
      <c r="M23" t="s">
        <v>85</v>
      </c>
      <c r="N23">
        <v>1</v>
      </c>
      <c r="O23">
        <v>89</v>
      </c>
      <c r="P23" s="4">
        <v>4.57</v>
      </c>
      <c r="Q23">
        <v>4</v>
      </c>
      <c r="R23">
        <v>1</v>
      </c>
      <c r="S23">
        <v>1</v>
      </c>
      <c r="T23" s="1">
        <f t="shared" si="4"/>
        <v>1</v>
      </c>
      <c r="U23" s="1">
        <f t="shared" si="5"/>
        <v>1</v>
      </c>
      <c r="V23" s="1">
        <f t="shared" si="6"/>
        <v>0</v>
      </c>
      <c r="X23" t="s">
        <v>122</v>
      </c>
      <c r="Y23">
        <v>11</v>
      </c>
      <c r="Z23">
        <v>68.180000000000007</v>
      </c>
      <c r="AA23" s="4">
        <v>4.5670000000000002</v>
      </c>
      <c r="AB23">
        <v>2</v>
      </c>
      <c r="AC23">
        <v>9</v>
      </c>
      <c r="AD23">
        <v>9</v>
      </c>
      <c r="AE23" s="1">
        <f t="shared" si="7"/>
        <v>0.81818181818181823</v>
      </c>
      <c r="AF23" s="1">
        <f t="shared" si="8"/>
        <v>0.81818181818181823</v>
      </c>
      <c r="AG23" s="1">
        <f t="shared" si="9"/>
        <v>0</v>
      </c>
      <c r="AI23" t="s">
        <v>172</v>
      </c>
      <c r="AJ23">
        <v>2</v>
      </c>
      <c r="AK23" s="4">
        <v>113</v>
      </c>
      <c r="AL23" s="4">
        <v>5</v>
      </c>
      <c r="AM23">
        <v>4</v>
      </c>
      <c r="AN23">
        <v>1</v>
      </c>
      <c r="AO23">
        <v>1</v>
      </c>
      <c r="AP23" s="1">
        <f t="shared" si="10"/>
        <v>0.5</v>
      </c>
      <c r="AQ23" s="1">
        <f t="shared" si="11"/>
        <v>0.5</v>
      </c>
      <c r="AR23" s="1">
        <f t="shared" si="12"/>
        <v>0</v>
      </c>
      <c r="AT23" t="s">
        <v>216</v>
      </c>
      <c r="AU23">
        <v>16</v>
      </c>
      <c r="AV23" s="4">
        <v>86.3125</v>
      </c>
      <c r="AW23" s="4">
        <v>4.22923076923077</v>
      </c>
      <c r="AX23">
        <v>2</v>
      </c>
      <c r="AY23">
        <v>8</v>
      </c>
      <c r="AZ23">
        <v>8</v>
      </c>
      <c r="BA23" s="1">
        <f t="shared" si="13"/>
        <v>0.5</v>
      </c>
      <c r="BB23" s="1">
        <f t="shared" si="14"/>
        <v>0.5</v>
      </c>
      <c r="BC23" s="1">
        <f t="shared" si="15"/>
        <v>0</v>
      </c>
    </row>
    <row r="24" spans="1:55" x14ac:dyDescent="0.25">
      <c r="A24" t="s">
        <v>27</v>
      </c>
      <c r="B24">
        <v>50</v>
      </c>
      <c r="C24" s="4">
        <v>119.96</v>
      </c>
      <c r="D24">
        <v>4.21</v>
      </c>
      <c r="E24">
        <v>2</v>
      </c>
      <c r="F24">
        <v>12</v>
      </c>
      <c r="G24">
        <v>15</v>
      </c>
      <c r="H24">
        <f t="shared" si="0"/>
        <v>3</v>
      </c>
      <c r="I24" s="1">
        <f t="shared" si="1"/>
        <v>0.24</v>
      </c>
      <c r="J24" s="1">
        <f t="shared" si="2"/>
        <v>0.3</v>
      </c>
      <c r="K24" s="1">
        <f t="shared" si="3"/>
        <v>0.06</v>
      </c>
      <c r="M24" t="s">
        <v>58</v>
      </c>
      <c r="N24">
        <v>52</v>
      </c>
      <c r="O24">
        <v>78.290000000000006</v>
      </c>
      <c r="P24" s="4">
        <v>4.48906976744186</v>
      </c>
      <c r="Q24">
        <v>2</v>
      </c>
      <c r="R24">
        <v>27</v>
      </c>
      <c r="S24">
        <v>28</v>
      </c>
      <c r="T24" s="1">
        <f t="shared" si="4"/>
        <v>0.51923076923076927</v>
      </c>
      <c r="U24" s="1">
        <f t="shared" si="5"/>
        <v>0.53846153846153844</v>
      </c>
      <c r="V24" s="1">
        <f t="shared" si="6"/>
        <v>1.9230769230769162E-2</v>
      </c>
      <c r="X24" t="s">
        <v>123</v>
      </c>
      <c r="Y24">
        <v>22</v>
      </c>
      <c r="Z24">
        <v>127.27</v>
      </c>
      <c r="AA24" s="4">
        <v>4.3226666666666702</v>
      </c>
      <c r="AB24">
        <v>2</v>
      </c>
      <c r="AC24">
        <v>15</v>
      </c>
      <c r="AD24">
        <v>15</v>
      </c>
      <c r="AE24" s="1">
        <f t="shared" si="7"/>
        <v>0.68181818181818177</v>
      </c>
      <c r="AF24" s="1">
        <f t="shared" si="8"/>
        <v>0.68181818181818177</v>
      </c>
      <c r="AG24" s="1">
        <f t="shared" si="9"/>
        <v>0</v>
      </c>
      <c r="AI24" t="s">
        <v>173</v>
      </c>
      <c r="AJ24">
        <v>4</v>
      </c>
      <c r="AK24" s="4">
        <v>88.75</v>
      </c>
      <c r="AL24" s="4">
        <v>4.6974999999999998</v>
      </c>
      <c r="AM24">
        <v>3</v>
      </c>
      <c r="AN24">
        <v>3</v>
      </c>
      <c r="AO24">
        <v>3</v>
      </c>
      <c r="AP24" s="1">
        <f t="shared" si="10"/>
        <v>0.75</v>
      </c>
      <c r="AQ24" s="1">
        <f t="shared" si="11"/>
        <v>0.75</v>
      </c>
      <c r="AR24" s="1">
        <f t="shared" si="12"/>
        <v>0</v>
      </c>
      <c r="AT24" t="s">
        <v>217</v>
      </c>
      <c r="AU24">
        <v>376</v>
      </c>
      <c r="AV24" s="4">
        <v>106.00530000000001</v>
      </c>
      <c r="AW24" s="4">
        <v>4.6297278911564597</v>
      </c>
      <c r="AX24">
        <v>2</v>
      </c>
      <c r="AY24">
        <v>203</v>
      </c>
      <c r="AZ24">
        <v>208</v>
      </c>
      <c r="BA24" s="1">
        <f t="shared" si="13"/>
        <v>0.53989361702127658</v>
      </c>
      <c r="BB24" s="1">
        <f t="shared" si="14"/>
        <v>0.55319148936170215</v>
      </c>
      <c r="BC24" s="1">
        <f t="shared" si="15"/>
        <v>1.3297872340425565E-2</v>
      </c>
    </row>
    <row r="25" spans="1:55" x14ac:dyDescent="0.25">
      <c r="A25" t="s">
        <v>15</v>
      </c>
      <c r="B25">
        <v>257</v>
      </c>
      <c r="C25" s="4">
        <v>279.43959999999998</v>
      </c>
      <c r="D25">
        <v>4.63</v>
      </c>
      <c r="E25">
        <v>2</v>
      </c>
      <c r="F25">
        <v>70</v>
      </c>
      <c r="G25">
        <v>76</v>
      </c>
      <c r="H25">
        <f t="shared" si="0"/>
        <v>6</v>
      </c>
      <c r="I25" s="1">
        <f t="shared" si="1"/>
        <v>0.2723735408560311</v>
      </c>
      <c r="J25" s="1">
        <f t="shared" si="2"/>
        <v>0.29571984435797666</v>
      </c>
      <c r="K25" s="1">
        <f t="shared" si="3"/>
        <v>2.3346303501945553E-2</v>
      </c>
      <c r="M25" t="s">
        <v>72</v>
      </c>
      <c r="N25">
        <v>19</v>
      </c>
      <c r="O25">
        <v>75.790000000000006</v>
      </c>
      <c r="P25" s="4">
        <v>4.4653846153846199</v>
      </c>
      <c r="Q25">
        <v>2</v>
      </c>
      <c r="R25">
        <v>11</v>
      </c>
      <c r="S25">
        <v>11</v>
      </c>
      <c r="T25" s="1">
        <f t="shared" si="4"/>
        <v>0.57894736842105265</v>
      </c>
      <c r="U25" s="1">
        <f t="shared" si="5"/>
        <v>0.57894736842105265</v>
      </c>
      <c r="V25" s="1">
        <f t="shared" si="6"/>
        <v>0</v>
      </c>
      <c r="X25" t="s">
        <v>124</v>
      </c>
      <c r="Y25">
        <v>24</v>
      </c>
      <c r="Z25">
        <v>72.5</v>
      </c>
      <c r="AA25" s="4">
        <v>4.6678947368421104</v>
      </c>
      <c r="AB25">
        <v>1</v>
      </c>
      <c r="AC25">
        <v>13</v>
      </c>
      <c r="AD25">
        <v>19</v>
      </c>
      <c r="AE25" s="1">
        <f t="shared" si="7"/>
        <v>0.54166666666666663</v>
      </c>
      <c r="AF25" s="1">
        <f t="shared" si="8"/>
        <v>0.79166666666666663</v>
      </c>
      <c r="AG25" s="1">
        <f t="shared" si="9"/>
        <v>0.25</v>
      </c>
      <c r="AI25" t="s">
        <v>174</v>
      </c>
      <c r="AJ25">
        <v>3</v>
      </c>
      <c r="AK25" s="4">
        <v>139.33330000000001</v>
      </c>
      <c r="AL25" s="4">
        <v>4.5999999999999996</v>
      </c>
      <c r="AM25">
        <v>2</v>
      </c>
      <c r="AN25">
        <v>2</v>
      </c>
      <c r="AO25">
        <v>2</v>
      </c>
      <c r="AP25" s="1">
        <f t="shared" si="10"/>
        <v>0.66666666666666663</v>
      </c>
      <c r="AQ25" s="1">
        <f t="shared" si="11"/>
        <v>0.66666666666666663</v>
      </c>
      <c r="AR25" s="1">
        <f t="shared" si="12"/>
        <v>0</v>
      </c>
      <c r="AT25" t="s">
        <v>218</v>
      </c>
      <c r="AU25">
        <v>220</v>
      </c>
      <c r="AV25" s="4">
        <v>104.9636</v>
      </c>
      <c r="AW25" s="4">
        <v>4.6833333333333398</v>
      </c>
      <c r="AX25">
        <v>3</v>
      </c>
      <c r="AY25">
        <v>154</v>
      </c>
      <c r="AZ25">
        <v>156</v>
      </c>
      <c r="BA25" s="1">
        <f t="shared" si="13"/>
        <v>0.7</v>
      </c>
      <c r="BB25" s="1">
        <f t="shared" si="14"/>
        <v>0.70909090909090911</v>
      </c>
      <c r="BC25" s="1">
        <f t="shared" si="15"/>
        <v>9.0909090909091494E-3</v>
      </c>
    </row>
    <row r="26" spans="1:55" x14ac:dyDescent="0.25">
      <c r="A26" t="s">
        <v>26</v>
      </c>
      <c r="B26">
        <v>60</v>
      </c>
      <c r="C26" s="4">
        <v>245.83330000000001</v>
      </c>
      <c r="D26">
        <v>4.04</v>
      </c>
      <c r="E26">
        <v>2</v>
      </c>
      <c r="F26">
        <v>10</v>
      </c>
      <c r="G26">
        <v>12</v>
      </c>
      <c r="H26">
        <f t="shared" si="0"/>
        <v>2</v>
      </c>
      <c r="I26" s="1">
        <f t="shared" si="1"/>
        <v>0.16666666666666666</v>
      </c>
      <c r="J26" s="1">
        <f t="shared" si="2"/>
        <v>0.2</v>
      </c>
      <c r="K26" s="1">
        <f t="shared" si="3"/>
        <v>3.3333333333333354E-2</v>
      </c>
      <c r="M26" t="s">
        <v>79</v>
      </c>
      <c r="N26">
        <v>7</v>
      </c>
      <c r="O26">
        <v>187.86</v>
      </c>
      <c r="P26" s="4">
        <v>4.74</v>
      </c>
      <c r="Q26">
        <v>4</v>
      </c>
      <c r="R26">
        <v>2</v>
      </c>
      <c r="S26">
        <v>2</v>
      </c>
      <c r="T26" s="1">
        <f t="shared" si="4"/>
        <v>0.2857142857142857</v>
      </c>
      <c r="U26" s="1">
        <f t="shared" si="5"/>
        <v>0.2857142857142857</v>
      </c>
      <c r="V26" s="1">
        <f t="shared" si="6"/>
        <v>0</v>
      </c>
      <c r="X26" t="s">
        <v>125</v>
      </c>
      <c r="Y26">
        <v>13</v>
      </c>
      <c r="Z26">
        <v>98.77</v>
      </c>
      <c r="AA26" s="4">
        <v>4.7177777777777798</v>
      </c>
      <c r="AB26">
        <v>3</v>
      </c>
      <c r="AC26">
        <v>6</v>
      </c>
      <c r="AD26">
        <v>6</v>
      </c>
      <c r="AE26" s="1">
        <f t="shared" si="7"/>
        <v>0.46153846153846156</v>
      </c>
      <c r="AF26" s="1">
        <f t="shared" si="8"/>
        <v>0.46153846153846156</v>
      </c>
      <c r="AG26" s="1">
        <f t="shared" si="9"/>
        <v>0</v>
      </c>
      <c r="AI26" t="s">
        <v>175</v>
      </c>
      <c r="AJ26">
        <v>7</v>
      </c>
      <c r="AK26" s="4">
        <v>160</v>
      </c>
      <c r="AL26" s="4">
        <v>4.875</v>
      </c>
      <c r="AM26">
        <v>3</v>
      </c>
      <c r="AN26">
        <v>6</v>
      </c>
      <c r="AO26">
        <v>6</v>
      </c>
      <c r="AP26" s="1">
        <f t="shared" si="10"/>
        <v>0.8571428571428571</v>
      </c>
      <c r="AQ26" s="1">
        <f t="shared" si="11"/>
        <v>0.8571428571428571</v>
      </c>
      <c r="AR26" s="1">
        <f t="shared" si="12"/>
        <v>0</v>
      </c>
      <c r="AT26" t="s">
        <v>219</v>
      </c>
      <c r="AU26">
        <v>425</v>
      </c>
      <c r="AV26" s="4">
        <v>104.44</v>
      </c>
      <c r="AW26" s="4">
        <v>4.5484057971014504</v>
      </c>
      <c r="AX26">
        <v>2</v>
      </c>
      <c r="AY26">
        <v>148</v>
      </c>
      <c r="AZ26">
        <v>153</v>
      </c>
      <c r="BA26" s="1">
        <f t="shared" si="13"/>
        <v>0.34823529411764703</v>
      </c>
      <c r="BB26" s="1">
        <f t="shared" si="14"/>
        <v>0.36</v>
      </c>
      <c r="BC26" s="1">
        <f t="shared" si="15"/>
        <v>1.1764705882352955E-2</v>
      </c>
    </row>
    <row r="27" spans="1:55" x14ac:dyDescent="0.25">
      <c r="A27" t="s">
        <v>14</v>
      </c>
      <c r="B27">
        <v>295</v>
      </c>
      <c r="C27" s="4">
        <v>323.61009999999999</v>
      </c>
      <c r="D27">
        <v>4.34</v>
      </c>
      <c r="E27">
        <v>2</v>
      </c>
      <c r="F27">
        <v>159</v>
      </c>
      <c r="G27">
        <v>161</v>
      </c>
      <c r="H27">
        <f t="shared" si="0"/>
        <v>2</v>
      </c>
      <c r="I27" s="1">
        <f t="shared" si="1"/>
        <v>0.53898305084745768</v>
      </c>
      <c r="J27" s="1">
        <f t="shared" si="2"/>
        <v>0.54576271186440672</v>
      </c>
      <c r="K27" s="1">
        <f t="shared" si="3"/>
        <v>6.7796610169490457E-3</v>
      </c>
      <c r="M27" t="s">
        <v>71</v>
      </c>
      <c r="N27">
        <v>23</v>
      </c>
      <c r="O27">
        <v>131.47999999999999</v>
      </c>
      <c r="P27" s="4">
        <v>4.7918750000000001</v>
      </c>
      <c r="Q27">
        <v>3</v>
      </c>
      <c r="R27">
        <v>17</v>
      </c>
      <c r="S27">
        <v>17</v>
      </c>
      <c r="T27" s="1">
        <f t="shared" si="4"/>
        <v>0.73913043478260865</v>
      </c>
      <c r="U27" s="1">
        <f t="shared" si="5"/>
        <v>0.73913043478260865</v>
      </c>
      <c r="V27" s="1">
        <f t="shared" si="6"/>
        <v>0</v>
      </c>
      <c r="X27" t="s">
        <v>126</v>
      </c>
      <c r="Y27">
        <v>70</v>
      </c>
      <c r="Z27">
        <v>133.37</v>
      </c>
      <c r="AA27" s="4">
        <v>4.4765116279069801</v>
      </c>
      <c r="AB27">
        <v>3</v>
      </c>
      <c r="AC27">
        <v>35</v>
      </c>
      <c r="AD27">
        <v>36</v>
      </c>
      <c r="AE27" s="1">
        <f t="shared" si="7"/>
        <v>0.5</v>
      </c>
      <c r="AF27" s="1">
        <f t="shared" si="8"/>
        <v>0.51428571428571423</v>
      </c>
      <c r="AG27" s="1">
        <f t="shared" si="9"/>
        <v>1.4285714285714235E-2</v>
      </c>
      <c r="AI27" t="s">
        <v>176</v>
      </c>
      <c r="AJ27">
        <v>6</v>
      </c>
      <c r="AK27" s="4">
        <v>56</v>
      </c>
      <c r="AL27" s="4">
        <v>4.6466666666666701</v>
      </c>
      <c r="AM27">
        <v>1</v>
      </c>
      <c r="AN27">
        <v>4</v>
      </c>
      <c r="AO27">
        <v>4</v>
      </c>
      <c r="AP27" s="1">
        <f t="shared" si="10"/>
        <v>0.66666666666666663</v>
      </c>
      <c r="AQ27" s="1">
        <f t="shared" si="11"/>
        <v>0.66666666666666663</v>
      </c>
      <c r="AR27" s="1">
        <f t="shared" si="12"/>
        <v>0</v>
      </c>
      <c r="AT27" t="s">
        <v>220</v>
      </c>
      <c r="AU27">
        <v>74</v>
      </c>
      <c r="AV27" s="4">
        <v>171.09450000000001</v>
      </c>
      <c r="AW27" s="4">
        <v>4.6680000000000001</v>
      </c>
      <c r="AX27">
        <v>3</v>
      </c>
      <c r="AY27">
        <v>47</v>
      </c>
      <c r="AZ27">
        <v>47</v>
      </c>
      <c r="BA27" s="1">
        <f t="shared" si="13"/>
        <v>0.63513513513513509</v>
      </c>
      <c r="BB27" s="1">
        <f t="shared" si="14"/>
        <v>0.63513513513513509</v>
      </c>
      <c r="BC27" s="1">
        <f t="shared" si="15"/>
        <v>0</v>
      </c>
    </row>
    <row r="28" spans="1:55" x14ac:dyDescent="0.25">
      <c r="A28" t="s">
        <v>22</v>
      </c>
      <c r="B28">
        <v>160</v>
      </c>
      <c r="C28" s="4">
        <v>426.67500000000001</v>
      </c>
      <c r="D28">
        <v>4.5199999999999996</v>
      </c>
      <c r="E28">
        <v>3</v>
      </c>
      <c r="F28">
        <v>46</v>
      </c>
      <c r="G28">
        <v>47</v>
      </c>
      <c r="H28">
        <f t="shared" si="0"/>
        <v>1</v>
      </c>
      <c r="I28" s="1">
        <f t="shared" si="1"/>
        <v>0.28749999999999998</v>
      </c>
      <c r="J28" s="1">
        <f t="shared" si="2"/>
        <v>0.29375000000000001</v>
      </c>
      <c r="K28" s="1">
        <f t="shared" si="3"/>
        <v>6.2500000000000333E-3</v>
      </c>
      <c r="M28" t="s">
        <v>42</v>
      </c>
      <c r="N28">
        <v>216</v>
      </c>
      <c r="O28">
        <v>79.81</v>
      </c>
      <c r="P28" s="4">
        <v>4.5253642384106003</v>
      </c>
      <c r="Q28">
        <v>2</v>
      </c>
      <c r="R28">
        <v>85</v>
      </c>
      <c r="S28">
        <v>85</v>
      </c>
      <c r="T28" s="1">
        <f t="shared" si="4"/>
        <v>0.39351851851851855</v>
      </c>
      <c r="U28" s="1">
        <f t="shared" si="5"/>
        <v>0.39351851851851855</v>
      </c>
      <c r="V28" s="1">
        <f t="shared" si="6"/>
        <v>0</v>
      </c>
      <c r="X28" t="s">
        <v>127</v>
      </c>
      <c r="Y28">
        <v>4</v>
      </c>
      <c r="Z28">
        <v>68.25</v>
      </c>
      <c r="AA28" s="4">
        <v>3.58666666666667</v>
      </c>
      <c r="AB28">
        <v>2</v>
      </c>
      <c r="AC28">
        <v>3</v>
      </c>
      <c r="AD28">
        <v>3</v>
      </c>
      <c r="AE28" s="1">
        <f t="shared" si="7"/>
        <v>0.75</v>
      </c>
      <c r="AF28" s="1">
        <f t="shared" si="8"/>
        <v>0.75</v>
      </c>
      <c r="AG28" s="1">
        <f t="shared" si="9"/>
        <v>0</v>
      </c>
      <c r="AI28" t="s">
        <v>177</v>
      </c>
      <c r="AJ28">
        <v>2</v>
      </c>
      <c r="AK28" s="4">
        <v>397.5</v>
      </c>
      <c r="AL28" s="4">
        <v>4.92</v>
      </c>
      <c r="AM28">
        <v>3</v>
      </c>
      <c r="AN28">
        <v>0</v>
      </c>
      <c r="AO28">
        <v>0</v>
      </c>
      <c r="AP28" s="1">
        <f t="shared" si="10"/>
        <v>0</v>
      </c>
      <c r="AQ28" s="1">
        <f t="shared" si="11"/>
        <v>0</v>
      </c>
      <c r="AR28" s="1">
        <f t="shared" si="12"/>
        <v>0</v>
      </c>
      <c r="AT28" t="s">
        <v>221</v>
      </c>
      <c r="AU28">
        <v>341</v>
      </c>
      <c r="AV28" s="4">
        <v>167.48679999999999</v>
      </c>
      <c r="AW28" s="4">
        <v>4.6667383512544802</v>
      </c>
      <c r="AX28">
        <v>3</v>
      </c>
      <c r="AY28">
        <v>104</v>
      </c>
      <c r="AZ28">
        <v>117</v>
      </c>
      <c r="BA28" s="1">
        <f t="shared" si="13"/>
        <v>0.30498533724340177</v>
      </c>
      <c r="BB28" s="1">
        <f t="shared" si="14"/>
        <v>0.34310850439882695</v>
      </c>
      <c r="BC28" s="1">
        <f t="shared" si="15"/>
        <v>3.8123167155425186E-2</v>
      </c>
    </row>
    <row r="29" spans="1:55" x14ac:dyDescent="0.25">
      <c r="A29" t="s">
        <v>28</v>
      </c>
      <c r="B29">
        <v>44</v>
      </c>
      <c r="C29" s="4">
        <v>120.0681</v>
      </c>
      <c r="D29">
        <v>4.51</v>
      </c>
      <c r="E29">
        <v>2</v>
      </c>
      <c r="F29">
        <v>12</v>
      </c>
      <c r="G29">
        <v>12</v>
      </c>
      <c r="H29">
        <f t="shared" si="0"/>
        <v>0</v>
      </c>
      <c r="I29" s="1">
        <f t="shared" si="1"/>
        <v>0.27272727272727271</v>
      </c>
      <c r="J29" s="1">
        <f t="shared" si="2"/>
        <v>0.27272727272727271</v>
      </c>
      <c r="K29" s="1">
        <f t="shared" si="3"/>
        <v>0</v>
      </c>
      <c r="M29" t="s">
        <v>43</v>
      </c>
      <c r="N29">
        <v>196</v>
      </c>
      <c r="O29">
        <v>102.71</v>
      </c>
      <c r="P29" s="4">
        <v>4.6450581395348802</v>
      </c>
      <c r="Q29">
        <v>3</v>
      </c>
      <c r="R29">
        <v>146</v>
      </c>
      <c r="S29">
        <v>149</v>
      </c>
      <c r="T29" s="1">
        <f t="shared" si="4"/>
        <v>0.74489795918367352</v>
      </c>
      <c r="U29" s="1">
        <f t="shared" si="5"/>
        <v>0.76020408163265307</v>
      </c>
      <c r="V29" s="1">
        <f t="shared" si="6"/>
        <v>1.5306122448979553E-2</v>
      </c>
      <c r="X29" t="s">
        <v>128</v>
      </c>
      <c r="Y29">
        <v>30</v>
      </c>
      <c r="Z29">
        <v>90.07</v>
      </c>
      <c r="AA29" s="4">
        <v>4.5837500000000002</v>
      </c>
      <c r="AB29">
        <v>3</v>
      </c>
      <c r="AC29">
        <v>16</v>
      </c>
      <c r="AD29">
        <v>17</v>
      </c>
      <c r="AE29" s="1">
        <f t="shared" si="7"/>
        <v>0.53333333333333333</v>
      </c>
      <c r="AF29" s="1">
        <f t="shared" si="8"/>
        <v>0.56666666666666665</v>
      </c>
      <c r="AG29" s="1">
        <f t="shared" si="9"/>
        <v>3.3333333333333326E-2</v>
      </c>
      <c r="AI29" t="s">
        <v>178</v>
      </c>
      <c r="AJ29">
        <v>12</v>
      </c>
      <c r="AK29" s="4">
        <v>199</v>
      </c>
      <c r="AL29" s="4">
        <v>4.9119999999999999</v>
      </c>
      <c r="AM29">
        <v>3</v>
      </c>
      <c r="AN29">
        <v>7</v>
      </c>
      <c r="AO29">
        <v>7</v>
      </c>
      <c r="AP29" s="1">
        <f t="shared" si="10"/>
        <v>0.58333333333333337</v>
      </c>
      <c r="AQ29" s="1">
        <f t="shared" si="11"/>
        <v>0.58333333333333337</v>
      </c>
      <c r="AR29" s="1">
        <f t="shared" si="12"/>
        <v>0</v>
      </c>
      <c r="AT29" t="s">
        <v>222</v>
      </c>
      <c r="AU29">
        <v>40</v>
      </c>
      <c r="AV29" s="4">
        <v>110.075</v>
      </c>
      <c r="AW29" s="4">
        <v>4.60424242424242</v>
      </c>
      <c r="AX29">
        <v>3</v>
      </c>
      <c r="AY29">
        <v>15</v>
      </c>
      <c r="AZ29">
        <v>15</v>
      </c>
      <c r="BA29" s="1">
        <f t="shared" si="13"/>
        <v>0.375</v>
      </c>
      <c r="BB29" s="1">
        <f t="shared" si="14"/>
        <v>0.375</v>
      </c>
      <c r="BC29" s="1">
        <f t="shared" si="15"/>
        <v>0</v>
      </c>
    </row>
    <row r="30" spans="1:55" x14ac:dyDescent="0.25">
      <c r="A30" t="s">
        <v>4</v>
      </c>
      <c r="B30">
        <v>1364</v>
      </c>
      <c r="C30" s="4">
        <v>194.13339999999999</v>
      </c>
      <c r="D30">
        <v>4.57</v>
      </c>
      <c r="E30">
        <v>2</v>
      </c>
      <c r="F30">
        <v>236</v>
      </c>
      <c r="G30">
        <v>252</v>
      </c>
      <c r="H30">
        <f t="shared" si="0"/>
        <v>16</v>
      </c>
      <c r="I30" s="1">
        <f t="shared" si="1"/>
        <v>0.17302052785923755</v>
      </c>
      <c r="J30" s="1">
        <f t="shared" si="2"/>
        <v>0.18475073313782991</v>
      </c>
      <c r="K30" s="1">
        <f t="shared" si="3"/>
        <v>1.1730205278592365E-2</v>
      </c>
      <c r="M30" t="s">
        <v>67</v>
      </c>
      <c r="N30">
        <v>27</v>
      </c>
      <c r="O30">
        <v>187.93</v>
      </c>
      <c r="P30" s="4">
        <v>4.7764285714285704</v>
      </c>
      <c r="Q30">
        <v>2</v>
      </c>
      <c r="R30">
        <v>17</v>
      </c>
      <c r="S30">
        <v>17</v>
      </c>
      <c r="T30" s="1">
        <f t="shared" si="4"/>
        <v>0.62962962962962965</v>
      </c>
      <c r="U30" s="1">
        <f t="shared" si="5"/>
        <v>0.62962962962962965</v>
      </c>
      <c r="V30" s="1">
        <f t="shared" si="6"/>
        <v>0</v>
      </c>
      <c r="X30" t="s">
        <v>129</v>
      </c>
      <c r="Y30">
        <v>9</v>
      </c>
      <c r="Z30">
        <v>95.33</v>
      </c>
      <c r="AA30" s="4">
        <v>3.99833333333333</v>
      </c>
      <c r="AB30">
        <v>2</v>
      </c>
      <c r="AC30">
        <v>6</v>
      </c>
      <c r="AD30">
        <v>7</v>
      </c>
      <c r="AE30" s="1">
        <f t="shared" si="7"/>
        <v>0.66666666666666663</v>
      </c>
      <c r="AF30" s="1">
        <f t="shared" si="8"/>
        <v>0.77777777777777779</v>
      </c>
      <c r="AG30" s="1">
        <f t="shared" si="9"/>
        <v>0.11111111111111116</v>
      </c>
      <c r="AI30" t="s">
        <v>179</v>
      </c>
      <c r="AJ30">
        <v>3</v>
      </c>
      <c r="AK30" s="4">
        <v>107.6666</v>
      </c>
      <c r="AL30" s="4">
        <v>4.0449999999999999</v>
      </c>
      <c r="AM30">
        <v>1</v>
      </c>
      <c r="AN30">
        <v>2</v>
      </c>
      <c r="AO30">
        <v>2</v>
      </c>
      <c r="AP30" s="1">
        <f t="shared" si="10"/>
        <v>0.66666666666666663</v>
      </c>
      <c r="AQ30" s="1">
        <f t="shared" si="11"/>
        <v>0.66666666666666663</v>
      </c>
      <c r="AR30" s="1">
        <f t="shared" si="12"/>
        <v>0</v>
      </c>
      <c r="AT30" t="s">
        <v>223</v>
      </c>
      <c r="AU30">
        <v>1</v>
      </c>
      <c r="AV30" s="4">
        <v>160</v>
      </c>
      <c r="AW30" s="4" t="s">
        <v>193</v>
      </c>
      <c r="AX30">
        <v>4</v>
      </c>
      <c r="AY30">
        <v>0</v>
      </c>
      <c r="AZ30">
        <v>0</v>
      </c>
      <c r="BA30" s="1">
        <f t="shared" si="13"/>
        <v>0</v>
      </c>
      <c r="BB30" s="1">
        <f t="shared" si="14"/>
        <v>0</v>
      </c>
      <c r="BC30" s="1">
        <f t="shared" si="15"/>
        <v>0</v>
      </c>
    </row>
    <row r="31" spans="1:55" x14ac:dyDescent="0.25">
      <c r="A31" t="s">
        <v>2</v>
      </c>
      <c r="B31">
        <v>1473</v>
      </c>
      <c r="C31" s="4">
        <v>209.1337</v>
      </c>
      <c r="D31">
        <v>4.54</v>
      </c>
      <c r="E31">
        <v>2</v>
      </c>
      <c r="F31">
        <v>342</v>
      </c>
      <c r="G31">
        <v>357</v>
      </c>
      <c r="H31">
        <f t="shared" si="0"/>
        <v>15</v>
      </c>
      <c r="I31" s="1">
        <f t="shared" si="1"/>
        <v>0.23217922606924643</v>
      </c>
      <c r="J31" s="1">
        <f t="shared" si="2"/>
        <v>0.24236252545824846</v>
      </c>
      <c r="K31" s="1">
        <f t="shared" si="3"/>
        <v>1.0183299389002032E-2</v>
      </c>
      <c r="M31" t="s">
        <v>74</v>
      </c>
      <c r="N31">
        <v>14</v>
      </c>
      <c r="O31">
        <v>82.36</v>
      </c>
      <c r="P31" s="4">
        <v>4</v>
      </c>
      <c r="Q31">
        <v>2</v>
      </c>
      <c r="R31">
        <v>7</v>
      </c>
      <c r="S31">
        <v>7</v>
      </c>
      <c r="T31" s="1">
        <f t="shared" si="4"/>
        <v>0.5</v>
      </c>
      <c r="U31" s="1">
        <f t="shared" si="5"/>
        <v>0.5</v>
      </c>
      <c r="V31" s="1">
        <f t="shared" si="6"/>
        <v>0</v>
      </c>
      <c r="X31" t="s">
        <v>130</v>
      </c>
      <c r="Y31">
        <v>23</v>
      </c>
      <c r="Z31">
        <v>119.48</v>
      </c>
      <c r="AA31" s="4">
        <v>4.4758823529411798</v>
      </c>
      <c r="AB31">
        <v>1</v>
      </c>
      <c r="AC31">
        <v>12</v>
      </c>
      <c r="AD31">
        <v>12</v>
      </c>
      <c r="AE31" s="1">
        <f t="shared" si="7"/>
        <v>0.52173913043478259</v>
      </c>
      <c r="AF31" s="1">
        <f t="shared" si="8"/>
        <v>0.52173913043478259</v>
      </c>
      <c r="AG31" s="1">
        <f t="shared" si="9"/>
        <v>0</v>
      </c>
      <c r="AI31" t="s">
        <v>180</v>
      </c>
      <c r="AJ31">
        <v>3</v>
      </c>
      <c r="AK31" s="4">
        <v>124.6666</v>
      </c>
      <c r="AL31" s="4">
        <v>4.81666666666667</v>
      </c>
      <c r="AM31">
        <v>4</v>
      </c>
      <c r="AN31">
        <v>2</v>
      </c>
      <c r="AO31">
        <v>2</v>
      </c>
      <c r="AP31" s="1">
        <f t="shared" si="10"/>
        <v>0.66666666666666663</v>
      </c>
      <c r="AQ31" s="1">
        <f t="shared" si="11"/>
        <v>0.66666666666666663</v>
      </c>
      <c r="AR31" s="1">
        <f t="shared" si="12"/>
        <v>0</v>
      </c>
      <c r="AT31" t="s">
        <v>224</v>
      </c>
      <c r="AU31">
        <v>165</v>
      </c>
      <c r="AV31" s="4">
        <v>183.21209999999999</v>
      </c>
      <c r="AW31" s="4">
        <v>4.756796875</v>
      </c>
      <c r="AX31">
        <v>3</v>
      </c>
      <c r="AY31">
        <v>54</v>
      </c>
      <c r="AZ31">
        <v>62</v>
      </c>
      <c r="BA31" s="1">
        <f t="shared" si="13"/>
        <v>0.32727272727272727</v>
      </c>
      <c r="BB31" s="1">
        <f t="shared" si="14"/>
        <v>0.37575757575757573</v>
      </c>
      <c r="BC31" s="1">
        <f t="shared" si="15"/>
        <v>4.8484848484848464E-2</v>
      </c>
    </row>
    <row r="32" spans="1:55" x14ac:dyDescent="0.25">
      <c r="A32" t="s">
        <v>9</v>
      </c>
      <c r="B32">
        <v>608</v>
      </c>
      <c r="C32" s="4">
        <v>104.1776</v>
      </c>
      <c r="D32">
        <v>4.5</v>
      </c>
      <c r="E32">
        <v>2</v>
      </c>
      <c r="F32">
        <v>200</v>
      </c>
      <c r="G32">
        <v>205</v>
      </c>
      <c r="H32">
        <f t="shared" si="0"/>
        <v>5</v>
      </c>
      <c r="I32" s="1">
        <f t="shared" si="1"/>
        <v>0.32894736842105265</v>
      </c>
      <c r="J32" s="1">
        <f t="shared" si="2"/>
        <v>0.33717105263157893</v>
      </c>
      <c r="K32" s="1">
        <f t="shared" si="3"/>
        <v>8.223684210526272E-3</v>
      </c>
      <c r="M32" t="s">
        <v>59</v>
      </c>
      <c r="N32">
        <v>43</v>
      </c>
      <c r="O32">
        <v>112.42</v>
      </c>
      <c r="P32" s="4">
        <v>4.4403846153846196</v>
      </c>
      <c r="Q32">
        <v>2</v>
      </c>
      <c r="R32">
        <v>21</v>
      </c>
      <c r="S32">
        <v>21</v>
      </c>
      <c r="T32" s="1">
        <f t="shared" si="4"/>
        <v>0.48837209302325579</v>
      </c>
      <c r="U32" s="1">
        <f t="shared" si="5"/>
        <v>0.48837209302325579</v>
      </c>
      <c r="V32" s="1">
        <f t="shared" si="6"/>
        <v>0</v>
      </c>
      <c r="X32" t="s">
        <v>131</v>
      </c>
      <c r="Y32">
        <v>9</v>
      </c>
      <c r="Z32">
        <v>140.56</v>
      </c>
      <c r="AA32" s="4">
        <v>4.8674999999999997</v>
      </c>
      <c r="AB32">
        <v>3</v>
      </c>
      <c r="AC32">
        <v>9</v>
      </c>
      <c r="AD32">
        <v>9</v>
      </c>
      <c r="AE32" s="1">
        <f t="shared" si="7"/>
        <v>1</v>
      </c>
      <c r="AF32" s="1">
        <f t="shared" si="8"/>
        <v>1</v>
      </c>
      <c r="AG32" s="1">
        <f t="shared" si="9"/>
        <v>0</v>
      </c>
      <c r="AI32" t="s">
        <v>181</v>
      </c>
      <c r="AJ32">
        <v>2</v>
      </c>
      <c r="AK32" s="4">
        <v>82.5</v>
      </c>
      <c r="AL32" s="4">
        <v>4.68</v>
      </c>
      <c r="AM32">
        <v>3</v>
      </c>
      <c r="AN32">
        <v>1</v>
      </c>
      <c r="AO32">
        <v>1</v>
      </c>
      <c r="AP32" s="1">
        <f t="shared" si="10"/>
        <v>0.5</v>
      </c>
      <c r="AQ32" s="1">
        <f t="shared" si="11"/>
        <v>0.5</v>
      </c>
      <c r="AR32" s="1">
        <f t="shared" si="12"/>
        <v>0</v>
      </c>
      <c r="AT32" t="s">
        <v>225</v>
      </c>
      <c r="AU32">
        <v>67</v>
      </c>
      <c r="AV32" s="4">
        <v>101.82080000000001</v>
      </c>
      <c r="AW32" s="4">
        <v>4.3975</v>
      </c>
      <c r="AX32">
        <v>3</v>
      </c>
      <c r="AY32">
        <v>30</v>
      </c>
      <c r="AZ32">
        <v>30</v>
      </c>
      <c r="BA32" s="1">
        <f t="shared" si="13"/>
        <v>0.44776119402985076</v>
      </c>
      <c r="BB32" s="1">
        <f t="shared" si="14"/>
        <v>0.44776119402985076</v>
      </c>
      <c r="BC32" s="1">
        <f t="shared" si="15"/>
        <v>0</v>
      </c>
    </row>
    <row r="33" spans="1:55" x14ac:dyDescent="0.25">
      <c r="A33" t="s">
        <v>10</v>
      </c>
      <c r="B33">
        <v>541</v>
      </c>
      <c r="C33" s="4">
        <v>250.7578</v>
      </c>
      <c r="D33">
        <v>4.6900000000000004</v>
      </c>
      <c r="E33">
        <v>2</v>
      </c>
      <c r="F33">
        <v>113</v>
      </c>
      <c r="G33">
        <v>122</v>
      </c>
      <c r="H33">
        <f t="shared" si="0"/>
        <v>9</v>
      </c>
      <c r="I33" s="1">
        <f t="shared" si="1"/>
        <v>0.20887245841035121</v>
      </c>
      <c r="J33" s="1">
        <f t="shared" si="2"/>
        <v>0.2255083179297597</v>
      </c>
      <c r="K33" s="1">
        <f t="shared" si="3"/>
        <v>1.6635859519408491E-2</v>
      </c>
      <c r="M33" t="s">
        <v>68</v>
      </c>
      <c r="N33">
        <v>26</v>
      </c>
      <c r="O33">
        <v>103.27</v>
      </c>
      <c r="P33" s="4">
        <v>4.7252631578947399</v>
      </c>
      <c r="Q33">
        <v>3</v>
      </c>
      <c r="R33">
        <v>13</v>
      </c>
      <c r="S33">
        <v>13</v>
      </c>
      <c r="T33" s="1">
        <f t="shared" si="4"/>
        <v>0.5</v>
      </c>
      <c r="U33" s="1">
        <f t="shared" si="5"/>
        <v>0.5</v>
      </c>
      <c r="V33" s="1">
        <f t="shared" si="6"/>
        <v>0</v>
      </c>
      <c r="X33" t="s">
        <v>132</v>
      </c>
      <c r="Y33">
        <v>31</v>
      </c>
      <c r="Z33">
        <v>89.97</v>
      </c>
      <c r="AA33" s="4">
        <v>4.5746153846153899</v>
      </c>
      <c r="AB33">
        <v>2</v>
      </c>
      <c r="AC33">
        <v>23</v>
      </c>
      <c r="AD33">
        <v>24</v>
      </c>
      <c r="AE33" s="1">
        <f t="shared" si="7"/>
        <v>0.74193548387096775</v>
      </c>
      <c r="AF33" s="1">
        <f t="shared" si="8"/>
        <v>0.77419354838709675</v>
      </c>
      <c r="AG33" s="1">
        <f t="shared" si="9"/>
        <v>3.2258064516129004E-2</v>
      </c>
      <c r="AI33" t="s">
        <v>182</v>
      </c>
      <c r="AJ33">
        <v>10</v>
      </c>
      <c r="AK33" s="4">
        <v>114.8</v>
      </c>
      <c r="AL33" s="4">
        <v>4.8411111111111103</v>
      </c>
      <c r="AM33">
        <v>2</v>
      </c>
      <c r="AN33">
        <v>7</v>
      </c>
      <c r="AO33">
        <v>7</v>
      </c>
      <c r="AP33" s="1">
        <f t="shared" si="10"/>
        <v>0.7</v>
      </c>
      <c r="AQ33" s="1">
        <f t="shared" si="11"/>
        <v>0.7</v>
      </c>
      <c r="AR33" s="1">
        <f t="shared" si="12"/>
        <v>0</v>
      </c>
      <c r="AT33" t="s">
        <v>226</v>
      </c>
      <c r="AU33">
        <v>796</v>
      </c>
      <c r="AV33" s="4">
        <v>141.78139999999999</v>
      </c>
      <c r="AW33" s="4">
        <v>4.6083105802047797</v>
      </c>
      <c r="AX33">
        <v>2</v>
      </c>
      <c r="AY33">
        <v>218</v>
      </c>
      <c r="AZ33">
        <v>230</v>
      </c>
      <c r="BA33" s="1">
        <f t="shared" si="13"/>
        <v>0.27386934673366836</v>
      </c>
      <c r="BB33" s="1">
        <f t="shared" si="14"/>
        <v>0.28894472361809043</v>
      </c>
      <c r="BC33" s="1">
        <f t="shared" si="15"/>
        <v>1.5075376884422065E-2</v>
      </c>
    </row>
    <row r="34" spans="1:55" x14ac:dyDescent="0.25">
      <c r="A34" s="5" t="s">
        <v>93</v>
      </c>
      <c r="B34" s="11">
        <f t="shared" ref="B34:I34" si="16">AVERAGE(B2:B33)</f>
        <v>502.15625</v>
      </c>
      <c r="C34" s="12">
        <f t="shared" si="16"/>
        <v>209.57325937500005</v>
      </c>
      <c r="D34" s="12">
        <f t="shared" si="16"/>
        <v>4.524375</v>
      </c>
      <c r="E34" s="12">
        <f t="shared" si="16"/>
        <v>2.15625</v>
      </c>
      <c r="F34" s="12">
        <f t="shared" si="16"/>
        <v>145.125</v>
      </c>
      <c r="G34" s="12">
        <f t="shared" si="16"/>
        <v>150.65625</v>
      </c>
      <c r="H34" s="12">
        <f t="shared" si="16"/>
        <v>5.53125</v>
      </c>
      <c r="I34" s="13">
        <f t="shared" si="16"/>
        <v>0.26782438631231609</v>
      </c>
      <c r="J34" s="13">
        <f>AVERAGE(J2:J33)</f>
        <v>0.28171485432320242</v>
      </c>
      <c r="K34" s="14">
        <f t="shared" si="3"/>
        <v>1.3890468010886337E-2</v>
      </c>
      <c r="M34" t="s">
        <v>65</v>
      </c>
      <c r="N34">
        <v>29</v>
      </c>
      <c r="O34">
        <v>95.21</v>
      </c>
      <c r="P34" s="4">
        <v>4.5132000000000003</v>
      </c>
      <c r="Q34">
        <v>2</v>
      </c>
      <c r="R34">
        <v>17</v>
      </c>
      <c r="S34">
        <v>19</v>
      </c>
      <c r="T34" s="1">
        <f t="shared" si="4"/>
        <v>0.58620689655172409</v>
      </c>
      <c r="U34" s="1">
        <f t="shared" si="5"/>
        <v>0.65517241379310343</v>
      </c>
      <c r="V34" s="1">
        <f t="shared" si="6"/>
        <v>6.8965517241379337E-2</v>
      </c>
      <c r="X34" t="s">
        <v>133</v>
      </c>
      <c r="Y34">
        <v>10</v>
      </c>
      <c r="Z34">
        <v>141.80000000000001</v>
      </c>
      <c r="AA34" s="4">
        <v>4.9033333333333298</v>
      </c>
      <c r="AB34">
        <v>4</v>
      </c>
      <c r="AC34">
        <v>4</v>
      </c>
      <c r="AD34">
        <v>4</v>
      </c>
      <c r="AE34" s="1">
        <f t="shared" si="7"/>
        <v>0.4</v>
      </c>
      <c r="AF34" s="1">
        <f t="shared" si="8"/>
        <v>0.4</v>
      </c>
      <c r="AG34" s="1">
        <f t="shared" si="9"/>
        <v>0</v>
      </c>
      <c r="AI34" t="s">
        <v>183</v>
      </c>
      <c r="AJ34">
        <v>3</v>
      </c>
      <c r="AK34" s="4">
        <v>103.33329999999999</v>
      </c>
      <c r="AL34" s="4">
        <v>4.5466666666666704</v>
      </c>
      <c r="AM34">
        <v>4</v>
      </c>
      <c r="AN34">
        <v>3</v>
      </c>
      <c r="AO34">
        <v>3</v>
      </c>
      <c r="AP34" s="1">
        <f t="shared" si="10"/>
        <v>1</v>
      </c>
      <c r="AQ34" s="1">
        <f t="shared" si="11"/>
        <v>1</v>
      </c>
      <c r="AR34" s="1">
        <f t="shared" si="12"/>
        <v>0</v>
      </c>
      <c r="AT34" t="s">
        <v>227</v>
      </c>
      <c r="AU34">
        <v>122</v>
      </c>
      <c r="AV34" s="4">
        <v>122.1721</v>
      </c>
      <c r="AW34" s="4">
        <v>4.5677272727272697</v>
      </c>
      <c r="AX34">
        <v>3</v>
      </c>
      <c r="AY34">
        <v>33</v>
      </c>
      <c r="AZ34">
        <v>33</v>
      </c>
      <c r="BA34" s="1">
        <f t="shared" si="13"/>
        <v>0.27049180327868855</v>
      </c>
      <c r="BB34" s="1">
        <f t="shared" si="14"/>
        <v>0.27049180327868855</v>
      </c>
      <c r="BC34" s="1">
        <f t="shared" si="15"/>
        <v>0</v>
      </c>
    </row>
    <row r="35" spans="1:55" x14ac:dyDescent="0.25">
      <c r="M35" t="s">
        <v>80</v>
      </c>
      <c r="N35">
        <v>6</v>
      </c>
      <c r="O35">
        <v>99.83</v>
      </c>
      <c r="P35" s="4">
        <v>3.6675</v>
      </c>
      <c r="Q35">
        <v>2</v>
      </c>
      <c r="R35">
        <v>3</v>
      </c>
      <c r="S35">
        <v>3</v>
      </c>
      <c r="T35" s="1">
        <f t="shared" si="4"/>
        <v>0.5</v>
      </c>
      <c r="U35" s="1">
        <f t="shared" si="5"/>
        <v>0.5</v>
      </c>
      <c r="V35" s="1">
        <f t="shared" si="6"/>
        <v>0</v>
      </c>
      <c r="X35" t="s">
        <v>134</v>
      </c>
      <c r="Y35">
        <v>27</v>
      </c>
      <c r="Z35">
        <v>96.26</v>
      </c>
      <c r="AA35" s="4">
        <v>4.6591304347826101</v>
      </c>
      <c r="AB35">
        <v>3</v>
      </c>
      <c r="AC35">
        <v>15</v>
      </c>
      <c r="AD35">
        <v>15</v>
      </c>
      <c r="AE35" s="1">
        <f t="shared" si="7"/>
        <v>0.55555555555555558</v>
      </c>
      <c r="AF35" s="1">
        <f t="shared" si="8"/>
        <v>0.55555555555555558</v>
      </c>
      <c r="AG35" s="1">
        <f t="shared" si="9"/>
        <v>0</v>
      </c>
      <c r="AI35" t="s">
        <v>184</v>
      </c>
      <c r="AJ35">
        <v>3</v>
      </c>
      <c r="AK35" s="4">
        <v>58</v>
      </c>
      <c r="AL35" s="4">
        <v>4.6900000000000004</v>
      </c>
      <c r="AM35">
        <v>1</v>
      </c>
      <c r="AN35">
        <v>3</v>
      </c>
      <c r="AO35">
        <v>3</v>
      </c>
      <c r="AP35" s="1">
        <f t="shared" si="10"/>
        <v>1</v>
      </c>
      <c r="AQ35" s="1">
        <f t="shared" si="11"/>
        <v>1</v>
      </c>
      <c r="AR35" s="1">
        <f t="shared" si="12"/>
        <v>0</v>
      </c>
      <c r="AT35" t="s">
        <v>228</v>
      </c>
      <c r="AU35">
        <v>7</v>
      </c>
      <c r="AV35" s="4">
        <v>105.71420000000001</v>
      </c>
      <c r="AW35" s="4">
        <v>4.8966666666666701</v>
      </c>
      <c r="AX35">
        <v>2</v>
      </c>
      <c r="AY35">
        <v>3</v>
      </c>
      <c r="AZ35">
        <v>3</v>
      </c>
      <c r="BA35" s="1">
        <f t="shared" si="13"/>
        <v>0.42857142857142855</v>
      </c>
      <c r="BB35" s="1">
        <f t="shared" si="14"/>
        <v>0.42857142857142855</v>
      </c>
      <c r="BC35" s="1">
        <f t="shared" si="15"/>
        <v>0</v>
      </c>
    </row>
    <row r="36" spans="1:55" x14ac:dyDescent="0.25">
      <c r="M36" t="s">
        <v>36</v>
      </c>
      <c r="N36">
        <v>384</v>
      </c>
      <c r="O36">
        <v>165.87</v>
      </c>
      <c r="P36" s="4">
        <v>4.4933445945945998</v>
      </c>
      <c r="Q36">
        <v>2</v>
      </c>
      <c r="R36">
        <v>134</v>
      </c>
      <c r="S36">
        <v>141</v>
      </c>
      <c r="T36" s="1">
        <f t="shared" si="4"/>
        <v>0.34895833333333331</v>
      </c>
      <c r="U36" s="1">
        <f t="shared" si="5"/>
        <v>0.3671875</v>
      </c>
      <c r="V36" s="1">
        <f t="shared" si="6"/>
        <v>1.8229166666666685E-2</v>
      </c>
      <c r="X36" t="s">
        <v>135</v>
      </c>
      <c r="Y36">
        <v>28</v>
      </c>
      <c r="Z36">
        <v>145.57</v>
      </c>
      <c r="AA36" s="4">
        <v>4.6205555555555602</v>
      </c>
      <c r="AB36">
        <v>3</v>
      </c>
      <c r="AC36">
        <v>14</v>
      </c>
      <c r="AD36">
        <v>15</v>
      </c>
      <c r="AE36" s="1">
        <f t="shared" si="7"/>
        <v>0.5</v>
      </c>
      <c r="AF36" s="1">
        <f t="shared" si="8"/>
        <v>0.5357142857142857</v>
      </c>
      <c r="AG36" s="1">
        <f t="shared" si="9"/>
        <v>3.5714285714285698E-2</v>
      </c>
      <c r="AI36" t="s">
        <v>185</v>
      </c>
      <c r="AJ36">
        <v>45</v>
      </c>
      <c r="AK36" s="4">
        <v>87.111099999999993</v>
      </c>
      <c r="AL36" s="4">
        <v>4.8168421052631603</v>
      </c>
      <c r="AM36">
        <v>3</v>
      </c>
      <c r="AN36">
        <v>27</v>
      </c>
      <c r="AO36">
        <v>27</v>
      </c>
      <c r="AP36" s="1">
        <f t="shared" si="10"/>
        <v>0.6</v>
      </c>
      <c r="AQ36" s="1">
        <f t="shared" si="11"/>
        <v>0.6</v>
      </c>
      <c r="AR36" s="1">
        <f t="shared" si="12"/>
        <v>0</v>
      </c>
      <c r="AT36" t="s">
        <v>229</v>
      </c>
      <c r="AU36">
        <v>86</v>
      </c>
      <c r="AV36" s="4">
        <v>85.744100000000003</v>
      </c>
      <c r="AW36" s="4">
        <v>4.2447619047619103</v>
      </c>
      <c r="AX36">
        <v>2</v>
      </c>
      <c r="AY36">
        <v>33</v>
      </c>
      <c r="AZ36">
        <v>33</v>
      </c>
      <c r="BA36" s="1">
        <f t="shared" si="13"/>
        <v>0.38372093023255816</v>
      </c>
      <c r="BB36" s="1">
        <f t="shared" si="14"/>
        <v>0.38372093023255816</v>
      </c>
      <c r="BC36" s="1">
        <f t="shared" si="15"/>
        <v>0</v>
      </c>
    </row>
    <row r="37" spans="1:55" x14ac:dyDescent="0.25">
      <c r="M37" t="s">
        <v>47</v>
      </c>
      <c r="N37">
        <v>84</v>
      </c>
      <c r="O37">
        <v>86.46</v>
      </c>
      <c r="P37" s="4">
        <v>4.34078125</v>
      </c>
      <c r="Q37">
        <v>2</v>
      </c>
      <c r="R37">
        <v>36</v>
      </c>
      <c r="S37">
        <v>37</v>
      </c>
      <c r="T37" s="1">
        <f t="shared" si="4"/>
        <v>0.42857142857142855</v>
      </c>
      <c r="U37" s="1">
        <f t="shared" si="5"/>
        <v>0.44047619047619047</v>
      </c>
      <c r="V37" s="1">
        <f t="shared" si="6"/>
        <v>1.1904761904761918E-2</v>
      </c>
      <c r="X37" t="s">
        <v>136</v>
      </c>
      <c r="Y37">
        <v>8</v>
      </c>
      <c r="Z37">
        <v>520.13</v>
      </c>
      <c r="AA37" s="4">
        <v>4.8099999999999996</v>
      </c>
      <c r="AB37">
        <v>4</v>
      </c>
      <c r="AC37">
        <v>4</v>
      </c>
      <c r="AD37">
        <v>5</v>
      </c>
      <c r="AE37" s="1">
        <f t="shared" si="7"/>
        <v>0.5</v>
      </c>
      <c r="AF37" s="1">
        <f t="shared" si="8"/>
        <v>0.625</v>
      </c>
      <c r="AG37" s="1">
        <f t="shared" si="9"/>
        <v>0.125</v>
      </c>
      <c r="AI37" t="s">
        <v>186</v>
      </c>
      <c r="AJ37">
        <v>15</v>
      </c>
      <c r="AK37" s="4">
        <v>123.2666</v>
      </c>
      <c r="AL37" s="4">
        <v>4.7669230769230797</v>
      </c>
      <c r="AM37">
        <v>4</v>
      </c>
      <c r="AN37">
        <v>10</v>
      </c>
      <c r="AO37">
        <v>10</v>
      </c>
      <c r="AP37" s="1">
        <f t="shared" si="10"/>
        <v>0.66666666666666663</v>
      </c>
      <c r="AQ37" s="1">
        <f t="shared" si="11"/>
        <v>0.66666666666666663</v>
      </c>
      <c r="AR37" s="1">
        <f t="shared" si="12"/>
        <v>0</v>
      </c>
      <c r="AT37" t="s">
        <v>230</v>
      </c>
      <c r="AU37">
        <v>6</v>
      </c>
      <c r="AV37" s="4">
        <v>90.666600000000003</v>
      </c>
      <c r="AW37" s="4">
        <v>4.8940000000000001</v>
      </c>
      <c r="AX37">
        <v>2</v>
      </c>
      <c r="AY37">
        <v>4</v>
      </c>
      <c r="AZ37">
        <v>5</v>
      </c>
      <c r="BA37" s="1">
        <f t="shared" si="13"/>
        <v>0.66666666666666663</v>
      </c>
      <c r="BB37" s="1">
        <f t="shared" si="14"/>
        <v>0.83333333333333337</v>
      </c>
      <c r="BC37" s="1">
        <f t="shared" si="15"/>
        <v>0.16666666666666674</v>
      </c>
    </row>
    <row r="38" spans="1:55" x14ac:dyDescent="0.25">
      <c r="M38" t="s">
        <v>66</v>
      </c>
      <c r="N38">
        <v>27</v>
      </c>
      <c r="O38">
        <v>132.22</v>
      </c>
      <c r="P38" s="4">
        <v>4.4923809523809499</v>
      </c>
      <c r="Q38">
        <v>4</v>
      </c>
      <c r="R38">
        <v>11</v>
      </c>
      <c r="S38">
        <v>11</v>
      </c>
      <c r="T38" s="1">
        <f t="shared" si="4"/>
        <v>0.40740740740740738</v>
      </c>
      <c r="U38" s="1">
        <f t="shared" si="5"/>
        <v>0.40740740740740738</v>
      </c>
      <c r="V38" s="1">
        <f t="shared" si="6"/>
        <v>0</v>
      </c>
      <c r="X38" t="s">
        <v>137</v>
      </c>
      <c r="Y38">
        <v>13</v>
      </c>
      <c r="Z38">
        <v>66.150000000000006</v>
      </c>
      <c r="AA38" s="4">
        <v>4.8109090909090897</v>
      </c>
      <c r="AB38">
        <v>1</v>
      </c>
      <c r="AC38">
        <v>12</v>
      </c>
      <c r="AD38">
        <v>12</v>
      </c>
      <c r="AE38" s="1">
        <f t="shared" si="7"/>
        <v>0.92307692307692313</v>
      </c>
      <c r="AF38" s="1">
        <f t="shared" si="8"/>
        <v>0.92307692307692313</v>
      </c>
      <c r="AG38" s="1">
        <f t="shared" si="9"/>
        <v>0</v>
      </c>
      <c r="AI38" t="s">
        <v>187</v>
      </c>
      <c r="AJ38">
        <v>2</v>
      </c>
      <c r="AK38" s="4">
        <v>259.5</v>
      </c>
      <c r="AL38" s="4">
        <v>5</v>
      </c>
      <c r="AM38">
        <v>5</v>
      </c>
      <c r="AN38">
        <v>0</v>
      </c>
      <c r="AO38">
        <v>1</v>
      </c>
      <c r="AP38" s="1">
        <f t="shared" si="10"/>
        <v>0</v>
      </c>
      <c r="AQ38" s="1">
        <f t="shared" si="11"/>
        <v>0.5</v>
      </c>
      <c r="AR38" s="1">
        <f t="shared" si="12"/>
        <v>0.5</v>
      </c>
      <c r="AT38" t="s">
        <v>231</v>
      </c>
      <c r="AU38">
        <v>4</v>
      </c>
      <c r="AV38" s="4">
        <v>174.75</v>
      </c>
      <c r="AW38" s="4">
        <v>3.3133333333333299</v>
      </c>
      <c r="AX38">
        <v>2</v>
      </c>
      <c r="AY38">
        <v>1</v>
      </c>
      <c r="AZ38">
        <v>1</v>
      </c>
      <c r="BA38" s="1">
        <f t="shared" si="13"/>
        <v>0.25</v>
      </c>
      <c r="BB38" s="1">
        <f t="shared" si="14"/>
        <v>0.25</v>
      </c>
      <c r="BC38" s="1">
        <f t="shared" si="15"/>
        <v>0</v>
      </c>
    </row>
    <row r="39" spans="1:55" x14ac:dyDescent="0.25">
      <c r="M39" t="s">
        <v>84</v>
      </c>
      <c r="N39">
        <v>1</v>
      </c>
      <c r="O39">
        <v>200</v>
      </c>
      <c r="P39" s="4">
        <v>5</v>
      </c>
      <c r="Q39">
        <v>4</v>
      </c>
      <c r="R39">
        <v>1</v>
      </c>
      <c r="S39">
        <v>1</v>
      </c>
      <c r="T39" s="1">
        <f t="shared" si="4"/>
        <v>1</v>
      </c>
      <c r="U39" s="1">
        <f t="shared" si="5"/>
        <v>1</v>
      </c>
      <c r="V39" s="1">
        <f t="shared" si="6"/>
        <v>0</v>
      </c>
      <c r="X39" t="s">
        <v>138</v>
      </c>
      <c r="Y39">
        <v>13</v>
      </c>
      <c r="Z39">
        <v>54.46</v>
      </c>
      <c r="AA39" s="4">
        <v>4.7389999999999999</v>
      </c>
      <c r="AB39">
        <v>2</v>
      </c>
      <c r="AC39">
        <v>6</v>
      </c>
      <c r="AD39">
        <v>6</v>
      </c>
      <c r="AE39" s="1">
        <f t="shared" si="7"/>
        <v>0.46153846153846156</v>
      </c>
      <c r="AF39" s="1">
        <f t="shared" si="8"/>
        <v>0.46153846153846156</v>
      </c>
      <c r="AG39" s="1">
        <f t="shared" si="9"/>
        <v>0</v>
      </c>
      <c r="AI39" t="s">
        <v>188</v>
      </c>
      <c r="AJ39">
        <v>41</v>
      </c>
      <c r="AK39" s="4">
        <v>92.878</v>
      </c>
      <c r="AL39" s="4">
        <v>4.7416216216216203</v>
      </c>
      <c r="AM39">
        <v>2</v>
      </c>
      <c r="AN39">
        <v>33</v>
      </c>
      <c r="AO39">
        <v>33</v>
      </c>
      <c r="AP39" s="1">
        <f t="shared" si="10"/>
        <v>0.80487804878048785</v>
      </c>
      <c r="AQ39" s="1">
        <f t="shared" si="11"/>
        <v>0.80487804878048785</v>
      </c>
      <c r="AR39" s="1">
        <f t="shared" si="12"/>
        <v>0</v>
      </c>
      <c r="AT39" t="s">
        <v>232</v>
      </c>
      <c r="AU39">
        <v>326</v>
      </c>
      <c r="AV39" s="4">
        <v>178.06440000000001</v>
      </c>
      <c r="AW39" s="4">
        <v>4.6592134831460701</v>
      </c>
      <c r="AX39">
        <v>3</v>
      </c>
      <c r="AY39">
        <v>102</v>
      </c>
      <c r="AZ39">
        <v>114</v>
      </c>
      <c r="BA39" s="1">
        <f t="shared" si="13"/>
        <v>0.31288343558282211</v>
      </c>
      <c r="BB39" s="1">
        <f t="shared" si="14"/>
        <v>0.34969325153374231</v>
      </c>
      <c r="BC39" s="1">
        <f t="shared" si="15"/>
        <v>3.6809815950920199E-2</v>
      </c>
    </row>
    <row r="40" spans="1:55" x14ac:dyDescent="0.25">
      <c r="M40" t="s">
        <v>56</v>
      </c>
      <c r="N40">
        <v>56</v>
      </c>
      <c r="O40">
        <v>100.79</v>
      </c>
      <c r="P40" s="4">
        <v>4.7684090909090902</v>
      </c>
      <c r="Q40">
        <v>2</v>
      </c>
      <c r="R40">
        <v>34</v>
      </c>
      <c r="S40">
        <v>34</v>
      </c>
      <c r="T40" s="1">
        <f t="shared" si="4"/>
        <v>0.6071428571428571</v>
      </c>
      <c r="U40" s="1">
        <f t="shared" si="5"/>
        <v>0.6071428571428571</v>
      </c>
      <c r="V40" s="1">
        <f t="shared" si="6"/>
        <v>0</v>
      </c>
      <c r="X40" t="s">
        <v>139</v>
      </c>
      <c r="Y40">
        <v>5</v>
      </c>
      <c r="Z40">
        <v>124.6</v>
      </c>
      <c r="AA40" s="4">
        <v>4.68333333333333</v>
      </c>
      <c r="AB40">
        <v>4</v>
      </c>
      <c r="AC40">
        <v>3</v>
      </c>
      <c r="AD40">
        <v>3</v>
      </c>
      <c r="AE40" s="1">
        <f t="shared" si="7"/>
        <v>0.6</v>
      </c>
      <c r="AF40" s="1">
        <f t="shared" si="8"/>
        <v>0.6</v>
      </c>
      <c r="AG40" s="1">
        <f t="shared" si="9"/>
        <v>0</v>
      </c>
      <c r="AI40" t="s">
        <v>189</v>
      </c>
      <c r="AJ40">
        <v>1</v>
      </c>
      <c r="AK40" s="4">
        <v>350</v>
      </c>
      <c r="AL40" s="4">
        <v>4.91</v>
      </c>
      <c r="AM40">
        <v>11</v>
      </c>
      <c r="AN40">
        <v>1</v>
      </c>
      <c r="AO40">
        <v>1</v>
      </c>
      <c r="AP40" s="1">
        <f t="shared" si="10"/>
        <v>1</v>
      </c>
      <c r="AQ40" s="1">
        <f t="shared" si="11"/>
        <v>1</v>
      </c>
      <c r="AR40" s="1">
        <f t="shared" si="12"/>
        <v>0</v>
      </c>
      <c r="AT40" t="s">
        <v>233</v>
      </c>
      <c r="AU40">
        <v>218</v>
      </c>
      <c r="AV40" s="4">
        <v>159.65129999999999</v>
      </c>
      <c r="AW40" s="4">
        <v>4.7168783068783098</v>
      </c>
      <c r="AX40">
        <v>3</v>
      </c>
      <c r="AY40">
        <v>64</v>
      </c>
      <c r="AZ40">
        <v>68</v>
      </c>
      <c r="BA40" s="1">
        <f t="shared" si="13"/>
        <v>0.29357798165137616</v>
      </c>
      <c r="BB40" s="1">
        <f t="shared" si="14"/>
        <v>0.31192660550458717</v>
      </c>
      <c r="BC40" s="1">
        <f t="shared" si="15"/>
        <v>1.834862385321101E-2</v>
      </c>
    </row>
    <row r="41" spans="1:55" x14ac:dyDescent="0.25">
      <c r="M41" t="s">
        <v>53</v>
      </c>
      <c r="N41">
        <v>58</v>
      </c>
      <c r="O41">
        <v>125.28</v>
      </c>
      <c r="P41" s="4">
        <v>4.4677272727272701</v>
      </c>
      <c r="Q41">
        <v>2</v>
      </c>
      <c r="R41">
        <v>34</v>
      </c>
      <c r="S41">
        <v>35</v>
      </c>
      <c r="T41" s="1">
        <f t="shared" si="4"/>
        <v>0.58620689655172409</v>
      </c>
      <c r="U41" s="1">
        <f t="shared" si="5"/>
        <v>0.60344827586206895</v>
      </c>
      <c r="V41" s="1">
        <f t="shared" si="6"/>
        <v>1.7241379310344862E-2</v>
      </c>
      <c r="X41" t="s">
        <v>140</v>
      </c>
      <c r="Y41">
        <v>27</v>
      </c>
      <c r="Z41">
        <v>92.56</v>
      </c>
      <c r="AA41" s="4">
        <v>4.5791304347826101</v>
      </c>
      <c r="AB41">
        <v>2</v>
      </c>
      <c r="AC41">
        <v>23</v>
      </c>
      <c r="AD41">
        <v>23</v>
      </c>
      <c r="AE41" s="1">
        <f t="shared" si="7"/>
        <v>0.85185185185185186</v>
      </c>
      <c r="AF41" s="1">
        <f t="shared" si="8"/>
        <v>0.85185185185185186</v>
      </c>
      <c r="AG41" s="1">
        <f t="shared" si="9"/>
        <v>0</v>
      </c>
      <c r="AI41" t="s">
        <v>190</v>
      </c>
      <c r="AJ41">
        <v>21</v>
      </c>
      <c r="AK41" s="4">
        <v>85.666600000000003</v>
      </c>
      <c r="AL41" s="4">
        <v>4.7483333333333304</v>
      </c>
      <c r="AM41">
        <v>2</v>
      </c>
      <c r="AN41">
        <v>12</v>
      </c>
      <c r="AO41">
        <v>12</v>
      </c>
      <c r="AP41" s="1">
        <f t="shared" si="10"/>
        <v>0.5714285714285714</v>
      </c>
      <c r="AQ41" s="1">
        <f t="shared" si="11"/>
        <v>0.5714285714285714</v>
      </c>
      <c r="AR41" s="1">
        <f t="shared" si="12"/>
        <v>0</v>
      </c>
      <c r="AT41" t="s">
        <v>234</v>
      </c>
      <c r="AU41">
        <v>402</v>
      </c>
      <c r="AV41" s="4">
        <v>119.51739999999999</v>
      </c>
      <c r="AW41" s="4">
        <v>4.63774774774775</v>
      </c>
      <c r="AX41">
        <v>2</v>
      </c>
      <c r="AY41">
        <v>171</v>
      </c>
      <c r="AZ41">
        <v>172</v>
      </c>
      <c r="BA41" s="1">
        <f t="shared" si="13"/>
        <v>0.42537313432835822</v>
      </c>
      <c r="BB41" s="1">
        <f t="shared" si="14"/>
        <v>0.42786069651741293</v>
      </c>
      <c r="BC41" s="1">
        <f t="shared" si="15"/>
        <v>2.487562189054715E-3</v>
      </c>
    </row>
    <row r="42" spans="1:55" x14ac:dyDescent="0.25">
      <c r="M42" t="s">
        <v>51</v>
      </c>
      <c r="N42">
        <v>69</v>
      </c>
      <c r="O42">
        <v>145.46</v>
      </c>
      <c r="P42" s="4">
        <v>4.1714035087719301</v>
      </c>
      <c r="Q42">
        <v>4</v>
      </c>
      <c r="R42">
        <v>25</v>
      </c>
      <c r="S42">
        <v>26</v>
      </c>
      <c r="T42" s="1">
        <f t="shared" si="4"/>
        <v>0.36231884057971014</v>
      </c>
      <c r="U42" s="1">
        <f t="shared" si="5"/>
        <v>0.37681159420289856</v>
      </c>
      <c r="V42" s="1">
        <f t="shared" si="6"/>
        <v>1.4492753623188415E-2</v>
      </c>
      <c r="X42" t="s">
        <v>141</v>
      </c>
      <c r="Y42">
        <v>14</v>
      </c>
      <c r="Z42">
        <v>87.07</v>
      </c>
      <c r="AA42" s="4">
        <v>4.7158333333333298</v>
      </c>
      <c r="AB42">
        <v>2</v>
      </c>
      <c r="AC42">
        <v>8</v>
      </c>
      <c r="AD42">
        <v>8</v>
      </c>
      <c r="AE42" s="1">
        <f t="shared" si="7"/>
        <v>0.5714285714285714</v>
      </c>
      <c r="AF42" s="1">
        <f t="shared" si="8"/>
        <v>0.5714285714285714</v>
      </c>
      <c r="AG42" s="1">
        <f t="shared" si="9"/>
        <v>0</v>
      </c>
      <c r="AI42" t="s">
        <v>191</v>
      </c>
      <c r="AJ42">
        <v>2</v>
      </c>
      <c r="AK42" s="4">
        <v>162.5</v>
      </c>
      <c r="AL42" s="4">
        <v>4.78</v>
      </c>
      <c r="AM42">
        <v>4</v>
      </c>
      <c r="AN42">
        <v>2</v>
      </c>
      <c r="AO42">
        <v>2</v>
      </c>
      <c r="AP42" s="1">
        <f t="shared" si="10"/>
        <v>1</v>
      </c>
      <c r="AQ42" s="1">
        <f t="shared" si="11"/>
        <v>1</v>
      </c>
      <c r="AR42" s="1">
        <f t="shared" si="12"/>
        <v>0</v>
      </c>
      <c r="AT42" t="s">
        <v>235</v>
      </c>
      <c r="AU42">
        <v>60</v>
      </c>
      <c r="AV42" s="4">
        <v>168.88329999999999</v>
      </c>
      <c r="AW42" s="4">
        <v>4.7621153846153899</v>
      </c>
      <c r="AX42">
        <v>3</v>
      </c>
      <c r="AY42">
        <v>34</v>
      </c>
      <c r="AZ42">
        <v>36</v>
      </c>
      <c r="BA42" s="1">
        <f t="shared" si="13"/>
        <v>0.56666666666666665</v>
      </c>
      <c r="BB42" s="1">
        <f t="shared" si="14"/>
        <v>0.6</v>
      </c>
      <c r="BC42" s="1">
        <f t="shared" si="15"/>
        <v>3.3333333333333326E-2</v>
      </c>
    </row>
    <row r="43" spans="1:55" x14ac:dyDescent="0.25">
      <c r="M43" t="s">
        <v>48</v>
      </c>
      <c r="N43">
        <v>81</v>
      </c>
      <c r="O43">
        <v>94.58</v>
      </c>
      <c r="P43" s="4">
        <v>4.5959016393442598</v>
      </c>
      <c r="Q43">
        <v>2</v>
      </c>
      <c r="R43">
        <v>44</v>
      </c>
      <c r="S43">
        <v>48</v>
      </c>
      <c r="T43" s="1">
        <f t="shared" si="4"/>
        <v>0.54320987654320985</v>
      </c>
      <c r="U43" s="1">
        <f t="shared" si="5"/>
        <v>0.59259259259259256</v>
      </c>
      <c r="V43" s="1">
        <f t="shared" si="6"/>
        <v>4.9382716049382713E-2</v>
      </c>
      <c r="X43" t="s">
        <v>142</v>
      </c>
      <c r="Y43">
        <v>7</v>
      </c>
      <c r="Z43">
        <v>136</v>
      </c>
      <c r="AA43" s="4">
        <v>4.74714285714286</v>
      </c>
      <c r="AB43">
        <v>6</v>
      </c>
      <c r="AC43">
        <v>6</v>
      </c>
      <c r="AD43">
        <v>6</v>
      </c>
      <c r="AE43" s="1">
        <f t="shared" si="7"/>
        <v>0.8571428571428571</v>
      </c>
      <c r="AF43" s="1">
        <f t="shared" si="8"/>
        <v>0.8571428571428571</v>
      </c>
      <c r="AG43" s="1">
        <f t="shared" si="9"/>
        <v>0</v>
      </c>
      <c r="AI43" t="s">
        <v>192</v>
      </c>
      <c r="AJ43">
        <v>1</v>
      </c>
      <c r="AK43" s="4">
        <v>309</v>
      </c>
      <c r="AL43" s="4">
        <v>4.55</v>
      </c>
      <c r="AM43">
        <v>8</v>
      </c>
      <c r="AN43">
        <v>1</v>
      </c>
      <c r="AO43">
        <v>1</v>
      </c>
      <c r="AP43" s="1">
        <f t="shared" si="10"/>
        <v>1</v>
      </c>
      <c r="AQ43" s="1">
        <f t="shared" si="11"/>
        <v>1</v>
      </c>
      <c r="AR43" s="1">
        <f t="shared" si="12"/>
        <v>0</v>
      </c>
      <c r="AT43" t="s">
        <v>236</v>
      </c>
      <c r="AU43">
        <v>13</v>
      </c>
      <c r="AV43" s="4">
        <v>257</v>
      </c>
      <c r="AW43" s="4">
        <v>4.9320000000000004</v>
      </c>
      <c r="AX43">
        <v>4</v>
      </c>
      <c r="AY43">
        <v>6</v>
      </c>
      <c r="AZ43">
        <v>6</v>
      </c>
      <c r="BA43" s="1">
        <f t="shared" si="13"/>
        <v>0.46153846153846156</v>
      </c>
      <c r="BB43" s="1">
        <f t="shared" si="14"/>
        <v>0.46153846153846156</v>
      </c>
      <c r="BC43" s="1">
        <f t="shared" si="15"/>
        <v>0</v>
      </c>
    </row>
    <row r="44" spans="1:55" x14ac:dyDescent="0.25">
      <c r="M44" t="s">
        <v>38</v>
      </c>
      <c r="N44">
        <v>307</v>
      </c>
      <c r="O44">
        <v>84.17</v>
      </c>
      <c r="P44" s="4">
        <v>4.6309950248756202</v>
      </c>
      <c r="Q44">
        <v>2</v>
      </c>
      <c r="R44">
        <v>96</v>
      </c>
      <c r="S44">
        <v>102</v>
      </c>
      <c r="T44" s="1">
        <f t="shared" si="4"/>
        <v>0.31270358306188922</v>
      </c>
      <c r="U44" s="1">
        <f t="shared" si="5"/>
        <v>0.33224755700325731</v>
      </c>
      <c r="V44" s="1">
        <f t="shared" si="6"/>
        <v>1.9543973941368087E-2</v>
      </c>
      <c r="X44" t="s">
        <v>143</v>
      </c>
      <c r="Y44">
        <v>11</v>
      </c>
      <c r="Z44">
        <v>70.819999999999993</v>
      </c>
      <c r="AA44" s="4">
        <v>4.7155555555555599</v>
      </c>
      <c r="AB44">
        <v>1</v>
      </c>
      <c r="AC44">
        <v>9</v>
      </c>
      <c r="AD44">
        <v>9</v>
      </c>
      <c r="AE44" s="1">
        <f t="shared" si="7"/>
        <v>0.81818181818181823</v>
      </c>
      <c r="AF44" s="1">
        <f t="shared" si="8"/>
        <v>0.81818181818181823</v>
      </c>
      <c r="AG44" s="1">
        <f t="shared" si="9"/>
        <v>0</v>
      </c>
      <c r="AI44" s="5" t="s">
        <v>93</v>
      </c>
      <c r="AJ44" s="8">
        <f>AVERAGE(AJ2:AJ43)</f>
        <v>7.5</v>
      </c>
      <c r="AK44" s="12">
        <f t="shared" ref="AK44:AQ44" si="17">AVERAGE(AK2:AK43)</f>
        <v>154.15169761904758</v>
      </c>
      <c r="AL44" s="12">
        <f t="shared" si="17"/>
        <v>4.7371277207629907</v>
      </c>
      <c r="AM44" s="12">
        <f t="shared" si="17"/>
        <v>3.5</v>
      </c>
      <c r="AN44" s="12">
        <f t="shared" si="17"/>
        <v>4.7857142857142856</v>
      </c>
      <c r="AO44" s="12">
        <f t="shared" si="17"/>
        <v>4.8571428571428568</v>
      </c>
      <c r="AP44" s="13">
        <f t="shared" si="17"/>
        <v>0.61259942793043842</v>
      </c>
      <c r="AQ44" s="13">
        <f t="shared" si="17"/>
        <v>0.63640895173996226</v>
      </c>
      <c r="AR44" s="14">
        <f>AQ44-AP44</f>
        <v>2.3809523809523836E-2</v>
      </c>
      <c r="AT44" t="s">
        <v>237</v>
      </c>
      <c r="AU44">
        <v>146</v>
      </c>
      <c r="AV44" s="4">
        <v>278.77390000000003</v>
      </c>
      <c r="AW44" s="4">
        <v>4.6010227272727304</v>
      </c>
      <c r="AX44">
        <v>3</v>
      </c>
      <c r="AY44">
        <v>70</v>
      </c>
      <c r="AZ44">
        <v>71</v>
      </c>
      <c r="BA44" s="1">
        <f t="shared" si="13"/>
        <v>0.47945205479452052</v>
      </c>
      <c r="BB44" s="1">
        <f t="shared" si="14"/>
        <v>0.4863013698630137</v>
      </c>
      <c r="BC44" s="1">
        <f t="shared" si="15"/>
        <v>6.8493150684931781E-3</v>
      </c>
    </row>
    <row r="45" spans="1:55" x14ac:dyDescent="0.25">
      <c r="M45" t="s">
        <v>54</v>
      </c>
      <c r="N45">
        <v>57</v>
      </c>
      <c r="O45">
        <v>190.16</v>
      </c>
      <c r="P45" s="4">
        <v>4.8373469387755099</v>
      </c>
      <c r="Q45">
        <v>3</v>
      </c>
      <c r="R45">
        <v>38</v>
      </c>
      <c r="S45">
        <v>39</v>
      </c>
      <c r="T45" s="1">
        <f t="shared" si="4"/>
        <v>0.66666666666666663</v>
      </c>
      <c r="U45" s="1">
        <f t="shared" si="5"/>
        <v>0.68421052631578949</v>
      </c>
      <c r="V45" s="1">
        <f t="shared" si="6"/>
        <v>1.7543859649122862E-2</v>
      </c>
      <c r="X45" t="s">
        <v>144</v>
      </c>
      <c r="Y45">
        <v>10</v>
      </c>
      <c r="Z45">
        <v>95.4</v>
      </c>
      <c r="AA45" s="4">
        <v>4.7300000000000004</v>
      </c>
      <c r="AB45">
        <v>2</v>
      </c>
      <c r="AC45">
        <v>10</v>
      </c>
      <c r="AD45">
        <v>10</v>
      </c>
      <c r="AE45" s="1">
        <f t="shared" si="7"/>
        <v>1</v>
      </c>
      <c r="AF45" s="1">
        <f t="shared" si="8"/>
        <v>1</v>
      </c>
      <c r="AG45" s="1">
        <f t="shared" si="9"/>
        <v>0</v>
      </c>
      <c r="AT45" t="s">
        <v>238</v>
      </c>
      <c r="AU45">
        <v>209</v>
      </c>
      <c r="AV45" s="4">
        <v>150.5119</v>
      </c>
      <c r="AW45" s="4">
        <v>4.7615384615384597</v>
      </c>
      <c r="AX45">
        <v>3</v>
      </c>
      <c r="AY45">
        <v>84</v>
      </c>
      <c r="AZ45">
        <v>85</v>
      </c>
      <c r="BA45" s="1">
        <f t="shared" si="13"/>
        <v>0.40191387559808611</v>
      </c>
      <c r="BB45" s="1">
        <f t="shared" si="14"/>
        <v>0.40669856459330145</v>
      </c>
      <c r="BC45" s="1">
        <f t="shared" si="15"/>
        <v>4.784688995215336E-3</v>
      </c>
    </row>
    <row r="46" spans="1:55" x14ac:dyDescent="0.25">
      <c r="M46" t="s">
        <v>57</v>
      </c>
      <c r="N46">
        <v>55</v>
      </c>
      <c r="O46">
        <v>86.56</v>
      </c>
      <c r="P46" s="4">
        <v>4.54304347826087</v>
      </c>
      <c r="Q46">
        <v>2</v>
      </c>
      <c r="R46">
        <v>30</v>
      </c>
      <c r="S46">
        <v>32</v>
      </c>
      <c r="T46" s="1">
        <f t="shared" si="4"/>
        <v>0.54545454545454541</v>
      </c>
      <c r="U46" s="1">
        <f t="shared" si="5"/>
        <v>0.58181818181818179</v>
      </c>
      <c r="V46" s="1">
        <f t="shared" si="6"/>
        <v>3.6363636363636376E-2</v>
      </c>
      <c r="X46" t="s">
        <v>145</v>
      </c>
      <c r="Y46">
        <v>68</v>
      </c>
      <c r="Z46">
        <v>127.12</v>
      </c>
      <c r="AA46" s="4">
        <v>4.7793877551020403</v>
      </c>
      <c r="AB46">
        <v>2</v>
      </c>
      <c r="AC46">
        <v>44</v>
      </c>
      <c r="AD46">
        <v>44</v>
      </c>
      <c r="AE46" s="1">
        <f t="shared" si="7"/>
        <v>0.6470588235294118</v>
      </c>
      <c r="AF46" s="1">
        <f t="shared" si="8"/>
        <v>0.6470588235294118</v>
      </c>
      <c r="AG46" s="1">
        <f t="shared" si="9"/>
        <v>0</v>
      </c>
      <c r="AT46" t="s">
        <v>239</v>
      </c>
      <c r="AU46">
        <v>292</v>
      </c>
      <c r="AV46" s="4">
        <v>126.9931</v>
      </c>
      <c r="AW46" s="4">
        <v>4.6376086956521698</v>
      </c>
      <c r="AX46">
        <v>2</v>
      </c>
      <c r="AY46">
        <v>126</v>
      </c>
      <c r="AZ46">
        <v>130</v>
      </c>
      <c r="BA46" s="1">
        <f t="shared" si="13"/>
        <v>0.4315068493150685</v>
      </c>
      <c r="BB46" s="1">
        <f t="shared" si="14"/>
        <v>0.4452054794520548</v>
      </c>
      <c r="BC46" s="1">
        <f t="shared" si="15"/>
        <v>1.3698630136986301E-2</v>
      </c>
    </row>
    <row r="47" spans="1:55" x14ac:dyDescent="0.25">
      <c r="M47" t="s">
        <v>63</v>
      </c>
      <c r="N47">
        <v>34</v>
      </c>
      <c r="O47">
        <v>98.74</v>
      </c>
      <c r="P47" s="4">
        <v>4.7632142857142901</v>
      </c>
      <c r="Q47">
        <v>2</v>
      </c>
      <c r="R47">
        <v>27</v>
      </c>
      <c r="S47">
        <v>28</v>
      </c>
      <c r="T47" s="1">
        <f t="shared" si="4"/>
        <v>0.79411764705882348</v>
      </c>
      <c r="U47" s="1">
        <f t="shared" si="5"/>
        <v>0.82352941176470584</v>
      </c>
      <c r="V47" s="1">
        <f t="shared" si="6"/>
        <v>2.9411764705882359E-2</v>
      </c>
      <c r="X47" t="s">
        <v>146</v>
      </c>
      <c r="Y47">
        <v>4</v>
      </c>
      <c r="Z47">
        <v>92.25</v>
      </c>
      <c r="AA47" s="4">
        <v>2.75</v>
      </c>
      <c r="AB47">
        <v>2</v>
      </c>
      <c r="AC47">
        <v>3</v>
      </c>
      <c r="AD47">
        <v>3</v>
      </c>
      <c r="AE47" s="1">
        <f t="shared" si="7"/>
        <v>0.75</v>
      </c>
      <c r="AF47" s="1">
        <f t="shared" si="8"/>
        <v>0.75</v>
      </c>
      <c r="AG47" s="1">
        <f t="shared" si="9"/>
        <v>0</v>
      </c>
      <c r="AT47" t="s">
        <v>240</v>
      </c>
      <c r="AU47">
        <v>25</v>
      </c>
      <c r="AV47" s="4">
        <v>177.64</v>
      </c>
      <c r="AW47" s="4">
        <v>4.2685000000000004</v>
      </c>
      <c r="AX47">
        <v>2</v>
      </c>
      <c r="AY47">
        <v>6</v>
      </c>
      <c r="AZ47">
        <v>7</v>
      </c>
      <c r="BA47" s="1">
        <f t="shared" si="13"/>
        <v>0.24</v>
      </c>
      <c r="BB47" s="1">
        <f t="shared" si="14"/>
        <v>0.28000000000000003</v>
      </c>
      <c r="BC47" s="1">
        <f t="shared" si="15"/>
        <v>4.0000000000000036E-2</v>
      </c>
    </row>
    <row r="48" spans="1:55" x14ac:dyDescent="0.25">
      <c r="M48" t="s">
        <v>46</v>
      </c>
      <c r="N48">
        <v>92</v>
      </c>
      <c r="O48">
        <v>120.65</v>
      </c>
      <c r="P48" s="4">
        <v>4.7422619047619001</v>
      </c>
      <c r="Q48">
        <v>3</v>
      </c>
      <c r="R48">
        <v>69</v>
      </c>
      <c r="S48">
        <v>69</v>
      </c>
      <c r="T48" s="1">
        <f t="shared" si="4"/>
        <v>0.75</v>
      </c>
      <c r="U48" s="1">
        <f t="shared" si="5"/>
        <v>0.75</v>
      </c>
      <c r="V48" s="1">
        <f t="shared" si="6"/>
        <v>0</v>
      </c>
      <c r="X48" t="s">
        <v>147</v>
      </c>
      <c r="Y48">
        <v>5</v>
      </c>
      <c r="Z48">
        <v>65.599999999999994</v>
      </c>
      <c r="AA48" s="4">
        <v>4.8449999999999998</v>
      </c>
      <c r="AB48">
        <v>1</v>
      </c>
      <c r="AC48">
        <v>5</v>
      </c>
      <c r="AD48">
        <v>5</v>
      </c>
      <c r="AE48" s="1">
        <f t="shared" si="7"/>
        <v>1</v>
      </c>
      <c r="AF48" s="1">
        <f t="shared" si="8"/>
        <v>1</v>
      </c>
      <c r="AG48" s="1">
        <f t="shared" si="9"/>
        <v>0</v>
      </c>
      <c r="AT48" t="s">
        <v>241</v>
      </c>
      <c r="AU48">
        <v>2594</v>
      </c>
      <c r="AV48" s="4">
        <v>146.7054</v>
      </c>
      <c r="AW48" s="4">
        <v>4.63050570153694</v>
      </c>
      <c r="AX48">
        <v>2</v>
      </c>
      <c r="AY48">
        <v>764</v>
      </c>
      <c r="AZ48">
        <v>847</v>
      </c>
      <c r="BA48" s="1">
        <f t="shared" si="13"/>
        <v>0.29452582883577488</v>
      </c>
      <c r="BB48" s="1">
        <f t="shared" si="14"/>
        <v>0.32652274479568233</v>
      </c>
      <c r="BC48" s="1">
        <f t="shared" si="15"/>
        <v>3.1996915959907446E-2</v>
      </c>
    </row>
    <row r="49" spans="13:55" x14ac:dyDescent="0.25">
      <c r="M49" t="s">
        <v>50</v>
      </c>
      <c r="N49">
        <v>75</v>
      </c>
      <c r="O49">
        <v>129.63</v>
      </c>
      <c r="P49" s="4">
        <v>4.7592307692307703</v>
      </c>
      <c r="Q49">
        <v>3</v>
      </c>
      <c r="R49">
        <v>62</v>
      </c>
      <c r="S49">
        <v>63</v>
      </c>
      <c r="T49" s="1">
        <f t="shared" si="4"/>
        <v>0.82666666666666666</v>
      </c>
      <c r="U49" s="1">
        <f t="shared" si="5"/>
        <v>0.84</v>
      </c>
      <c r="V49" s="1">
        <f t="shared" si="6"/>
        <v>1.3333333333333308E-2</v>
      </c>
      <c r="X49" t="s">
        <v>148</v>
      </c>
      <c r="Y49">
        <v>41</v>
      </c>
      <c r="Z49">
        <v>94.39</v>
      </c>
      <c r="AA49" s="4">
        <v>4.6959999999999997</v>
      </c>
      <c r="AB49">
        <v>2</v>
      </c>
      <c r="AC49">
        <v>23</v>
      </c>
      <c r="AD49">
        <v>23</v>
      </c>
      <c r="AE49" s="1">
        <f t="shared" si="7"/>
        <v>0.56097560975609762</v>
      </c>
      <c r="AF49" s="1">
        <f t="shared" si="8"/>
        <v>0.56097560975609762</v>
      </c>
      <c r="AG49" s="1">
        <f t="shared" si="9"/>
        <v>0</v>
      </c>
      <c r="AT49" t="s">
        <v>242</v>
      </c>
      <c r="AU49">
        <v>107</v>
      </c>
      <c r="AV49" s="4">
        <v>131.24289999999999</v>
      </c>
      <c r="AW49" s="4">
        <v>4.7534939759036101</v>
      </c>
      <c r="AX49">
        <v>3</v>
      </c>
      <c r="AY49">
        <v>44</v>
      </c>
      <c r="AZ49">
        <v>48</v>
      </c>
      <c r="BA49" s="1">
        <f t="shared" si="13"/>
        <v>0.41121495327102803</v>
      </c>
      <c r="BB49" s="1">
        <f t="shared" si="14"/>
        <v>0.44859813084112149</v>
      </c>
      <c r="BC49" s="1">
        <f t="shared" si="15"/>
        <v>3.7383177570093462E-2</v>
      </c>
    </row>
    <row r="50" spans="13:55" x14ac:dyDescent="0.25">
      <c r="M50" t="s">
        <v>39</v>
      </c>
      <c r="N50">
        <v>292</v>
      </c>
      <c r="O50">
        <v>88.21</v>
      </c>
      <c r="P50" s="4">
        <v>4.4817452830188698</v>
      </c>
      <c r="Q50">
        <v>2</v>
      </c>
      <c r="R50">
        <v>80</v>
      </c>
      <c r="S50">
        <v>83</v>
      </c>
      <c r="T50" s="1">
        <f t="shared" si="4"/>
        <v>0.27397260273972601</v>
      </c>
      <c r="U50" s="1">
        <f t="shared" si="5"/>
        <v>0.28424657534246578</v>
      </c>
      <c r="V50" s="1">
        <f t="shared" si="6"/>
        <v>1.0273972602739767E-2</v>
      </c>
      <c r="X50" t="s">
        <v>149</v>
      </c>
      <c r="Y50">
        <v>6</v>
      </c>
      <c r="Z50">
        <v>102.67</v>
      </c>
      <c r="AA50" s="4">
        <v>4.8466666666666702</v>
      </c>
      <c r="AB50">
        <v>1</v>
      </c>
      <c r="AC50">
        <v>5</v>
      </c>
      <c r="AD50">
        <v>5</v>
      </c>
      <c r="AE50" s="1">
        <f t="shared" si="7"/>
        <v>0.83333333333333337</v>
      </c>
      <c r="AF50" s="1">
        <f t="shared" si="8"/>
        <v>0.83333333333333337</v>
      </c>
      <c r="AG50" s="1">
        <f t="shared" si="9"/>
        <v>0</v>
      </c>
      <c r="AT50" s="5" t="s">
        <v>93</v>
      </c>
      <c r="AU50" s="12">
        <f>AVERAGE(AU2:AU49)</f>
        <v>299.39583333333331</v>
      </c>
      <c r="AV50" s="12">
        <f t="shared" ref="AV50:BC50" si="18">AVERAGE(AV2:AV49)</f>
        <v>145.90505625</v>
      </c>
      <c r="AW50" s="12">
        <f t="shared" si="18"/>
        <v>4.6039583005159068</v>
      </c>
      <c r="AX50" s="12">
        <f t="shared" si="18"/>
        <v>2.5625</v>
      </c>
      <c r="AY50" s="12">
        <f t="shared" si="18"/>
        <v>108.97916666666667</v>
      </c>
      <c r="AZ50" s="12">
        <f t="shared" si="18"/>
        <v>114.625</v>
      </c>
      <c r="BA50" s="13">
        <f t="shared" si="18"/>
        <v>0.41431606170288943</v>
      </c>
      <c r="BB50" s="13">
        <f t="shared" si="18"/>
        <v>0.43727052782562298</v>
      </c>
      <c r="BC50" s="14">
        <f t="shared" si="18"/>
        <v>2.2954466122733292E-2</v>
      </c>
    </row>
    <row r="51" spans="13:55" x14ac:dyDescent="0.25">
      <c r="M51" t="s">
        <v>75</v>
      </c>
      <c r="N51">
        <v>12</v>
      </c>
      <c r="O51">
        <v>210.67</v>
      </c>
      <c r="P51" s="4">
        <v>4.8481818181818204</v>
      </c>
      <c r="Q51">
        <v>4</v>
      </c>
      <c r="R51">
        <v>8</v>
      </c>
      <c r="S51">
        <v>8</v>
      </c>
      <c r="T51" s="1">
        <f t="shared" si="4"/>
        <v>0.66666666666666663</v>
      </c>
      <c r="U51" s="1">
        <f t="shared" si="5"/>
        <v>0.66666666666666663</v>
      </c>
      <c r="V51" s="1">
        <f t="shared" si="6"/>
        <v>0</v>
      </c>
      <c r="X51" s="5" t="s">
        <v>93</v>
      </c>
      <c r="Y51" s="12">
        <f>AVERAGE(Y2:Y50)</f>
        <v>20.918367346938776</v>
      </c>
      <c r="Z51" s="12">
        <f t="shared" ref="Z51:AF51" si="19">AVERAGE(Z2:Z50)</f>
        <v>107.6526530612245</v>
      </c>
      <c r="AA51" s="12">
        <f t="shared" si="19"/>
        <v>4.5274930759629717</v>
      </c>
      <c r="AB51" s="12">
        <f t="shared" si="19"/>
        <v>2.3877551020408165</v>
      </c>
      <c r="AC51" s="12">
        <f t="shared" si="19"/>
        <v>11.816326530612244</v>
      </c>
      <c r="AD51" s="12">
        <f t="shared" si="19"/>
        <v>12.326530612244898</v>
      </c>
      <c r="AE51" s="13">
        <f t="shared" si="19"/>
        <v>0.63842937251092347</v>
      </c>
      <c r="AF51" s="13">
        <f t="shared" si="19"/>
        <v>0.66005106498457644</v>
      </c>
      <c r="AG51" s="14">
        <f>AF51-AE51</f>
        <v>2.1621692473652976E-2</v>
      </c>
    </row>
    <row r="52" spans="13:55" x14ac:dyDescent="0.25">
      <c r="M52" t="s">
        <v>52</v>
      </c>
      <c r="N52">
        <v>61</v>
      </c>
      <c r="O52">
        <v>82.13</v>
      </c>
      <c r="P52" s="4">
        <v>4.5846</v>
      </c>
      <c r="Q52">
        <v>2</v>
      </c>
      <c r="R52">
        <v>29</v>
      </c>
      <c r="S52">
        <v>30</v>
      </c>
      <c r="T52" s="1">
        <f t="shared" si="4"/>
        <v>0.47540983606557374</v>
      </c>
      <c r="U52" s="1">
        <f t="shared" si="5"/>
        <v>0.49180327868852458</v>
      </c>
      <c r="V52" s="1">
        <f t="shared" si="6"/>
        <v>1.6393442622950838E-2</v>
      </c>
    </row>
    <row r="53" spans="13:55" x14ac:dyDescent="0.25">
      <c r="M53" t="s">
        <v>35</v>
      </c>
      <c r="N53">
        <v>386</v>
      </c>
      <c r="O53">
        <v>63.35</v>
      </c>
      <c r="P53" s="4">
        <v>4.4721428571428596</v>
      </c>
      <c r="Q53">
        <v>2</v>
      </c>
      <c r="R53">
        <v>66</v>
      </c>
      <c r="S53">
        <v>71</v>
      </c>
      <c r="T53" s="1">
        <f t="shared" si="4"/>
        <v>0.17098445595854922</v>
      </c>
      <c r="U53" s="1">
        <f t="shared" si="5"/>
        <v>0.18393782383419688</v>
      </c>
      <c r="V53" s="1">
        <f t="shared" si="6"/>
        <v>1.2953367875647659E-2</v>
      </c>
    </row>
    <row r="54" spans="13:55" x14ac:dyDescent="0.25">
      <c r="M54" s="5" t="s">
        <v>93</v>
      </c>
      <c r="N54" s="12">
        <f>AVERAGE(N2:N53)</f>
        <v>94.269230769230774</v>
      </c>
      <c r="O54" s="12">
        <f t="shared" ref="O54:V54" si="20">AVERAGE(O2:O53)</f>
        <v>126.39307692307693</v>
      </c>
      <c r="P54" s="12">
        <f t="shared" si="20"/>
        <v>4.5862254372413229</v>
      </c>
      <c r="Q54" s="12">
        <f t="shared" si="20"/>
        <v>2.5769230769230771</v>
      </c>
      <c r="R54" s="12">
        <f t="shared" si="20"/>
        <v>41.53846153846154</v>
      </c>
      <c r="S54" s="12">
        <f t="shared" si="20"/>
        <v>42.96153846153846</v>
      </c>
      <c r="T54" s="13">
        <f t="shared" si="20"/>
        <v>0.57079381984850808</v>
      </c>
      <c r="U54" s="13">
        <f t="shared" si="20"/>
        <v>0.58217479820409923</v>
      </c>
      <c r="V54" s="14">
        <f t="shared" si="20"/>
        <v>1.1380978355591081E-2</v>
      </c>
      <c r="X5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EC76-334F-4078-913B-0E5BB9777234}">
  <dimension ref="A1:AM54"/>
  <sheetViews>
    <sheetView workbookViewId="0">
      <selection activeCell="AD51" sqref="AD51"/>
    </sheetView>
  </sheetViews>
  <sheetFormatPr defaultRowHeight="15" x14ac:dyDescent="0.25"/>
  <cols>
    <col min="1" max="1" width="25.5703125" bestFit="1" customWidth="1"/>
    <col min="2" max="2" width="12.7109375" customWidth="1"/>
    <col min="8" max="8" width="5.85546875" style="2" customWidth="1"/>
    <col min="9" max="9" width="23" bestFit="1" customWidth="1"/>
    <col min="10" max="10" width="12.5703125" customWidth="1"/>
    <col min="16" max="16" width="5.85546875" style="2" customWidth="1"/>
    <col min="17" max="17" width="20.28515625" bestFit="1" customWidth="1"/>
    <col min="24" max="24" width="5.85546875" style="2" customWidth="1"/>
    <col min="25" max="25" width="28" bestFit="1" customWidth="1"/>
    <col min="32" max="32" width="5.85546875" style="2" customWidth="1"/>
    <col min="33" max="33" width="24" bestFit="1" customWidth="1"/>
  </cols>
  <sheetData>
    <row r="1" spans="1:39" x14ac:dyDescent="0.25">
      <c r="A1" s="10" t="s">
        <v>87</v>
      </c>
      <c r="B1" s="3" t="s">
        <v>249</v>
      </c>
      <c r="C1" s="3" t="s">
        <v>243</v>
      </c>
      <c r="D1" s="3" t="s">
        <v>244</v>
      </c>
      <c r="E1" s="3" t="s">
        <v>245</v>
      </c>
      <c r="F1" s="3" t="s">
        <v>246</v>
      </c>
      <c r="G1" s="3" t="s">
        <v>247</v>
      </c>
      <c r="I1" s="10" t="s">
        <v>86</v>
      </c>
      <c r="J1" s="3" t="s">
        <v>249</v>
      </c>
      <c r="K1" s="3" t="s">
        <v>243</v>
      </c>
      <c r="L1" s="3" t="s">
        <v>244</v>
      </c>
      <c r="M1" s="3" t="s">
        <v>245</v>
      </c>
      <c r="N1" s="3" t="s">
        <v>246</v>
      </c>
      <c r="O1" s="3" t="s">
        <v>247</v>
      </c>
      <c r="Q1" s="3" t="s">
        <v>251</v>
      </c>
      <c r="R1" s="15" t="s">
        <v>249</v>
      </c>
      <c r="S1" s="3" t="s">
        <v>243</v>
      </c>
      <c r="T1" s="3" t="s">
        <v>252</v>
      </c>
      <c r="U1" s="3" t="s">
        <v>253</v>
      </c>
      <c r="V1" s="3" t="s">
        <v>254</v>
      </c>
      <c r="W1" s="3" t="s">
        <v>255</v>
      </c>
      <c r="Y1" s="3" t="s">
        <v>256</v>
      </c>
      <c r="Z1" s="3" t="s">
        <v>249</v>
      </c>
      <c r="AA1" s="3" t="s">
        <v>257</v>
      </c>
      <c r="AB1" s="3" t="s">
        <v>258</v>
      </c>
      <c r="AC1" s="3" t="s">
        <v>259</v>
      </c>
      <c r="AD1" s="3" t="s">
        <v>260</v>
      </c>
      <c r="AE1" s="3" t="s">
        <v>255</v>
      </c>
      <c r="AG1" s="3" t="s">
        <v>194</v>
      </c>
      <c r="AH1" s="3" t="s">
        <v>249</v>
      </c>
      <c r="AI1" s="3" t="s">
        <v>261</v>
      </c>
      <c r="AJ1" s="3" t="s">
        <v>262</v>
      </c>
      <c r="AK1" s="3" t="s">
        <v>263</v>
      </c>
      <c r="AL1" s="3" t="s">
        <v>260</v>
      </c>
      <c r="AM1" s="3" t="s">
        <v>255</v>
      </c>
    </row>
    <row r="2" spans="1:39" x14ac:dyDescent="0.25">
      <c r="A2" t="s">
        <v>24</v>
      </c>
      <c r="B2">
        <v>0</v>
      </c>
      <c r="C2">
        <v>12</v>
      </c>
      <c r="D2">
        <v>25</v>
      </c>
      <c r="E2">
        <v>16</v>
      </c>
      <c r="F2">
        <v>10</v>
      </c>
      <c r="G2">
        <v>15</v>
      </c>
      <c r="I2" t="s">
        <v>49</v>
      </c>
      <c r="J2">
        <v>2</v>
      </c>
      <c r="K2">
        <v>16</v>
      </c>
      <c r="L2">
        <v>14</v>
      </c>
      <c r="M2">
        <v>11</v>
      </c>
      <c r="N2">
        <v>10</v>
      </c>
      <c r="O2">
        <v>25</v>
      </c>
      <c r="Q2" t="s">
        <v>101</v>
      </c>
      <c r="R2">
        <v>6</v>
      </c>
      <c r="S2">
        <v>13</v>
      </c>
      <c r="T2">
        <v>8</v>
      </c>
      <c r="U2">
        <v>3</v>
      </c>
      <c r="V2">
        <v>1</v>
      </c>
      <c r="W2">
        <v>2</v>
      </c>
      <c r="Y2" t="s">
        <v>151</v>
      </c>
      <c r="Z2">
        <v>0</v>
      </c>
      <c r="AA2">
        <v>1</v>
      </c>
      <c r="AB2">
        <v>1</v>
      </c>
      <c r="AC2">
        <v>1</v>
      </c>
      <c r="AD2">
        <v>0</v>
      </c>
      <c r="AE2">
        <v>1</v>
      </c>
      <c r="AG2" t="s">
        <v>195</v>
      </c>
      <c r="AH2">
        <v>2</v>
      </c>
      <c r="AI2">
        <v>8</v>
      </c>
      <c r="AJ2">
        <v>6</v>
      </c>
      <c r="AK2">
        <v>1</v>
      </c>
      <c r="AL2">
        <v>0</v>
      </c>
      <c r="AM2">
        <v>1</v>
      </c>
    </row>
    <row r="3" spans="1:39" x14ac:dyDescent="0.25">
      <c r="A3" t="s">
        <v>6</v>
      </c>
      <c r="B3">
        <v>9</v>
      </c>
      <c r="C3">
        <v>128</v>
      </c>
      <c r="D3">
        <v>170</v>
      </c>
      <c r="E3">
        <v>141</v>
      </c>
      <c r="F3">
        <v>91</v>
      </c>
      <c r="G3">
        <v>243</v>
      </c>
      <c r="I3" t="s">
        <v>34</v>
      </c>
      <c r="J3">
        <v>110</v>
      </c>
      <c r="K3">
        <v>330</v>
      </c>
      <c r="L3">
        <v>129</v>
      </c>
      <c r="M3">
        <v>23</v>
      </c>
      <c r="N3">
        <v>13</v>
      </c>
      <c r="O3">
        <v>18</v>
      </c>
      <c r="Q3" t="s">
        <v>102</v>
      </c>
      <c r="R3">
        <v>1</v>
      </c>
      <c r="S3">
        <v>10</v>
      </c>
      <c r="T3">
        <v>1</v>
      </c>
      <c r="U3">
        <v>2</v>
      </c>
      <c r="V3">
        <v>0</v>
      </c>
      <c r="W3">
        <v>1</v>
      </c>
      <c r="Y3" t="s">
        <v>152</v>
      </c>
      <c r="Z3">
        <v>0</v>
      </c>
      <c r="AA3">
        <v>7</v>
      </c>
      <c r="AB3">
        <v>1</v>
      </c>
      <c r="AC3">
        <v>1</v>
      </c>
      <c r="AD3">
        <v>0</v>
      </c>
      <c r="AE3">
        <v>2</v>
      </c>
      <c r="AG3" t="s">
        <v>196</v>
      </c>
      <c r="AH3">
        <v>39</v>
      </c>
      <c r="AI3">
        <v>43</v>
      </c>
      <c r="AJ3">
        <v>21</v>
      </c>
      <c r="AK3">
        <v>4</v>
      </c>
      <c r="AL3">
        <v>6</v>
      </c>
      <c r="AM3">
        <v>3</v>
      </c>
    </row>
    <row r="4" spans="1:39" x14ac:dyDescent="0.25">
      <c r="A4" t="s">
        <v>16</v>
      </c>
      <c r="B4">
        <v>5</v>
      </c>
      <c r="C4">
        <v>74</v>
      </c>
      <c r="D4">
        <v>89</v>
      </c>
      <c r="E4">
        <v>44</v>
      </c>
      <c r="F4">
        <v>13</v>
      </c>
      <c r="G4">
        <v>27</v>
      </c>
      <c r="I4" t="s">
        <v>81</v>
      </c>
      <c r="J4">
        <v>0</v>
      </c>
      <c r="K4">
        <v>2</v>
      </c>
      <c r="L4">
        <v>0</v>
      </c>
      <c r="M4">
        <v>1</v>
      </c>
      <c r="N4">
        <v>0</v>
      </c>
      <c r="O4">
        <v>0</v>
      </c>
      <c r="Q4" t="s">
        <v>103</v>
      </c>
      <c r="R4">
        <v>5</v>
      </c>
      <c r="S4">
        <v>7</v>
      </c>
      <c r="T4">
        <v>4</v>
      </c>
      <c r="U4">
        <v>1</v>
      </c>
      <c r="V4">
        <v>1</v>
      </c>
      <c r="W4">
        <v>0</v>
      </c>
      <c r="Y4" t="s">
        <v>153</v>
      </c>
      <c r="Z4">
        <v>1</v>
      </c>
      <c r="AA4">
        <v>1</v>
      </c>
      <c r="AB4">
        <v>0</v>
      </c>
      <c r="AC4">
        <v>0</v>
      </c>
      <c r="AD4">
        <v>0</v>
      </c>
      <c r="AE4">
        <v>0</v>
      </c>
      <c r="AG4" t="s">
        <v>197</v>
      </c>
      <c r="AH4">
        <v>562</v>
      </c>
      <c r="AI4">
        <v>1016</v>
      </c>
      <c r="AJ4">
        <v>616</v>
      </c>
      <c r="AK4">
        <v>238</v>
      </c>
      <c r="AL4">
        <v>88</v>
      </c>
      <c r="AM4">
        <v>169</v>
      </c>
    </row>
    <row r="5" spans="1:39" x14ac:dyDescent="0.25">
      <c r="A5" t="s">
        <v>30</v>
      </c>
      <c r="B5">
        <v>0</v>
      </c>
      <c r="C5">
        <v>6</v>
      </c>
      <c r="D5">
        <v>8</v>
      </c>
      <c r="E5">
        <v>9</v>
      </c>
      <c r="F5">
        <v>7</v>
      </c>
      <c r="G5">
        <v>9</v>
      </c>
      <c r="I5" t="s">
        <v>62</v>
      </c>
      <c r="J5">
        <v>8</v>
      </c>
      <c r="K5">
        <v>12</v>
      </c>
      <c r="L5">
        <v>6</v>
      </c>
      <c r="M5">
        <v>4</v>
      </c>
      <c r="N5">
        <v>0</v>
      </c>
      <c r="O5">
        <v>4</v>
      </c>
      <c r="Q5" t="s">
        <v>104</v>
      </c>
      <c r="R5">
        <v>6</v>
      </c>
      <c r="S5">
        <v>11</v>
      </c>
      <c r="T5">
        <v>1</v>
      </c>
      <c r="U5">
        <v>0</v>
      </c>
      <c r="V5">
        <v>0</v>
      </c>
      <c r="W5">
        <v>0</v>
      </c>
      <c r="Y5" t="s">
        <v>154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G5" t="s">
        <v>198</v>
      </c>
      <c r="AH5">
        <v>18</v>
      </c>
      <c r="AI5">
        <v>24</v>
      </c>
      <c r="AJ5">
        <v>26</v>
      </c>
      <c r="AK5">
        <v>1</v>
      </c>
      <c r="AL5">
        <v>1</v>
      </c>
      <c r="AM5">
        <v>0</v>
      </c>
    </row>
    <row r="6" spans="1:39" x14ac:dyDescent="0.25">
      <c r="A6" t="s">
        <v>7</v>
      </c>
      <c r="B6">
        <v>58</v>
      </c>
      <c r="C6">
        <v>315</v>
      </c>
      <c r="D6">
        <v>210</v>
      </c>
      <c r="E6">
        <v>76</v>
      </c>
      <c r="F6">
        <v>30</v>
      </c>
      <c r="G6">
        <v>42</v>
      </c>
      <c r="I6" t="s">
        <v>73</v>
      </c>
      <c r="J6">
        <v>3</v>
      </c>
      <c r="K6">
        <v>7</v>
      </c>
      <c r="L6">
        <v>4</v>
      </c>
      <c r="M6">
        <v>1</v>
      </c>
      <c r="N6">
        <v>0</v>
      </c>
      <c r="O6">
        <v>1</v>
      </c>
      <c r="Q6" t="s">
        <v>105</v>
      </c>
      <c r="R6">
        <v>0</v>
      </c>
      <c r="S6">
        <v>1</v>
      </c>
      <c r="T6">
        <v>0</v>
      </c>
      <c r="U6">
        <v>0</v>
      </c>
      <c r="V6">
        <v>0</v>
      </c>
      <c r="W6">
        <v>0</v>
      </c>
      <c r="Y6" t="s">
        <v>155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G6" t="s">
        <v>199</v>
      </c>
      <c r="AH6">
        <v>0</v>
      </c>
      <c r="AI6">
        <v>1</v>
      </c>
      <c r="AJ6">
        <v>7</v>
      </c>
      <c r="AK6">
        <v>2</v>
      </c>
      <c r="AL6">
        <v>4</v>
      </c>
      <c r="AM6">
        <v>1</v>
      </c>
    </row>
    <row r="7" spans="1:39" x14ac:dyDescent="0.25">
      <c r="A7" t="s">
        <v>5</v>
      </c>
      <c r="B7">
        <v>19</v>
      </c>
      <c r="C7">
        <v>297</v>
      </c>
      <c r="D7">
        <v>388</v>
      </c>
      <c r="E7">
        <v>221</v>
      </c>
      <c r="F7">
        <v>106</v>
      </c>
      <c r="G7">
        <v>157</v>
      </c>
      <c r="I7" t="s">
        <v>78</v>
      </c>
      <c r="J7">
        <v>0</v>
      </c>
      <c r="K7">
        <v>0</v>
      </c>
      <c r="L7">
        <v>0</v>
      </c>
      <c r="M7">
        <v>4</v>
      </c>
      <c r="N7">
        <v>2</v>
      </c>
      <c r="O7">
        <v>1</v>
      </c>
      <c r="Q7" t="s">
        <v>106</v>
      </c>
      <c r="R7">
        <v>0</v>
      </c>
      <c r="S7">
        <v>3</v>
      </c>
      <c r="T7">
        <v>7</v>
      </c>
      <c r="U7">
        <v>2</v>
      </c>
      <c r="V7">
        <v>0</v>
      </c>
      <c r="W7">
        <v>2</v>
      </c>
      <c r="Y7" t="s">
        <v>156</v>
      </c>
      <c r="Z7">
        <v>1</v>
      </c>
      <c r="AA7">
        <v>8</v>
      </c>
      <c r="AB7">
        <v>2</v>
      </c>
      <c r="AC7">
        <v>0</v>
      </c>
      <c r="AD7">
        <v>0</v>
      </c>
      <c r="AE7">
        <v>1</v>
      </c>
      <c r="AG7" t="s">
        <v>200</v>
      </c>
      <c r="AH7">
        <v>3</v>
      </c>
      <c r="AI7">
        <v>27</v>
      </c>
      <c r="AJ7">
        <v>37</v>
      </c>
      <c r="AK7">
        <v>39</v>
      </c>
      <c r="AL7">
        <v>10</v>
      </c>
      <c r="AM7">
        <v>26</v>
      </c>
    </row>
    <row r="8" spans="1:39" x14ac:dyDescent="0.25">
      <c r="A8" t="s">
        <v>11</v>
      </c>
      <c r="B8">
        <v>5</v>
      </c>
      <c r="C8">
        <v>59</v>
      </c>
      <c r="D8">
        <v>79</v>
      </c>
      <c r="E8">
        <v>130</v>
      </c>
      <c r="F8">
        <v>96</v>
      </c>
      <c r="G8">
        <v>100</v>
      </c>
      <c r="I8" t="s">
        <v>77</v>
      </c>
      <c r="J8">
        <v>0</v>
      </c>
      <c r="K8">
        <v>6</v>
      </c>
      <c r="L8">
        <v>1</v>
      </c>
      <c r="M8">
        <v>1</v>
      </c>
      <c r="N8">
        <v>0</v>
      </c>
      <c r="O8">
        <v>1</v>
      </c>
      <c r="Q8" t="s">
        <v>107</v>
      </c>
      <c r="R8">
        <v>6</v>
      </c>
      <c r="S8">
        <v>19</v>
      </c>
      <c r="T8">
        <v>3</v>
      </c>
      <c r="U8">
        <v>1</v>
      </c>
      <c r="V8">
        <v>1</v>
      </c>
      <c r="W8">
        <v>1</v>
      </c>
      <c r="Y8" t="s">
        <v>157</v>
      </c>
      <c r="Z8">
        <v>7</v>
      </c>
      <c r="AA8">
        <v>4</v>
      </c>
      <c r="AB8">
        <v>7</v>
      </c>
      <c r="AC8">
        <v>0</v>
      </c>
      <c r="AD8">
        <v>0</v>
      </c>
      <c r="AE8">
        <v>0</v>
      </c>
      <c r="AG8" t="s">
        <v>201</v>
      </c>
      <c r="AH8">
        <v>22</v>
      </c>
      <c r="AI8">
        <v>41</v>
      </c>
      <c r="AJ8">
        <v>6</v>
      </c>
      <c r="AK8">
        <v>1</v>
      </c>
      <c r="AL8">
        <v>1</v>
      </c>
      <c r="AM8">
        <v>2</v>
      </c>
    </row>
    <row r="9" spans="1:39" x14ac:dyDescent="0.25">
      <c r="A9" t="s">
        <v>25</v>
      </c>
      <c r="B9">
        <v>1</v>
      </c>
      <c r="C9">
        <v>6</v>
      </c>
      <c r="D9">
        <v>15</v>
      </c>
      <c r="E9">
        <v>14</v>
      </c>
      <c r="F9">
        <v>9</v>
      </c>
      <c r="G9">
        <v>26</v>
      </c>
      <c r="I9" t="s">
        <v>83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Q9" t="s">
        <v>108</v>
      </c>
      <c r="R9">
        <v>8</v>
      </c>
      <c r="S9">
        <v>6</v>
      </c>
      <c r="T9">
        <v>6</v>
      </c>
      <c r="U9">
        <v>3</v>
      </c>
      <c r="V9">
        <v>0</v>
      </c>
      <c r="W9">
        <v>1</v>
      </c>
      <c r="Y9" t="s">
        <v>158</v>
      </c>
      <c r="Z9">
        <v>0</v>
      </c>
      <c r="AA9">
        <v>1</v>
      </c>
      <c r="AB9">
        <v>1</v>
      </c>
      <c r="AC9">
        <v>1</v>
      </c>
      <c r="AD9">
        <v>0</v>
      </c>
      <c r="AE9">
        <v>0</v>
      </c>
      <c r="AG9" t="s">
        <v>202</v>
      </c>
      <c r="AH9">
        <v>9</v>
      </c>
      <c r="AI9">
        <v>19</v>
      </c>
      <c r="AJ9">
        <v>16</v>
      </c>
      <c r="AK9">
        <v>10</v>
      </c>
      <c r="AL9">
        <v>0</v>
      </c>
      <c r="AM9">
        <v>3</v>
      </c>
    </row>
    <row r="10" spans="1:39" x14ac:dyDescent="0.25">
      <c r="A10" t="s">
        <v>18</v>
      </c>
      <c r="B10">
        <v>1</v>
      </c>
      <c r="C10">
        <v>72</v>
      </c>
      <c r="D10">
        <v>60</v>
      </c>
      <c r="E10">
        <v>47</v>
      </c>
      <c r="F10">
        <v>14</v>
      </c>
      <c r="G10">
        <v>40</v>
      </c>
      <c r="I10" t="s">
        <v>64</v>
      </c>
      <c r="J10">
        <v>2</v>
      </c>
      <c r="K10">
        <v>20</v>
      </c>
      <c r="L10">
        <v>3</v>
      </c>
      <c r="M10">
        <v>0</v>
      </c>
      <c r="N10">
        <v>0</v>
      </c>
      <c r="O10">
        <v>5</v>
      </c>
      <c r="Q10" t="s">
        <v>109</v>
      </c>
      <c r="R10">
        <v>11</v>
      </c>
      <c r="S10">
        <v>26</v>
      </c>
      <c r="T10">
        <v>10</v>
      </c>
      <c r="U10">
        <v>2</v>
      </c>
      <c r="V10">
        <v>0</v>
      </c>
      <c r="W10">
        <v>2</v>
      </c>
      <c r="Y10" t="s">
        <v>159</v>
      </c>
      <c r="Z10">
        <v>0</v>
      </c>
      <c r="AA10">
        <v>2</v>
      </c>
      <c r="AB10">
        <v>1</v>
      </c>
      <c r="AC10">
        <v>0</v>
      </c>
      <c r="AD10">
        <v>0</v>
      </c>
      <c r="AE10">
        <v>1</v>
      </c>
      <c r="AG10" t="s">
        <v>203</v>
      </c>
      <c r="AH10">
        <v>0</v>
      </c>
      <c r="AI10">
        <v>18</v>
      </c>
      <c r="AJ10">
        <v>30</v>
      </c>
      <c r="AK10">
        <v>21</v>
      </c>
      <c r="AL10">
        <v>13</v>
      </c>
      <c r="AM10">
        <v>16</v>
      </c>
    </row>
    <row r="11" spans="1:39" x14ac:dyDescent="0.25">
      <c r="A11" t="s">
        <v>17</v>
      </c>
      <c r="B11">
        <v>6</v>
      </c>
      <c r="C11">
        <v>25</v>
      </c>
      <c r="D11">
        <v>61</v>
      </c>
      <c r="E11">
        <v>45</v>
      </c>
      <c r="F11">
        <v>34</v>
      </c>
      <c r="G11">
        <v>71</v>
      </c>
      <c r="I11" t="s">
        <v>70</v>
      </c>
      <c r="J11">
        <v>5</v>
      </c>
      <c r="K11">
        <v>9</v>
      </c>
      <c r="L11">
        <v>7</v>
      </c>
      <c r="M11">
        <v>0</v>
      </c>
      <c r="N11">
        <v>1</v>
      </c>
      <c r="O11">
        <v>1</v>
      </c>
      <c r="Q11" t="s">
        <v>110</v>
      </c>
      <c r="R11">
        <v>6</v>
      </c>
      <c r="S11">
        <v>21</v>
      </c>
      <c r="T11">
        <v>2</v>
      </c>
      <c r="U11">
        <v>0</v>
      </c>
      <c r="V11">
        <v>0</v>
      </c>
      <c r="W11">
        <v>1</v>
      </c>
      <c r="Y11" t="s">
        <v>160</v>
      </c>
      <c r="Z11">
        <v>1</v>
      </c>
      <c r="AA11">
        <v>3</v>
      </c>
      <c r="AB11">
        <v>1</v>
      </c>
      <c r="AC11">
        <v>0</v>
      </c>
      <c r="AD11">
        <v>1</v>
      </c>
      <c r="AE11">
        <v>0</v>
      </c>
      <c r="AG11" t="s">
        <v>204</v>
      </c>
      <c r="AH11">
        <v>9</v>
      </c>
      <c r="AI11">
        <v>38</v>
      </c>
      <c r="AJ11">
        <v>9</v>
      </c>
      <c r="AK11">
        <v>0</v>
      </c>
      <c r="AL11">
        <v>3</v>
      </c>
      <c r="AM11">
        <v>8</v>
      </c>
    </row>
    <row r="12" spans="1:39" x14ac:dyDescent="0.25">
      <c r="A12" t="s">
        <v>0</v>
      </c>
      <c r="B12">
        <v>229</v>
      </c>
      <c r="C12">
        <v>884</v>
      </c>
      <c r="D12">
        <v>450</v>
      </c>
      <c r="E12">
        <v>178</v>
      </c>
      <c r="F12">
        <v>72</v>
      </c>
      <c r="G12">
        <v>132</v>
      </c>
      <c r="I12" t="s">
        <v>69</v>
      </c>
      <c r="J12">
        <v>4</v>
      </c>
      <c r="K12">
        <v>14</v>
      </c>
      <c r="L12">
        <v>3</v>
      </c>
      <c r="M12">
        <v>1</v>
      </c>
      <c r="N12">
        <v>1</v>
      </c>
      <c r="O12">
        <v>1</v>
      </c>
      <c r="Q12" t="s">
        <v>111</v>
      </c>
      <c r="R12">
        <v>0</v>
      </c>
      <c r="S12">
        <v>3</v>
      </c>
      <c r="T12">
        <v>1</v>
      </c>
      <c r="U12">
        <v>0</v>
      </c>
      <c r="V12">
        <v>0</v>
      </c>
      <c r="W12">
        <v>0</v>
      </c>
      <c r="Y12" t="s">
        <v>161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G12" t="s">
        <v>205</v>
      </c>
      <c r="AH12">
        <v>505</v>
      </c>
      <c r="AI12">
        <v>748</v>
      </c>
      <c r="AJ12">
        <v>243</v>
      </c>
      <c r="AK12">
        <v>119</v>
      </c>
      <c r="AL12">
        <v>18</v>
      </c>
      <c r="AM12">
        <v>66</v>
      </c>
    </row>
    <row r="13" spans="1:39" x14ac:dyDescent="0.25">
      <c r="A13" t="s">
        <v>1</v>
      </c>
      <c r="B13">
        <v>24</v>
      </c>
      <c r="C13">
        <v>288</v>
      </c>
      <c r="D13">
        <v>455</v>
      </c>
      <c r="E13">
        <v>302</v>
      </c>
      <c r="F13">
        <v>119</v>
      </c>
      <c r="G13">
        <v>354</v>
      </c>
      <c r="I13" t="s">
        <v>55</v>
      </c>
      <c r="J13">
        <v>24</v>
      </c>
      <c r="K13">
        <v>17</v>
      </c>
      <c r="L13">
        <v>10</v>
      </c>
      <c r="M13">
        <v>3</v>
      </c>
      <c r="N13">
        <v>0</v>
      </c>
      <c r="O13">
        <v>3</v>
      </c>
      <c r="Q13" t="s">
        <v>112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Y13" t="s">
        <v>162</v>
      </c>
      <c r="Z13">
        <v>2</v>
      </c>
      <c r="AA13">
        <v>0</v>
      </c>
      <c r="AB13">
        <v>0</v>
      </c>
      <c r="AC13">
        <v>0</v>
      </c>
      <c r="AD13">
        <v>0</v>
      </c>
      <c r="AE13">
        <v>0</v>
      </c>
      <c r="AG13" t="s">
        <v>206</v>
      </c>
      <c r="AH13">
        <v>12</v>
      </c>
      <c r="AI13">
        <v>67</v>
      </c>
      <c r="AJ13">
        <v>45</v>
      </c>
      <c r="AK13">
        <v>17</v>
      </c>
      <c r="AL13">
        <v>2</v>
      </c>
      <c r="AM13">
        <v>13</v>
      </c>
    </row>
    <row r="14" spans="1:39" x14ac:dyDescent="0.25">
      <c r="A14" t="s">
        <v>21</v>
      </c>
      <c r="B14">
        <v>53</v>
      </c>
      <c r="C14">
        <v>80</v>
      </c>
      <c r="D14">
        <v>41</v>
      </c>
      <c r="E14">
        <v>9</v>
      </c>
      <c r="F14">
        <v>4</v>
      </c>
      <c r="G14">
        <v>3</v>
      </c>
      <c r="I14" t="s">
        <v>40</v>
      </c>
      <c r="J14">
        <v>37</v>
      </c>
      <c r="K14">
        <v>115</v>
      </c>
      <c r="L14">
        <v>62</v>
      </c>
      <c r="M14">
        <v>15</v>
      </c>
      <c r="N14">
        <v>5</v>
      </c>
      <c r="O14">
        <v>4</v>
      </c>
      <c r="Q14" t="s">
        <v>113</v>
      </c>
      <c r="R14">
        <v>2</v>
      </c>
      <c r="S14">
        <v>6</v>
      </c>
      <c r="T14">
        <v>4</v>
      </c>
      <c r="U14">
        <v>2</v>
      </c>
      <c r="V14">
        <v>0</v>
      </c>
      <c r="W14">
        <v>0</v>
      </c>
      <c r="Y14" t="s">
        <v>163</v>
      </c>
      <c r="Z14">
        <v>8</v>
      </c>
      <c r="AA14">
        <v>1</v>
      </c>
      <c r="AB14">
        <v>4</v>
      </c>
      <c r="AC14">
        <v>0</v>
      </c>
      <c r="AD14">
        <v>0</v>
      </c>
      <c r="AE14">
        <v>0</v>
      </c>
      <c r="AG14" t="s">
        <v>207</v>
      </c>
      <c r="AH14">
        <v>7</v>
      </c>
      <c r="AI14">
        <v>30</v>
      </c>
      <c r="AJ14">
        <v>50</v>
      </c>
      <c r="AK14">
        <v>37</v>
      </c>
      <c r="AL14">
        <v>26</v>
      </c>
      <c r="AM14">
        <v>31</v>
      </c>
    </row>
    <row r="15" spans="1:39" x14ac:dyDescent="0.25">
      <c r="A15" t="s">
        <v>12</v>
      </c>
      <c r="B15">
        <v>1</v>
      </c>
      <c r="C15">
        <v>73</v>
      </c>
      <c r="D15">
        <v>130</v>
      </c>
      <c r="E15">
        <v>87</v>
      </c>
      <c r="F15">
        <v>25</v>
      </c>
      <c r="G15">
        <v>96</v>
      </c>
      <c r="I15" t="s">
        <v>82</v>
      </c>
      <c r="J15">
        <v>0</v>
      </c>
      <c r="K15">
        <v>0</v>
      </c>
      <c r="L15">
        <v>3</v>
      </c>
      <c r="M15">
        <v>0</v>
      </c>
      <c r="N15">
        <v>0</v>
      </c>
      <c r="O15">
        <v>0</v>
      </c>
      <c r="Q15" t="s">
        <v>114</v>
      </c>
      <c r="R15">
        <v>0</v>
      </c>
      <c r="S15">
        <v>3</v>
      </c>
      <c r="T15">
        <v>3</v>
      </c>
      <c r="U15">
        <v>1</v>
      </c>
      <c r="V15">
        <v>2</v>
      </c>
      <c r="W15">
        <v>1</v>
      </c>
      <c r="Y15" t="s">
        <v>164</v>
      </c>
      <c r="Z15">
        <v>1</v>
      </c>
      <c r="AA15">
        <v>2</v>
      </c>
      <c r="AB15">
        <v>0</v>
      </c>
      <c r="AC15">
        <v>0</v>
      </c>
      <c r="AD15">
        <v>1</v>
      </c>
      <c r="AE15">
        <v>0</v>
      </c>
      <c r="AG15" t="s">
        <v>208</v>
      </c>
      <c r="AH15">
        <v>23</v>
      </c>
      <c r="AI15">
        <v>110</v>
      </c>
      <c r="AJ15">
        <v>125</v>
      </c>
      <c r="AK15">
        <v>54</v>
      </c>
      <c r="AL15">
        <v>32</v>
      </c>
      <c r="AM15">
        <v>37</v>
      </c>
    </row>
    <row r="16" spans="1:39" x14ac:dyDescent="0.25">
      <c r="A16" t="s">
        <v>23</v>
      </c>
      <c r="B16">
        <v>2</v>
      </c>
      <c r="C16">
        <v>12</v>
      </c>
      <c r="D16">
        <v>44</v>
      </c>
      <c r="E16">
        <v>15</v>
      </c>
      <c r="F16">
        <v>9</v>
      </c>
      <c r="G16">
        <v>12</v>
      </c>
      <c r="I16" t="s">
        <v>44</v>
      </c>
      <c r="J16">
        <v>30</v>
      </c>
      <c r="K16">
        <v>94</v>
      </c>
      <c r="L16">
        <v>25</v>
      </c>
      <c r="M16">
        <v>19</v>
      </c>
      <c r="N16">
        <v>3</v>
      </c>
      <c r="O16">
        <v>7</v>
      </c>
      <c r="Q16" t="s">
        <v>115</v>
      </c>
      <c r="R16">
        <v>2</v>
      </c>
      <c r="S16">
        <v>10</v>
      </c>
      <c r="T16">
        <v>2</v>
      </c>
      <c r="U16">
        <v>0</v>
      </c>
      <c r="V16">
        <v>1</v>
      </c>
      <c r="W16">
        <v>1</v>
      </c>
      <c r="Y16" t="s">
        <v>165</v>
      </c>
      <c r="Z16">
        <v>0</v>
      </c>
      <c r="AA16">
        <v>1</v>
      </c>
      <c r="AB16">
        <v>2</v>
      </c>
      <c r="AC16">
        <v>1</v>
      </c>
      <c r="AD16">
        <v>0</v>
      </c>
      <c r="AE16">
        <v>2</v>
      </c>
      <c r="AG16" t="s">
        <v>209</v>
      </c>
      <c r="AH16">
        <v>2</v>
      </c>
      <c r="AI16">
        <v>11</v>
      </c>
      <c r="AJ16">
        <v>16</v>
      </c>
      <c r="AK16">
        <v>20</v>
      </c>
      <c r="AL16">
        <v>3</v>
      </c>
      <c r="AM16">
        <v>16</v>
      </c>
    </row>
    <row r="17" spans="1:39" x14ac:dyDescent="0.25">
      <c r="A17" t="s">
        <v>8</v>
      </c>
      <c r="B17">
        <v>13</v>
      </c>
      <c r="C17">
        <v>174</v>
      </c>
      <c r="D17">
        <v>204</v>
      </c>
      <c r="E17">
        <v>124</v>
      </c>
      <c r="F17">
        <v>59</v>
      </c>
      <c r="G17">
        <v>83</v>
      </c>
      <c r="I17" t="s">
        <v>76</v>
      </c>
      <c r="J17">
        <v>4</v>
      </c>
      <c r="K17">
        <v>3</v>
      </c>
      <c r="L17">
        <v>2</v>
      </c>
      <c r="M17">
        <v>1</v>
      </c>
      <c r="N17">
        <v>0</v>
      </c>
      <c r="O17">
        <v>0</v>
      </c>
      <c r="Q17" t="s">
        <v>116</v>
      </c>
      <c r="R17">
        <v>0</v>
      </c>
      <c r="S17">
        <v>5</v>
      </c>
      <c r="T17">
        <v>1</v>
      </c>
      <c r="U17">
        <v>1</v>
      </c>
      <c r="V17">
        <v>0</v>
      </c>
      <c r="W17">
        <v>0</v>
      </c>
      <c r="Y17" t="s">
        <v>166</v>
      </c>
      <c r="Z17">
        <v>0</v>
      </c>
      <c r="AA17">
        <v>1</v>
      </c>
      <c r="AB17">
        <v>0</v>
      </c>
      <c r="AC17">
        <v>1</v>
      </c>
      <c r="AD17">
        <v>0</v>
      </c>
      <c r="AE17">
        <v>0</v>
      </c>
      <c r="AG17" t="s">
        <v>210</v>
      </c>
      <c r="AH17">
        <v>1</v>
      </c>
      <c r="AI17">
        <v>6</v>
      </c>
      <c r="AJ17">
        <v>11</v>
      </c>
      <c r="AK17">
        <v>7</v>
      </c>
      <c r="AL17">
        <v>3</v>
      </c>
      <c r="AM17">
        <v>3</v>
      </c>
    </row>
    <row r="18" spans="1:39" x14ac:dyDescent="0.25">
      <c r="A18" t="s">
        <v>31</v>
      </c>
      <c r="B18">
        <v>3</v>
      </c>
      <c r="C18">
        <v>1</v>
      </c>
      <c r="D18">
        <v>3</v>
      </c>
      <c r="E18">
        <v>1</v>
      </c>
      <c r="F18">
        <v>0</v>
      </c>
      <c r="G18">
        <v>0</v>
      </c>
      <c r="I18" t="s">
        <v>41</v>
      </c>
      <c r="J18">
        <v>101</v>
      </c>
      <c r="K18">
        <v>82</v>
      </c>
      <c r="L18">
        <v>25</v>
      </c>
      <c r="M18">
        <v>15</v>
      </c>
      <c r="N18">
        <v>2</v>
      </c>
      <c r="O18">
        <v>4</v>
      </c>
      <c r="Q18" t="s">
        <v>117</v>
      </c>
      <c r="R18">
        <v>15</v>
      </c>
      <c r="S18">
        <v>22</v>
      </c>
      <c r="T18">
        <v>3</v>
      </c>
      <c r="U18">
        <v>1</v>
      </c>
      <c r="V18">
        <v>0</v>
      </c>
      <c r="W18">
        <v>2</v>
      </c>
      <c r="Y18" t="s">
        <v>167</v>
      </c>
      <c r="Z18">
        <v>1</v>
      </c>
      <c r="AA18">
        <v>1</v>
      </c>
      <c r="AB18">
        <v>0</v>
      </c>
      <c r="AC18">
        <v>1</v>
      </c>
      <c r="AD18">
        <v>0</v>
      </c>
      <c r="AE18">
        <v>0</v>
      </c>
      <c r="AG18" t="s">
        <v>211</v>
      </c>
      <c r="AH18">
        <v>1</v>
      </c>
      <c r="AI18">
        <v>3</v>
      </c>
      <c r="AJ18">
        <v>11</v>
      </c>
      <c r="AK18">
        <v>0</v>
      </c>
      <c r="AL18">
        <v>1</v>
      </c>
      <c r="AM18">
        <v>1</v>
      </c>
    </row>
    <row r="19" spans="1:39" x14ac:dyDescent="0.25">
      <c r="A19" t="s">
        <v>3</v>
      </c>
      <c r="B19">
        <v>6</v>
      </c>
      <c r="C19">
        <v>180</v>
      </c>
      <c r="D19">
        <v>314</v>
      </c>
      <c r="E19">
        <v>306</v>
      </c>
      <c r="F19">
        <v>134</v>
      </c>
      <c r="G19">
        <v>512</v>
      </c>
      <c r="I19" t="s">
        <v>60</v>
      </c>
      <c r="J19">
        <v>5</v>
      </c>
      <c r="K19">
        <v>10</v>
      </c>
      <c r="L19">
        <v>11</v>
      </c>
      <c r="M19">
        <v>8</v>
      </c>
      <c r="N19">
        <v>2</v>
      </c>
      <c r="O19">
        <v>3</v>
      </c>
      <c r="Q19" t="s">
        <v>118</v>
      </c>
      <c r="R19">
        <v>6</v>
      </c>
      <c r="S19">
        <v>15</v>
      </c>
      <c r="T19">
        <v>4</v>
      </c>
      <c r="U19">
        <v>3</v>
      </c>
      <c r="V19">
        <v>0</v>
      </c>
      <c r="W19">
        <v>0</v>
      </c>
      <c r="Y19" t="s">
        <v>168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G19" t="s">
        <v>212</v>
      </c>
      <c r="AH19">
        <v>195</v>
      </c>
      <c r="AI19">
        <v>482</v>
      </c>
      <c r="AJ19">
        <v>265</v>
      </c>
      <c r="AK19">
        <v>106</v>
      </c>
      <c r="AL19">
        <v>50</v>
      </c>
      <c r="AM19">
        <v>70</v>
      </c>
    </row>
    <row r="20" spans="1:39" x14ac:dyDescent="0.25">
      <c r="A20" t="s">
        <v>19</v>
      </c>
      <c r="B20">
        <v>26</v>
      </c>
      <c r="C20">
        <v>100</v>
      </c>
      <c r="D20">
        <v>71</v>
      </c>
      <c r="E20">
        <v>21</v>
      </c>
      <c r="F20">
        <v>5</v>
      </c>
      <c r="G20">
        <v>11</v>
      </c>
      <c r="I20" t="s">
        <v>37</v>
      </c>
      <c r="J20">
        <v>64</v>
      </c>
      <c r="K20">
        <v>204</v>
      </c>
      <c r="L20">
        <v>42</v>
      </c>
      <c r="M20">
        <v>22</v>
      </c>
      <c r="N20">
        <v>17</v>
      </c>
      <c r="O20">
        <v>18</v>
      </c>
      <c r="Q20" t="s">
        <v>119</v>
      </c>
      <c r="R20">
        <v>12</v>
      </c>
      <c r="S20">
        <v>9</v>
      </c>
      <c r="T20">
        <v>3</v>
      </c>
      <c r="U20">
        <v>0</v>
      </c>
      <c r="V20">
        <v>0</v>
      </c>
      <c r="W20">
        <v>0</v>
      </c>
      <c r="Y20" t="s">
        <v>169</v>
      </c>
      <c r="Z20">
        <v>1</v>
      </c>
      <c r="AA20">
        <v>5</v>
      </c>
      <c r="AB20">
        <v>3</v>
      </c>
      <c r="AC20">
        <v>0</v>
      </c>
      <c r="AD20">
        <v>0</v>
      </c>
      <c r="AE20">
        <v>0</v>
      </c>
      <c r="AG20" t="s">
        <v>213</v>
      </c>
      <c r="AH20">
        <v>23</v>
      </c>
      <c r="AI20">
        <v>56</v>
      </c>
      <c r="AJ20">
        <v>25</v>
      </c>
      <c r="AK20">
        <v>5</v>
      </c>
      <c r="AL20">
        <v>3</v>
      </c>
      <c r="AM20">
        <v>4</v>
      </c>
    </row>
    <row r="21" spans="1:39" x14ac:dyDescent="0.25">
      <c r="A21" t="s">
        <v>13</v>
      </c>
      <c r="B21">
        <v>6</v>
      </c>
      <c r="C21">
        <v>27</v>
      </c>
      <c r="D21">
        <v>136</v>
      </c>
      <c r="E21">
        <v>78</v>
      </c>
      <c r="F21">
        <v>34</v>
      </c>
      <c r="G21">
        <v>79</v>
      </c>
      <c r="I21" t="s">
        <v>45</v>
      </c>
      <c r="J21">
        <v>8</v>
      </c>
      <c r="K21">
        <v>42</v>
      </c>
      <c r="L21">
        <v>33</v>
      </c>
      <c r="M21">
        <v>8</v>
      </c>
      <c r="N21">
        <v>2</v>
      </c>
      <c r="O21">
        <v>9</v>
      </c>
      <c r="Q21" t="s">
        <v>120</v>
      </c>
      <c r="R21">
        <v>13</v>
      </c>
      <c r="S21">
        <v>25</v>
      </c>
      <c r="T21">
        <v>11</v>
      </c>
      <c r="U21">
        <v>4</v>
      </c>
      <c r="V21">
        <v>1</v>
      </c>
      <c r="W21">
        <v>1</v>
      </c>
      <c r="Y21" t="s">
        <v>170</v>
      </c>
      <c r="Z21">
        <v>0</v>
      </c>
      <c r="AA21">
        <v>2</v>
      </c>
      <c r="AB21">
        <v>1</v>
      </c>
      <c r="AC21">
        <v>2</v>
      </c>
      <c r="AD21">
        <v>1</v>
      </c>
      <c r="AE21">
        <v>0</v>
      </c>
      <c r="AG21" t="s">
        <v>214</v>
      </c>
      <c r="AH21">
        <v>0</v>
      </c>
      <c r="AI21">
        <v>10</v>
      </c>
      <c r="AJ21">
        <v>18</v>
      </c>
      <c r="AK21">
        <v>9</v>
      </c>
      <c r="AL21">
        <v>7</v>
      </c>
      <c r="AM21">
        <v>4</v>
      </c>
    </row>
    <row r="22" spans="1:39" x14ac:dyDescent="0.25">
      <c r="A22" t="s">
        <v>29</v>
      </c>
      <c r="B22">
        <v>0</v>
      </c>
      <c r="C22">
        <v>5</v>
      </c>
      <c r="D22">
        <v>9</v>
      </c>
      <c r="E22">
        <v>6</v>
      </c>
      <c r="F22">
        <v>9</v>
      </c>
      <c r="G22">
        <v>13</v>
      </c>
      <c r="I22" t="s">
        <v>61</v>
      </c>
      <c r="J22">
        <v>7</v>
      </c>
      <c r="K22">
        <v>16</v>
      </c>
      <c r="L22">
        <v>8</v>
      </c>
      <c r="M22">
        <v>1</v>
      </c>
      <c r="N22">
        <v>2</v>
      </c>
      <c r="O22">
        <v>4</v>
      </c>
      <c r="Q22" t="s">
        <v>121</v>
      </c>
      <c r="R22">
        <v>5</v>
      </c>
      <c r="S22">
        <v>26</v>
      </c>
      <c r="T22">
        <v>7</v>
      </c>
      <c r="U22">
        <v>2</v>
      </c>
      <c r="V22">
        <v>3</v>
      </c>
      <c r="W22">
        <v>2</v>
      </c>
      <c r="Y22" t="s">
        <v>171</v>
      </c>
      <c r="Z22">
        <v>3</v>
      </c>
      <c r="AA22">
        <v>3</v>
      </c>
      <c r="AB22">
        <v>2</v>
      </c>
      <c r="AC22">
        <v>1</v>
      </c>
      <c r="AD22">
        <v>0</v>
      </c>
      <c r="AE22">
        <v>1</v>
      </c>
      <c r="AG22" t="s">
        <v>215</v>
      </c>
      <c r="AH22">
        <v>0</v>
      </c>
      <c r="AI22">
        <v>2</v>
      </c>
      <c r="AJ22">
        <v>6</v>
      </c>
      <c r="AK22">
        <v>3</v>
      </c>
      <c r="AL22">
        <v>5</v>
      </c>
      <c r="AM22">
        <v>7</v>
      </c>
    </row>
    <row r="23" spans="1:39" x14ac:dyDescent="0.25">
      <c r="A23" t="s">
        <v>20</v>
      </c>
      <c r="B23">
        <v>1</v>
      </c>
      <c r="C23">
        <v>44</v>
      </c>
      <c r="D23">
        <v>40</v>
      </c>
      <c r="E23">
        <v>37</v>
      </c>
      <c r="F23">
        <v>22</v>
      </c>
      <c r="G23">
        <v>51</v>
      </c>
      <c r="I23" t="s">
        <v>85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Q23" t="s">
        <v>122</v>
      </c>
      <c r="R23">
        <v>4</v>
      </c>
      <c r="S23">
        <v>6</v>
      </c>
      <c r="T23">
        <v>1</v>
      </c>
      <c r="U23">
        <v>0</v>
      </c>
      <c r="V23">
        <v>0</v>
      </c>
      <c r="W23">
        <v>0</v>
      </c>
      <c r="Y23" t="s">
        <v>172</v>
      </c>
      <c r="Z23">
        <v>1</v>
      </c>
      <c r="AA23">
        <v>0</v>
      </c>
      <c r="AB23">
        <v>0</v>
      </c>
      <c r="AC23">
        <v>1</v>
      </c>
      <c r="AD23">
        <v>0</v>
      </c>
      <c r="AE23">
        <v>0</v>
      </c>
      <c r="AG23" t="s">
        <v>216</v>
      </c>
      <c r="AH23">
        <v>5</v>
      </c>
      <c r="AI23">
        <v>7</v>
      </c>
      <c r="AJ23">
        <v>1</v>
      </c>
      <c r="AK23">
        <v>3</v>
      </c>
      <c r="AL23">
        <v>0</v>
      </c>
      <c r="AM23">
        <v>0</v>
      </c>
    </row>
    <row r="24" spans="1:39" x14ac:dyDescent="0.25">
      <c r="A24" t="s">
        <v>27</v>
      </c>
      <c r="B24">
        <v>4</v>
      </c>
      <c r="C24">
        <v>30</v>
      </c>
      <c r="D24">
        <v>12</v>
      </c>
      <c r="E24">
        <v>2</v>
      </c>
      <c r="F24">
        <v>0</v>
      </c>
      <c r="G24">
        <v>2</v>
      </c>
      <c r="I24" t="s">
        <v>58</v>
      </c>
      <c r="J24">
        <v>14</v>
      </c>
      <c r="K24">
        <v>25</v>
      </c>
      <c r="L24">
        <v>10</v>
      </c>
      <c r="M24">
        <v>2</v>
      </c>
      <c r="N24">
        <v>1</v>
      </c>
      <c r="O24">
        <v>0</v>
      </c>
      <c r="Q24" t="s">
        <v>123</v>
      </c>
      <c r="R24">
        <v>1</v>
      </c>
      <c r="S24">
        <v>12</v>
      </c>
      <c r="T24">
        <v>3</v>
      </c>
      <c r="U24">
        <v>3</v>
      </c>
      <c r="V24">
        <v>2</v>
      </c>
      <c r="W24">
        <v>1</v>
      </c>
      <c r="Y24" t="s">
        <v>173</v>
      </c>
      <c r="Z24">
        <v>0</v>
      </c>
      <c r="AA24">
        <v>3</v>
      </c>
      <c r="AB24">
        <v>1</v>
      </c>
      <c r="AC24">
        <v>0</v>
      </c>
      <c r="AD24">
        <v>0</v>
      </c>
      <c r="AE24">
        <v>0</v>
      </c>
      <c r="AG24" t="s">
        <v>217</v>
      </c>
      <c r="AH24">
        <v>74</v>
      </c>
      <c r="AI24">
        <v>173</v>
      </c>
      <c r="AJ24">
        <v>76</v>
      </c>
      <c r="AK24">
        <v>24</v>
      </c>
      <c r="AL24">
        <v>15</v>
      </c>
      <c r="AM24">
        <v>14</v>
      </c>
    </row>
    <row r="25" spans="1:39" x14ac:dyDescent="0.25">
      <c r="A25" t="s">
        <v>15</v>
      </c>
      <c r="B25">
        <v>3</v>
      </c>
      <c r="C25">
        <v>37</v>
      </c>
      <c r="D25">
        <v>71</v>
      </c>
      <c r="E25">
        <v>40</v>
      </c>
      <c r="F25">
        <v>24</v>
      </c>
      <c r="G25">
        <v>82</v>
      </c>
      <c r="I25" t="s">
        <v>72</v>
      </c>
      <c r="J25">
        <v>3</v>
      </c>
      <c r="K25">
        <v>11</v>
      </c>
      <c r="L25">
        <v>5</v>
      </c>
      <c r="M25">
        <v>0</v>
      </c>
      <c r="N25">
        <v>0</v>
      </c>
      <c r="O25">
        <v>0</v>
      </c>
      <c r="Q25" t="s">
        <v>124</v>
      </c>
      <c r="R25">
        <v>4</v>
      </c>
      <c r="S25">
        <v>16</v>
      </c>
      <c r="T25">
        <v>3</v>
      </c>
      <c r="U25">
        <v>0</v>
      </c>
      <c r="V25">
        <v>0</v>
      </c>
      <c r="W25">
        <v>1</v>
      </c>
      <c r="Y25" t="s">
        <v>174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1</v>
      </c>
      <c r="AG25" t="s">
        <v>218</v>
      </c>
      <c r="AH25">
        <v>28</v>
      </c>
      <c r="AI25">
        <v>94</v>
      </c>
      <c r="AJ25">
        <v>58</v>
      </c>
      <c r="AK25">
        <v>30</v>
      </c>
      <c r="AL25">
        <v>7</v>
      </c>
      <c r="AM25">
        <v>3</v>
      </c>
    </row>
    <row r="26" spans="1:39" x14ac:dyDescent="0.25">
      <c r="A26" t="s">
        <v>26</v>
      </c>
      <c r="B26">
        <v>6</v>
      </c>
      <c r="C26">
        <v>23</v>
      </c>
      <c r="D26">
        <v>12</v>
      </c>
      <c r="E26">
        <v>7</v>
      </c>
      <c r="F26">
        <v>5</v>
      </c>
      <c r="G26">
        <v>7</v>
      </c>
      <c r="I26" t="s">
        <v>79</v>
      </c>
      <c r="J26">
        <v>1</v>
      </c>
      <c r="K26">
        <v>2</v>
      </c>
      <c r="L26">
        <v>2</v>
      </c>
      <c r="M26">
        <v>0</v>
      </c>
      <c r="N26">
        <v>0</v>
      </c>
      <c r="O26">
        <v>2</v>
      </c>
      <c r="Q26" t="s">
        <v>125</v>
      </c>
      <c r="R26">
        <v>2</v>
      </c>
      <c r="S26">
        <v>6</v>
      </c>
      <c r="T26">
        <v>3</v>
      </c>
      <c r="U26">
        <v>0</v>
      </c>
      <c r="V26">
        <v>2</v>
      </c>
      <c r="W26">
        <v>0</v>
      </c>
      <c r="Y26" t="s">
        <v>175</v>
      </c>
      <c r="Z26">
        <v>0</v>
      </c>
      <c r="AA26">
        <v>0</v>
      </c>
      <c r="AB26">
        <v>5</v>
      </c>
      <c r="AC26">
        <v>0</v>
      </c>
      <c r="AD26">
        <v>1</v>
      </c>
      <c r="AE26">
        <v>1</v>
      </c>
      <c r="AG26" t="s">
        <v>219</v>
      </c>
      <c r="AH26">
        <v>83</v>
      </c>
      <c r="AI26">
        <v>183</v>
      </c>
      <c r="AJ26">
        <v>100</v>
      </c>
      <c r="AK26">
        <v>30</v>
      </c>
      <c r="AL26">
        <v>9</v>
      </c>
      <c r="AM26">
        <v>20</v>
      </c>
    </row>
    <row r="27" spans="1:39" x14ac:dyDescent="0.25">
      <c r="A27" t="s">
        <v>14</v>
      </c>
      <c r="B27">
        <v>3</v>
      </c>
      <c r="C27">
        <v>23</v>
      </c>
      <c r="D27">
        <v>46</v>
      </c>
      <c r="E27">
        <v>72</v>
      </c>
      <c r="F27">
        <v>29</v>
      </c>
      <c r="G27">
        <v>122</v>
      </c>
      <c r="I27" t="s">
        <v>71</v>
      </c>
      <c r="J27">
        <v>2</v>
      </c>
      <c r="K27">
        <v>9</v>
      </c>
      <c r="L27">
        <v>6</v>
      </c>
      <c r="M27">
        <v>2</v>
      </c>
      <c r="N27">
        <v>1</v>
      </c>
      <c r="O27">
        <v>3</v>
      </c>
      <c r="Q27" t="s">
        <v>126</v>
      </c>
      <c r="R27">
        <v>5</v>
      </c>
      <c r="S27">
        <v>30</v>
      </c>
      <c r="T27">
        <v>14</v>
      </c>
      <c r="U27">
        <v>7</v>
      </c>
      <c r="V27">
        <v>4</v>
      </c>
      <c r="W27">
        <v>10</v>
      </c>
      <c r="Y27" t="s">
        <v>176</v>
      </c>
      <c r="Z27">
        <v>2</v>
      </c>
      <c r="AA27">
        <v>4</v>
      </c>
      <c r="AB27">
        <v>0</v>
      </c>
      <c r="AC27">
        <v>0</v>
      </c>
      <c r="AD27">
        <v>0</v>
      </c>
      <c r="AE27">
        <v>0</v>
      </c>
      <c r="AG27" t="s">
        <v>220</v>
      </c>
      <c r="AH27">
        <v>13</v>
      </c>
      <c r="AI27">
        <v>31</v>
      </c>
      <c r="AJ27">
        <v>17</v>
      </c>
      <c r="AK27">
        <v>3</v>
      </c>
      <c r="AL27">
        <v>4</v>
      </c>
      <c r="AM27">
        <v>6</v>
      </c>
    </row>
    <row r="28" spans="1:39" x14ac:dyDescent="0.25">
      <c r="A28" t="s">
        <v>22</v>
      </c>
      <c r="B28">
        <v>1</v>
      </c>
      <c r="C28">
        <v>17</v>
      </c>
      <c r="D28">
        <v>16</v>
      </c>
      <c r="E28">
        <v>25</v>
      </c>
      <c r="F28">
        <v>14</v>
      </c>
      <c r="G28">
        <v>87</v>
      </c>
      <c r="I28" t="s">
        <v>42</v>
      </c>
      <c r="J28">
        <v>91</v>
      </c>
      <c r="K28">
        <v>73</v>
      </c>
      <c r="L28">
        <v>33</v>
      </c>
      <c r="M28">
        <v>13</v>
      </c>
      <c r="N28">
        <v>3</v>
      </c>
      <c r="O28">
        <v>3</v>
      </c>
      <c r="Q28" t="s">
        <v>127</v>
      </c>
      <c r="R28">
        <v>0</v>
      </c>
      <c r="S28">
        <v>4</v>
      </c>
      <c r="T28">
        <v>0</v>
      </c>
      <c r="U28">
        <v>0</v>
      </c>
      <c r="V28">
        <v>0</v>
      </c>
      <c r="W28">
        <v>0</v>
      </c>
      <c r="Y28" t="s">
        <v>177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1</v>
      </c>
      <c r="AG28" t="s">
        <v>221</v>
      </c>
      <c r="AH28">
        <v>9</v>
      </c>
      <c r="AI28">
        <v>88</v>
      </c>
      <c r="AJ28">
        <v>114</v>
      </c>
      <c r="AK28">
        <v>63</v>
      </c>
      <c r="AL28">
        <v>28</v>
      </c>
      <c r="AM28">
        <v>39</v>
      </c>
    </row>
    <row r="29" spans="1:39" x14ac:dyDescent="0.25">
      <c r="A29" t="s">
        <v>28</v>
      </c>
      <c r="B29">
        <v>0</v>
      </c>
      <c r="C29">
        <v>18</v>
      </c>
      <c r="D29">
        <v>16</v>
      </c>
      <c r="E29">
        <v>6</v>
      </c>
      <c r="F29">
        <v>2</v>
      </c>
      <c r="G29">
        <v>2</v>
      </c>
      <c r="I29" t="s">
        <v>43</v>
      </c>
      <c r="J29">
        <v>34</v>
      </c>
      <c r="K29">
        <v>100</v>
      </c>
      <c r="L29">
        <v>26</v>
      </c>
      <c r="M29">
        <v>18</v>
      </c>
      <c r="N29">
        <v>6</v>
      </c>
      <c r="O29">
        <v>12</v>
      </c>
      <c r="Q29" t="s">
        <v>128</v>
      </c>
      <c r="R29">
        <v>10</v>
      </c>
      <c r="S29">
        <v>11</v>
      </c>
      <c r="T29">
        <v>4</v>
      </c>
      <c r="U29">
        <v>4</v>
      </c>
      <c r="V29">
        <v>1</v>
      </c>
      <c r="W29">
        <v>0</v>
      </c>
      <c r="Y29" t="s">
        <v>178</v>
      </c>
      <c r="Z29">
        <v>3</v>
      </c>
      <c r="AA29">
        <v>4</v>
      </c>
      <c r="AB29">
        <v>3</v>
      </c>
      <c r="AC29">
        <v>0</v>
      </c>
      <c r="AD29">
        <v>0</v>
      </c>
      <c r="AE29">
        <v>2</v>
      </c>
      <c r="AG29" t="s">
        <v>222</v>
      </c>
      <c r="AH29">
        <v>2</v>
      </c>
      <c r="AI29">
        <v>19</v>
      </c>
      <c r="AJ29">
        <v>15</v>
      </c>
      <c r="AK29">
        <v>2</v>
      </c>
      <c r="AL29">
        <v>1</v>
      </c>
      <c r="AM29">
        <v>1</v>
      </c>
    </row>
    <row r="30" spans="1:39" x14ac:dyDescent="0.25">
      <c r="A30" t="s">
        <v>4</v>
      </c>
      <c r="B30">
        <v>10</v>
      </c>
      <c r="C30">
        <v>297</v>
      </c>
      <c r="D30">
        <v>493</v>
      </c>
      <c r="E30">
        <v>276</v>
      </c>
      <c r="F30">
        <v>107</v>
      </c>
      <c r="G30">
        <v>181</v>
      </c>
      <c r="I30" t="s">
        <v>67</v>
      </c>
      <c r="J30">
        <v>6</v>
      </c>
      <c r="K30">
        <v>11</v>
      </c>
      <c r="L30">
        <v>3</v>
      </c>
      <c r="M30">
        <v>1</v>
      </c>
      <c r="N30">
        <v>1</v>
      </c>
      <c r="O30">
        <v>5</v>
      </c>
      <c r="Q30" t="s">
        <v>129</v>
      </c>
      <c r="R30">
        <v>1</v>
      </c>
      <c r="S30">
        <v>3</v>
      </c>
      <c r="T30">
        <v>5</v>
      </c>
      <c r="U30">
        <v>0</v>
      </c>
      <c r="V30">
        <v>0</v>
      </c>
      <c r="W30">
        <v>0</v>
      </c>
      <c r="Y30" t="s">
        <v>179</v>
      </c>
      <c r="Z30">
        <v>0</v>
      </c>
      <c r="AA30">
        <v>1</v>
      </c>
      <c r="AB30">
        <v>2</v>
      </c>
      <c r="AC30">
        <v>0</v>
      </c>
      <c r="AD30">
        <v>0</v>
      </c>
      <c r="AE30">
        <v>0</v>
      </c>
      <c r="AG30" t="s">
        <v>223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</row>
    <row r="31" spans="1:39" x14ac:dyDescent="0.25">
      <c r="A31" t="s">
        <v>2</v>
      </c>
      <c r="B31">
        <v>71</v>
      </c>
      <c r="C31">
        <v>399</v>
      </c>
      <c r="D31">
        <v>365</v>
      </c>
      <c r="E31">
        <v>247</v>
      </c>
      <c r="F31">
        <v>135</v>
      </c>
      <c r="G31">
        <v>256</v>
      </c>
      <c r="I31" t="s">
        <v>74</v>
      </c>
      <c r="J31">
        <v>4</v>
      </c>
      <c r="K31">
        <v>6</v>
      </c>
      <c r="L31">
        <v>3</v>
      </c>
      <c r="M31">
        <v>1</v>
      </c>
      <c r="N31">
        <v>0</v>
      </c>
      <c r="O31">
        <v>0</v>
      </c>
      <c r="Q31" t="s">
        <v>130</v>
      </c>
      <c r="R31">
        <v>3</v>
      </c>
      <c r="S31">
        <v>11</v>
      </c>
      <c r="T31">
        <v>5</v>
      </c>
      <c r="U31">
        <v>2</v>
      </c>
      <c r="V31">
        <v>0</v>
      </c>
      <c r="W31">
        <v>2</v>
      </c>
      <c r="Y31" t="s">
        <v>180</v>
      </c>
      <c r="Z31">
        <v>0</v>
      </c>
      <c r="AA31">
        <v>0</v>
      </c>
      <c r="AB31">
        <v>3</v>
      </c>
      <c r="AC31">
        <v>0</v>
      </c>
      <c r="AD31">
        <v>0</v>
      </c>
      <c r="AE31">
        <v>0</v>
      </c>
      <c r="AG31" t="s">
        <v>224</v>
      </c>
      <c r="AH31">
        <v>14</v>
      </c>
      <c r="AI31">
        <v>35</v>
      </c>
      <c r="AJ31">
        <v>45</v>
      </c>
      <c r="AK31">
        <v>27</v>
      </c>
      <c r="AL31">
        <v>12</v>
      </c>
      <c r="AM31">
        <v>32</v>
      </c>
    </row>
    <row r="32" spans="1:39" x14ac:dyDescent="0.25">
      <c r="A32" t="s">
        <v>9</v>
      </c>
      <c r="B32">
        <v>122</v>
      </c>
      <c r="C32">
        <v>328</v>
      </c>
      <c r="D32">
        <v>94</v>
      </c>
      <c r="E32">
        <v>30</v>
      </c>
      <c r="F32">
        <v>10</v>
      </c>
      <c r="G32">
        <v>24</v>
      </c>
      <c r="I32" t="s">
        <v>59</v>
      </c>
      <c r="J32">
        <v>5</v>
      </c>
      <c r="K32">
        <v>17</v>
      </c>
      <c r="L32">
        <v>14</v>
      </c>
      <c r="M32">
        <v>4</v>
      </c>
      <c r="N32">
        <v>1</v>
      </c>
      <c r="O32">
        <v>2</v>
      </c>
      <c r="Q32" t="s">
        <v>131</v>
      </c>
      <c r="R32">
        <v>1</v>
      </c>
      <c r="S32">
        <v>4</v>
      </c>
      <c r="T32">
        <v>2</v>
      </c>
      <c r="U32">
        <v>0</v>
      </c>
      <c r="V32">
        <v>1</v>
      </c>
      <c r="W32">
        <v>1</v>
      </c>
      <c r="Y32" t="s">
        <v>181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G32" t="s">
        <v>225</v>
      </c>
      <c r="AH32">
        <v>12</v>
      </c>
      <c r="AI32">
        <v>28</v>
      </c>
      <c r="AJ32">
        <v>17</v>
      </c>
      <c r="AK32">
        <v>8</v>
      </c>
      <c r="AL32">
        <v>1</v>
      </c>
      <c r="AM32">
        <v>1</v>
      </c>
    </row>
    <row r="33" spans="1:39" x14ac:dyDescent="0.25">
      <c r="A33" t="s">
        <v>10</v>
      </c>
      <c r="B33">
        <v>2</v>
      </c>
      <c r="C33">
        <v>42</v>
      </c>
      <c r="D33">
        <v>142</v>
      </c>
      <c r="E33">
        <v>124</v>
      </c>
      <c r="F33">
        <v>93</v>
      </c>
      <c r="G33">
        <v>138</v>
      </c>
      <c r="I33" t="s">
        <v>68</v>
      </c>
      <c r="J33">
        <v>6</v>
      </c>
      <c r="K33">
        <v>9</v>
      </c>
      <c r="L33">
        <v>6</v>
      </c>
      <c r="M33">
        <v>3</v>
      </c>
      <c r="N33">
        <v>2</v>
      </c>
      <c r="O33">
        <v>0</v>
      </c>
      <c r="Q33" t="s">
        <v>132</v>
      </c>
      <c r="R33">
        <v>7</v>
      </c>
      <c r="S33">
        <v>13</v>
      </c>
      <c r="T33">
        <v>5</v>
      </c>
      <c r="U33">
        <v>6</v>
      </c>
      <c r="V33">
        <v>0</v>
      </c>
      <c r="W33">
        <v>0</v>
      </c>
      <c r="Y33" t="s">
        <v>182</v>
      </c>
      <c r="Z33">
        <v>0</v>
      </c>
      <c r="AA33">
        <v>7</v>
      </c>
      <c r="AB33">
        <v>1</v>
      </c>
      <c r="AC33">
        <v>1</v>
      </c>
      <c r="AD33">
        <v>0</v>
      </c>
      <c r="AE33">
        <v>1</v>
      </c>
      <c r="AG33" t="s">
        <v>226</v>
      </c>
      <c r="AH33">
        <v>52</v>
      </c>
      <c r="AI33">
        <v>275</v>
      </c>
      <c r="AJ33">
        <v>218</v>
      </c>
      <c r="AK33">
        <v>118</v>
      </c>
      <c r="AL33">
        <v>46</v>
      </c>
      <c r="AM33">
        <v>87</v>
      </c>
    </row>
    <row r="34" spans="1:39" x14ac:dyDescent="0.25">
      <c r="A34" s="5" t="s">
        <v>248</v>
      </c>
      <c r="B34" s="8">
        <f t="shared" ref="B34:G34" si="0">SUM(B2:B33)</f>
        <v>690</v>
      </c>
      <c r="C34" s="8">
        <f t="shared" si="0"/>
        <v>4076</v>
      </c>
      <c r="D34" s="8">
        <f t="shared" si="0"/>
        <v>4269</v>
      </c>
      <c r="E34" s="8">
        <f t="shared" si="0"/>
        <v>2736</v>
      </c>
      <c r="F34" s="8">
        <f t="shared" si="0"/>
        <v>1321</v>
      </c>
      <c r="G34" s="9">
        <f t="shared" si="0"/>
        <v>2977</v>
      </c>
      <c r="I34" t="s">
        <v>65</v>
      </c>
      <c r="J34">
        <v>6</v>
      </c>
      <c r="K34">
        <v>12</v>
      </c>
      <c r="L34">
        <v>7</v>
      </c>
      <c r="M34">
        <v>2</v>
      </c>
      <c r="N34">
        <v>1</v>
      </c>
      <c r="O34">
        <v>1</v>
      </c>
      <c r="Q34" t="s">
        <v>133</v>
      </c>
      <c r="R34">
        <v>1</v>
      </c>
      <c r="S34">
        <v>4</v>
      </c>
      <c r="T34">
        <v>2</v>
      </c>
      <c r="U34">
        <v>1</v>
      </c>
      <c r="V34">
        <v>1</v>
      </c>
      <c r="W34">
        <v>1</v>
      </c>
      <c r="Y34" t="s">
        <v>183</v>
      </c>
      <c r="Z34">
        <v>0</v>
      </c>
      <c r="AA34">
        <v>1</v>
      </c>
      <c r="AB34">
        <v>2</v>
      </c>
      <c r="AC34">
        <v>0</v>
      </c>
      <c r="AD34">
        <v>0</v>
      </c>
      <c r="AE34">
        <v>0</v>
      </c>
      <c r="AG34" t="s">
        <v>227</v>
      </c>
      <c r="AH34">
        <v>29</v>
      </c>
      <c r="AI34">
        <v>56</v>
      </c>
      <c r="AJ34">
        <v>20</v>
      </c>
      <c r="AK34">
        <v>4</v>
      </c>
      <c r="AL34">
        <v>3</v>
      </c>
      <c r="AM34">
        <v>10</v>
      </c>
    </row>
    <row r="35" spans="1:39" x14ac:dyDescent="0.25">
      <c r="I35" t="s">
        <v>80</v>
      </c>
      <c r="J35">
        <v>2</v>
      </c>
      <c r="K35">
        <v>0</v>
      </c>
      <c r="L35">
        <v>3</v>
      </c>
      <c r="M35">
        <v>1</v>
      </c>
      <c r="N35">
        <v>0</v>
      </c>
      <c r="O35">
        <v>0</v>
      </c>
      <c r="Q35" t="s">
        <v>134</v>
      </c>
      <c r="R35">
        <v>8</v>
      </c>
      <c r="S35">
        <v>11</v>
      </c>
      <c r="T35">
        <v>4</v>
      </c>
      <c r="U35">
        <v>0</v>
      </c>
      <c r="V35">
        <v>3</v>
      </c>
      <c r="W35">
        <v>1</v>
      </c>
      <c r="Y35" t="s">
        <v>184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0</v>
      </c>
      <c r="AG35" t="s">
        <v>228</v>
      </c>
      <c r="AH35">
        <v>0</v>
      </c>
      <c r="AI35">
        <v>2</v>
      </c>
      <c r="AJ35">
        <v>5</v>
      </c>
      <c r="AK35">
        <v>0</v>
      </c>
      <c r="AL35">
        <v>0</v>
      </c>
      <c r="AM35">
        <v>0</v>
      </c>
    </row>
    <row r="36" spans="1:39" x14ac:dyDescent="0.25">
      <c r="I36" t="s">
        <v>36</v>
      </c>
      <c r="J36">
        <v>40</v>
      </c>
      <c r="K36">
        <v>154</v>
      </c>
      <c r="L36">
        <v>91</v>
      </c>
      <c r="M36">
        <v>42</v>
      </c>
      <c r="N36">
        <v>0</v>
      </c>
      <c r="O36">
        <v>32</v>
      </c>
      <c r="Q36" t="s">
        <v>135</v>
      </c>
      <c r="R36">
        <v>4</v>
      </c>
      <c r="S36">
        <v>7</v>
      </c>
      <c r="T36">
        <v>4</v>
      </c>
      <c r="U36">
        <v>5</v>
      </c>
      <c r="V36">
        <v>6</v>
      </c>
      <c r="W36">
        <v>2</v>
      </c>
      <c r="Y36" t="s">
        <v>185</v>
      </c>
      <c r="Z36">
        <v>10</v>
      </c>
      <c r="AA36">
        <v>20</v>
      </c>
      <c r="AB36">
        <v>14</v>
      </c>
      <c r="AC36">
        <v>1</v>
      </c>
      <c r="AD36">
        <v>0</v>
      </c>
      <c r="AE36">
        <v>0</v>
      </c>
      <c r="AG36" t="s">
        <v>229</v>
      </c>
      <c r="AH36">
        <v>16</v>
      </c>
      <c r="AI36">
        <v>51</v>
      </c>
      <c r="AJ36">
        <v>14</v>
      </c>
      <c r="AK36">
        <v>2</v>
      </c>
      <c r="AL36">
        <v>0</v>
      </c>
      <c r="AM36">
        <v>3</v>
      </c>
    </row>
    <row r="37" spans="1:39" x14ac:dyDescent="0.25">
      <c r="I37" t="s">
        <v>47</v>
      </c>
      <c r="J37">
        <v>16</v>
      </c>
      <c r="K37">
        <v>48</v>
      </c>
      <c r="L37">
        <v>10</v>
      </c>
      <c r="M37">
        <v>8</v>
      </c>
      <c r="N37">
        <v>1</v>
      </c>
      <c r="O37">
        <v>1</v>
      </c>
      <c r="Q37" t="s">
        <v>136</v>
      </c>
      <c r="R37">
        <v>1</v>
      </c>
      <c r="S37">
        <v>4</v>
      </c>
      <c r="T37">
        <v>0</v>
      </c>
      <c r="U37">
        <v>1</v>
      </c>
      <c r="V37">
        <v>0</v>
      </c>
      <c r="W37">
        <v>2</v>
      </c>
      <c r="Y37" t="s">
        <v>186</v>
      </c>
      <c r="Z37">
        <v>1</v>
      </c>
      <c r="AA37">
        <v>7</v>
      </c>
      <c r="AB37">
        <v>5</v>
      </c>
      <c r="AC37">
        <v>1</v>
      </c>
      <c r="AD37">
        <v>0</v>
      </c>
      <c r="AE37">
        <v>1</v>
      </c>
      <c r="AG37" t="s">
        <v>230</v>
      </c>
      <c r="AH37">
        <v>0</v>
      </c>
      <c r="AI37">
        <v>4</v>
      </c>
      <c r="AJ37">
        <v>1</v>
      </c>
      <c r="AK37">
        <v>1</v>
      </c>
      <c r="AL37">
        <v>0</v>
      </c>
      <c r="AM37">
        <v>0</v>
      </c>
    </row>
    <row r="38" spans="1:39" x14ac:dyDescent="0.25">
      <c r="I38" t="s">
        <v>66</v>
      </c>
      <c r="J38">
        <v>1</v>
      </c>
      <c r="K38">
        <v>10</v>
      </c>
      <c r="L38">
        <v>12</v>
      </c>
      <c r="M38">
        <v>0</v>
      </c>
      <c r="N38">
        <v>1</v>
      </c>
      <c r="O38">
        <v>3</v>
      </c>
      <c r="Q38" t="s">
        <v>137</v>
      </c>
      <c r="R38">
        <v>3</v>
      </c>
      <c r="S38">
        <v>9</v>
      </c>
      <c r="T38">
        <v>0</v>
      </c>
      <c r="U38">
        <v>1</v>
      </c>
      <c r="V38">
        <v>0</v>
      </c>
      <c r="W38">
        <v>0</v>
      </c>
      <c r="Y38" t="s">
        <v>187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1</v>
      </c>
      <c r="AG38" t="s">
        <v>231</v>
      </c>
      <c r="AH38">
        <v>0</v>
      </c>
      <c r="AI38">
        <v>0</v>
      </c>
      <c r="AJ38">
        <v>1</v>
      </c>
      <c r="AK38">
        <v>2</v>
      </c>
      <c r="AL38">
        <v>1</v>
      </c>
      <c r="AM38">
        <v>0</v>
      </c>
    </row>
    <row r="39" spans="1:39" x14ac:dyDescent="0.25">
      <c r="I39" t="s">
        <v>84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Q39" t="s">
        <v>138</v>
      </c>
      <c r="R39">
        <v>7</v>
      </c>
      <c r="S39">
        <v>5</v>
      </c>
      <c r="T39">
        <v>1</v>
      </c>
      <c r="U39">
        <v>0</v>
      </c>
      <c r="V39">
        <v>0</v>
      </c>
      <c r="W39">
        <v>0</v>
      </c>
      <c r="Y39" t="s">
        <v>188</v>
      </c>
      <c r="Z39">
        <v>7</v>
      </c>
      <c r="AA39">
        <v>25</v>
      </c>
      <c r="AB39">
        <v>4</v>
      </c>
      <c r="AC39">
        <v>3</v>
      </c>
      <c r="AD39">
        <v>1</v>
      </c>
      <c r="AE39">
        <v>1</v>
      </c>
      <c r="AG39" t="s">
        <v>232</v>
      </c>
      <c r="AH39">
        <v>18</v>
      </c>
      <c r="AI39">
        <v>70</v>
      </c>
      <c r="AJ39">
        <v>87</v>
      </c>
      <c r="AK39">
        <v>65</v>
      </c>
      <c r="AL39">
        <v>26</v>
      </c>
      <c r="AM39">
        <v>60</v>
      </c>
    </row>
    <row r="40" spans="1:39" x14ac:dyDescent="0.25">
      <c r="I40" t="s">
        <v>56</v>
      </c>
      <c r="J40">
        <v>11</v>
      </c>
      <c r="K40">
        <v>23</v>
      </c>
      <c r="L40">
        <v>13</v>
      </c>
      <c r="M40">
        <v>6</v>
      </c>
      <c r="N40">
        <v>2</v>
      </c>
      <c r="O40">
        <v>1</v>
      </c>
      <c r="Q40" t="s">
        <v>139</v>
      </c>
      <c r="R40">
        <v>1</v>
      </c>
      <c r="S40">
        <v>0</v>
      </c>
      <c r="T40">
        <v>3</v>
      </c>
      <c r="U40">
        <v>0</v>
      </c>
      <c r="V40">
        <v>0</v>
      </c>
      <c r="W40">
        <v>1</v>
      </c>
      <c r="Y40" t="s">
        <v>189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G40" t="s">
        <v>233</v>
      </c>
      <c r="AH40">
        <v>11</v>
      </c>
      <c r="AI40">
        <v>71</v>
      </c>
      <c r="AJ40">
        <v>67</v>
      </c>
      <c r="AK40">
        <v>33</v>
      </c>
      <c r="AL40">
        <v>12</v>
      </c>
      <c r="AM40">
        <v>24</v>
      </c>
    </row>
    <row r="41" spans="1:39" x14ac:dyDescent="0.25">
      <c r="I41" t="s">
        <v>53</v>
      </c>
      <c r="J41">
        <v>12</v>
      </c>
      <c r="K41">
        <v>25</v>
      </c>
      <c r="L41">
        <v>12</v>
      </c>
      <c r="M41">
        <v>5</v>
      </c>
      <c r="N41">
        <v>2</v>
      </c>
      <c r="O41">
        <v>2</v>
      </c>
      <c r="Q41" t="s">
        <v>140</v>
      </c>
      <c r="R41">
        <v>2</v>
      </c>
      <c r="S41">
        <v>15</v>
      </c>
      <c r="T41">
        <v>9</v>
      </c>
      <c r="U41">
        <v>1</v>
      </c>
      <c r="V41">
        <v>0</v>
      </c>
      <c r="W41">
        <v>0</v>
      </c>
      <c r="Y41" t="s">
        <v>190</v>
      </c>
      <c r="Z41">
        <v>5</v>
      </c>
      <c r="AA41">
        <v>10</v>
      </c>
      <c r="AB41">
        <v>4</v>
      </c>
      <c r="AC41">
        <v>2</v>
      </c>
      <c r="AD41">
        <v>0</v>
      </c>
      <c r="AE41">
        <v>0</v>
      </c>
      <c r="AG41" t="s">
        <v>234</v>
      </c>
      <c r="AH41">
        <v>56</v>
      </c>
      <c r="AI41">
        <v>184</v>
      </c>
      <c r="AJ41">
        <v>100</v>
      </c>
      <c r="AK41">
        <v>31</v>
      </c>
      <c r="AL41">
        <v>13</v>
      </c>
      <c r="AM41">
        <v>18</v>
      </c>
    </row>
    <row r="42" spans="1:39" x14ac:dyDescent="0.25">
      <c r="I42" t="s">
        <v>51</v>
      </c>
      <c r="J42">
        <v>14</v>
      </c>
      <c r="K42">
        <v>27</v>
      </c>
      <c r="L42">
        <v>9</v>
      </c>
      <c r="M42">
        <v>4</v>
      </c>
      <c r="N42">
        <v>2</v>
      </c>
      <c r="O42">
        <v>13</v>
      </c>
      <c r="Q42" t="s">
        <v>141</v>
      </c>
      <c r="R42">
        <v>7</v>
      </c>
      <c r="S42">
        <v>4</v>
      </c>
      <c r="T42">
        <v>0</v>
      </c>
      <c r="U42">
        <v>1</v>
      </c>
      <c r="V42">
        <v>1</v>
      </c>
      <c r="W42">
        <v>1</v>
      </c>
      <c r="Y42" t="s">
        <v>191</v>
      </c>
      <c r="Z42">
        <v>0</v>
      </c>
      <c r="AA42">
        <v>1</v>
      </c>
      <c r="AB42">
        <v>0</v>
      </c>
      <c r="AC42">
        <v>0</v>
      </c>
      <c r="AD42">
        <v>1</v>
      </c>
      <c r="AE42">
        <v>0</v>
      </c>
      <c r="AG42" t="s">
        <v>235</v>
      </c>
      <c r="AH42">
        <v>3</v>
      </c>
      <c r="AI42">
        <v>14</v>
      </c>
      <c r="AJ42">
        <v>15</v>
      </c>
      <c r="AK42">
        <v>8</v>
      </c>
      <c r="AL42">
        <v>10</v>
      </c>
      <c r="AM42">
        <v>10</v>
      </c>
    </row>
    <row r="43" spans="1:39" x14ac:dyDescent="0.25">
      <c r="I43" t="s">
        <v>48</v>
      </c>
      <c r="J43">
        <v>19</v>
      </c>
      <c r="K43">
        <v>35</v>
      </c>
      <c r="L43">
        <v>15</v>
      </c>
      <c r="M43">
        <v>7</v>
      </c>
      <c r="N43">
        <v>1</v>
      </c>
      <c r="O43">
        <v>4</v>
      </c>
      <c r="Q43" t="s">
        <v>142</v>
      </c>
      <c r="R43">
        <v>0</v>
      </c>
      <c r="S43">
        <v>1</v>
      </c>
      <c r="T43">
        <v>4</v>
      </c>
      <c r="U43">
        <v>1</v>
      </c>
      <c r="V43">
        <v>1</v>
      </c>
      <c r="W43">
        <v>0</v>
      </c>
      <c r="Y43" t="s">
        <v>192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</v>
      </c>
      <c r="AG43" t="s">
        <v>236</v>
      </c>
      <c r="AH43">
        <v>0</v>
      </c>
      <c r="AI43">
        <v>6</v>
      </c>
      <c r="AJ43">
        <v>3</v>
      </c>
      <c r="AK43">
        <v>1</v>
      </c>
      <c r="AL43">
        <v>1</v>
      </c>
      <c r="AM43">
        <v>2</v>
      </c>
    </row>
    <row r="44" spans="1:39" x14ac:dyDescent="0.25">
      <c r="I44" t="s">
        <v>38</v>
      </c>
      <c r="J44">
        <v>82</v>
      </c>
      <c r="K44">
        <v>147</v>
      </c>
      <c r="L44">
        <v>47</v>
      </c>
      <c r="M44">
        <v>21</v>
      </c>
      <c r="N44">
        <v>3</v>
      </c>
      <c r="O44">
        <v>7</v>
      </c>
      <c r="Q44" t="s">
        <v>143</v>
      </c>
      <c r="R44">
        <v>4</v>
      </c>
      <c r="S44">
        <v>5</v>
      </c>
      <c r="T44">
        <v>1</v>
      </c>
      <c r="U44">
        <v>1</v>
      </c>
      <c r="V44">
        <v>0</v>
      </c>
      <c r="W44">
        <v>0</v>
      </c>
      <c r="Y44" s="5" t="s">
        <v>264</v>
      </c>
      <c r="Z44" s="8">
        <f>SUM(Z2:Z43)</f>
        <v>58</v>
      </c>
      <c r="AA44" s="8">
        <f t="shared" ref="AA44:AE44" si="1">SUM(AA2:AA43)</f>
        <v>133</v>
      </c>
      <c r="AB44" s="8">
        <f t="shared" si="1"/>
        <v>73</v>
      </c>
      <c r="AC44" s="8">
        <f t="shared" si="1"/>
        <v>19</v>
      </c>
      <c r="AD44" s="8">
        <f t="shared" si="1"/>
        <v>8</v>
      </c>
      <c r="AE44" s="9">
        <f t="shared" si="1"/>
        <v>20</v>
      </c>
      <c r="AG44" t="s">
        <v>237</v>
      </c>
      <c r="AH44">
        <v>23</v>
      </c>
      <c r="AI44">
        <v>61</v>
      </c>
      <c r="AJ44">
        <v>30</v>
      </c>
      <c r="AK44">
        <v>11</v>
      </c>
      <c r="AL44">
        <v>8</v>
      </c>
      <c r="AM44">
        <v>13</v>
      </c>
    </row>
    <row r="45" spans="1:39" x14ac:dyDescent="0.25">
      <c r="I45" t="s">
        <v>54</v>
      </c>
      <c r="J45">
        <v>0</v>
      </c>
      <c r="K45">
        <v>7</v>
      </c>
      <c r="L45">
        <v>20</v>
      </c>
      <c r="M45">
        <v>12</v>
      </c>
      <c r="N45">
        <v>8</v>
      </c>
      <c r="O45">
        <v>10</v>
      </c>
      <c r="Q45" t="s">
        <v>144</v>
      </c>
      <c r="R45">
        <v>3</v>
      </c>
      <c r="S45">
        <v>4</v>
      </c>
      <c r="T45">
        <v>1</v>
      </c>
      <c r="U45">
        <v>1</v>
      </c>
      <c r="V45">
        <v>0</v>
      </c>
      <c r="W45">
        <v>1</v>
      </c>
      <c r="AG45" t="s">
        <v>238</v>
      </c>
      <c r="AH45">
        <v>10</v>
      </c>
      <c r="AI45">
        <v>56</v>
      </c>
      <c r="AJ45">
        <v>68</v>
      </c>
      <c r="AK45">
        <v>40</v>
      </c>
      <c r="AL45">
        <v>14</v>
      </c>
      <c r="AM45">
        <v>21</v>
      </c>
    </row>
    <row r="46" spans="1:39" x14ac:dyDescent="0.25">
      <c r="I46" t="s">
        <v>57</v>
      </c>
      <c r="J46">
        <v>11</v>
      </c>
      <c r="K46">
        <v>29</v>
      </c>
      <c r="L46">
        <v>13</v>
      </c>
      <c r="M46">
        <v>1</v>
      </c>
      <c r="N46">
        <v>0</v>
      </c>
      <c r="O46">
        <v>1</v>
      </c>
      <c r="Q46" t="s">
        <v>145</v>
      </c>
      <c r="R46">
        <v>13</v>
      </c>
      <c r="S46">
        <v>35</v>
      </c>
      <c r="T46">
        <v>7</v>
      </c>
      <c r="U46">
        <v>4</v>
      </c>
      <c r="V46">
        <v>2</v>
      </c>
      <c r="W46">
        <v>7</v>
      </c>
      <c r="AG46" t="s">
        <v>239</v>
      </c>
      <c r="AH46">
        <v>49</v>
      </c>
      <c r="AI46">
        <v>126</v>
      </c>
      <c r="AJ46">
        <v>74</v>
      </c>
      <c r="AK46">
        <v>16</v>
      </c>
      <c r="AL46">
        <v>5</v>
      </c>
      <c r="AM46">
        <v>22</v>
      </c>
    </row>
    <row r="47" spans="1:39" x14ac:dyDescent="0.25">
      <c r="I47" t="s">
        <v>63</v>
      </c>
      <c r="J47">
        <v>5</v>
      </c>
      <c r="K47">
        <v>19</v>
      </c>
      <c r="L47">
        <v>6</v>
      </c>
      <c r="M47">
        <v>2</v>
      </c>
      <c r="N47">
        <v>0</v>
      </c>
      <c r="O47">
        <v>2</v>
      </c>
      <c r="Q47" t="s">
        <v>146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AG47" t="s">
        <v>240</v>
      </c>
      <c r="AH47">
        <v>216</v>
      </c>
      <c r="AI47">
        <v>7</v>
      </c>
      <c r="AJ47">
        <v>7</v>
      </c>
      <c r="AK47">
        <v>3</v>
      </c>
      <c r="AL47">
        <v>3</v>
      </c>
      <c r="AM47">
        <v>5</v>
      </c>
    </row>
    <row r="48" spans="1:39" x14ac:dyDescent="0.25">
      <c r="I48" t="s">
        <v>46</v>
      </c>
      <c r="J48">
        <v>12</v>
      </c>
      <c r="K48">
        <v>34</v>
      </c>
      <c r="L48">
        <v>23</v>
      </c>
      <c r="M48">
        <v>11</v>
      </c>
      <c r="N48">
        <v>4</v>
      </c>
      <c r="O48">
        <v>8</v>
      </c>
      <c r="Q48" t="s">
        <v>147</v>
      </c>
      <c r="R48">
        <v>0</v>
      </c>
      <c r="S48">
        <v>5</v>
      </c>
      <c r="T48">
        <v>0</v>
      </c>
      <c r="U48">
        <v>0</v>
      </c>
      <c r="V48">
        <v>0</v>
      </c>
      <c r="W48">
        <v>0</v>
      </c>
      <c r="AG48" t="s">
        <v>241</v>
      </c>
      <c r="AH48">
        <v>8</v>
      </c>
      <c r="AI48">
        <v>969</v>
      </c>
      <c r="AJ48">
        <v>593</v>
      </c>
      <c r="AK48">
        <v>375</v>
      </c>
      <c r="AL48">
        <v>192</v>
      </c>
      <c r="AM48">
        <v>249</v>
      </c>
    </row>
    <row r="49" spans="9:39" x14ac:dyDescent="0.25">
      <c r="I49" t="s">
        <v>50</v>
      </c>
      <c r="J49">
        <v>9</v>
      </c>
      <c r="K49">
        <v>34</v>
      </c>
      <c r="L49">
        <v>14</v>
      </c>
      <c r="M49">
        <v>6</v>
      </c>
      <c r="N49">
        <v>3</v>
      </c>
      <c r="O49">
        <v>9</v>
      </c>
      <c r="Q49" t="s">
        <v>148</v>
      </c>
      <c r="R49">
        <v>10</v>
      </c>
      <c r="S49">
        <v>17</v>
      </c>
      <c r="T49">
        <v>6</v>
      </c>
      <c r="U49">
        <v>6</v>
      </c>
      <c r="V49">
        <v>0</v>
      </c>
      <c r="W49">
        <v>2</v>
      </c>
      <c r="AG49" t="s">
        <v>242</v>
      </c>
      <c r="AH49">
        <v>0</v>
      </c>
      <c r="AI49">
        <v>36</v>
      </c>
      <c r="AJ49">
        <v>39</v>
      </c>
      <c r="AK49">
        <v>13</v>
      </c>
      <c r="AL49">
        <v>6</v>
      </c>
      <c r="AM49">
        <v>5</v>
      </c>
    </row>
    <row r="50" spans="9:39" x14ac:dyDescent="0.25">
      <c r="I50" t="s">
        <v>39</v>
      </c>
      <c r="J50">
        <v>90</v>
      </c>
      <c r="K50">
        <v>122</v>
      </c>
      <c r="L50">
        <v>50</v>
      </c>
      <c r="M50">
        <v>18</v>
      </c>
      <c r="N50">
        <v>6</v>
      </c>
      <c r="O50">
        <v>6</v>
      </c>
      <c r="Q50" t="s">
        <v>149</v>
      </c>
      <c r="R50">
        <v>3</v>
      </c>
      <c r="S50">
        <v>2</v>
      </c>
      <c r="T50">
        <v>0</v>
      </c>
      <c r="U50">
        <v>0</v>
      </c>
      <c r="V50">
        <v>0</v>
      </c>
      <c r="W50">
        <v>1</v>
      </c>
      <c r="AG50" s="5" t="s">
        <v>264</v>
      </c>
      <c r="AH50" s="8">
        <f>SUM(AH2:AH49)</f>
        <v>2164</v>
      </c>
      <c r="AI50" s="8">
        <f t="shared" ref="AI50:AM50" si="2">SUM(AI2:AI49)</f>
        <v>5406</v>
      </c>
      <c r="AJ50" s="8">
        <f t="shared" si="2"/>
        <v>3374</v>
      </c>
      <c r="AK50" s="8">
        <f t="shared" si="2"/>
        <v>1608</v>
      </c>
      <c r="AL50" s="8">
        <f t="shared" si="2"/>
        <v>693</v>
      </c>
      <c r="AM50" s="9">
        <f t="shared" si="2"/>
        <v>1126</v>
      </c>
    </row>
    <row r="51" spans="9:39" x14ac:dyDescent="0.25">
      <c r="I51" t="s">
        <v>75</v>
      </c>
      <c r="J51">
        <v>0</v>
      </c>
      <c r="K51">
        <v>6</v>
      </c>
      <c r="L51">
        <v>3</v>
      </c>
      <c r="M51">
        <v>0</v>
      </c>
      <c r="N51">
        <v>0</v>
      </c>
      <c r="O51">
        <v>3</v>
      </c>
      <c r="Q51" s="5" t="s">
        <v>264</v>
      </c>
      <c r="R51" s="8">
        <f>SUM(R2:R50)</f>
        <v>210</v>
      </c>
      <c r="S51" s="8">
        <f t="shared" ref="S51:W51" si="3">SUM(S2:S50)</f>
        <v>486</v>
      </c>
      <c r="T51" s="8">
        <f t="shared" si="3"/>
        <v>170</v>
      </c>
      <c r="U51" s="8">
        <f t="shared" si="3"/>
        <v>74</v>
      </c>
      <c r="V51" s="8">
        <f t="shared" si="3"/>
        <v>34</v>
      </c>
      <c r="W51" s="9">
        <f t="shared" si="3"/>
        <v>51</v>
      </c>
    </row>
    <row r="52" spans="9:39" x14ac:dyDescent="0.25">
      <c r="I52" t="s">
        <v>52</v>
      </c>
      <c r="J52">
        <v>17</v>
      </c>
      <c r="K52">
        <v>31</v>
      </c>
      <c r="L52">
        <v>8</v>
      </c>
      <c r="M52">
        <v>2</v>
      </c>
      <c r="N52">
        <v>2</v>
      </c>
      <c r="O52">
        <v>1</v>
      </c>
    </row>
    <row r="53" spans="9:39" x14ac:dyDescent="0.25">
      <c r="I53" t="s">
        <v>35</v>
      </c>
      <c r="J53">
        <v>233</v>
      </c>
      <c r="K53">
        <v>96</v>
      </c>
      <c r="L53">
        <v>27</v>
      </c>
      <c r="M53">
        <v>21</v>
      </c>
      <c r="N53">
        <v>7</v>
      </c>
      <c r="O53">
        <v>2</v>
      </c>
    </row>
    <row r="54" spans="9:39" x14ac:dyDescent="0.25">
      <c r="I54" s="5" t="s">
        <v>250</v>
      </c>
      <c r="J54" s="8">
        <f>SUM(J2:J53)</f>
        <v>1160</v>
      </c>
      <c r="K54" s="8">
        <f t="shared" ref="K54:O54" si="4">SUM(K2:K53)</f>
        <v>2122</v>
      </c>
      <c r="L54" s="8">
        <f t="shared" si="4"/>
        <v>879</v>
      </c>
      <c r="M54" s="8">
        <f t="shared" si="4"/>
        <v>354</v>
      </c>
      <c r="N54" s="8">
        <f t="shared" si="4"/>
        <v>118</v>
      </c>
      <c r="O54" s="9">
        <f t="shared" si="4"/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Listings_and_averages</vt:lpstr>
      <vt:lpstr>Listing_by_price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Gasper Militello</dc:creator>
  <cp:lastModifiedBy>Gasper Militello</cp:lastModifiedBy>
  <dcterms:created xsi:type="dcterms:W3CDTF">2021-09-23T00:10:16Z</dcterms:created>
  <dcterms:modified xsi:type="dcterms:W3CDTF">2022-07-11T19:46:11Z</dcterms:modified>
</cp:coreProperties>
</file>