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17195983-A4AD-4D61-8639-7B7C66B9751E}" xr6:coauthVersionLast="47" xr6:coauthVersionMax="47" xr10:uidLastSave="{00000000-0000-0000-0000-000000000000}"/>
  <bookViews>
    <workbookView xWindow="2180" yWindow="2390" windowWidth="1055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B25" i="1"/>
  <c r="F22" i="1"/>
  <c r="F21" i="1"/>
  <c r="E20" i="1"/>
  <c r="E19" i="1"/>
  <c r="D18" i="1"/>
  <c r="D17" i="1"/>
  <c r="D16" i="1"/>
  <c r="D15" i="1"/>
  <c r="F14" i="1"/>
  <c r="E14" i="1"/>
  <c r="D14" i="1"/>
  <c r="F13" i="1"/>
  <c r="E13" i="1"/>
  <c r="D13" i="1"/>
  <c r="C12" i="1"/>
  <c r="C11" i="1"/>
  <c r="B10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24" i="1"/>
  <c r="E24" i="1"/>
  <c r="D24" i="1"/>
  <c r="C24" i="1"/>
  <c r="B24" i="1"/>
  <c r="A24" i="1"/>
  <c r="F23" i="1"/>
  <c r="E23" i="1"/>
  <c r="D23" i="1"/>
  <c r="C23" i="1"/>
  <c r="B23" i="1"/>
  <c r="A23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<sst xmlns="http://schemas.openxmlformats.org/spreadsheetml/2006/main" count="19" uniqueCount="15">
  <si>
    <t>Panel A</t>
    <phoneticPr fontId="1" type="noConversion"/>
  </si>
  <si>
    <t>Import</t>
    <phoneticPr fontId="1" type="noConversion"/>
  </si>
  <si>
    <t>External Finance</t>
    <phoneticPr fontId="1" type="noConversion"/>
  </si>
  <si>
    <t>Tangibility</t>
    <phoneticPr fontId="1" type="noConversion"/>
  </si>
  <si>
    <t>dlnRER</t>
    <phoneticPr fontId="1" type="noConversion"/>
  </si>
  <si>
    <t>dlnRGDP</t>
    <phoneticPr fontId="1" type="noConversion"/>
  </si>
  <si>
    <t>dlnRER*Tang</t>
    <phoneticPr fontId="1" type="noConversion"/>
  </si>
  <si>
    <t>Observations</t>
  </si>
  <si>
    <t>#Countries</t>
    <phoneticPr fontId="1" type="noConversion"/>
  </si>
  <si>
    <t>#Products</t>
    <phoneticPr fontId="1" type="noConversion"/>
  </si>
  <si>
    <t>#Sources</t>
    <phoneticPr fontId="1" type="noConversion"/>
  </si>
  <si>
    <t>#Sources+</t>
    <phoneticPr fontId="1" type="noConversion"/>
  </si>
  <si>
    <t>dlnRER*ExtFin*#Sources</t>
    <phoneticPr fontId="1" type="noConversion"/>
  </si>
  <si>
    <t>dlnRER*ExtFin</t>
  </si>
  <si>
    <t>dlnRER*Tang*#Sources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</si>
</sst>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sqref="A1:F25"/>
    </sheetView>
  </sheetViews>
  <sheetFormatPr defaultRowHeight="14" x14ac:dyDescent="0.3"/>
  <cols>
    <col min="7" max="7" width="8.6640625" style="5"/>
  </cols>
  <sheetData>
    <row r="1" spans="1:7" x14ac:dyDescent="0.3">
      <c r="A1" s="1"/>
      <c r="B1" s="3" t="str">
        <f>"(1)"</f>
        <v>(1)</v>
      </c>
      <c r="C1" s="3" t="str">
        <f>"(2)"</f>
        <v>(2)</v>
      </c>
      <c r="D1" s="3" t="str">
        <f>"(3)"</f>
        <v>(3)</v>
      </c>
      <c r="E1" s="3" t="str">
        <f>"(4)"</f>
        <v>(4)</v>
      </c>
      <c r="F1" s="1" t="str">
        <f>"(5)"</f>
        <v>(5)</v>
      </c>
    </row>
    <row r="2" spans="1:7" x14ac:dyDescent="0.3">
      <c r="A2" t="s">
        <v>0</v>
      </c>
      <c r="B2" s="4" t="s">
        <v>1</v>
      </c>
      <c r="C2" s="4"/>
      <c r="D2" s="4"/>
      <c r="E2" s="4"/>
      <c r="F2" s="4"/>
      <c r="G2" s="7"/>
    </row>
    <row r="3" spans="1:7" x14ac:dyDescent="0.3">
      <c r="B3" t="s">
        <v>8</v>
      </c>
      <c r="C3" t="s">
        <v>9</v>
      </c>
      <c r="D3" t="s">
        <v>10</v>
      </c>
      <c r="E3" t="s">
        <v>11</v>
      </c>
      <c r="F3" t="s">
        <v>11</v>
      </c>
    </row>
    <row r="4" spans="1:7" x14ac:dyDescent="0.3">
      <c r="A4" s="1"/>
      <c r="B4" s="1"/>
      <c r="C4" s="1"/>
      <c r="D4" s="1"/>
      <c r="E4" s="1" t="s">
        <v>2</v>
      </c>
      <c r="F4" s="1" t="s">
        <v>3</v>
      </c>
    </row>
    <row r="5" spans="1:7" x14ac:dyDescent="0.3">
      <c r="A5" t="s">
        <v>4</v>
      </c>
      <c r="B5" s="2" t="str">
        <f>"0.036**"</f>
        <v>0.036**</v>
      </c>
      <c r="C5" s="2" t="str">
        <f>"-0.176***"</f>
        <v>-0.176***</v>
      </c>
      <c r="D5" s="2" t="str">
        <f>"0.531***"</f>
        <v>0.531***</v>
      </c>
      <c r="E5" s="2" t="str">
        <f>"0.349***"</f>
        <v>0.349***</v>
      </c>
      <c r="F5" s="2" t="str">
        <f>"1.400***"</f>
        <v>1.400***</v>
      </c>
      <c r="G5" s="6"/>
    </row>
    <row r="6" spans="1:7" x14ac:dyDescent="0.3">
      <c r="B6" s="2" t="str">
        <f>"(0.018)"</f>
        <v>(0.018)</v>
      </c>
      <c r="C6" s="2" t="str">
        <f>"(0.017)"</f>
        <v>(0.017)</v>
      </c>
      <c r="D6" s="2" t="str">
        <f>"(0.016)"</f>
        <v>(0.016)</v>
      </c>
      <c r="E6" s="2" t="str">
        <f>"(0.017)"</f>
        <v>(0.017)</v>
      </c>
      <c r="F6" s="2" t="str">
        <f>"(0.037)"</f>
        <v>(0.037)</v>
      </c>
      <c r="G6" s="6"/>
    </row>
    <row r="7" spans="1:7" x14ac:dyDescent="0.3">
      <c r="A7" t="s">
        <v>5</v>
      </c>
      <c r="B7" s="2" t="str">
        <f>"0.465***"</f>
        <v>0.465***</v>
      </c>
      <c r="C7" s="2" t="str">
        <f>"0.466***"</f>
        <v>0.466***</v>
      </c>
      <c r="D7" s="2" t="str">
        <f>"0.350***"</f>
        <v>0.350***</v>
      </c>
      <c r="E7" s="2" t="str">
        <f>"0.396***"</f>
        <v>0.396***</v>
      </c>
      <c r="F7" s="2" t="str">
        <f>"0.365***"</f>
        <v>0.365***</v>
      </c>
      <c r="G7" s="6"/>
    </row>
    <row r="8" spans="1:7" x14ac:dyDescent="0.3">
      <c r="B8" s="2" t="str">
        <f>"(0.084)"</f>
        <v>(0.084)</v>
      </c>
      <c r="C8" s="2" t="str">
        <f>"(0.083)"</f>
        <v>(0.083)</v>
      </c>
      <c r="D8" s="2" t="str">
        <f>"(0.084)"</f>
        <v>(0.084)</v>
      </c>
      <c r="E8" s="2" t="str">
        <f>"(0.084)"</f>
        <v>(0.084)</v>
      </c>
      <c r="F8" s="2" t="str">
        <f>"(0.084)"</f>
        <v>(0.084)</v>
      </c>
      <c r="G8" s="6"/>
    </row>
    <row r="9" spans="1:7" x14ac:dyDescent="0.3">
      <c r="A9" s="2" t="s">
        <v>8</v>
      </c>
      <c r="B9" s="2" t="str">
        <f>"0.032***"</f>
        <v>0.032***</v>
      </c>
      <c r="C9" s="2"/>
      <c r="D9" s="2"/>
      <c r="E9" s="2"/>
    </row>
    <row r="10" spans="1:7" x14ac:dyDescent="0.3">
      <c r="B10" s="2" t="str">
        <f>"(0.001)"</f>
        <v>(0.001)</v>
      </c>
      <c r="C10" s="2"/>
      <c r="D10" s="2"/>
      <c r="E10" s="2"/>
    </row>
    <row r="11" spans="1:7" x14ac:dyDescent="0.3">
      <c r="A11" s="2" t="s">
        <v>9</v>
      </c>
      <c r="B11" s="2"/>
      <c r="C11" s="2" t="str">
        <f>"0.006***"</f>
        <v>0.006***</v>
      </c>
      <c r="D11" s="2"/>
      <c r="E11" s="2"/>
      <c r="F11" s="2"/>
      <c r="G11" s="6"/>
    </row>
    <row r="12" spans="1:7" x14ac:dyDescent="0.3">
      <c r="B12" s="2"/>
      <c r="C12" s="2" t="str">
        <f>"(0.000)"</f>
        <v>(0.000)</v>
      </c>
      <c r="D12" s="2"/>
      <c r="E12" s="2"/>
      <c r="F12" s="2"/>
      <c r="G12" s="6"/>
    </row>
    <row r="13" spans="1:7" x14ac:dyDescent="0.3">
      <c r="A13" t="s">
        <v>10</v>
      </c>
      <c r="B13" s="2"/>
      <c r="C13" s="2"/>
      <c r="D13" s="2" t="str">
        <f>"-0.049***"</f>
        <v>-0.049***</v>
      </c>
      <c r="E13" s="2" t="str">
        <f>"-0.041***"</f>
        <v>-0.041***</v>
      </c>
      <c r="F13" s="2" t="str">
        <f>"-0.069***"</f>
        <v>-0.069***</v>
      </c>
    </row>
    <row r="14" spans="1:7" x14ac:dyDescent="0.3">
      <c r="B14" s="2"/>
      <c r="C14" s="2"/>
      <c r="D14" s="2" t="str">
        <f>"(0.003)"</f>
        <v>(0.003)</v>
      </c>
      <c r="E14" s="2" t="str">
        <f>"(0.003)"</f>
        <v>(0.003)</v>
      </c>
      <c r="F14" s="2" t="str">
        <f>"(0.007)"</f>
        <v>(0.007)</v>
      </c>
    </row>
    <row r="15" spans="1:7" x14ac:dyDescent="0.3">
      <c r="A15" t="s">
        <v>12</v>
      </c>
      <c r="B15" s="2"/>
      <c r="C15" s="2"/>
      <c r="D15" s="2" t="str">
        <f>"-0.068***"</f>
        <v>-0.068***</v>
      </c>
      <c r="E15" s="2"/>
      <c r="G15" s="6"/>
    </row>
    <row r="16" spans="1:7" x14ac:dyDescent="0.3">
      <c r="B16" s="2"/>
      <c r="C16" s="2"/>
      <c r="D16" s="2" t="str">
        <f>"(0.006)"</f>
        <v>(0.006)</v>
      </c>
      <c r="E16" s="2"/>
      <c r="G16" s="6"/>
    </row>
    <row r="17" spans="1:7" x14ac:dyDescent="0.3">
      <c r="A17" s="2" t="s">
        <v>13</v>
      </c>
      <c r="B17" s="2"/>
      <c r="C17" s="2"/>
      <c r="D17" s="2" t="str">
        <f>"1.465***"</f>
        <v>1.465***</v>
      </c>
      <c r="E17" s="2"/>
      <c r="F17" s="2"/>
      <c r="G17" s="6"/>
    </row>
    <row r="18" spans="1:7" x14ac:dyDescent="0.3">
      <c r="A18" s="2"/>
      <c r="B18" s="2"/>
      <c r="C18" s="2"/>
      <c r="D18" s="2" t="str">
        <f>"(0.034)"</f>
        <v>(0.034)</v>
      </c>
      <c r="E18" s="2"/>
      <c r="F18" s="2"/>
      <c r="G18" s="6"/>
    </row>
    <row r="19" spans="1:7" x14ac:dyDescent="0.3">
      <c r="A19" t="s">
        <v>14</v>
      </c>
      <c r="B19" s="2"/>
      <c r="C19" s="2"/>
      <c r="D19" s="2"/>
      <c r="E19" s="2" t="str">
        <f>"0.064**"</f>
        <v>0.064**</v>
      </c>
      <c r="F19" s="2"/>
      <c r="G19" s="6"/>
    </row>
    <row r="20" spans="1:7" x14ac:dyDescent="0.3">
      <c r="A20" s="2"/>
      <c r="B20" s="2"/>
      <c r="C20" s="2"/>
      <c r="D20" s="2"/>
      <c r="E20" s="2" t="str">
        <f>"(0.031)"</f>
        <v>(0.031)</v>
      </c>
      <c r="F20" s="2"/>
      <c r="G20" s="6"/>
    </row>
    <row r="21" spans="1:7" x14ac:dyDescent="0.3">
      <c r="A21" s="2" t="s">
        <v>6</v>
      </c>
      <c r="B21" s="2"/>
      <c r="C21" s="2"/>
      <c r="D21" s="2"/>
      <c r="E21" s="2"/>
      <c r="F21" s="2" t="str">
        <f>"-3.463***"</f>
        <v>-3.463***</v>
      </c>
      <c r="G21" s="6"/>
    </row>
    <row r="22" spans="1:7" x14ac:dyDescent="0.3">
      <c r="A22" s="2"/>
      <c r="B22" s="2"/>
      <c r="C22" s="2"/>
      <c r="D22" s="2"/>
      <c r="E22" s="2"/>
      <c r="F22" s="2" t="str">
        <f>"(0.138)"</f>
        <v>(0.138)</v>
      </c>
      <c r="G22" s="6"/>
    </row>
    <row r="23" spans="1:7" x14ac:dyDescent="0.3">
      <c r="A23" s="2" t="str">
        <f>"Year FE "</f>
        <v xml:space="preserve">Year FE </v>
      </c>
      <c r="B23" s="2" t="str">
        <f t="shared" ref="B23:F24" si="0">"Yes"</f>
        <v>Yes</v>
      </c>
      <c r="C23" s="2" t="str">
        <f t="shared" si="0"/>
        <v>Yes</v>
      </c>
      <c r="D23" s="2" t="str">
        <f t="shared" si="0"/>
        <v>Yes</v>
      </c>
      <c r="E23" s="2" t="str">
        <f t="shared" si="0"/>
        <v>Yes</v>
      </c>
      <c r="F23" s="2" t="str">
        <f t="shared" si="0"/>
        <v>Yes</v>
      </c>
      <c r="G23" s="6"/>
    </row>
    <row r="24" spans="1:7" x14ac:dyDescent="0.3">
      <c r="A24" s="2" t="str">
        <f>"Firm-product-country FE"</f>
        <v>Firm-product-country FE</v>
      </c>
      <c r="B24" s="2" t="str">
        <f t="shared" si="0"/>
        <v>Yes</v>
      </c>
      <c r="C24" s="2" t="str">
        <f t="shared" si="0"/>
        <v>Yes</v>
      </c>
      <c r="D24" s="2" t="str">
        <f t="shared" si="0"/>
        <v>Yes</v>
      </c>
      <c r="E24" s="2" t="str">
        <f t="shared" si="0"/>
        <v>Yes</v>
      </c>
      <c r="F24" s="2" t="str">
        <f t="shared" si="0"/>
        <v>Yes</v>
      </c>
      <c r="G24" s="6"/>
    </row>
    <row r="25" spans="1:7" x14ac:dyDescent="0.3">
      <c r="A25" s="5" t="s">
        <v>7</v>
      </c>
      <c r="B25" s="2" t="str">
        <f>"1792020"</f>
        <v>1792020</v>
      </c>
      <c r="C25" s="2" t="str">
        <f>"1792020"</f>
        <v>1792020</v>
      </c>
      <c r="D25" s="2" t="str">
        <f>"1792020"</f>
        <v>1792020</v>
      </c>
      <c r="E25" s="2" t="str">
        <f>"1792020"</f>
        <v>1792020</v>
      </c>
      <c r="F25" s="2" t="str">
        <f>"1792020"</f>
        <v>1792020</v>
      </c>
      <c r="G25" s="6"/>
    </row>
    <row r="26" spans="1:7" x14ac:dyDescent="0.3">
      <c r="A26" s="5"/>
      <c r="B26" s="4"/>
      <c r="C26" s="4"/>
      <c r="D26" s="4"/>
      <c r="E26" s="4"/>
      <c r="F26" s="4"/>
      <c r="G26" s="7"/>
    </row>
    <row r="27" spans="1:7" x14ac:dyDescent="0.3">
      <c r="A27" s="5"/>
      <c r="B27" s="5"/>
      <c r="C27" s="5"/>
      <c r="D27" s="5"/>
      <c r="E27" s="5"/>
      <c r="F27" s="5"/>
    </row>
    <row r="28" spans="1:7" x14ac:dyDescent="0.3">
      <c r="A28" s="5"/>
      <c r="B28" s="5"/>
      <c r="C28" s="5"/>
      <c r="D28" s="5"/>
      <c r="E28" s="5"/>
      <c r="F28" s="5"/>
    </row>
    <row r="29" spans="1:7" x14ac:dyDescent="0.3">
      <c r="A29" s="5"/>
      <c r="B29" s="6"/>
      <c r="C29" s="6"/>
      <c r="D29" s="6"/>
      <c r="E29" s="6"/>
      <c r="F29" s="6"/>
      <c r="G29" s="6"/>
    </row>
    <row r="30" spans="1:7" x14ac:dyDescent="0.3">
      <c r="A30" s="5"/>
      <c r="B30" s="6"/>
      <c r="C30" s="6"/>
      <c r="D30" s="6"/>
      <c r="E30" s="6"/>
      <c r="F30" s="6"/>
      <c r="G30" s="6"/>
    </row>
    <row r="31" spans="1:7" x14ac:dyDescent="0.3">
      <c r="B31" s="2"/>
      <c r="C31" s="2"/>
      <c r="D31" s="2"/>
      <c r="E31" s="2"/>
      <c r="F31" s="2"/>
      <c r="G31" s="6"/>
    </row>
    <row r="32" spans="1:7" x14ac:dyDescent="0.3">
      <c r="B32" s="2"/>
      <c r="C32" s="2"/>
      <c r="D32" s="2"/>
      <c r="E32" s="2"/>
      <c r="F32" s="2"/>
      <c r="G32" s="6"/>
    </row>
    <row r="33" spans="1:7" x14ac:dyDescent="0.3">
      <c r="A33" s="2"/>
      <c r="B33" s="2"/>
      <c r="C33" s="2"/>
      <c r="D33" s="2"/>
      <c r="E33" s="2"/>
    </row>
    <row r="34" spans="1:7" x14ac:dyDescent="0.3">
      <c r="B34" s="2"/>
      <c r="C34" s="2"/>
      <c r="D34" s="2"/>
      <c r="E34" s="2"/>
    </row>
    <row r="35" spans="1:7" x14ac:dyDescent="0.3">
      <c r="A35" s="2"/>
      <c r="B35" s="2"/>
      <c r="C35" s="2"/>
      <c r="D35" s="2"/>
      <c r="E35" s="2"/>
      <c r="F35" s="2"/>
      <c r="G35" s="6"/>
    </row>
    <row r="36" spans="1:7" x14ac:dyDescent="0.3">
      <c r="B36" s="2"/>
      <c r="C36" s="2"/>
      <c r="D36" s="2"/>
      <c r="E36" s="2"/>
      <c r="F36" s="2"/>
      <c r="G36" s="6"/>
    </row>
    <row r="37" spans="1:7" x14ac:dyDescent="0.3">
      <c r="B37" s="2"/>
      <c r="C37" s="2"/>
      <c r="D37" s="2"/>
      <c r="E37" s="2"/>
    </row>
    <row r="38" spans="1:7" x14ac:dyDescent="0.3">
      <c r="B38" s="2"/>
      <c r="C38" s="2"/>
      <c r="D38" s="2"/>
      <c r="E38" s="2"/>
    </row>
    <row r="39" spans="1:7" x14ac:dyDescent="0.3">
      <c r="B39" s="2"/>
      <c r="C39" s="2"/>
      <c r="D39" s="2"/>
      <c r="E39" s="2"/>
      <c r="G39" s="6"/>
    </row>
    <row r="40" spans="1:7" x14ac:dyDescent="0.3">
      <c r="B40" s="2"/>
      <c r="C40" s="2"/>
      <c r="D40" s="2"/>
      <c r="E40" s="2"/>
      <c r="G40" s="6"/>
    </row>
    <row r="41" spans="1:7" x14ac:dyDescent="0.3">
      <c r="A41" s="2"/>
      <c r="B41" s="2"/>
      <c r="C41" s="2"/>
      <c r="D41" s="2"/>
      <c r="E41" s="2"/>
      <c r="F41" s="2"/>
      <c r="G41" s="6"/>
    </row>
    <row r="42" spans="1:7" x14ac:dyDescent="0.3">
      <c r="A42" s="2"/>
      <c r="B42" s="2"/>
      <c r="C42" s="2"/>
      <c r="D42" s="2"/>
      <c r="E42" s="2"/>
      <c r="F42" s="2"/>
      <c r="G42" s="6"/>
    </row>
    <row r="43" spans="1:7" x14ac:dyDescent="0.3">
      <c r="A43" s="2"/>
      <c r="B43" s="2"/>
      <c r="C43" s="2"/>
      <c r="D43" s="2"/>
      <c r="E43" s="2"/>
      <c r="F43" s="2"/>
      <c r="G43" s="6"/>
    </row>
    <row r="44" spans="1:7" x14ac:dyDescent="0.3">
      <c r="A44" s="2"/>
      <c r="B44" s="2"/>
      <c r="C44" s="2"/>
      <c r="D44" s="2"/>
      <c r="E44" s="2"/>
      <c r="F44" s="2"/>
      <c r="G44" s="6"/>
    </row>
    <row r="45" spans="1:7" x14ac:dyDescent="0.3">
      <c r="A45" s="2"/>
      <c r="B45" s="2"/>
      <c r="C45" s="2"/>
      <c r="D45" s="2"/>
      <c r="E45" s="2"/>
      <c r="F45" s="2"/>
      <c r="G45" s="6"/>
    </row>
    <row r="46" spans="1:7" x14ac:dyDescent="0.3">
      <c r="A46" s="2"/>
      <c r="B46" s="2"/>
      <c r="C46" s="2"/>
      <c r="D46" s="2"/>
      <c r="E46" s="2"/>
      <c r="F46" s="2"/>
      <c r="G46" s="6"/>
    </row>
    <row r="47" spans="1:7" x14ac:dyDescent="0.3">
      <c r="A47" s="1"/>
      <c r="B47" s="3"/>
      <c r="C47" s="3"/>
      <c r="D47" s="3"/>
      <c r="E47" s="3"/>
      <c r="F47" s="3"/>
      <c r="G47" s="6"/>
    </row>
  </sheetData>
  <mergeCells count="2">
    <mergeCell ref="B2:F2"/>
    <mergeCell ref="B26:F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2022-06-27T14:06:31Z</dcterms:modified>
</cp:coreProperties>
</file>