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29911233-14CB-498C-81B5-56C70AF9B76C}" xr6:coauthVersionLast="47" xr6:coauthVersionMax="47" xr10:uidLastSave="{00000000-0000-0000-0000-000000000000}"/>
  <bookViews>
    <workbookView minimized="1" xWindow="9290" yWindow="210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A18" i="1"/>
  <c r="E17" i="1"/>
  <c r="D17" i="1"/>
  <c r="C17" i="1"/>
  <c r="B17" i="1"/>
  <c r="A17" i="1"/>
  <c r="E21" i="1"/>
  <c r="D21" i="1"/>
  <c r="C21" i="1"/>
  <c r="B21" i="1"/>
  <c r="E16" i="1"/>
  <c r="E15" i="1"/>
  <c r="D14" i="1"/>
  <c r="D13" i="1"/>
  <c r="E12" i="1"/>
  <c r="D12" i="1"/>
  <c r="C12" i="1"/>
  <c r="E11" i="1"/>
  <c r="D11" i="1"/>
  <c r="C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20" i="1"/>
  <c r="D20" i="1"/>
  <c r="C20" i="1"/>
  <c r="B20" i="1"/>
  <c r="A20" i="1"/>
  <c r="E19" i="1"/>
  <c r="D19" i="1"/>
  <c r="C19" i="1"/>
  <c r="B19" i="1"/>
  <c r="A19" i="1"/>
  <c r="E1" i="1"/>
  <c r="D1" i="1"/>
  <c r="C1" i="1"/>
  <c r="B1" i="1"/>
</calcChain>
</file>

<file path=xl/sharedStrings.xml><?xml version="1.0" encoding="utf-8"?>
<sst xmlns="http://schemas.openxmlformats.org/spreadsheetml/2006/main" count="14" uniqueCount="14">
  <si>
    <t>Panel A</t>
    <phoneticPr fontId="1" type="noConversion"/>
  </si>
  <si>
    <t>Import</t>
    <phoneticPr fontId="1" type="noConversion"/>
  </si>
  <si>
    <t>Inventory</t>
    <phoneticPr fontId="1" type="noConversion"/>
  </si>
  <si>
    <t>dlnRER</t>
    <phoneticPr fontId="1" type="noConversion"/>
  </si>
  <si>
    <t>dlnRGDP</t>
    <phoneticPr fontId="1" type="noConversion"/>
  </si>
  <si>
    <t>dlnRER*ExtFin</t>
    <phoneticPr fontId="1" type="noConversion"/>
  </si>
  <si>
    <t>dlnRER*Tang</t>
    <phoneticPr fontId="1" type="noConversion"/>
  </si>
  <si>
    <t>Observations</t>
  </si>
  <si>
    <t>MS</t>
    <phoneticPr fontId="1" type="noConversion"/>
  </si>
  <si>
    <t>MS^2</t>
    <phoneticPr fontId="1" type="noConversion"/>
  </si>
  <si>
    <t>External</t>
    <phoneticPr fontId="1" type="noConversion"/>
  </si>
  <si>
    <t>Finance</t>
    <phoneticPr fontId="1" type="noConversion"/>
  </si>
  <si>
    <t>dlnRER*MS</t>
    <phoneticPr fontId="1" type="noConversion"/>
  </si>
  <si>
    <t>dlnRER*MS^2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</si>
</sst>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H26" sqref="H26"/>
    </sheetView>
  </sheetViews>
  <sheetFormatPr defaultRowHeight="14" x14ac:dyDescent="0.3"/>
  <sheetData>
    <row r="1" spans="1:5" x14ac:dyDescent="0.3">
      <c r="A1" s="5"/>
      <c r="B1" s="6" t="str">
        <f>"(1)"</f>
        <v>(1)</v>
      </c>
      <c r="C1" s="6" t="str">
        <f>"(2)"</f>
        <v>(2)</v>
      </c>
      <c r="D1" s="6" t="str">
        <f>"(3)"</f>
        <v>(3)</v>
      </c>
      <c r="E1" s="6" t="str">
        <f>"(4)"</f>
        <v>(4)</v>
      </c>
    </row>
    <row r="2" spans="1:5" x14ac:dyDescent="0.3">
      <c r="A2" s="4" t="s">
        <v>0</v>
      </c>
      <c r="B2" s="7" t="s">
        <v>1</v>
      </c>
      <c r="C2" s="7"/>
      <c r="D2" s="7"/>
      <c r="E2" s="7"/>
    </row>
    <row r="3" spans="1:5" x14ac:dyDescent="0.3">
      <c r="A3" s="4"/>
      <c r="B3" s="4" t="s">
        <v>8</v>
      </c>
      <c r="C3" s="4" t="s">
        <v>9</v>
      </c>
      <c r="D3" s="4" t="s">
        <v>10</v>
      </c>
      <c r="E3" s="4" t="s">
        <v>2</v>
      </c>
    </row>
    <row r="4" spans="1:5" s="4" customFormat="1" x14ac:dyDescent="0.3">
      <c r="A4" s="1"/>
      <c r="B4" s="1"/>
      <c r="C4" s="1"/>
      <c r="D4" s="1" t="s">
        <v>11</v>
      </c>
      <c r="E4" s="1"/>
    </row>
    <row r="5" spans="1:5" x14ac:dyDescent="0.3">
      <c r="A5" t="s">
        <v>3</v>
      </c>
      <c r="B5" s="2" t="str">
        <f>"0.411***"</f>
        <v>0.411***</v>
      </c>
      <c r="C5" s="2" t="str">
        <f>"0.394***"</f>
        <v>0.394***</v>
      </c>
      <c r="D5" s="2" t="str">
        <f>"0.223***"</f>
        <v>0.223***</v>
      </c>
      <c r="E5" s="2" t="str">
        <f>"1.145***"</f>
        <v>1.145***</v>
      </c>
    </row>
    <row r="6" spans="1:5" x14ac:dyDescent="0.3">
      <c r="B6" s="2" t="str">
        <f>"(0.015)"</f>
        <v>(0.015)</v>
      </c>
      <c r="C6" s="2" t="str">
        <f>"(0.015)"</f>
        <v>(0.015)</v>
      </c>
      <c r="D6" s="2" t="str">
        <f>"(0.016)"</f>
        <v>(0.016)</v>
      </c>
      <c r="E6" s="2" t="str">
        <f>"(0.030)"</f>
        <v>(0.030)</v>
      </c>
    </row>
    <row r="7" spans="1:5" x14ac:dyDescent="0.3">
      <c r="A7" t="s">
        <v>4</v>
      </c>
      <c r="B7" s="2" t="str">
        <f>"0.366***"</f>
        <v>0.366***</v>
      </c>
      <c r="C7" s="2" t="str">
        <f>"0.372***"</f>
        <v>0.372***</v>
      </c>
      <c r="D7" s="2" t="str">
        <f>"0.441***"</f>
        <v>0.441***</v>
      </c>
      <c r="E7" s="2" t="str">
        <f>"0.395***"</f>
        <v>0.395***</v>
      </c>
    </row>
    <row r="8" spans="1:5" x14ac:dyDescent="0.3">
      <c r="B8" s="2" t="str">
        <f>"(0.084)"</f>
        <v>(0.084)</v>
      </c>
      <c r="C8" s="2" t="str">
        <f>"(0.084)"</f>
        <v>(0.084)</v>
      </c>
      <c r="D8" s="2" t="str">
        <f>"(0.084)"</f>
        <v>(0.084)</v>
      </c>
      <c r="E8" s="2" t="str">
        <f>"(0.084)"</f>
        <v>(0.084)</v>
      </c>
    </row>
    <row r="9" spans="1:5" x14ac:dyDescent="0.3">
      <c r="A9" t="s">
        <v>12</v>
      </c>
      <c r="B9" s="2" t="str">
        <f>"-0.192***"</f>
        <v>-0.192***</v>
      </c>
      <c r="C9" s="2" t="str">
        <f>"0.507***"</f>
        <v>0.507***</v>
      </c>
      <c r="D9" s="2" t="str">
        <f>"0.847***"</f>
        <v>0.847***</v>
      </c>
      <c r="E9" s="2" t="str">
        <f>"0.799***"</f>
        <v>0.799***</v>
      </c>
    </row>
    <row r="10" spans="1:5" x14ac:dyDescent="0.3">
      <c r="B10" s="2" t="str">
        <f>"(0.037)"</f>
        <v>(0.037)</v>
      </c>
      <c r="C10" s="2" t="str">
        <f>"(0.134)"</f>
        <v>(0.134)</v>
      </c>
      <c r="D10" s="2" t="str">
        <f>"(0.134)"</f>
        <v>(0.134)</v>
      </c>
      <c r="E10" s="2" t="str">
        <f>"(0.135)"</f>
        <v>(0.135)</v>
      </c>
    </row>
    <row r="11" spans="1:5" x14ac:dyDescent="0.3">
      <c r="A11" t="s">
        <v>13</v>
      </c>
      <c r="B11" s="2"/>
      <c r="C11" s="2" t="str">
        <f>"-0.807***"</f>
        <v>-0.807***</v>
      </c>
      <c r="D11" s="2" t="str">
        <f>"-1.053***"</f>
        <v>-1.053***</v>
      </c>
      <c r="E11" s="2" t="str">
        <f>"-1.041***"</f>
        <v>-1.041***</v>
      </c>
    </row>
    <row r="12" spans="1:5" x14ac:dyDescent="0.3">
      <c r="B12" s="2"/>
      <c r="C12" s="2" t="str">
        <f>"(0.149)"</f>
        <v>(0.149)</v>
      </c>
      <c r="D12" s="2" t="str">
        <f>"(0.149)"</f>
        <v>(0.149)</v>
      </c>
      <c r="E12" s="2" t="str">
        <f>"(0.149)"</f>
        <v>(0.149)</v>
      </c>
    </row>
    <row r="13" spans="1:5" x14ac:dyDescent="0.3">
      <c r="A13" t="s">
        <v>5</v>
      </c>
      <c r="B13" s="2"/>
      <c r="C13" s="2"/>
      <c r="D13" s="2" t="str">
        <f>"1.205***"</f>
        <v>1.205***</v>
      </c>
      <c r="E13" s="2"/>
    </row>
    <row r="14" spans="1:5" x14ac:dyDescent="0.3">
      <c r="B14" s="2"/>
      <c r="C14" s="2"/>
      <c r="D14" s="2" t="str">
        <f>"(0.027)"</f>
        <v>(0.027)</v>
      </c>
      <c r="E14" s="2"/>
    </row>
    <row r="15" spans="1:5" x14ac:dyDescent="0.3">
      <c r="A15" t="s">
        <v>6</v>
      </c>
      <c r="B15" s="2"/>
      <c r="C15" s="2"/>
      <c r="D15" s="2"/>
      <c r="E15" s="2" t="str">
        <f>"-3.107***"</f>
        <v>-3.107***</v>
      </c>
    </row>
    <row r="16" spans="1:5" x14ac:dyDescent="0.3">
      <c r="B16" s="2"/>
      <c r="C16" s="2"/>
      <c r="D16" s="2"/>
      <c r="E16" s="2" t="str">
        <f>"(0.108)"</f>
        <v>(0.108)</v>
      </c>
    </row>
    <row r="17" spans="1:5" x14ac:dyDescent="0.3">
      <c r="A17" s="2" t="str">
        <f>"MS"</f>
        <v>MS</v>
      </c>
      <c r="B17" s="2" t="str">
        <f>"-0.046***"</f>
        <v>-0.046***</v>
      </c>
      <c r="C17" s="2" t="str">
        <f>"-0.044***"</f>
        <v>-0.044***</v>
      </c>
      <c r="D17" s="2" t="str">
        <f>"-0.040***"</f>
        <v>-0.040***</v>
      </c>
      <c r="E17" s="2" t="str">
        <f>"-0.040***"</f>
        <v>-0.040***</v>
      </c>
    </row>
    <row r="18" spans="1:5" x14ac:dyDescent="0.3">
      <c r="A18" s="2" t="str">
        <f>""</f>
        <v/>
      </c>
      <c r="B18" s="2" t="str">
        <f>"(0.007)"</f>
        <v>(0.007)</v>
      </c>
      <c r="C18" s="2" t="str">
        <f>"(0.007)"</f>
        <v>(0.007)</v>
      </c>
      <c r="D18" s="2" t="str">
        <f>"(0.007)"</f>
        <v>(0.007)</v>
      </c>
      <c r="E18" s="2" t="str">
        <f>"(0.007)"</f>
        <v>(0.007)</v>
      </c>
    </row>
    <row r="19" spans="1:5" x14ac:dyDescent="0.3">
      <c r="A19" s="2" t="str">
        <f>"Year FE "</f>
        <v xml:space="preserve">Year FE </v>
      </c>
      <c r="B19" s="2" t="str">
        <f t="shared" ref="B19:E20" si="0">"Yes"</f>
        <v>Yes</v>
      </c>
      <c r="C19" s="2" t="str">
        <f t="shared" si="0"/>
        <v>Yes</v>
      </c>
      <c r="D19" s="2" t="str">
        <f t="shared" si="0"/>
        <v>Yes</v>
      </c>
      <c r="E19" s="2" t="str">
        <f t="shared" si="0"/>
        <v>Yes</v>
      </c>
    </row>
    <row r="20" spans="1:5" x14ac:dyDescent="0.3">
      <c r="A20" s="2" t="str">
        <f>"Firm-product-country FE"</f>
        <v>Firm-product-country FE</v>
      </c>
      <c r="B20" s="2" t="str">
        <f t="shared" si="0"/>
        <v>Yes</v>
      </c>
      <c r="C20" s="2" t="str">
        <f t="shared" si="0"/>
        <v>Yes</v>
      </c>
      <c r="D20" s="2" t="str">
        <f t="shared" si="0"/>
        <v>Yes</v>
      </c>
      <c r="E20" s="2" t="str">
        <f t="shared" si="0"/>
        <v>Yes</v>
      </c>
    </row>
    <row r="21" spans="1:5" x14ac:dyDescent="0.3">
      <c r="A21" s="1" t="s">
        <v>7</v>
      </c>
      <c r="B21" s="3" t="str">
        <f>"1792020"</f>
        <v>1792020</v>
      </c>
      <c r="C21" s="3" t="str">
        <f>"1792020"</f>
        <v>1792020</v>
      </c>
      <c r="D21" s="3" t="str">
        <f>"1792020"</f>
        <v>1792020</v>
      </c>
      <c r="E21" s="3" t="str">
        <f>"1792020"</f>
        <v>1792020</v>
      </c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2022-06-27T15:31:48Z</dcterms:modified>
</cp:coreProperties>
</file>