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MPhil-Thesis-Project\table\"/>
    </mc:Choice>
  </mc:AlternateContent>
  <xr:revisionPtr revIDLastSave="0" documentId="13_ncr:1_{D666804E-F52A-4727-B1F4-8C5F5809BC2C}" xr6:coauthVersionLast="47" xr6:coauthVersionMax="47" xr10:uidLastSave="{00000000-0000-0000-0000-000000000000}"/>
  <bookViews>
    <workbookView xWindow="970" yWindow="1640" windowWidth="1055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B25" i="1"/>
  <c r="E18" i="1"/>
  <c r="E17" i="1"/>
  <c r="E16" i="1"/>
  <c r="E15" i="1"/>
  <c r="F22" i="1"/>
  <c r="F21" i="1"/>
  <c r="F20" i="1"/>
  <c r="F19" i="1"/>
  <c r="F14" i="1"/>
  <c r="E14" i="1"/>
  <c r="D14" i="1"/>
  <c r="F13" i="1"/>
  <c r="E13" i="1"/>
  <c r="D13" i="1"/>
  <c r="C12" i="1"/>
  <c r="C11" i="1"/>
  <c r="B10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24" i="1"/>
  <c r="E24" i="1"/>
  <c r="D24" i="1"/>
  <c r="C24" i="1"/>
  <c r="B24" i="1"/>
  <c r="A24" i="1"/>
  <c r="F23" i="1"/>
  <c r="E23" i="1"/>
  <c r="D23" i="1"/>
  <c r="C23" i="1"/>
  <c r="B23" i="1"/>
  <c r="A23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<sst xmlns="http://schemas.openxmlformats.org/spreadsheetml/2006/main" count="19" uniqueCount="15">
  <si>
    <t>#Countries</t>
    <phoneticPr fontId="1" type="noConversion"/>
  </si>
  <si>
    <t>#Products</t>
    <phoneticPr fontId="1" type="noConversion"/>
  </si>
  <si>
    <t>#Sources</t>
    <phoneticPr fontId="1" type="noConversion"/>
  </si>
  <si>
    <t>#Sources+</t>
    <phoneticPr fontId="1" type="noConversion"/>
  </si>
  <si>
    <t>External Finance</t>
    <phoneticPr fontId="1" type="noConversion"/>
  </si>
  <si>
    <t>Tangibility</t>
    <phoneticPr fontId="1" type="noConversion"/>
  </si>
  <si>
    <t>dlnRER</t>
    <phoneticPr fontId="1" type="noConversion"/>
  </si>
  <si>
    <t>dlnRGDP</t>
    <phoneticPr fontId="1" type="noConversion"/>
  </si>
  <si>
    <t>dlnRER*ExtFin*#Sources</t>
    <phoneticPr fontId="1" type="noConversion"/>
  </si>
  <si>
    <t>dlnRER*ExtFin</t>
  </si>
  <si>
    <t>dlnRER*Tang*#Sources</t>
    <phoneticPr fontId="1" type="noConversion"/>
  </si>
  <si>
    <t>dlnRER*Tang</t>
    <phoneticPr fontId="1" type="noConversion"/>
  </si>
  <si>
    <t>Observations</t>
  </si>
  <si>
    <t>Panel B</t>
    <phoneticPr fontId="1" type="noConversion"/>
  </si>
  <si>
    <t>Export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</si>
</sst>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G10" sqref="G10"/>
    </sheetView>
  </sheetViews>
  <sheetFormatPr defaultRowHeight="14" x14ac:dyDescent="0.3"/>
  <sheetData>
    <row r="1" spans="1:6" x14ac:dyDescent="0.3">
      <c r="A1" s="1"/>
      <c r="B1" s="2" t="str">
        <f>"(1)"</f>
        <v>(1)</v>
      </c>
      <c r="C1" s="2" t="str">
        <f>"(2)"</f>
        <v>(2)</v>
      </c>
      <c r="D1" s="2" t="str">
        <f>"(3)"</f>
        <v>(3)</v>
      </c>
      <c r="E1" s="2" t="str">
        <f>"(4)"</f>
        <v>(4)</v>
      </c>
      <c r="F1" s="1" t="str">
        <f>"(5)"</f>
        <v>(5)</v>
      </c>
    </row>
    <row r="2" spans="1:6" x14ac:dyDescent="0.3">
      <c r="A2" t="s">
        <v>13</v>
      </c>
      <c r="B2" s="3" t="s">
        <v>14</v>
      </c>
      <c r="C2" s="3"/>
      <c r="D2" s="3"/>
      <c r="E2" s="3"/>
      <c r="F2" s="3"/>
    </row>
    <row r="3" spans="1:6" x14ac:dyDescent="0.3">
      <c r="B3" t="s">
        <v>0</v>
      </c>
      <c r="C3" t="s">
        <v>1</v>
      </c>
      <c r="D3" t="s">
        <v>2</v>
      </c>
      <c r="E3" t="s">
        <v>3</v>
      </c>
      <c r="F3" t="s">
        <v>3</v>
      </c>
    </row>
    <row r="4" spans="1:6" x14ac:dyDescent="0.3">
      <c r="A4" s="1"/>
      <c r="B4" s="1"/>
      <c r="C4" s="1"/>
      <c r="D4" s="1"/>
      <c r="E4" s="1" t="s">
        <v>4</v>
      </c>
      <c r="F4" s="1" t="s">
        <v>5</v>
      </c>
    </row>
    <row r="5" spans="1:6" x14ac:dyDescent="0.3">
      <c r="A5" t="s">
        <v>6</v>
      </c>
      <c r="B5" s="4" t="str">
        <f>"0.067***"</f>
        <v>0.067***</v>
      </c>
      <c r="C5" s="4" t="str">
        <f>"0.021***"</f>
        <v>0.021***</v>
      </c>
      <c r="D5" s="4" t="str">
        <f>"0.057***"</f>
        <v>0.057***</v>
      </c>
      <c r="E5" s="4" t="str">
        <f>"0.059***"</f>
        <v>0.059***</v>
      </c>
      <c r="F5" s="4" t="str">
        <f>"0.006"</f>
        <v>0.006</v>
      </c>
    </row>
    <row r="6" spans="1:6" x14ac:dyDescent="0.3">
      <c r="B6" s="4" t="str">
        <f>"(0.008)"</f>
        <v>(0.008)</v>
      </c>
      <c r="C6" s="4" t="str">
        <f>"(0.006)"</f>
        <v>(0.006)</v>
      </c>
      <c r="D6" s="4" t="str">
        <f>"(0.007)"</f>
        <v>(0.007)</v>
      </c>
      <c r="E6" s="4" t="str">
        <f>"(0.007)"</f>
        <v>(0.007)</v>
      </c>
      <c r="F6" s="4" t="str">
        <f>"(0.020)"</f>
        <v>(0.020)</v>
      </c>
    </row>
    <row r="7" spans="1:6" x14ac:dyDescent="0.3">
      <c r="A7" t="s">
        <v>7</v>
      </c>
      <c r="B7" s="4" t="str">
        <f>"-0.079**"</f>
        <v>-0.079**</v>
      </c>
      <c r="C7" s="4" t="str">
        <f>"-0.085**"</f>
        <v>-0.085**</v>
      </c>
      <c r="D7" s="4" t="str">
        <f>"-0.080**"</f>
        <v>-0.080**</v>
      </c>
      <c r="E7" s="4" t="str">
        <f>"-0.080**"</f>
        <v>-0.080**</v>
      </c>
      <c r="F7" s="4" t="str">
        <f>"-0.082**"</f>
        <v>-0.082**</v>
      </c>
    </row>
    <row r="8" spans="1:6" x14ac:dyDescent="0.3">
      <c r="B8" s="4" t="str">
        <f>"(0.036)"</f>
        <v>(0.036)</v>
      </c>
      <c r="C8" s="4" t="str">
        <f>"(0.036)"</f>
        <v>(0.036)</v>
      </c>
      <c r="D8" s="4" t="str">
        <f>"(0.036)"</f>
        <v>(0.036)</v>
      </c>
      <c r="E8" s="4" t="str">
        <f>"(0.036)"</f>
        <v>(0.036)</v>
      </c>
      <c r="F8" s="4" t="str">
        <f>"(0.036)"</f>
        <v>(0.036)</v>
      </c>
    </row>
    <row r="9" spans="1:6" x14ac:dyDescent="0.3">
      <c r="A9" s="4" t="s">
        <v>0</v>
      </c>
      <c r="B9" s="4" t="str">
        <f>"-0.001***"</f>
        <v>-0.001***</v>
      </c>
      <c r="C9" s="4"/>
      <c r="D9" s="4"/>
      <c r="E9" s="4"/>
    </row>
    <row r="10" spans="1:6" x14ac:dyDescent="0.3">
      <c r="B10" s="4" t="str">
        <f>"(0.000)"</f>
        <v>(0.000)</v>
      </c>
      <c r="C10" s="4"/>
      <c r="D10" s="4"/>
      <c r="E10" s="4"/>
    </row>
    <row r="11" spans="1:6" x14ac:dyDescent="0.3">
      <c r="A11" s="4" t="s">
        <v>1</v>
      </c>
      <c r="B11" s="4"/>
      <c r="C11" s="4" t="str">
        <f>"0.001***"</f>
        <v>0.001***</v>
      </c>
      <c r="D11" s="4"/>
      <c r="E11" s="4"/>
      <c r="F11" s="4"/>
    </row>
    <row r="12" spans="1:6" x14ac:dyDescent="0.3">
      <c r="B12" s="4"/>
      <c r="C12" s="4" t="str">
        <f>"(0.000)"</f>
        <v>(0.000)</v>
      </c>
      <c r="D12" s="4"/>
      <c r="E12" s="4"/>
      <c r="F12" s="4"/>
    </row>
    <row r="13" spans="1:6" x14ac:dyDescent="0.3">
      <c r="A13" t="s">
        <v>2</v>
      </c>
      <c r="B13" s="4"/>
      <c r="C13" s="4"/>
      <c r="D13" s="4" t="str">
        <f>"-0.001***"</f>
        <v>-0.001***</v>
      </c>
      <c r="E13" s="4" t="str">
        <f>"-0.001***"</f>
        <v>-0.001***</v>
      </c>
      <c r="F13" s="4" t="str">
        <f>"-0.002***"</f>
        <v>-0.002***</v>
      </c>
    </row>
    <row r="14" spans="1:6" x14ac:dyDescent="0.3">
      <c r="B14" s="4"/>
      <c r="C14" s="4"/>
      <c r="D14" s="4" t="str">
        <f>"(0.000)"</f>
        <v>(0.000)</v>
      </c>
      <c r="E14" s="4" t="str">
        <f>"(0.000)"</f>
        <v>(0.000)</v>
      </c>
      <c r="F14" s="4" t="str">
        <f>"(0.001)"</f>
        <v>(0.001)</v>
      </c>
    </row>
    <row r="15" spans="1:6" x14ac:dyDescent="0.3">
      <c r="A15" t="s">
        <v>8</v>
      </c>
      <c r="B15" s="4"/>
      <c r="C15" s="4"/>
      <c r="D15" s="4"/>
      <c r="E15" s="4" t="str">
        <f>"-0.000"</f>
        <v>-0.000</v>
      </c>
    </row>
    <row r="16" spans="1:6" x14ac:dyDescent="0.3">
      <c r="B16" s="4"/>
      <c r="C16" s="4"/>
      <c r="D16" s="4"/>
      <c r="E16" s="4" t="str">
        <f>"(0.001)"</f>
        <v>(0.001)</v>
      </c>
    </row>
    <row r="17" spans="1:6" x14ac:dyDescent="0.3">
      <c r="A17" s="4" t="s">
        <v>9</v>
      </c>
      <c r="B17" s="4"/>
      <c r="C17" s="4"/>
      <c r="D17" s="4"/>
      <c r="E17" s="4" t="str">
        <f>"-0.040**"</f>
        <v>-0.040**</v>
      </c>
      <c r="F17" s="4"/>
    </row>
    <row r="18" spans="1:6" x14ac:dyDescent="0.3">
      <c r="A18" s="4"/>
      <c r="B18" s="4"/>
      <c r="C18" s="4"/>
      <c r="D18" s="4"/>
      <c r="E18" s="4" t="str">
        <f>"(0.019)"</f>
        <v>(0.019)</v>
      </c>
      <c r="F18" s="4"/>
    </row>
    <row r="19" spans="1:6" x14ac:dyDescent="0.3">
      <c r="A19" t="s">
        <v>10</v>
      </c>
      <c r="B19" s="4"/>
      <c r="C19" s="4"/>
      <c r="D19" s="4"/>
      <c r="E19" s="4"/>
      <c r="F19" s="4" t="str">
        <f>"0.003"</f>
        <v>0.003</v>
      </c>
    </row>
    <row r="20" spans="1:6" x14ac:dyDescent="0.3">
      <c r="A20" s="4"/>
      <c r="B20" s="4"/>
      <c r="C20" s="4"/>
      <c r="D20" s="4"/>
      <c r="E20" s="4"/>
      <c r="F20" s="4" t="str">
        <f>"(0.003)"</f>
        <v>(0.003)</v>
      </c>
    </row>
    <row r="21" spans="1:6" x14ac:dyDescent="0.3">
      <c r="A21" s="4" t="s">
        <v>11</v>
      </c>
      <c r="B21" s="4"/>
      <c r="C21" s="4"/>
      <c r="D21" s="4"/>
      <c r="E21" s="4"/>
      <c r="F21" s="4" t="str">
        <f>"0.192***"</f>
        <v>0.192***</v>
      </c>
    </row>
    <row r="22" spans="1:6" x14ac:dyDescent="0.3">
      <c r="A22" s="4"/>
      <c r="B22" s="4"/>
      <c r="C22" s="4"/>
      <c r="D22" s="4"/>
      <c r="E22" s="4"/>
      <c r="F22" s="4" t="str">
        <f>"(0.073)"</f>
        <v>(0.073)</v>
      </c>
    </row>
    <row r="23" spans="1:6" x14ac:dyDescent="0.3">
      <c r="A23" s="4" t="str">
        <f>"Year FE "</f>
        <v xml:space="preserve">Year FE </v>
      </c>
      <c r="B23" s="4" t="str">
        <f t="shared" ref="B23:F24" si="0">"Yes"</f>
        <v>Yes</v>
      </c>
      <c r="C23" s="4" t="str">
        <f t="shared" si="0"/>
        <v>Yes</v>
      </c>
      <c r="D23" s="4" t="str">
        <f t="shared" si="0"/>
        <v>Yes</v>
      </c>
      <c r="E23" s="4" t="str">
        <f t="shared" si="0"/>
        <v>Yes</v>
      </c>
      <c r="F23" s="4" t="str">
        <f t="shared" si="0"/>
        <v>Yes</v>
      </c>
    </row>
    <row r="24" spans="1:6" x14ac:dyDescent="0.3">
      <c r="A24" s="4" t="str">
        <f>"Firm-product-country FE"</f>
        <v>Firm-product-country FE</v>
      </c>
      <c r="B24" s="4" t="str">
        <f t="shared" si="0"/>
        <v>Yes</v>
      </c>
      <c r="C24" s="4" t="str">
        <f t="shared" si="0"/>
        <v>Yes</v>
      </c>
      <c r="D24" s="4" t="str">
        <f t="shared" si="0"/>
        <v>Yes</v>
      </c>
      <c r="E24" s="4" t="str">
        <f t="shared" si="0"/>
        <v>Yes</v>
      </c>
      <c r="F24" s="4" t="str">
        <f t="shared" si="0"/>
        <v>Yes</v>
      </c>
    </row>
    <row r="25" spans="1:6" x14ac:dyDescent="0.3">
      <c r="A25" t="s">
        <v>12</v>
      </c>
      <c r="B25" s="4" t="str">
        <f>"1793974"</f>
        <v>1793974</v>
      </c>
      <c r="C25" s="4" t="str">
        <f>"1793974"</f>
        <v>1793974</v>
      </c>
      <c r="D25" s="4" t="str">
        <f>"1793974"</f>
        <v>1793974</v>
      </c>
      <c r="E25" s="4" t="str">
        <f>"1793974"</f>
        <v>1793974</v>
      </c>
      <c r="F25" s="4" t="str">
        <f>"1793974"</f>
        <v>1793974</v>
      </c>
    </row>
  </sheetData>
  <mergeCells count="1">
    <mergeCell ref="B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2022-06-27T14:02:55Z</dcterms:modified>
</cp:coreProperties>
</file>