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MPhil-Thesis-Project\table\"/>
    </mc:Choice>
  </mc:AlternateContent>
  <xr:revisionPtr revIDLastSave="0" documentId="13_ncr:1_{94C67080-C335-4B75-8F5A-1492EA16C0DE}" xr6:coauthVersionLast="47" xr6:coauthVersionMax="47" xr10:uidLastSave="{00000000-0000-0000-0000-000000000000}"/>
  <bookViews>
    <workbookView xWindow="7630" yWindow="2090" windowWidth="1195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A21" i="1"/>
  <c r="G20" i="1"/>
  <c r="F20" i="1"/>
  <c r="E20" i="1"/>
  <c r="D20" i="1"/>
  <c r="C20" i="1"/>
  <c r="B20" i="1"/>
  <c r="A20" i="1"/>
  <c r="G19" i="1"/>
  <c r="F19" i="1"/>
  <c r="E19" i="1"/>
  <c r="A19" i="1"/>
  <c r="G18" i="1"/>
  <c r="F18" i="1"/>
  <c r="E18" i="1"/>
  <c r="A18" i="1"/>
  <c r="D17" i="1"/>
  <c r="C17" i="1"/>
  <c r="B17" i="1"/>
  <c r="A17" i="1"/>
  <c r="D16" i="1"/>
  <c r="C16" i="1"/>
  <c r="B16" i="1"/>
  <c r="A16" i="1"/>
  <c r="G15" i="1"/>
  <c r="D15" i="1"/>
  <c r="G14" i="1"/>
  <c r="D14" i="1"/>
  <c r="F13" i="1"/>
  <c r="C13" i="1"/>
  <c r="F12" i="1"/>
  <c r="C12" i="1"/>
  <c r="G11" i="1"/>
  <c r="F11" i="1"/>
  <c r="E11" i="1"/>
  <c r="G10" i="1"/>
  <c r="F10" i="1"/>
  <c r="E10" i="1"/>
  <c r="A10" i="1"/>
  <c r="D9" i="1"/>
  <c r="C9" i="1"/>
  <c r="B9" i="1"/>
  <c r="D8" i="1"/>
  <c r="C8" i="1"/>
  <c r="B8" i="1"/>
  <c r="A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<sst xmlns="http://schemas.openxmlformats.org/spreadsheetml/2006/main" count="17" uniqueCount="13">
  <si>
    <t>Panel B</t>
    <phoneticPr fontId="1" type="noConversion"/>
  </si>
  <si>
    <t>Export</t>
    <phoneticPr fontId="1" type="noConversion"/>
  </si>
  <si>
    <t>Markup</t>
    <phoneticPr fontId="1" type="noConversion"/>
  </si>
  <si>
    <t>Markup+</t>
    <phoneticPr fontId="1" type="noConversion"/>
  </si>
  <si>
    <t>TFP</t>
    <phoneticPr fontId="1" type="noConversion"/>
  </si>
  <si>
    <t>TFP+</t>
    <phoneticPr fontId="1" type="noConversion"/>
  </si>
  <si>
    <t>External Finance</t>
    <phoneticPr fontId="1" type="noConversion"/>
  </si>
  <si>
    <t>Tangibility</t>
    <phoneticPr fontId="1" type="noConversion"/>
  </si>
  <si>
    <t>dlnRER</t>
    <phoneticPr fontId="1" type="noConversion"/>
  </si>
  <si>
    <t>dlnRGDP</t>
    <phoneticPr fontId="1" type="noConversion"/>
  </si>
  <si>
    <t>dlnRER*ExtFin</t>
    <phoneticPr fontId="1" type="noConversion"/>
  </si>
  <si>
    <t>dlnRER*Tang</t>
    <phoneticPr fontId="1" type="noConversion"/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</si>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</sst>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6" sqref="H15:H16"/>
    </sheetView>
  </sheetViews>
  <sheetFormatPr defaultRowHeight="14" x14ac:dyDescent="0.3"/>
  <sheetData>
    <row r="1" spans="1:7" x14ac:dyDescent="0.3">
      <c r="A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</row>
    <row r="3" spans="1:7" x14ac:dyDescent="0.3">
      <c r="A3" s="2"/>
      <c r="B3" s="2"/>
      <c r="C3" s="2" t="s">
        <v>6</v>
      </c>
      <c r="D3" s="2" t="s">
        <v>7</v>
      </c>
      <c r="E3" s="2"/>
      <c r="F3" s="2" t="s">
        <v>6</v>
      </c>
      <c r="G3" s="2" t="s">
        <v>7</v>
      </c>
    </row>
    <row r="4" spans="1:7" x14ac:dyDescent="0.3">
      <c r="A4" t="s">
        <v>8</v>
      </c>
      <c r="B4" s="3" t="str">
        <f>"-0.042**"</f>
        <v>-0.042**</v>
      </c>
      <c r="C4" s="3" t="str">
        <f>"-0.045**"</f>
        <v>-0.045**</v>
      </c>
      <c r="D4" s="3" t="str">
        <f>"-0.116***"</f>
        <v>-0.116***</v>
      </c>
      <c r="E4" s="3" t="str">
        <f>"0.046***"</f>
        <v>0.046***</v>
      </c>
      <c r="F4" s="3" t="str">
        <f>"0.046***"</f>
        <v>0.046***</v>
      </c>
      <c r="G4" s="3" t="str">
        <f>"-0.001"</f>
        <v>-0.001</v>
      </c>
    </row>
    <row r="5" spans="1:7" x14ac:dyDescent="0.3">
      <c r="B5" s="3" t="str">
        <f>"(0.021)"</f>
        <v>(0.021)</v>
      </c>
      <c r="C5" s="3" t="str">
        <f>"(0.021)"</f>
        <v>(0.021)</v>
      </c>
      <c r="D5" s="3" t="str">
        <f>"(0.027)"</f>
        <v>(0.027)</v>
      </c>
      <c r="E5" s="3" t="str">
        <f>"(0.006)"</f>
        <v>(0.006)</v>
      </c>
      <c r="F5" s="3" t="str">
        <f>"(0.006)"</f>
        <v>(0.006)</v>
      </c>
      <c r="G5" s="3" t="str">
        <f>"(0.019)"</f>
        <v>(0.019)</v>
      </c>
    </row>
    <row r="6" spans="1:7" x14ac:dyDescent="0.3">
      <c r="A6" t="s">
        <v>9</v>
      </c>
      <c r="B6" s="3" t="str">
        <f>"-0.078*"</f>
        <v>-0.078*</v>
      </c>
      <c r="C6" s="3" t="str">
        <f>"-0.080*"</f>
        <v>-0.080*</v>
      </c>
      <c r="D6" s="3" t="str">
        <f>"-0.081*"</f>
        <v>-0.081*</v>
      </c>
      <c r="E6" s="3" t="str">
        <f>"-0.080*"</f>
        <v>-0.080*</v>
      </c>
      <c r="F6" s="3" t="str">
        <f>"-0.081*"</f>
        <v>-0.081*</v>
      </c>
      <c r="G6" s="3" t="str">
        <f>"-0.081*"</f>
        <v>-0.081*</v>
      </c>
    </row>
    <row r="7" spans="1:7" x14ac:dyDescent="0.3">
      <c r="B7" s="3" t="str">
        <f>"(0.042)"</f>
        <v>(0.042)</v>
      </c>
      <c r="C7" s="3" t="str">
        <f>"(0.042)"</f>
        <v>(0.042)</v>
      </c>
      <c r="D7" s="3" t="str">
        <f>"(0.042)"</f>
        <v>(0.042)</v>
      </c>
      <c r="E7" s="3" t="str">
        <f>"(0.042)"</f>
        <v>(0.042)</v>
      </c>
      <c r="F7" s="3" t="str">
        <f>"(0.042)"</f>
        <v>(0.042)</v>
      </c>
      <c r="G7" s="3" t="str">
        <f>"(0.042)"</f>
        <v>(0.042)</v>
      </c>
    </row>
    <row r="8" spans="1:7" x14ac:dyDescent="0.3">
      <c r="A8" s="3" t="str">
        <f>"x_Markup_lag"</f>
        <v>x_Markup_lag</v>
      </c>
      <c r="B8" s="3" t="str">
        <f>"0.060***"</f>
        <v>0.060***</v>
      </c>
      <c r="C8" s="3" t="str">
        <f>"0.066***"</f>
        <v>0.066***</v>
      </c>
      <c r="D8" s="3" t="str">
        <f>"0.062***"</f>
        <v>0.062***</v>
      </c>
      <c r="E8" s="3"/>
    </row>
    <row r="9" spans="1:7" x14ac:dyDescent="0.3">
      <c r="B9" s="3" t="str">
        <f>"(0.015)"</f>
        <v>(0.015)</v>
      </c>
      <c r="C9" s="3" t="str">
        <f>"(0.015)"</f>
        <v>(0.015)</v>
      </c>
      <c r="D9" s="3" t="str">
        <f>"(0.015)"</f>
        <v>(0.015)</v>
      </c>
      <c r="E9" s="3"/>
    </row>
    <row r="10" spans="1:7" x14ac:dyDescent="0.3">
      <c r="A10" s="3" t="str">
        <f>"x_tfp_lag"</f>
        <v>x_tfp_lag</v>
      </c>
      <c r="B10" s="3"/>
      <c r="C10" s="3"/>
      <c r="D10" s="3"/>
      <c r="E10" s="3" t="str">
        <f>"-0.045***"</f>
        <v>-0.045***</v>
      </c>
      <c r="F10" s="3" t="str">
        <f>"-0.037***"</f>
        <v>-0.037***</v>
      </c>
      <c r="G10" s="3" t="str">
        <f>"-0.035***"</f>
        <v>-0.035***</v>
      </c>
    </row>
    <row r="11" spans="1:7" x14ac:dyDescent="0.3">
      <c r="B11" s="3"/>
      <c r="C11" s="3"/>
      <c r="D11" s="3"/>
      <c r="E11" s="3" t="str">
        <f>"(0.009)"</f>
        <v>(0.009)</v>
      </c>
      <c r="F11" s="3" t="str">
        <f>"(0.009)"</f>
        <v>(0.009)</v>
      </c>
      <c r="G11" s="3" t="str">
        <f>"(0.009)"</f>
        <v>(0.009)</v>
      </c>
    </row>
    <row r="12" spans="1:7" x14ac:dyDescent="0.3">
      <c r="A12" t="s">
        <v>10</v>
      </c>
      <c r="B12" s="3"/>
      <c r="C12" s="3" t="str">
        <f>"-0.064***"</f>
        <v>-0.064***</v>
      </c>
      <c r="D12" s="3"/>
      <c r="E12" s="3"/>
      <c r="F12" s="3" t="str">
        <f>"-0.035**"</f>
        <v>-0.035**</v>
      </c>
    </row>
    <row r="13" spans="1:7" x14ac:dyDescent="0.3">
      <c r="B13" s="3"/>
      <c r="C13" s="3" t="str">
        <f>"(0.015)"</f>
        <v>(0.015)</v>
      </c>
      <c r="D13" s="3"/>
      <c r="E13" s="3"/>
      <c r="F13" s="3" t="str">
        <f>"(0.017)"</f>
        <v>(0.017)</v>
      </c>
    </row>
    <row r="14" spans="1:7" x14ac:dyDescent="0.3">
      <c r="A14" t="s">
        <v>11</v>
      </c>
      <c r="B14" s="3"/>
      <c r="C14" s="3"/>
      <c r="D14" s="3" t="str">
        <f>"0.271***"</f>
        <v>0.271***</v>
      </c>
      <c r="E14" s="3"/>
      <c r="G14" s="3" t="str">
        <f>"0.170**"</f>
        <v>0.170**</v>
      </c>
    </row>
    <row r="15" spans="1:7" x14ac:dyDescent="0.3">
      <c r="B15" s="3"/>
      <c r="C15" s="3"/>
      <c r="D15" s="3" t="str">
        <f>"(0.061)"</f>
        <v>(0.061)</v>
      </c>
      <c r="E15" s="3"/>
      <c r="G15" s="3" t="str">
        <f>"(0.067)"</f>
        <v>(0.067)</v>
      </c>
    </row>
    <row r="16" spans="1:7" x14ac:dyDescent="0.3">
      <c r="A16" s="3" t="str">
        <f>"Markup_lag"</f>
        <v>Markup_lag</v>
      </c>
      <c r="B16" s="3" t="str">
        <f>"-0.005*"</f>
        <v>-0.005*</v>
      </c>
      <c r="C16" s="3" t="str">
        <f>"-0.004"</f>
        <v>-0.004</v>
      </c>
      <c r="D16" s="3" t="str">
        <f>"-0.005*"</f>
        <v>-0.005*</v>
      </c>
      <c r="E16" s="3"/>
      <c r="F16" s="3"/>
      <c r="G16" s="3"/>
    </row>
    <row r="17" spans="1:7" x14ac:dyDescent="0.3">
      <c r="A17" s="3" t="str">
        <f>""</f>
        <v/>
      </c>
      <c r="B17" s="3" t="str">
        <f>"(0.003)"</f>
        <v>(0.003)</v>
      </c>
      <c r="C17" s="3" t="str">
        <f>"(0.003)"</f>
        <v>(0.003)</v>
      </c>
      <c r="D17" s="3" t="str">
        <f>"(0.003)"</f>
        <v>(0.003)</v>
      </c>
      <c r="E17" s="3"/>
      <c r="F17" s="3"/>
      <c r="G17" s="3"/>
    </row>
    <row r="18" spans="1:7" x14ac:dyDescent="0.3">
      <c r="A18" s="3" t="str">
        <f>"tfp_lag"</f>
        <v>tfp_lag</v>
      </c>
      <c r="B18" s="3"/>
      <c r="C18" s="3"/>
      <c r="D18" s="3"/>
      <c r="E18" s="3" t="str">
        <f>"-0.014***"</f>
        <v>-0.014***</v>
      </c>
      <c r="F18" s="3" t="str">
        <f>"-0.014***"</f>
        <v>-0.014***</v>
      </c>
      <c r="G18" s="3" t="str">
        <f>"-0.014***"</f>
        <v>-0.014***</v>
      </c>
    </row>
    <row r="19" spans="1:7" x14ac:dyDescent="0.3">
      <c r="A19" s="3" t="str">
        <f>""</f>
        <v/>
      </c>
      <c r="B19" s="3"/>
      <c r="C19" s="3"/>
      <c r="D19" s="3"/>
      <c r="E19" s="3" t="str">
        <f>"(0.004)"</f>
        <v>(0.004)</v>
      </c>
      <c r="F19" s="3" t="str">
        <f>"(0.004)"</f>
        <v>(0.004)</v>
      </c>
      <c r="G19" s="3" t="str">
        <f>"(0.004)"</f>
        <v>(0.004)</v>
      </c>
    </row>
    <row r="20" spans="1:7" x14ac:dyDescent="0.3">
      <c r="A20" s="3" t="str">
        <f>"Year FE "</f>
        <v xml:space="preserve">Year FE </v>
      </c>
      <c r="B20" s="3" t="str">
        <f>"Yes"</f>
        <v>Yes</v>
      </c>
      <c r="C20" s="3" t="str">
        <f>"Yes"</f>
        <v>Yes</v>
      </c>
      <c r="D20" s="3" t="str">
        <f>"Yes"</f>
        <v>Yes</v>
      </c>
      <c r="E20" s="3" t="str">
        <f>"Yes"</f>
        <v>Yes</v>
      </c>
      <c r="F20" s="3" t="str">
        <f>"Yes"</f>
        <v>Yes</v>
      </c>
      <c r="G20" s="3" t="str">
        <f>"Yes"</f>
        <v>Yes</v>
      </c>
    </row>
    <row r="21" spans="1:7" x14ac:dyDescent="0.3">
      <c r="A21" s="3" t="str">
        <f>"Firm-product-country FE"</f>
        <v>Firm-product-country FE</v>
      </c>
      <c r="B21" s="3" t="str">
        <f>"Yes"</f>
        <v>Yes</v>
      </c>
      <c r="C21" s="3" t="str">
        <f>"Yes"</f>
        <v>Yes</v>
      </c>
      <c r="D21" s="3" t="str">
        <f>"Yes"</f>
        <v>Yes</v>
      </c>
      <c r="E21" s="3" t="str">
        <f>"Yes"</f>
        <v>Yes</v>
      </c>
      <c r="F21" s="3" t="str">
        <f>"Yes"</f>
        <v>Yes</v>
      </c>
      <c r="G21" s="3" t="str">
        <f>"Yes"</f>
        <v>Yes</v>
      </c>
    </row>
    <row r="22" spans="1:7" x14ac:dyDescent="0.3">
      <c r="A22" s="2" t="s">
        <v>12</v>
      </c>
      <c r="B22" s="4" t="str">
        <f>"1418443"</f>
        <v>1418443</v>
      </c>
      <c r="C22" s="4" t="str">
        <f>"1418443"</f>
        <v>1418443</v>
      </c>
      <c r="D22" s="4" t="str">
        <f>"1418443"</f>
        <v>1418443</v>
      </c>
      <c r="E22" s="4" t="str">
        <f>"1418443"</f>
        <v>1418443</v>
      </c>
      <c r="F22" s="4" t="str">
        <f>"1418443"</f>
        <v>1418443</v>
      </c>
      <c r="G22" s="4" t="str">
        <f>"1418443"</f>
        <v>1418443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2022-06-29T08:30:16Z</dcterms:modified>
</cp:coreProperties>
</file>