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utils de gestion\GitHub\CoursGit2022\Exel\"/>
    </mc:Choice>
  </mc:AlternateContent>
  <xr:revisionPtr revIDLastSave="0" documentId="13_ncr:1_{487F38F0-EE80-4A2E-BD8F-A9DB3BE29C8F}" xr6:coauthVersionLast="47" xr6:coauthVersionMax="47" xr10:uidLastSave="{00000000-0000-0000-0000-000000000000}"/>
  <bookViews>
    <workbookView xWindow="-120" yWindow="-120" windowWidth="29040" windowHeight="15840" activeTab="4" xr2:uid="{010EAB28-44B9-4EAD-970A-385FB655332F}"/>
  </bookViews>
  <sheets>
    <sheet name="Fonctions mathématiques" sheetId="1" r:id="rId1"/>
    <sheet name="Fonctions trigonométriques" sheetId="2" r:id="rId2"/>
    <sheet name="Objectifs" sheetId="3" r:id="rId3"/>
    <sheet name="Feuil1" sheetId="4" r:id="rId4"/>
    <sheet name="Feuil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1" i="5" l="1"/>
  <c r="L112" i="5"/>
  <c r="L113" i="5"/>
  <c r="L114" i="5"/>
  <c r="L15" i="5"/>
  <c r="L14" i="5"/>
  <c r="G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4" i="5"/>
  <c r="N14" i="5"/>
  <c r="N17" i="5"/>
  <c r="N16" i="5"/>
  <c r="N15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L16" i="5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O24" i="4"/>
  <c r="O25" i="4" s="1"/>
  <c r="O26" i="4" s="1"/>
  <c r="O23" i="4"/>
  <c r="W23" i="4"/>
  <c r="U23" i="4"/>
  <c r="S23" i="4"/>
  <c r="Q23" i="4"/>
  <c r="K21" i="1"/>
  <c r="W24" i="4" l="1"/>
  <c r="Y23" i="4"/>
  <c r="S24" i="4"/>
  <c r="W25" i="4"/>
  <c r="AA23" i="4"/>
  <c r="Y24" i="4"/>
  <c r="Q24" i="4"/>
  <c r="Q25" i="4"/>
  <c r="U24" i="4"/>
  <c r="AA24" i="4"/>
  <c r="I15" i="2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Y25" i="4" l="1"/>
  <c r="U25" i="4"/>
  <c r="S25" i="4"/>
  <c r="W26" i="4"/>
  <c r="AA25" i="4"/>
  <c r="AA26" i="4"/>
  <c r="U26" i="4"/>
  <c r="O27" i="4"/>
  <c r="W27" i="4" s="1"/>
  <c r="P19" i="2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Y26" i="4" l="1"/>
  <c r="S26" i="4"/>
  <c r="Q26" i="4"/>
  <c r="O28" i="4"/>
  <c r="W28" i="4" s="1"/>
  <c r="S27" i="4"/>
  <c r="Q27" i="4"/>
  <c r="AA27" i="4"/>
  <c r="U27" i="4"/>
  <c r="Y27" i="4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O29" i="4" l="1"/>
  <c r="W29" i="4" s="1"/>
  <c r="Y28" i="4"/>
  <c r="S28" i="4"/>
  <c r="Q28" i="4"/>
  <c r="AA28" i="4"/>
  <c r="U28" i="4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O30" i="4" l="1"/>
  <c r="W30" i="4" s="1"/>
  <c r="Y29" i="4"/>
  <c r="S29" i="4"/>
  <c r="Q29" i="4"/>
  <c r="AA29" i="4"/>
  <c r="U29" i="4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O31" i="4" l="1"/>
  <c r="W31" i="4" s="1"/>
  <c r="Y30" i="4"/>
  <c r="S30" i="4"/>
  <c r="Q30" i="4"/>
  <c r="AA30" i="4"/>
  <c r="U30" i="4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O32" i="4" l="1"/>
  <c r="W32" i="4" s="1"/>
  <c r="U31" i="4"/>
  <c r="Y31" i="4"/>
  <c r="S31" i="4"/>
  <c r="Q31" i="4"/>
  <c r="AA31" i="4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O33" i="4" l="1"/>
  <c r="W33" i="4" s="1"/>
  <c r="U32" i="4"/>
  <c r="Y32" i="4"/>
  <c r="S32" i="4"/>
  <c r="Q32" i="4"/>
  <c r="AA32" i="4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O34" i="4" l="1"/>
  <c r="W34" i="4" s="1"/>
  <c r="U33" i="4"/>
  <c r="Y33" i="4"/>
  <c r="Q33" i="4"/>
  <c r="S33" i="4"/>
  <c r="AA33" i="4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O35" i="4" l="1"/>
  <c r="W35" i="4" s="1"/>
  <c r="AA34" i="4"/>
  <c r="U34" i="4"/>
  <c r="Y34" i="4"/>
  <c r="S34" i="4"/>
  <c r="Q34" i="4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O36" i="4" l="1"/>
  <c r="W36" i="4" s="1"/>
  <c r="Q35" i="4"/>
  <c r="AA35" i="4"/>
  <c r="U35" i="4"/>
  <c r="Y35" i="4"/>
  <c r="S35" i="4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O37" i="4" l="1"/>
  <c r="W37" i="4" s="1"/>
  <c r="Q36" i="4"/>
  <c r="AA36" i="4"/>
  <c r="U36" i="4"/>
  <c r="Y36" i="4"/>
  <c r="S36" i="4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O38" i="4" l="1"/>
  <c r="W38" i="4" s="1"/>
  <c r="Q37" i="4"/>
  <c r="AA37" i="4"/>
  <c r="U37" i="4"/>
  <c r="Y37" i="4"/>
  <c r="S37" i="4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O39" i="4" l="1"/>
  <c r="W39" i="4" s="1"/>
  <c r="S38" i="4"/>
  <c r="Q38" i="4"/>
  <c r="AA38" i="4"/>
  <c r="U38" i="4"/>
  <c r="Y38" i="4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O40" i="4" l="1"/>
  <c r="W40" i="4" s="1"/>
  <c r="S39" i="4"/>
  <c r="Q39" i="4"/>
  <c r="AA39" i="4"/>
  <c r="U39" i="4"/>
  <c r="Y39" i="4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O41" i="4" l="1"/>
  <c r="W41" i="4" s="1"/>
  <c r="Y40" i="4"/>
  <c r="S40" i="4"/>
  <c r="Q40" i="4"/>
  <c r="AA40" i="4"/>
  <c r="U40" i="4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O42" i="4" l="1"/>
  <c r="W42" i="4" s="1"/>
  <c r="Y41" i="4"/>
  <c r="S41" i="4"/>
  <c r="U41" i="4"/>
  <c r="Q41" i="4"/>
  <c r="AA41" i="4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O43" i="4" l="1"/>
  <c r="W43" i="4" s="1"/>
  <c r="Y42" i="4"/>
  <c r="S42" i="4"/>
  <c r="Q42" i="4"/>
  <c r="AA42" i="4"/>
  <c r="U42" i="4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O44" i="4" l="1"/>
  <c r="W44" i="4" s="1"/>
  <c r="U43" i="4"/>
  <c r="Y43" i="4"/>
  <c r="S43" i="4"/>
  <c r="Q43" i="4"/>
  <c r="AA43" i="4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O45" i="4" l="1"/>
  <c r="W45" i="4" s="1"/>
  <c r="U44" i="4"/>
  <c r="Y44" i="4"/>
  <c r="S44" i="4"/>
  <c r="AA44" i="4"/>
  <c r="Q44" i="4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O46" i="4" l="1"/>
  <c r="W46" i="4" s="1"/>
  <c r="U45" i="4"/>
  <c r="Q45" i="4"/>
  <c r="Y45" i="4"/>
  <c r="S45" i="4"/>
  <c r="AA45" i="4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O47" i="4" l="1"/>
  <c r="W47" i="4" s="1"/>
  <c r="AA46" i="4"/>
  <c r="U46" i="4"/>
  <c r="Y46" i="4"/>
  <c r="S46" i="4"/>
  <c r="Q46" i="4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O48" i="4" l="1"/>
  <c r="W48" i="4" s="1"/>
  <c r="Q47" i="4"/>
  <c r="AA47" i="4"/>
  <c r="U47" i="4"/>
  <c r="Y47" i="4"/>
  <c r="S47" i="4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O49" i="4" l="1"/>
  <c r="W49" i="4" s="1"/>
  <c r="Q48" i="4"/>
  <c r="AA48" i="4"/>
  <c r="S48" i="4"/>
  <c r="U48" i="4"/>
  <c r="Y48" i="4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O50" i="4" l="1"/>
  <c r="W50" i="4" s="1"/>
  <c r="Q49" i="4"/>
  <c r="AA49" i="4"/>
  <c r="U49" i="4"/>
  <c r="Y49" i="4"/>
  <c r="S49" i="4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O51" i="4" l="1"/>
  <c r="W51" i="4" s="1"/>
  <c r="S50" i="4"/>
  <c r="Q50" i="4"/>
  <c r="AA50" i="4"/>
  <c r="U50" i="4"/>
  <c r="Y50" i="4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O52" i="4" l="1"/>
  <c r="W52" i="4" s="1"/>
  <c r="S51" i="4"/>
  <c r="Q51" i="4"/>
  <c r="AA51" i="4"/>
  <c r="U51" i="4"/>
  <c r="Y51" i="4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O53" i="4" l="1"/>
  <c r="W53" i="4" s="1"/>
  <c r="Y52" i="4"/>
  <c r="S52" i="4"/>
  <c r="Q52" i="4"/>
  <c r="AA52" i="4"/>
  <c r="U52" i="4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O54" i="4" l="1"/>
  <c r="W54" i="4" s="1"/>
  <c r="Y53" i="4"/>
  <c r="S53" i="4"/>
  <c r="Q53" i="4"/>
  <c r="AA53" i="4"/>
  <c r="U53" i="4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O55" i="4" l="1"/>
  <c r="W55" i="4" s="1"/>
  <c r="Y54" i="4"/>
  <c r="S54" i="4"/>
  <c r="Q54" i="4"/>
  <c r="AA54" i="4"/>
  <c r="U54" i="4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O56" i="4" l="1"/>
  <c r="W56" i="4" s="1"/>
  <c r="U55" i="4"/>
  <c r="Y55" i="4"/>
  <c r="S55" i="4"/>
  <c r="Q55" i="4"/>
  <c r="AA55" i="4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O57" i="4" l="1"/>
  <c r="W57" i="4" s="1"/>
  <c r="U56" i="4"/>
  <c r="Y56" i="4"/>
  <c r="AA56" i="4"/>
  <c r="S56" i="4"/>
  <c r="Q56" i="4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O58" i="4" l="1"/>
  <c r="W58" i="4" s="1"/>
  <c r="Q57" i="4"/>
  <c r="U57" i="4"/>
  <c r="Y57" i="4"/>
  <c r="S57" i="4"/>
  <c r="AA57" i="4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O59" i="4" l="1"/>
  <c r="W59" i="4" s="1"/>
  <c r="AA58" i="4"/>
  <c r="U58" i="4"/>
  <c r="Y58" i="4"/>
  <c r="S58" i="4"/>
  <c r="Q58" i="4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O60" i="4" l="1"/>
  <c r="W60" i="4" s="1"/>
  <c r="Q59" i="4"/>
  <c r="AA59" i="4"/>
  <c r="U59" i="4"/>
  <c r="Y59" i="4"/>
  <c r="S59" i="4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O61" i="4" l="1"/>
  <c r="W61" i="4" s="1"/>
  <c r="S60" i="4"/>
  <c r="Q60" i="4"/>
  <c r="AA60" i="4"/>
  <c r="U60" i="4"/>
  <c r="Y60" i="4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O62" i="4" l="1"/>
  <c r="W62" i="4" s="1"/>
  <c r="Q61" i="4"/>
  <c r="AA61" i="4"/>
  <c r="U61" i="4"/>
  <c r="Y61" i="4"/>
  <c r="S61" i="4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O63" i="4" l="1"/>
  <c r="W63" i="4" s="1"/>
  <c r="S62" i="4"/>
  <c r="Y62" i="4"/>
  <c r="Q62" i="4"/>
  <c r="AA62" i="4"/>
  <c r="U62" i="4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O64" i="4" l="1"/>
  <c r="W64" i="4" s="1"/>
  <c r="S63" i="4"/>
  <c r="Q63" i="4"/>
  <c r="AA63" i="4"/>
  <c r="U63" i="4"/>
  <c r="Y63" i="4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O65" i="4" l="1"/>
  <c r="W65" i="4" s="1"/>
  <c r="Y64" i="4"/>
  <c r="S64" i="4"/>
  <c r="Q64" i="4"/>
  <c r="AA64" i="4"/>
  <c r="U64" i="4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O66" i="4" l="1"/>
  <c r="W66" i="4" s="1"/>
  <c r="Y65" i="4"/>
  <c r="S65" i="4"/>
  <c r="U65" i="4"/>
  <c r="Q65" i="4"/>
  <c r="AA65" i="4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O67" i="4" l="1"/>
  <c r="W67" i="4" s="1"/>
  <c r="Y66" i="4"/>
  <c r="S66" i="4"/>
  <c r="Q66" i="4"/>
  <c r="AA66" i="4"/>
  <c r="U66" i="4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O68" i="4" l="1"/>
  <c r="W68" i="4" s="1"/>
  <c r="U67" i="4"/>
  <c r="Y67" i="4"/>
  <c r="S67" i="4"/>
  <c r="Q67" i="4"/>
  <c r="AA67" i="4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O69" i="4" l="1"/>
  <c r="W69" i="4" s="1"/>
  <c r="U68" i="4"/>
  <c r="Y68" i="4"/>
  <c r="S68" i="4"/>
  <c r="AA68" i="4"/>
  <c r="Q68" i="4"/>
  <c r="P109" i="1"/>
  <c r="AB108" i="1"/>
  <c r="R108" i="1"/>
  <c r="T108" i="1"/>
  <c r="V108" i="1"/>
  <c r="X108" i="1"/>
  <c r="Z108" i="1"/>
  <c r="P102" i="2"/>
  <c r="R102" i="2"/>
  <c r="T102" i="2"/>
  <c r="O70" i="4" l="1"/>
  <c r="W70" i="4" s="1"/>
  <c r="U69" i="4"/>
  <c r="Y69" i="4"/>
  <c r="S69" i="4"/>
  <c r="AA69" i="4"/>
  <c r="Q69" i="4"/>
  <c r="P110" i="1"/>
  <c r="V109" i="1"/>
  <c r="R109" i="1"/>
  <c r="T109" i="1"/>
  <c r="X109" i="1"/>
  <c r="Z109" i="1"/>
  <c r="AB109" i="1"/>
  <c r="P103" i="2"/>
  <c r="R103" i="2"/>
  <c r="T103" i="2"/>
  <c r="O71" i="4" l="1"/>
  <c r="W71" i="4" s="1"/>
  <c r="AA70" i="4"/>
  <c r="U70" i="4"/>
  <c r="Y70" i="4"/>
  <c r="S70" i="4"/>
  <c r="Q70" i="4"/>
  <c r="P111" i="1"/>
  <c r="T110" i="1"/>
  <c r="V110" i="1"/>
  <c r="X110" i="1"/>
  <c r="Z110" i="1"/>
  <c r="AB110" i="1"/>
  <c r="R110" i="1"/>
  <c r="T104" i="2"/>
  <c r="P104" i="2"/>
  <c r="R104" i="2"/>
  <c r="O72" i="4" l="1"/>
  <c r="W72" i="4" s="1"/>
  <c r="Q71" i="4"/>
  <c r="AA71" i="4"/>
  <c r="U71" i="4"/>
  <c r="Y71" i="4"/>
  <c r="S71" i="4"/>
  <c r="P112" i="1"/>
  <c r="V111" i="1"/>
  <c r="X111" i="1"/>
  <c r="Z111" i="1"/>
  <c r="AB111" i="1"/>
  <c r="R111" i="1"/>
  <c r="T111" i="1"/>
  <c r="P105" i="2"/>
  <c r="R105" i="2"/>
  <c r="T105" i="2"/>
  <c r="O73" i="4" l="1"/>
  <c r="W73" i="4" s="1"/>
  <c r="Q72" i="4"/>
  <c r="AA72" i="4"/>
  <c r="U72" i="4"/>
  <c r="S72" i="4"/>
  <c r="Y72" i="4"/>
  <c r="P113" i="1"/>
  <c r="AB112" i="1"/>
  <c r="R112" i="1"/>
  <c r="T112" i="1"/>
  <c r="V112" i="1"/>
  <c r="Z112" i="1"/>
  <c r="X112" i="1"/>
  <c r="R106" i="2"/>
  <c r="T106" i="2"/>
  <c r="P106" i="2"/>
  <c r="O74" i="4" l="1"/>
  <c r="W74" i="4" s="1"/>
  <c r="Q73" i="4"/>
  <c r="AA73" i="4"/>
  <c r="U73" i="4"/>
  <c r="Y73" i="4"/>
  <c r="S73" i="4"/>
  <c r="P114" i="1"/>
  <c r="R113" i="1"/>
  <c r="V113" i="1"/>
  <c r="T113" i="1"/>
  <c r="X113" i="1"/>
  <c r="Z113" i="1"/>
  <c r="AB113" i="1"/>
  <c r="P107" i="2"/>
  <c r="R107" i="2"/>
  <c r="T107" i="2"/>
  <c r="O75" i="4" l="1"/>
  <c r="W75" i="4" s="1"/>
  <c r="S74" i="4"/>
  <c r="Q74" i="4"/>
  <c r="AA74" i="4"/>
  <c r="U74" i="4"/>
  <c r="Y74" i="4"/>
  <c r="P115" i="1"/>
  <c r="T114" i="1"/>
  <c r="V114" i="1"/>
  <c r="Z114" i="1"/>
  <c r="X114" i="1"/>
  <c r="AB114" i="1"/>
  <c r="R114" i="1"/>
  <c r="R108" i="2"/>
  <c r="P108" i="2"/>
  <c r="T108" i="2"/>
  <c r="O76" i="4" l="1"/>
  <c r="W76" i="4" s="1"/>
  <c r="S75" i="4"/>
  <c r="Q75" i="4"/>
  <c r="AA75" i="4"/>
  <c r="U75" i="4"/>
  <c r="Y75" i="4"/>
  <c r="P116" i="1"/>
  <c r="X115" i="1"/>
  <c r="Z115" i="1"/>
  <c r="AB115" i="1"/>
  <c r="R115" i="1"/>
  <c r="V115" i="1"/>
  <c r="T115" i="1"/>
  <c r="P109" i="2"/>
  <c r="R109" i="2"/>
  <c r="T109" i="2"/>
  <c r="O77" i="4" l="1"/>
  <c r="W77" i="4" s="1"/>
  <c r="Y76" i="4"/>
  <c r="S76" i="4"/>
  <c r="Q76" i="4"/>
  <c r="AA76" i="4"/>
  <c r="U76" i="4"/>
  <c r="P117" i="1"/>
  <c r="AB116" i="1"/>
  <c r="R116" i="1"/>
  <c r="T116" i="1"/>
  <c r="V116" i="1"/>
  <c r="Z116" i="1"/>
  <c r="X116" i="1"/>
  <c r="P110" i="2"/>
  <c r="R110" i="2"/>
  <c r="T110" i="2"/>
  <c r="O78" i="4" l="1"/>
  <c r="W78" i="4" s="1"/>
  <c r="Y77" i="4"/>
  <c r="S77" i="4"/>
  <c r="Q77" i="4"/>
  <c r="AA77" i="4"/>
  <c r="U77" i="4"/>
  <c r="P118" i="1"/>
  <c r="R117" i="1"/>
  <c r="V117" i="1"/>
  <c r="T117" i="1"/>
  <c r="X117" i="1"/>
  <c r="Z117" i="1"/>
  <c r="AB117" i="1"/>
  <c r="T111" i="2"/>
  <c r="R111" i="2"/>
  <c r="P111" i="2"/>
  <c r="O79" i="4" l="1"/>
  <c r="W79" i="4" s="1"/>
  <c r="Y78" i="4"/>
  <c r="S78" i="4"/>
  <c r="Q78" i="4"/>
  <c r="AA78" i="4"/>
  <c r="U78" i="4"/>
  <c r="P119" i="1"/>
  <c r="T118" i="1"/>
  <c r="V118" i="1"/>
  <c r="X118" i="1"/>
  <c r="Z118" i="1"/>
  <c r="AB118" i="1"/>
  <c r="R118" i="1"/>
  <c r="P112" i="2"/>
  <c r="R112" i="2"/>
  <c r="T112" i="2"/>
  <c r="O80" i="4" l="1"/>
  <c r="W80" i="4" s="1"/>
  <c r="U79" i="4"/>
  <c r="Y79" i="4"/>
  <c r="S79" i="4"/>
  <c r="Q79" i="4"/>
  <c r="AA79" i="4"/>
  <c r="P120" i="1"/>
  <c r="X119" i="1"/>
  <c r="Z119" i="1"/>
  <c r="AB119" i="1"/>
  <c r="R119" i="1"/>
  <c r="V119" i="1"/>
  <c r="T119" i="1"/>
  <c r="T113" i="2"/>
  <c r="P113" i="2"/>
  <c r="R113" i="2"/>
  <c r="O81" i="4" l="1"/>
  <c r="W81" i="4" s="1"/>
  <c r="U80" i="4"/>
  <c r="Y80" i="4"/>
  <c r="AA80" i="4"/>
  <c r="S80" i="4"/>
  <c r="Q80" i="4"/>
  <c r="P121" i="1"/>
  <c r="AB120" i="1"/>
  <c r="R120" i="1"/>
  <c r="T120" i="1"/>
  <c r="V120" i="1"/>
  <c r="X120" i="1"/>
  <c r="Z120" i="1"/>
  <c r="R114" i="2"/>
  <c r="P114" i="2"/>
  <c r="T114" i="2"/>
  <c r="O82" i="4" l="1"/>
  <c r="W82" i="4" s="1"/>
  <c r="U81" i="4"/>
  <c r="Y81" i="4"/>
  <c r="Q81" i="4"/>
  <c r="S81" i="4"/>
  <c r="AA81" i="4"/>
  <c r="P122" i="1"/>
  <c r="R121" i="1"/>
  <c r="V121" i="1"/>
  <c r="T121" i="1"/>
  <c r="X121" i="1"/>
  <c r="Z121" i="1"/>
  <c r="AB121" i="1"/>
  <c r="P115" i="2"/>
  <c r="R115" i="2"/>
  <c r="T115" i="2"/>
  <c r="O83" i="4" l="1"/>
  <c r="W83" i="4" s="1"/>
  <c r="AA82" i="4"/>
  <c r="U82" i="4"/>
  <c r="Y82" i="4"/>
  <c r="S82" i="4"/>
  <c r="Q82" i="4"/>
  <c r="P123" i="1"/>
  <c r="T122" i="1"/>
  <c r="V122" i="1"/>
  <c r="X122" i="1"/>
  <c r="Z122" i="1"/>
  <c r="AB122" i="1"/>
  <c r="R122" i="1"/>
  <c r="T116" i="2"/>
  <c r="P116" i="2"/>
  <c r="R116" i="2"/>
  <c r="O84" i="4" l="1"/>
  <c r="W84" i="4" s="1"/>
  <c r="Q83" i="4"/>
  <c r="AA83" i="4"/>
  <c r="U83" i="4"/>
  <c r="Y83" i="4"/>
  <c r="S83" i="4"/>
  <c r="P124" i="1"/>
  <c r="V123" i="1"/>
  <c r="X123" i="1"/>
  <c r="Z123" i="1"/>
  <c r="AB123" i="1"/>
  <c r="R123" i="1"/>
  <c r="T123" i="1"/>
  <c r="P117" i="2"/>
  <c r="R117" i="2"/>
  <c r="T117" i="2"/>
  <c r="O85" i="4" l="1"/>
  <c r="W85" i="4" s="1"/>
  <c r="Q84" i="4"/>
  <c r="AA84" i="4"/>
  <c r="U84" i="4"/>
  <c r="S84" i="4"/>
  <c r="Y84" i="4"/>
  <c r="P125" i="1"/>
  <c r="AB124" i="1"/>
  <c r="R124" i="1"/>
  <c r="T124" i="1"/>
  <c r="V124" i="1"/>
  <c r="Z124" i="1"/>
  <c r="X124" i="1"/>
  <c r="P118" i="2"/>
  <c r="R118" i="2"/>
  <c r="T118" i="2"/>
  <c r="O86" i="4" l="1"/>
  <c r="W86" i="4" s="1"/>
  <c r="Q85" i="4"/>
  <c r="AA85" i="4"/>
  <c r="U85" i="4"/>
  <c r="Y85" i="4"/>
  <c r="S85" i="4"/>
  <c r="R125" i="1"/>
  <c r="T125" i="1"/>
  <c r="V125" i="1"/>
  <c r="X125" i="1"/>
  <c r="Z125" i="1"/>
  <c r="AB125" i="1"/>
  <c r="R119" i="2"/>
  <c r="T119" i="2"/>
  <c r="P119" i="2"/>
  <c r="O87" i="4" l="1"/>
  <c r="W87" i="4" s="1"/>
  <c r="S86" i="4"/>
  <c r="Y86" i="4"/>
  <c r="Q86" i="4"/>
  <c r="AA86" i="4"/>
  <c r="U86" i="4"/>
  <c r="O88" i="4" l="1"/>
  <c r="W88" i="4" s="1"/>
  <c r="S87" i="4"/>
  <c r="Q87" i="4"/>
  <c r="AA87" i="4"/>
  <c r="U87" i="4"/>
  <c r="Y87" i="4"/>
  <c r="O89" i="4" l="1"/>
  <c r="W89" i="4" s="1"/>
  <c r="Y88" i="4"/>
  <c r="S88" i="4"/>
  <c r="Q88" i="4"/>
  <c r="AA88" i="4"/>
  <c r="U88" i="4"/>
  <c r="O90" i="4" l="1"/>
  <c r="W90" i="4" s="1"/>
  <c r="Y89" i="4"/>
  <c r="U89" i="4"/>
  <c r="S89" i="4"/>
  <c r="Q89" i="4"/>
  <c r="AA89" i="4"/>
  <c r="O91" i="4" l="1"/>
  <c r="W91" i="4" s="1"/>
  <c r="Y90" i="4"/>
  <c r="S90" i="4"/>
  <c r="Q90" i="4"/>
  <c r="AA90" i="4"/>
  <c r="U90" i="4"/>
  <c r="O92" i="4" l="1"/>
  <c r="W92" i="4" s="1"/>
  <c r="U91" i="4"/>
  <c r="Y91" i="4"/>
  <c r="S91" i="4"/>
  <c r="Q91" i="4"/>
  <c r="AA91" i="4"/>
  <c r="O93" i="4" l="1"/>
  <c r="W93" i="4" s="1"/>
  <c r="U92" i="4"/>
  <c r="AA92" i="4"/>
  <c r="Y92" i="4"/>
  <c r="S92" i="4"/>
  <c r="Q92" i="4"/>
  <c r="O94" i="4" l="1"/>
  <c r="W94" i="4" s="1"/>
  <c r="U93" i="4"/>
  <c r="Q93" i="4"/>
  <c r="Y93" i="4"/>
  <c r="S93" i="4"/>
  <c r="AA93" i="4"/>
  <c r="O95" i="4" l="1"/>
  <c r="W95" i="4" s="1"/>
  <c r="AA94" i="4"/>
  <c r="U94" i="4"/>
  <c r="Y94" i="4"/>
  <c r="S94" i="4"/>
  <c r="Q94" i="4"/>
  <c r="O96" i="4" l="1"/>
  <c r="W96" i="4" s="1"/>
  <c r="Q95" i="4"/>
  <c r="AA95" i="4"/>
  <c r="U95" i="4"/>
  <c r="Y95" i="4"/>
  <c r="S95" i="4"/>
  <c r="O97" i="4" l="1"/>
  <c r="W97" i="4" s="1"/>
  <c r="Q96" i="4"/>
  <c r="AA96" i="4"/>
  <c r="S96" i="4"/>
  <c r="U96" i="4"/>
  <c r="Y96" i="4"/>
  <c r="O98" i="4" l="1"/>
  <c r="W98" i="4" s="1"/>
  <c r="Q97" i="4"/>
  <c r="AA97" i="4"/>
  <c r="U97" i="4"/>
  <c r="Y97" i="4"/>
  <c r="S97" i="4"/>
  <c r="O99" i="4" l="1"/>
  <c r="W99" i="4" s="1"/>
  <c r="S98" i="4"/>
  <c r="Q98" i="4"/>
  <c r="AA98" i="4"/>
  <c r="U98" i="4"/>
  <c r="Y98" i="4"/>
  <c r="O100" i="4" l="1"/>
  <c r="W100" i="4" s="1"/>
  <c r="S99" i="4"/>
  <c r="Q99" i="4"/>
  <c r="AA99" i="4"/>
  <c r="U99" i="4"/>
  <c r="Y99" i="4"/>
  <c r="O101" i="4" l="1"/>
  <c r="W101" i="4" s="1"/>
  <c r="Y100" i="4"/>
  <c r="S100" i="4"/>
  <c r="Q100" i="4"/>
  <c r="AA100" i="4"/>
  <c r="U100" i="4"/>
  <c r="O102" i="4" l="1"/>
  <c r="W102" i="4" s="1"/>
  <c r="U101" i="4"/>
  <c r="Y101" i="4"/>
  <c r="S101" i="4"/>
  <c r="Q101" i="4"/>
  <c r="AA101" i="4"/>
  <c r="O103" i="4" l="1"/>
  <c r="W103" i="4" s="1"/>
  <c r="Y102" i="4"/>
  <c r="S102" i="4"/>
  <c r="Q102" i="4"/>
  <c r="AA102" i="4"/>
  <c r="U102" i="4"/>
  <c r="O104" i="4" l="1"/>
  <c r="W104" i="4" s="1"/>
  <c r="U103" i="4"/>
  <c r="Y103" i="4"/>
  <c r="S103" i="4"/>
  <c r="Q103" i="4"/>
  <c r="AA103" i="4"/>
  <c r="O105" i="4" l="1"/>
  <c r="W105" i="4" s="1"/>
  <c r="U104" i="4"/>
  <c r="AA104" i="4"/>
  <c r="Y104" i="4"/>
  <c r="S104" i="4"/>
  <c r="Q104" i="4"/>
  <c r="O106" i="4" l="1"/>
  <c r="W106" i="4" s="1"/>
  <c r="U105" i="4"/>
  <c r="Y105" i="4"/>
  <c r="S105" i="4"/>
  <c r="Q105" i="4"/>
  <c r="AA105" i="4"/>
  <c r="O107" i="4" l="1"/>
  <c r="W107" i="4" s="1"/>
  <c r="AA106" i="4"/>
  <c r="U106" i="4"/>
  <c r="Y106" i="4"/>
  <c r="S106" i="4"/>
  <c r="Q106" i="4"/>
  <c r="O108" i="4" l="1"/>
  <c r="W108" i="4" s="1"/>
  <c r="Q107" i="4"/>
  <c r="AA107" i="4"/>
  <c r="U107" i="4"/>
  <c r="Y107" i="4"/>
  <c r="S107" i="4"/>
  <c r="O109" i="4" l="1"/>
  <c r="W109" i="4" s="1"/>
  <c r="Q108" i="4"/>
  <c r="AA108" i="4"/>
  <c r="U108" i="4"/>
  <c r="Y108" i="4"/>
  <c r="S108" i="4"/>
  <c r="O110" i="4" l="1"/>
  <c r="W110" i="4" s="1"/>
  <c r="Q109" i="4"/>
  <c r="AA109" i="4"/>
  <c r="U109" i="4"/>
  <c r="Y109" i="4"/>
  <c r="S109" i="4"/>
  <c r="O111" i="4" l="1"/>
  <c r="W111" i="4" s="1"/>
  <c r="S110" i="4"/>
  <c r="Q110" i="4"/>
  <c r="AA110" i="4"/>
  <c r="Y110" i="4"/>
  <c r="U110" i="4"/>
  <c r="O112" i="4" l="1"/>
  <c r="W112" i="4" s="1"/>
  <c r="S111" i="4"/>
  <c r="Q111" i="4"/>
  <c r="AA111" i="4"/>
  <c r="U111" i="4"/>
  <c r="Y111" i="4"/>
  <c r="O113" i="4" l="1"/>
  <c r="W113" i="4" s="1"/>
  <c r="Y112" i="4"/>
  <c r="S112" i="4"/>
  <c r="Q112" i="4"/>
  <c r="AA112" i="4"/>
  <c r="U112" i="4"/>
  <c r="O114" i="4" l="1"/>
  <c r="W114" i="4" s="1"/>
  <c r="Y113" i="4"/>
  <c r="S113" i="4"/>
  <c r="Q113" i="4"/>
  <c r="U113" i="4"/>
  <c r="AA113" i="4"/>
  <c r="O115" i="4" l="1"/>
  <c r="W115" i="4" s="1"/>
  <c r="Y114" i="4"/>
  <c r="S114" i="4"/>
  <c r="Q114" i="4"/>
  <c r="AA114" i="4"/>
  <c r="U114" i="4"/>
  <c r="O116" i="4" l="1"/>
  <c r="W116" i="4" s="1"/>
  <c r="U115" i="4"/>
  <c r="Y115" i="4"/>
  <c r="S115" i="4"/>
  <c r="Q115" i="4"/>
  <c r="AA115" i="4"/>
  <c r="O117" i="4" l="1"/>
  <c r="W117" i="4" s="1"/>
  <c r="AA116" i="4"/>
  <c r="U116" i="4"/>
  <c r="Y116" i="4"/>
  <c r="S116" i="4"/>
  <c r="Q116" i="4"/>
  <c r="O118" i="4" l="1"/>
  <c r="W118" i="4" s="1"/>
  <c r="U117" i="4"/>
  <c r="Y117" i="4"/>
  <c r="S117" i="4"/>
  <c r="Q117" i="4"/>
  <c r="AA117" i="4"/>
  <c r="O119" i="4" l="1"/>
  <c r="W119" i="4" s="1"/>
  <c r="AA118" i="4"/>
  <c r="U118" i="4"/>
  <c r="Y118" i="4"/>
  <c r="S118" i="4"/>
  <c r="Q118" i="4"/>
  <c r="O120" i="4" l="1"/>
  <c r="W120" i="4" s="1"/>
  <c r="Q119" i="4"/>
  <c r="AA119" i="4"/>
  <c r="U119" i="4"/>
  <c r="Y119" i="4"/>
  <c r="S119" i="4"/>
  <c r="O121" i="4" l="1"/>
  <c r="W121" i="4" s="1"/>
  <c r="Q120" i="4"/>
  <c r="AA120" i="4"/>
  <c r="S120" i="4"/>
  <c r="U120" i="4"/>
  <c r="Y120" i="4"/>
  <c r="O122" i="4" l="1"/>
  <c r="W122" i="4" s="1"/>
  <c r="Q121" i="4"/>
  <c r="AA121" i="4"/>
  <c r="U121" i="4"/>
  <c r="Y121" i="4"/>
  <c r="S121" i="4"/>
  <c r="O123" i="4" l="1"/>
  <c r="W123" i="4" s="1"/>
  <c r="S122" i="4"/>
  <c r="Q122" i="4"/>
  <c r="AA122" i="4"/>
  <c r="Y122" i="4"/>
  <c r="U122" i="4"/>
  <c r="K21" i="4" l="1"/>
  <c r="S123" i="4"/>
  <c r="Q123" i="4"/>
  <c r="AA123" i="4"/>
  <c r="U123" i="4"/>
  <c r="Y123" i="4"/>
</calcChain>
</file>

<file path=xl/sharedStrings.xml><?xml version="1.0" encoding="utf-8"?>
<sst xmlns="http://schemas.openxmlformats.org/spreadsheetml/2006/main" count="124" uniqueCount="71">
  <si>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</si>
  <si>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</si>
  <si>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</si>
  <si>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</si>
  <si>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</si>
  <si>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</si>
  <si>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</si>
  <si>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</si>
  <si>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</si>
  <si>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</si>
  <si>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</si>
  <si>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</si>
  <si>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</si>
  <si>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</si>
  <si>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</si>
  <si>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</si>
  <si>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</si>
  <si>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</si>
  <si>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</si>
  <si>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</si>
  <si>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</si>
  <si>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</si>
  <si>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</si>
  <si>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</si>
  <si>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</si>
  <si>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</si>
  <si>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</si>
  <si>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</si>
  <si>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</si>
  <si>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</si>
  <si>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</si>
  <si>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</si>
  <si>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</si>
  <si>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</si>
  <si>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</si>
  <si>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</si>
  <si>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</si>
  <si>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</si>
  <si>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</si>
  <si>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</si>
  <si>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</si>
  <si>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</si>
  <si>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</si>
  <si>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</si>
  <si>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</si>
  <si>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</si>
  <si>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</si>
  <si>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</si>
  <si>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</si>
  <si>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</si>
  <si>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</si>
  <si>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</si>
  <si>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</si>
  <si>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</si>
  <si>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paramètres</t>
  </si>
  <si>
    <t>y = a * |b * x + c | + d</t>
  </si>
  <si>
    <t>y = a * x + b</t>
  </si>
  <si>
    <t>y = a * x^2 + b * x + c</t>
  </si>
  <si>
    <t>y = a * x^3 + b * x^2 + c * x + d</t>
  </si>
  <si>
    <t>y =  a * b^(c * x + d) + e</t>
  </si>
  <si>
    <t>y = a * ln (b * x + c) + d</t>
  </si>
  <si>
    <t>Valeur final</t>
  </si>
  <si>
    <t>Pol. Deg. 2</t>
  </si>
  <si>
    <t>Pol. Deg. 3</t>
  </si>
  <si>
    <t>Fonction mathématiques</t>
  </si>
  <si>
    <t>fonctions</t>
  </si>
  <si>
    <t>paramétre</t>
  </si>
  <si>
    <t>Cousinus</t>
  </si>
  <si>
    <t>y = a * cos (b * x + c) + d</t>
  </si>
  <si>
    <t>y = a * sin(b * x + c ) + d</t>
  </si>
  <si>
    <t>y = a * tan(b * x + c 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</si>
</sst>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44" fillId="11" borderId="0" xfId="0" applyFont="1" applyFill="1" applyAlignment="1">
      <alignment horizontal="center" vertical="center"/>
    </xf>
    <xf numFmtId="0" fontId="44" fillId="56" borderId="71" xfId="0" applyFont="1" applyFill="1" applyBorder="1" applyAlignment="1">
      <alignment horizontal="center" vertical="center"/>
    </xf>
    <xf numFmtId="0" fontId="44" fillId="56" borderId="11" xfId="0" applyFont="1" applyFill="1" applyBorder="1" applyAlignment="1">
      <alignment horizontal="center" vertical="center"/>
    </xf>
    <xf numFmtId="0" fontId="44" fillId="56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58" borderId="72" xfId="0" applyFill="1" applyBorder="1" applyAlignment="1">
      <alignment horizontal="left" vertical="center"/>
    </xf>
    <xf numFmtId="164" fontId="43" fillId="58" borderId="72" xfId="0" applyNumberFormat="1" applyFont="1" applyFill="1" applyBorder="1" applyAlignment="1">
      <alignment horizontal="center" vertical="center"/>
    </xf>
    <xf numFmtId="0" fontId="43" fillId="58" borderId="72" xfId="0" applyFont="1" applyFill="1" applyBorder="1" applyAlignment="1">
      <alignment horizontal="center" vertical="center"/>
    </xf>
    <xf numFmtId="0" fontId="0" fillId="60" borderId="72" xfId="0" applyFill="1" applyBorder="1" applyAlignment="1">
      <alignment horizontal="left" vertical="center"/>
    </xf>
    <xf numFmtId="164" fontId="43" fillId="60" borderId="72" xfId="0" applyNumberFormat="1" applyFont="1" applyFill="1" applyBorder="1" applyAlignment="1">
      <alignment horizontal="center" vertical="center"/>
    </xf>
    <xf numFmtId="0" fontId="43" fillId="60" borderId="72" xfId="0" applyFont="1" applyFill="1" applyBorder="1" applyAlignment="1">
      <alignment horizontal="center" vertical="center"/>
    </xf>
    <xf numFmtId="0" fontId="0" fillId="62" borderId="72" xfId="0" applyFill="1" applyBorder="1" applyAlignment="1">
      <alignment horizontal="left" vertical="center"/>
    </xf>
    <xf numFmtId="164" fontId="43" fillId="62" borderId="72" xfId="0" applyNumberFormat="1" applyFont="1" applyFill="1" applyBorder="1" applyAlignment="1">
      <alignment horizontal="center" vertical="center"/>
    </xf>
    <xf numFmtId="0" fontId="43" fillId="62" borderId="72" xfId="0" applyFont="1" applyFill="1" applyBorder="1" applyAlignment="1">
      <alignment horizontal="center" vertical="center"/>
    </xf>
    <xf numFmtId="0" fontId="0" fillId="7" borderId="72" xfId="0" applyFill="1" applyBorder="1" applyAlignment="1">
      <alignment horizontal="left" vertical="center"/>
    </xf>
    <xf numFmtId="164" fontId="43" fillId="7" borderId="72" xfId="0" applyNumberFormat="1" applyFont="1" applyFill="1" applyBorder="1" applyAlignment="1">
      <alignment horizontal="center" vertical="center"/>
    </xf>
    <xf numFmtId="0" fontId="43" fillId="7" borderId="72" xfId="0" applyFont="1" applyFill="1" applyBorder="1" applyAlignment="1">
      <alignment horizontal="center" vertical="center"/>
    </xf>
    <xf numFmtId="164" fontId="0" fillId="7" borderId="73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164" fontId="0" fillId="7" borderId="74" xfId="0" applyNumberFormat="1" applyFill="1" applyBorder="1" applyAlignment="1">
      <alignment horizontal="center" vertical="center"/>
    </xf>
    <xf numFmtId="0" fontId="0" fillId="65" borderId="72" xfId="0" applyFill="1" applyBorder="1" applyAlignment="1">
      <alignment horizontal="left" vertical="center"/>
    </xf>
    <xf numFmtId="164" fontId="43" fillId="65" borderId="72" xfId="0" applyNumberFormat="1" applyFont="1" applyFill="1" applyBorder="1" applyAlignment="1">
      <alignment horizontal="center" vertical="center"/>
    </xf>
    <xf numFmtId="0" fontId="43" fillId="65" borderId="72" xfId="0" applyFont="1" applyFill="1" applyBorder="1" applyAlignment="1">
      <alignment horizontal="center" vertical="center"/>
    </xf>
    <xf numFmtId="164" fontId="0" fillId="65" borderId="73" xfId="0" applyNumberFormat="1" applyFill="1" applyBorder="1" applyAlignment="1">
      <alignment horizontal="center" vertical="center"/>
    </xf>
    <xf numFmtId="164" fontId="0" fillId="65" borderId="27" xfId="0" applyNumberFormat="1" applyFill="1" applyBorder="1" applyAlignment="1">
      <alignment horizontal="center" vertical="center"/>
    </xf>
    <xf numFmtId="164" fontId="0" fillId="65" borderId="74" xfId="0" applyNumberFormat="1" applyFill="1" applyBorder="1" applyAlignment="1">
      <alignment horizontal="center" vertical="center"/>
    </xf>
    <xf numFmtId="0" fontId="42" fillId="0" borderId="0" xfId="0" applyFont="1"/>
    <xf numFmtId="164" fontId="0" fillId="58" borderId="27" xfId="0" applyNumberFormat="1" applyFill="1" applyBorder="1" applyAlignment="1">
      <alignment horizontal="center" vertical="center"/>
    </xf>
    <xf numFmtId="164" fontId="0" fillId="58" borderId="74" xfId="0" applyNumberFormat="1" applyFill="1" applyBorder="1" applyAlignment="1">
      <alignment horizontal="center" vertical="center"/>
    </xf>
    <xf numFmtId="164" fontId="0" fillId="60" borderId="73" xfId="0" applyNumberFormat="1" applyFill="1" applyBorder="1" applyAlignment="1">
      <alignment horizontal="center" vertical="center"/>
    </xf>
    <xf numFmtId="164" fontId="0" fillId="60" borderId="27" xfId="0" applyNumberFormat="1" applyFill="1" applyBorder="1" applyAlignment="1">
      <alignment horizontal="center" vertical="center"/>
    </xf>
    <xf numFmtId="164" fontId="0" fillId="60" borderId="74" xfId="0" applyNumberFormat="1" applyFill="1" applyBorder="1" applyAlignment="1">
      <alignment horizontal="center" vertical="center"/>
    </xf>
    <xf numFmtId="0" fontId="42" fillId="63" borderId="72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9" borderId="72" xfId="0" applyFont="1" applyFill="1" applyBorder="1" applyAlignment="1">
      <alignment horizontal="center" vertical="center"/>
    </xf>
    <xf numFmtId="0" fontId="42" fillId="61" borderId="72" xfId="0" applyFont="1" applyFill="1" applyBorder="1" applyAlignment="1">
      <alignment horizontal="center" vertical="center"/>
    </xf>
    <xf numFmtId="0" fontId="42" fillId="64" borderId="72" xfId="0" applyFont="1" applyFill="1" applyBorder="1" applyAlignment="1">
      <alignment horizontal="center" vertical="center"/>
    </xf>
    <xf numFmtId="164" fontId="0" fillId="62" borderId="73" xfId="0" applyNumberFormat="1" applyFill="1" applyBorder="1" applyAlignment="1">
      <alignment horizontal="center" vertical="center"/>
    </xf>
    <xf numFmtId="164" fontId="0" fillId="62" borderId="27" xfId="0" applyNumberFormat="1" applyFill="1" applyBorder="1" applyAlignment="1">
      <alignment horizontal="center" vertical="center"/>
    </xf>
    <xf numFmtId="164" fontId="0" fillId="62" borderId="74" xfId="0" applyNumberFormat="1" applyFill="1" applyBorder="1" applyAlignment="1">
      <alignment horizontal="center" vertical="center"/>
    </xf>
    <xf numFmtId="0" fontId="42" fillId="66" borderId="72" xfId="0" applyFont="1" applyFill="1" applyBorder="1" applyAlignment="1">
      <alignment horizontal="center" vertical="center"/>
    </xf>
    <xf numFmtId="0" fontId="0" fillId="68" borderId="72" xfId="0" applyFill="1" applyBorder="1" applyAlignment="1">
      <alignment horizontal="left" vertical="center"/>
    </xf>
    <xf numFmtId="164" fontId="43" fillId="68" borderId="72" xfId="0" applyNumberFormat="1" applyFont="1" applyFill="1" applyBorder="1" applyAlignment="1">
      <alignment horizontal="center" vertical="center"/>
    </xf>
    <xf numFmtId="0" fontId="43" fillId="68" borderId="72" xfId="0" applyFont="1" applyFill="1" applyBorder="1" applyAlignment="1">
      <alignment horizontal="center" vertical="center"/>
    </xf>
    <xf numFmtId="0" fontId="42" fillId="67" borderId="72" xfId="0" applyFont="1" applyFill="1" applyBorder="1" applyAlignment="1">
      <alignment horizontal="center" vertical="center"/>
    </xf>
    <xf numFmtId="164" fontId="0" fillId="68" borderId="73" xfId="0" applyNumberFormat="1" applyFill="1" applyBorder="1" applyAlignment="1">
      <alignment horizontal="center" vertical="center"/>
    </xf>
    <xf numFmtId="164" fontId="0" fillId="68" borderId="27" xfId="0" applyNumberFormat="1" applyFill="1" applyBorder="1" applyAlignment="1">
      <alignment horizontal="center" vertical="center"/>
    </xf>
    <xf numFmtId="164" fontId="0" fillId="68" borderId="74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2" borderId="74" xfId="0" applyNumberFormat="1" applyFill="1" applyBorder="1" applyAlignment="1">
      <alignment horizontal="center" vertical="center"/>
    </xf>
    <xf numFmtId="0" fontId="42" fillId="56" borderId="71" xfId="0" applyFont="1" applyFill="1" applyBorder="1" applyAlignment="1">
      <alignment horizontal="center" vertical="center"/>
    </xf>
    <xf numFmtId="0" fontId="42" fillId="56" borderId="11" xfId="0" applyFont="1" applyFill="1" applyBorder="1" applyAlignment="1">
      <alignment horizontal="center" vertical="center"/>
    </xf>
    <xf numFmtId="0" fontId="42" fillId="56" borderId="4" xfId="0" applyFont="1" applyFill="1" applyBorder="1" applyAlignment="1">
      <alignment horizontal="center" vertical="center"/>
    </xf>
    <xf numFmtId="164" fontId="43" fillId="0" borderId="78" xfId="0" applyNumberFormat="1" applyFont="1" applyBorder="1" applyAlignment="1">
      <alignment horizontal="center" vertical="center"/>
    </xf>
    <xf numFmtId="164" fontId="43" fillId="0" borderId="72" xfId="0" applyNumberFormat="1" applyFont="1" applyBorder="1" applyAlignment="1">
      <alignment horizontal="center" vertical="center"/>
    </xf>
    <xf numFmtId="0" fontId="0" fillId="62" borderId="78" xfId="0" applyFill="1" applyBorder="1" applyAlignment="1">
      <alignment horizontal="left" vertical="center"/>
    </xf>
    <xf numFmtId="164" fontId="43" fillId="62" borderId="77" xfId="0" applyNumberFormat="1" applyFont="1" applyFill="1" applyBorder="1" applyAlignment="1">
      <alignment horizontal="center" vertical="center"/>
    </xf>
    <xf numFmtId="164" fontId="43" fillId="62" borderId="75" xfId="0" applyNumberFormat="1" applyFont="1" applyFill="1" applyBorder="1" applyAlignment="1">
      <alignment horizontal="center" vertical="center"/>
    </xf>
    <xf numFmtId="164" fontId="43" fillId="62" borderId="78" xfId="0" applyNumberFormat="1" applyFont="1" applyFill="1" applyBorder="1" applyAlignment="1">
      <alignment horizontal="center" vertical="center"/>
    </xf>
    <xf numFmtId="0" fontId="0" fillId="60" borderId="78" xfId="0" applyFill="1" applyBorder="1" applyAlignment="1">
      <alignment horizontal="left" vertical="center"/>
    </xf>
    <xf numFmtId="164" fontId="43" fillId="60" borderId="77" xfId="0" applyNumberFormat="1" applyFont="1" applyFill="1" applyBorder="1" applyAlignment="1">
      <alignment horizontal="center" vertical="center"/>
    </xf>
    <xf numFmtId="164" fontId="43" fillId="60" borderId="75" xfId="0" applyNumberFormat="1" applyFont="1" applyFill="1" applyBorder="1" applyAlignment="1">
      <alignment horizontal="center" vertical="center"/>
    </xf>
    <xf numFmtId="164" fontId="43" fillId="60" borderId="78" xfId="0" applyNumberFormat="1" applyFont="1" applyFill="1" applyBorder="1" applyAlignment="1">
      <alignment horizontal="center" vertical="center"/>
    </xf>
    <xf numFmtId="0" fontId="0" fillId="68" borderId="78" xfId="0" applyFill="1" applyBorder="1" applyAlignment="1">
      <alignment horizontal="left" vertical="center"/>
    </xf>
    <xf numFmtId="164" fontId="43" fillId="68" borderId="77" xfId="0" applyNumberFormat="1" applyFont="1" applyFill="1" applyBorder="1" applyAlignment="1">
      <alignment horizontal="center" vertical="center"/>
    </xf>
    <xf numFmtId="164" fontId="43" fillId="68" borderId="75" xfId="0" applyNumberFormat="1" applyFont="1" applyFill="1" applyBorder="1" applyAlignment="1">
      <alignment horizontal="center" vertical="center"/>
    </xf>
    <xf numFmtId="164" fontId="43" fillId="68" borderId="78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3" fillId="0" borderId="0" xfId="0" applyFont="1"/>
    <xf numFmtId="164" fontId="43" fillId="71" borderId="79" xfId="0" applyNumberFormat="1" applyFont="1" applyFill="1" applyBorder="1" applyAlignment="1">
      <alignment horizontal="center" vertical="center"/>
    </xf>
    <xf numFmtId="164" fontId="43" fillId="62" borderId="76" xfId="0" applyNumberFormat="1" applyFont="1" applyFill="1" applyBorder="1"/>
    <xf numFmtId="164" fontId="43" fillId="60" borderId="76" xfId="0" applyNumberFormat="1" applyFont="1" applyFill="1" applyBorder="1"/>
    <xf numFmtId="164" fontId="43" fillId="68" borderId="76" xfId="0" applyNumberFormat="1" applyFont="1" applyFill="1" applyBorder="1"/>
    <xf numFmtId="164" fontId="43" fillId="71" borderId="76" xfId="0" applyNumberFormat="1" applyFont="1" applyFill="1" applyBorder="1" applyAlignment="1">
      <alignment horizontal="center" vertical="center"/>
    </xf>
    <xf numFmtId="164" fontId="43" fillId="71" borderId="80" xfId="0" applyNumberFormat="1" applyFont="1" applyFill="1" applyBorder="1" applyAlignment="1">
      <alignment horizontal="center" vertical="center"/>
    </xf>
    <xf numFmtId="164" fontId="43" fillId="62" borderId="80" xfId="0" applyNumberFormat="1" applyFont="1" applyFill="1" applyBorder="1"/>
    <xf numFmtId="164" fontId="43" fillId="60" borderId="80" xfId="0" applyNumberFormat="1" applyFont="1" applyFill="1" applyBorder="1"/>
    <xf numFmtId="164" fontId="43" fillId="68" borderId="80" xfId="0" applyNumberFormat="1" applyFont="1" applyFill="1" applyBorder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42" fillId="67" borderId="72" xfId="0" applyFont="1" applyFill="1" applyBorder="1" applyAlignment="1">
      <alignment horizontal="center"/>
    </xf>
    <xf numFmtId="0" fontId="42" fillId="66" borderId="72" xfId="0" applyFont="1" applyFill="1" applyBorder="1" applyAlignment="1">
      <alignment horizontal="center"/>
    </xf>
    <xf numFmtId="0" fontId="42" fillId="64" borderId="72" xfId="0" applyFont="1" applyFill="1" applyBorder="1" applyAlignment="1">
      <alignment horizontal="center"/>
    </xf>
    <xf numFmtId="0" fontId="42" fillId="11" borderId="0" xfId="0" applyFont="1" applyFill="1" applyAlignment="1">
      <alignment horizontal="left" vertical="center"/>
    </xf>
    <xf numFmtId="0" fontId="46" fillId="11" borderId="0" xfId="0" applyFont="1" applyFill="1" applyAlignment="1">
      <alignment horizontal="center" vertical="center"/>
    </xf>
    <xf numFmtId="164" fontId="0" fillId="0" borderId="72" xfId="0" applyNumberFormat="1" applyBorder="1" applyAlignment="1">
      <alignment horizontal="center" vertical="center"/>
    </xf>
    <xf numFmtId="0" fontId="44" fillId="11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/>
    </xf>
    <xf numFmtId="0" fontId="42" fillId="59" borderId="72" xfId="0" applyFont="1" applyFill="1" applyBorder="1" applyAlignment="1">
      <alignment horizontal="center"/>
    </xf>
    <xf numFmtId="0" fontId="42" fillId="61" borderId="72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48" fillId="11" borderId="0" xfId="0" applyFont="1" applyFill="1" applyAlignment="1">
      <alignment horizontal="left" vertical="center"/>
    </xf>
    <xf numFmtId="0" fontId="47" fillId="0" borderId="76" xfId="0" applyFont="1" applyBorder="1" applyAlignment="1">
      <alignment horizontal="center" vertical="center"/>
    </xf>
    <xf numFmtId="0" fontId="43" fillId="12" borderId="77" xfId="0" applyFont="1" applyFill="1" applyBorder="1" applyAlignment="1">
      <alignment horizontal="left" vertical="center"/>
    </xf>
    <xf numFmtId="0" fontId="43" fillId="12" borderId="75" xfId="0" applyFont="1" applyFill="1" applyBorder="1" applyAlignment="1">
      <alignment horizontal="left" vertical="center"/>
    </xf>
    <xf numFmtId="0" fontId="43" fillId="69" borderId="77" xfId="0" applyFont="1" applyFill="1" applyBorder="1" applyAlignment="1">
      <alignment horizontal="left" vertical="center"/>
    </xf>
    <xf numFmtId="0" fontId="43" fillId="69" borderId="75" xfId="0" applyFont="1" applyFill="1" applyBorder="1" applyAlignment="1">
      <alignment horizontal="left" vertical="center"/>
    </xf>
    <xf numFmtId="0" fontId="43" fillId="70" borderId="77" xfId="0" applyFont="1" applyFill="1" applyBorder="1" applyAlignment="1">
      <alignment horizontal="left" vertical="center"/>
    </xf>
    <xf numFmtId="0" fontId="43" fillId="70" borderId="75" xfId="0" applyFont="1" applyFill="1" applyBorder="1" applyAlignment="1">
      <alignment horizontal="left" vertical="center"/>
    </xf>
    <xf numFmtId="164" fontId="43" fillId="62" borderId="79" xfId="0" applyNumberFormat="1" applyFont="1" applyFill="1" applyBorder="1"/>
    <xf numFmtId="164" fontId="43" fillId="60" borderId="79" xfId="0" applyNumberFormat="1" applyFont="1" applyFill="1" applyBorder="1"/>
    <xf numFmtId="164" fontId="43" fillId="68" borderId="79" xfId="0" applyNumberFormat="1" applyFont="1" applyFill="1" applyBorder="1"/>
    <xf numFmtId="0" fontId="43" fillId="0" borderId="0" xfId="0" applyFont="1" applyBorder="1"/>
    <xf numFmtId="0" fontId="43" fillId="69" borderId="72" xfId="0" applyFont="1" applyFill="1" applyBorder="1" applyAlignment="1">
      <alignment horizontal="center" vertical="center"/>
    </xf>
    <xf numFmtId="0" fontId="43" fillId="70" borderId="72" xfId="0" applyFont="1" applyFill="1" applyBorder="1" applyAlignment="1">
      <alignment horizontal="center" vertical="center"/>
    </xf>
    <xf numFmtId="0" fontId="43" fillId="63" borderId="72" xfId="0" applyFont="1" applyFill="1" applyBorder="1" applyAlignment="1">
      <alignment horizontal="center" vertical="center"/>
    </xf>
    <xf numFmtId="0" fontId="43" fillId="12" borderId="7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010DFF"/>
      <color rgb="FFF1F2FF"/>
      <color rgb="FF07FF01"/>
      <color rgb="FFE6FFE5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A-4447-95D9-772F71D1D047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A-4447-95D9-772F71D1D047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A-4447-95D9-772F71D1D047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3A-4447-95D9-772F71D1D047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3A-4447-95D9-772F71D1D047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3A-4447-95D9-772F71D1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5-442A-A936-1A0852FEC74F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5-442A-A936-1A0852FEC74F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5-442A-A936-1A0852FE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13670166229221"/>
          <c:y val="0.16708333333333336"/>
          <c:w val="0.8509744094488188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Feuil1!$Q$22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Feuil1!$Q$23:$Q$123</c15:sqref>
                  </c15:fullRef>
                </c:ext>
              </c:extLst>
              <c:f>Feuil1!$Q$24:$Q$123</c:f>
              <c:numCache>
                <c:formatCode>0.000</c:formatCode>
                <c:ptCount val="100"/>
                <c:pt idx="0">
                  <c:v>-24</c:v>
                </c:pt>
                <c:pt idx="1">
                  <c:v>-23</c:v>
                </c:pt>
                <c:pt idx="2">
                  <c:v>-22.000000000000014</c:v>
                </c:pt>
                <c:pt idx="3">
                  <c:v>-21.000000000000014</c:v>
                </c:pt>
                <c:pt idx="4">
                  <c:v>-20.000000000000014</c:v>
                </c:pt>
                <c:pt idx="5">
                  <c:v>-19.000000000000028</c:v>
                </c:pt>
                <c:pt idx="6">
                  <c:v>-18.000000000000028</c:v>
                </c:pt>
                <c:pt idx="7">
                  <c:v>-17.000000000000028</c:v>
                </c:pt>
                <c:pt idx="8">
                  <c:v>-16.000000000000028</c:v>
                </c:pt>
                <c:pt idx="9">
                  <c:v>-15.000000000000028</c:v>
                </c:pt>
                <c:pt idx="10">
                  <c:v>-14.000000000000028</c:v>
                </c:pt>
                <c:pt idx="11">
                  <c:v>-13.000000000000036</c:v>
                </c:pt>
                <c:pt idx="12">
                  <c:v>-12.000000000000036</c:v>
                </c:pt>
                <c:pt idx="13">
                  <c:v>-11.000000000000028</c:v>
                </c:pt>
                <c:pt idx="14">
                  <c:v>-10.000000000000028</c:v>
                </c:pt>
                <c:pt idx="15">
                  <c:v>-9.0000000000000284</c:v>
                </c:pt>
                <c:pt idx="16">
                  <c:v>-8.0000000000000284</c:v>
                </c:pt>
                <c:pt idx="17">
                  <c:v>-7.0000000000000284</c:v>
                </c:pt>
                <c:pt idx="18">
                  <c:v>-6.0000000000000284</c:v>
                </c:pt>
                <c:pt idx="19">
                  <c:v>-5.0000000000000284</c:v>
                </c:pt>
                <c:pt idx="20">
                  <c:v>-4.0000000000000284</c:v>
                </c:pt>
                <c:pt idx="21">
                  <c:v>-3.0000000000000284</c:v>
                </c:pt>
                <c:pt idx="22">
                  <c:v>-2.0000000000000284</c:v>
                </c:pt>
                <c:pt idx="23">
                  <c:v>-1.0000000000000213</c:v>
                </c:pt>
                <c:pt idx="24">
                  <c:v>0</c:v>
                </c:pt>
                <c:pt idx="25">
                  <c:v>0.99999999999997868</c:v>
                </c:pt>
                <c:pt idx="26">
                  <c:v>1.9999999999999787</c:v>
                </c:pt>
                <c:pt idx="27">
                  <c:v>2.9999999999999787</c:v>
                </c:pt>
                <c:pt idx="28">
                  <c:v>3.9999999999999858</c:v>
                </c:pt>
                <c:pt idx="29">
                  <c:v>4.9999999999999858</c:v>
                </c:pt>
                <c:pt idx="30">
                  <c:v>5.9999999999999858</c:v>
                </c:pt>
                <c:pt idx="31">
                  <c:v>6.9999999999999858</c:v>
                </c:pt>
                <c:pt idx="32">
                  <c:v>7.9999999999999858</c:v>
                </c:pt>
                <c:pt idx="33">
                  <c:v>8.9999999999999858</c:v>
                </c:pt>
                <c:pt idx="34">
                  <c:v>9.9999999999999858</c:v>
                </c:pt>
                <c:pt idx="35">
                  <c:v>10.999999999999986</c:v>
                </c:pt>
                <c:pt idx="36">
                  <c:v>11.999999999999986</c:v>
                </c:pt>
                <c:pt idx="37">
                  <c:v>12.999999999999986</c:v>
                </c:pt>
                <c:pt idx="38">
                  <c:v>13.999999999999986</c:v>
                </c:pt>
                <c:pt idx="39">
                  <c:v>14.999999999999993</c:v>
                </c:pt>
                <c:pt idx="40">
                  <c:v>15.999999999999993</c:v>
                </c:pt>
                <c:pt idx="41">
                  <c:v>16.999999999999993</c:v>
                </c:pt>
                <c:pt idx="42">
                  <c:v>17.999999999999993</c:v>
                </c:pt>
                <c:pt idx="43">
                  <c:v>18.999999999999989</c:v>
                </c:pt>
                <c:pt idx="44">
                  <c:v>19.999999999999989</c:v>
                </c:pt>
                <c:pt idx="45">
                  <c:v>20.999999999999989</c:v>
                </c:pt>
                <c:pt idx="46">
                  <c:v>21.999999999999989</c:v>
                </c:pt>
                <c:pt idx="47">
                  <c:v>22.999999999999989</c:v>
                </c:pt>
                <c:pt idx="48">
                  <c:v>23.999999999999989</c:v>
                </c:pt>
                <c:pt idx="49">
                  <c:v>24.999999999999989</c:v>
                </c:pt>
                <c:pt idx="50">
                  <c:v>25.999999999999989</c:v>
                </c:pt>
                <c:pt idx="51">
                  <c:v>26.999999999999989</c:v>
                </c:pt>
                <c:pt idx="52">
                  <c:v>27.999999999999989</c:v>
                </c:pt>
                <c:pt idx="53">
                  <c:v>28.999999999999989</c:v>
                </c:pt>
                <c:pt idx="54">
                  <c:v>29.999999999999989</c:v>
                </c:pt>
                <c:pt idx="55">
                  <c:v>30.999999999999989</c:v>
                </c:pt>
                <c:pt idx="56">
                  <c:v>31.999999999999989</c:v>
                </c:pt>
                <c:pt idx="57">
                  <c:v>32.999999999999986</c:v>
                </c:pt>
                <c:pt idx="58">
                  <c:v>33.999999999999986</c:v>
                </c:pt>
                <c:pt idx="59">
                  <c:v>34.999999999999986</c:v>
                </c:pt>
                <c:pt idx="60">
                  <c:v>35.999999999999986</c:v>
                </c:pt>
                <c:pt idx="61">
                  <c:v>36.999999999999993</c:v>
                </c:pt>
                <c:pt idx="62">
                  <c:v>37.999999999999993</c:v>
                </c:pt>
                <c:pt idx="63">
                  <c:v>38.999999999999993</c:v>
                </c:pt>
                <c:pt idx="64">
                  <c:v>39.999999999999993</c:v>
                </c:pt>
                <c:pt idx="65">
                  <c:v>40.999999999999993</c:v>
                </c:pt>
                <c:pt idx="66">
                  <c:v>42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49</c:v>
                </c:pt>
                <c:pt idx="76">
                  <c:v>48</c:v>
                </c:pt>
                <c:pt idx="77">
                  <c:v>47</c:v>
                </c:pt>
                <c:pt idx="78">
                  <c:v>46</c:v>
                </c:pt>
                <c:pt idx="79">
                  <c:v>45</c:v>
                </c:pt>
                <c:pt idx="80">
                  <c:v>43.999999999999993</c:v>
                </c:pt>
                <c:pt idx="81">
                  <c:v>42.999999999999993</c:v>
                </c:pt>
                <c:pt idx="82">
                  <c:v>41.999999999999993</c:v>
                </c:pt>
                <c:pt idx="83">
                  <c:v>40.999999999999993</c:v>
                </c:pt>
                <c:pt idx="84">
                  <c:v>39.999999999999993</c:v>
                </c:pt>
                <c:pt idx="85">
                  <c:v>38.999999999999993</c:v>
                </c:pt>
                <c:pt idx="86">
                  <c:v>37.999999999999986</c:v>
                </c:pt>
                <c:pt idx="87">
                  <c:v>36.999999999999986</c:v>
                </c:pt>
                <c:pt idx="88">
                  <c:v>35.999999999999986</c:v>
                </c:pt>
                <c:pt idx="89">
                  <c:v>34.999999999999993</c:v>
                </c:pt>
                <c:pt idx="90">
                  <c:v>33.999999999999993</c:v>
                </c:pt>
                <c:pt idx="91">
                  <c:v>33</c:v>
                </c:pt>
                <c:pt idx="92">
                  <c:v>32</c:v>
                </c:pt>
                <c:pt idx="93">
                  <c:v>31.000000000000007</c:v>
                </c:pt>
                <c:pt idx="94">
                  <c:v>30.000000000000007</c:v>
                </c:pt>
                <c:pt idx="95">
                  <c:v>29.000000000000014</c:v>
                </c:pt>
                <c:pt idx="96">
                  <c:v>28.000000000000014</c:v>
                </c:pt>
                <c:pt idx="97">
                  <c:v>27.000000000000021</c:v>
                </c:pt>
                <c:pt idx="98">
                  <c:v>26.000000000000021</c:v>
                </c:pt>
                <c:pt idx="99">
                  <c:v>25.000000000000028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E-4AF8-9B04-EF2E8C63DC00}"/>
            </c:ext>
          </c:extLst>
        </c:ser>
        <c:ser>
          <c:idx val="2"/>
          <c:order val="2"/>
          <c:tx>
            <c:strRef>
              <c:f>Feuil1!$S$22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Feuil1!$S$23:$S$123</c15:sqref>
                  </c15:fullRef>
                </c:ext>
              </c:extLst>
              <c:f>Feuil1!$S$24:$S$123</c:f>
              <c:numCache>
                <c:formatCode>0.000</c:formatCode>
                <c:ptCount val="100"/>
                <c:pt idx="0">
                  <c:v>49.2</c:v>
                </c:pt>
                <c:pt idx="1">
                  <c:v>48.400000000000006</c:v>
                </c:pt>
                <c:pt idx="2">
                  <c:v>47.600000000000009</c:v>
                </c:pt>
                <c:pt idx="3">
                  <c:v>46.800000000000011</c:v>
                </c:pt>
                <c:pt idx="4">
                  <c:v>46.000000000000014</c:v>
                </c:pt>
                <c:pt idx="5">
                  <c:v>45.200000000000017</c:v>
                </c:pt>
                <c:pt idx="6">
                  <c:v>44.40000000000002</c:v>
                </c:pt>
                <c:pt idx="7">
                  <c:v>43.600000000000023</c:v>
                </c:pt>
                <c:pt idx="8">
                  <c:v>42.800000000000026</c:v>
                </c:pt>
                <c:pt idx="9">
                  <c:v>42.000000000000028</c:v>
                </c:pt>
                <c:pt idx="10">
                  <c:v>41.200000000000031</c:v>
                </c:pt>
                <c:pt idx="11">
                  <c:v>40.400000000000027</c:v>
                </c:pt>
                <c:pt idx="12">
                  <c:v>39.600000000000023</c:v>
                </c:pt>
                <c:pt idx="13">
                  <c:v>38.800000000000026</c:v>
                </c:pt>
                <c:pt idx="14">
                  <c:v>38.000000000000028</c:v>
                </c:pt>
                <c:pt idx="15">
                  <c:v>37.200000000000024</c:v>
                </c:pt>
                <c:pt idx="16">
                  <c:v>36.40000000000002</c:v>
                </c:pt>
                <c:pt idx="17">
                  <c:v>35.600000000000023</c:v>
                </c:pt>
                <c:pt idx="18">
                  <c:v>34.800000000000026</c:v>
                </c:pt>
                <c:pt idx="19">
                  <c:v>34.000000000000021</c:v>
                </c:pt>
                <c:pt idx="20">
                  <c:v>33.200000000000017</c:v>
                </c:pt>
                <c:pt idx="21">
                  <c:v>32.40000000000002</c:v>
                </c:pt>
                <c:pt idx="22">
                  <c:v>31.600000000000019</c:v>
                </c:pt>
                <c:pt idx="23">
                  <c:v>30.800000000000018</c:v>
                </c:pt>
                <c:pt idx="24">
                  <c:v>30.000000000000018</c:v>
                </c:pt>
                <c:pt idx="25">
                  <c:v>29.200000000000017</c:v>
                </c:pt>
                <c:pt idx="26">
                  <c:v>28.400000000000016</c:v>
                </c:pt>
                <c:pt idx="27">
                  <c:v>27.600000000000016</c:v>
                </c:pt>
                <c:pt idx="28">
                  <c:v>26.800000000000015</c:v>
                </c:pt>
                <c:pt idx="29">
                  <c:v>26.000000000000014</c:v>
                </c:pt>
                <c:pt idx="30">
                  <c:v>25.200000000000014</c:v>
                </c:pt>
                <c:pt idx="31">
                  <c:v>24.400000000000013</c:v>
                </c:pt>
                <c:pt idx="32">
                  <c:v>23.600000000000012</c:v>
                </c:pt>
                <c:pt idx="33">
                  <c:v>22.800000000000011</c:v>
                </c:pt>
                <c:pt idx="34">
                  <c:v>22.000000000000011</c:v>
                </c:pt>
                <c:pt idx="35">
                  <c:v>21.20000000000001</c:v>
                </c:pt>
                <c:pt idx="36">
                  <c:v>20.400000000000009</c:v>
                </c:pt>
                <c:pt idx="37">
                  <c:v>19.600000000000009</c:v>
                </c:pt>
                <c:pt idx="38">
                  <c:v>18.800000000000008</c:v>
                </c:pt>
                <c:pt idx="39">
                  <c:v>18.000000000000007</c:v>
                </c:pt>
                <c:pt idx="40">
                  <c:v>17.200000000000006</c:v>
                </c:pt>
                <c:pt idx="41">
                  <c:v>16.400000000000006</c:v>
                </c:pt>
                <c:pt idx="42">
                  <c:v>15.600000000000009</c:v>
                </c:pt>
                <c:pt idx="43">
                  <c:v>14.800000000000008</c:v>
                </c:pt>
                <c:pt idx="44">
                  <c:v>14.000000000000007</c:v>
                </c:pt>
                <c:pt idx="45">
                  <c:v>13.200000000000008</c:v>
                </c:pt>
                <c:pt idx="46">
                  <c:v>12.400000000000009</c:v>
                </c:pt>
                <c:pt idx="47">
                  <c:v>11.600000000000009</c:v>
                </c:pt>
                <c:pt idx="48">
                  <c:v>10.800000000000008</c:v>
                </c:pt>
                <c:pt idx="49">
                  <c:v>10.000000000000009</c:v>
                </c:pt>
                <c:pt idx="50">
                  <c:v>9.2000000000000082</c:v>
                </c:pt>
                <c:pt idx="51">
                  <c:v>8.4000000000000075</c:v>
                </c:pt>
                <c:pt idx="52">
                  <c:v>7.6000000000000085</c:v>
                </c:pt>
                <c:pt idx="53">
                  <c:v>6.8000000000000078</c:v>
                </c:pt>
                <c:pt idx="54">
                  <c:v>6.000000000000008</c:v>
                </c:pt>
                <c:pt idx="55">
                  <c:v>5.2000000000000082</c:v>
                </c:pt>
                <c:pt idx="56">
                  <c:v>4.4000000000000083</c:v>
                </c:pt>
                <c:pt idx="57">
                  <c:v>3.6000000000000085</c:v>
                </c:pt>
                <c:pt idx="58">
                  <c:v>2.8000000000000087</c:v>
                </c:pt>
                <c:pt idx="59">
                  <c:v>2.0000000000000089</c:v>
                </c:pt>
                <c:pt idx="60">
                  <c:v>1.2000000000000082</c:v>
                </c:pt>
                <c:pt idx="61">
                  <c:v>0.40000000000000746</c:v>
                </c:pt>
                <c:pt idx="62">
                  <c:v>-0.39999999999999325</c:v>
                </c:pt>
                <c:pt idx="63">
                  <c:v>-1.199999999999994</c:v>
                </c:pt>
                <c:pt idx="64">
                  <c:v>-1.9999999999999947</c:v>
                </c:pt>
                <c:pt idx="65">
                  <c:v>-2.7999999999999954</c:v>
                </c:pt>
                <c:pt idx="66">
                  <c:v>-3.5999999999999961</c:v>
                </c:pt>
                <c:pt idx="67">
                  <c:v>-4.3999999999999968</c:v>
                </c:pt>
                <c:pt idx="68">
                  <c:v>-5.1999999999999975</c:v>
                </c:pt>
                <c:pt idx="69">
                  <c:v>-5.9999999999999982</c:v>
                </c:pt>
                <c:pt idx="70">
                  <c:v>-6.7999999999999972</c:v>
                </c:pt>
                <c:pt idx="71">
                  <c:v>-7.5999999999999979</c:v>
                </c:pt>
                <c:pt idx="72">
                  <c:v>-8.3999999999999986</c:v>
                </c:pt>
                <c:pt idx="73">
                  <c:v>-9.1999999999999993</c:v>
                </c:pt>
                <c:pt idx="74">
                  <c:v>-10</c:v>
                </c:pt>
                <c:pt idx="75">
                  <c:v>-10.8</c:v>
                </c:pt>
                <c:pt idx="76">
                  <c:v>-11.600000000000001</c:v>
                </c:pt>
                <c:pt idx="77">
                  <c:v>-12.400000000000002</c:v>
                </c:pt>
                <c:pt idx="78">
                  <c:v>-13.200000000000003</c:v>
                </c:pt>
                <c:pt idx="79">
                  <c:v>-14.000000000000004</c:v>
                </c:pt>
                <c:pt idx="80">
                  <c:v>-14.800000000000004</c:v>
                </c:pt>
                <c:pt idx="81">
                  <c:v>-15.600000000000005</c:v>
                </c:pt>
                <c:pt idx="82">
                  <c:v>-16.400000000000006</c:v>
                </c:pt>
                <c:pt idx="83">
                  <c:v>-17.200000000000006</c:v>
                </c:pt>
                <c:pt idx="84">
                  <c:v>-18.000000000000007</c:v>
                </c:pt>
                <c:pt idx="85">
                  <c:v>-18.800000000000008</c:v>
                </c:pt>
                <c:pt idx="86">
                  <c:v>-19.600000000000009</c:v>
                </c:pt>
                <c:pt idx="87">
                  <c:v>-20.400000000000009</c:v>
                </c:pt>
                <c:pt idx="88">
                  <c:v>-21.20000000000001</c:v>
                </c:pt>
                <c:pt idx="89">
                  <c:v>-22.000000000000007</c:v>
                </c:pt>
                <c:pt idx="90">
                  <c:v>-22.800000000000004</c:v>
                </c:pt>
                <c:pt idx="91">
                  <c:v>-23.6</c:v>
                </c:pt>
                <c:pt idx="92">
                  <c:v>-24.4</c:v>
                </c:pt>
                <c:pt idx="93">
                  <c:v>-25.199999999999996</c:v>
                </c:pt>
                <c:pt idx="94">
                  <c:v>-25.999999999999993</c:v>
                </c:pt>
                <c:pt idx="95">
                  <c:v>-26.79999999999999</c:v>
                </c:pt>
                <c:pt idx="96">
                  <c:v>-27.599999999999987</c:v>
                </c:pt>
                <c:pt idx="97">
                  <c:v>-28.399999999999984</c:v>
                </c:pt>
                <c:pt idx="98">
                  <c:v>-29.199999999999982</c:v>
                </c:pt>
                <c:pt idx="99">
                  <c:v>-29.999999999999979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E-4AF8-9B04-EF2E8C63DC00}"/>
            </c:ext>
          </c:extLst>
        </c:ser>
        <c:ser>
          <c:idx val="4"/>
          <c:order val="4"/>
          <c:tx>
            <c:strRef>
              <c:f>Feuil1!$U$22</c:f>
              <c:strCache>
                <c:ptCount val="1"/>
                <c:pt idx="0">
                  <c:v>Pol. Deg.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Feuil1!$U$23:$U$123</c15:sqref>
                  </c15:fullRef>
                </c:ext>
              </c:extLst>
              <c:f>Feuil1!$U$24:$U$123</c:f>
              <c:numCache>
                <c:formatCode>0.000</c:formatCode>
                <c:ptCount val="100"/>
                <c:pt idx="0">
                  <c:v>-6.3799999999999919</c:v>
                </c:pt>
                <c:pt idx="1">
                  <c:v>-7.7199999999999918</c:v>
                </c:pt>
                <c:pt idx="2">
                  <c:v>-9.0199999999999854</c:v>
                </c:pt>
                <c:pt idx="3">
                  <c:v>-10.27999999999998</c:v>
                </c:pt>
                <c:pt idx="4">
                  <c:v>-11.499999999999982</c:v>
                </c:pt>
                <c:pt idx="5">
                  <c:v>-12.679999999999978</c:v>
                </c:pt>
                <c:pt idx="6">
                  <c:v>-13.819999999999975</c:v>
                </c:pt>
                <c:pt idx="7">
                  <c:v>-14.919999999999966</c:v>
                </c:pt>
                <c:pt idx="8">
                  <c:v>-15.979999999999965</c:v>
                </c:pt>
                <c:pt idx="9">
                  <c:v>-16.999999999999964</c:v>
                </c:pt>
                <c:pt idx="10">
                  <c:v>-17.979999999999965</c:v>
                </c:pt>
                <c:pt idx="11">
                  <c:v>-18.919999999999966</c:v>
                </c:pt>
                <c:pt idx="12">
                  <c:v>-19.819999999999972</c:v>
                </c:pt>
                <c:pt idx="13">
                  <c:v>-20.679999999999975</c:v>
                </c:pt>
                <c:pt idx="14">
                  <c:v>-21.499999999999975</c:v>
                </c:pt>
                <c:pt idx="15">
                  <c:v>-22.27999999999998</c:v>
                </c:pt>
                <c:pt idx="16">
                  <c:v>-23.019999999999978</c:v>
                </c:pt>
                <c:pt idx="17">
                  <c:v>-23.719999999999981</c:v>
                </c:pt>
                <c:pt idx="18">
                  <c:v>-24.379999999999981</c:v>
                </c:pt>
                <c:pt idx="19">
                  <c:v>-24.999999999999982</c:v>
                </c:pt>
                <c:pt idx="20">
                  <c:v>-25.579999999999988</c:v>
                </c:pt>
                <c:pt idx="21">
                  <c:v>-26.119999999999987</c:v>
                </c:pt>
                <c:pt idx="22">
                  <c:v>-26.619999999999987</c:v>
                </c:pt>
                <c:pt idx="23">
                  <c:v>-27.079999999999991</c:v>
                </c:pt>
                <c:pt idx="24">
                  <c:v>-27.499999999999993</c:v>
                </c:pt>
                <c:pt idx="25">
                  <c:v>-27.879999999999992</c:v>
                </c:pt>
                <c:pt idx="26">
                  <c:v>-28.219999999999992</c:v>
                </c:pt>
                <c:pt idx="27">
                  <c:v>-28.519999999999996</c:v>
                </c:pt>
                <c:pt idx="28">
                  <c:v>-28.779999999999994</c:v>
                </c:pt>
                <c:pt idx="29">
                  <c:v>-28.999999999999996</c:v>
                </c:pt>
                <c:pt idx="30">
                  <c:v>-29.179999999999996</c:v>
                </c:pt>
                <c:pt idx="31">
                  <c:v>-29.32</c:v>
                </c:pt>
                <c:pt idx="32">
                  <c:v>-29.42</c:v>
                </c:pt>
                <c:pt idx="33">
                  <c:v>-29.48</c:v>
                </c:pt>
                <c:pt idx="34">
                  <c:v>-29.5</c:v>
                </c:pt>
                <c:pt idx="35">
                  <c:v>-29.48</c:v>
                </c:pt>
                <c:pt idx="36">
                  <c:v>-29.42</c:v>
                </c:pt>
                <c:pt idx="37">
                  <c:v>-29.32</c:v>
                </c:pt>
                <c:pt idx="38">
                  <c:v>-29.18</c:v>
                </c:pt>
                <c:pt idx="39">
                  <c:v>-29</c:v>
                </c:pt>
                <c:pt idx="40">
                  <c:v>-28.78</c:v>
                </c:pt>
                <c:pt idx="41">
                  <c:v>-28.520000000000003</c:v>
                </c:pt>
                <c:pt idx="42">
                  <c:v>-28.220000000000002</c:v>
                </c:pt>
                <c:pt idx="43">
                  <c:v>-27.880000000000003</c:v>
                </c:pt>
                <c:pt idx="44">
                  <c:v>-27.500000000000004</c:v>
                </c:pt>
                <c:pt idx="45">
                  <c:v>-27.080000000000005</c:v>
                </c:pt>
                <c:pt idx="46">
                  <c:v>-26.620000000000005</c:v>
                </c:pt>
                <c:pt idx="47">
                  <c:v>-26.120000000000005</c:v>
                </c:pt>
                <c:pt idx="48">
                  <c:v>-25.580000000000005</c:v>
                </c:pt>
                <c:pt idx="49">
                  <c:v>-25.000000000000007</c:v>
                </c:pt>
                <c:pt idx="50">
                  <c:v>-24.380000000000006</c:v>
                </c:pt>
                <c:pt idx="51">
                  <c:v>-23.720000000000006</c:v>
                </c:pt>
                <c:pt idx="52">
                  <c:v>-23.020000000000007</c:v>
                </c:pt>
                <c:pt idx="53">
                  <c:v>-22.280000000000008</c:v>
                </c:pt>
                <c:pt idx="54">
                  <c:v>-21.500000000000007</c:v>
                </c:pt>
                <c:pt idx="55">
                  <c:v>-20.680000000000007</c:v>
                </c:pt>
                <c:pt idx="56">
                  <c:v>-19.820000000000007</c:v>
                </c:pt>
                <c:pt idx="57">
                  <c:v>-18.920000000000009</c:v>
                </c:pt>
                <c:pt idx="58">
                  <c:v>-17.980000000000011</c:v>
                </c:pt>
                <c:pt idx="59">
                  <c:v>-17.000000000000011</c:v>
                </c:pt>
                <c:pt idx="60">
                  <c:v>-15.980000000000011</c:v>
                </c:pt>
                <c:pt idx="61">
                  <c:v>-14.920000000000011</c:v>
                </c:pt>
                <c:pt idx="62">
                  <c:v>-13.820000000000009</c:v>
                </c:pt>
                <c:pt idx="63">
                  <c:v>-12.680000000000009</c:v>
                </c:pt>
                <c:pt idx="64">
                  <c:v>-11.500000000000007</c:v>
                </c:pt>
                <c:pt idx="65">
                  <c:v>-10.280000000000008</c:v>
                </c:pt>
                <c:pt idx="66">
                  <c:v>-9.0200000000000067</c:v>
                </c:pt>
                <c:pt idx="67">
                  <c:v>-7.720000000000006</c:v>
                </c:pt>
                <c:pt idx="68">
                  <c:v>-6.3800000000000026</c:v>
                </c:pt>
                <c:pt idx="69">
                  <c:v>-5.0000000000000036</c:v>
                </c:pt>
                <c:pt idx="70">
                  <c:v>-3.5800000000000054</c:v>
                </c:pt>
                <c:pt idx="71">
                  <c:v>-2.1200000000000045</c:v>
                </c:pt>
                <c:pt idx="72">
                  <c:v>-0.62000000000000455</c:v>
                </c:pt>
                <c:pt idx="73">
                  <c:v>0.91999999999999815</c:v>
                </c:pt>
                <c:pt idx="74">
                  <c:v>2.5</c:v>
                </c:pt>
                <c:pt idx="75">
                  <c:v>4.1200000000000045</c:v>
                </c:pt>
                <c:pt idx="76">
                  <c:v>5.7800000000000047</c:v>
                </c:pt>
                <c:pt idx="77">
                  <c:v>7.480000000000004</c:v>
                </c:pt>
                <c:pt idx="78">
                  <c:v>9.220000000000006</c:v>
                </c:pt>
                <c:pt idx="79">
                  <c:v>11.000000000000014</c:v>
                </c:pt>
                <c:pt idx="80">
                  <c:v>12.820000000000007</c:v>
                </c:pt>
                <c:pt idx="81">
                  <c:v>14.680000000000007</c:v>
                </c:pt>
                <c:pt idx="82">
                  <c:v>16.580000000000013</c:v>
                </c:pt>
                <c:pt idx="83">
                  <c:v>18.520000000000017</c:v>
                </c:pt>
                <c:pt idx="84">
                  <c:v>20.500000000000021</c:v>
                </c:pt>
                <c:pt idx="85">
                  <c:v>22.520000000000017</c:v>
                </c:pt>
                <c:pt idx="86">
                  <c:v>24.580000000000027</c:v>
                </c:pt>
                <c:pt idx="87">
                  <c:v>26.680000000000021</c:v>
                </c:pt>
                <c:pt idx="88">
                  <c:v>28.820000000000022</c:v>
                </c:pt>
                <c:pt idx="89">
                  <c:v>31.000000000000021</c:v>
                </c:pt>
                <c:pt idx="90">
                  <c:v>33.220000000000013</c:v>
                </c:pt>
                <c:pt idx="91">
                  <c:v>35.480000000000004</c:v>
                </c:pt>
                <c:pt idx="92">
                  <c:v>37.779999999999994</c:v>
                </c:pt>
                <c:pt idx="93">
                  <c:v>40.11999999999999</c:v>
                </c:pt>
                <c:pt idx="94">
                  <c:v>42.499999999999972</c:v>
                </c:pt>
                <c:pt idx="95">
                  <c:v>44.919999999999973</c:v>
                </c:pt>
                <c:pt idx="96">
                  <c:v>47.379999999999967</c:v>
                </c:pt>
                <c:pt idx="97">
                  <c:v>49.879999999999953</c:v>
                </c:pt>
                <c:pt idx="98">
                  <c:v>52.419999999999931</c:v>
                </c:pt>
                <c:pt idx="99">
                  <c:v>54.999999999999929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E-4AF8-9B04-EF2E8C63DC00}"/>
            </c:ext>
          </c:extLst>
        </c:ser>
        <c:ser>
          <c:idx val="6"/>
          <c:order val="6"/>
          <c:tx>
            <c:strRef>
              <c:f>Feuil1!$W$22</c:f>
              <c:strCache>
                <c:ptCount val="1"/>
                <c:pt idx="0">
                  <c:v>Pol. Deg.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Feuil1!$W$23:$W$123</c15:sqref>
                  </c15:fullRef>
                </c:ext>
              </c:extLst>
              <c:f>Feuil1!$W$24:$W$123</c:f>
              <c:numCache>
                <c:formatCode>0.000</c:formatCode>
                <c:ptCount val="100"/>
                <c:pt idx="0">
                  <c:v>-17.179400000000005</c:v>
                </c:pt>
                <c:pt idx="1">
                  <c:v>-14.515200000000014</c:v>
                </c:pt>
                <c:pt idx="2">
                  <c:v>-12.00380000000003</c:v>
                </c:pt>
                <c:pt idx="3">
                  <c:v>-9.6416000000000395</c:v>
                </c:pt>
                <c:pt idx="4">
                  <c:v>-7.4250000000000362</c:v>
                </c:pt>
                <c:pt idx="5">
                  <c:v>-5.3504000000000325</c:v>
                </c:pt>
                <c:pt idx="6">
                  <c:v>-3.4142000000000436</c:v>
                </c:pt>
                <c:pt idx="7">
                  <c:v>-1.6128000000000462</c:v>
                </c:pt>
                <c:pt idx="8">
                  <c:v>5.739999999995149E-2</c:v>
                </c:pt>
                <c:pt idx="9">
                  <c:v>1.5999999999999517</c:v>
                </c:pt>
                <c:pt idx="10">
                  <c:v>3.0185999999999567</c:v>
                </c:pt>
                <c:pt idx="11">
                  <c:v>4.316799999999958</c:v>
                </c:pt>
                <c:pt idx="12">
                  <c:v>5.4981999999999651</c:v>
                </c:pt>
                <c:pt idx="13">
                  <c:v>6.5663999999999696</c:v>
                </c:pt>
                <c:pt idx="14">
                  <c:v>7.5249999999999702</c:v>
                </c:pt>
                <c:pt idx="15">
                  <c:v>8.3775999999999797</c:v>
                </c:pt>
                <c:pt idx="16">
                  <c:v>9.127799999999981</c:v>
                </c:pt>
                <c:pt idx="17">
                  <c:v>9.7791999999999835</c:v>
                </c:pt>
                <c:pt idx="18">
                  <c:v>10.335399999999986</c:v>
                </c:pt>
                <c:pt idx="19">
                  <c:v>10.799999999999988</c:v>
                </c:pt>
                <c:pt idx="20">
                  <c:v>11.176599999999993</c:v>
                </c:pt>
                <c:pt idx="21">
                  <c:v>11.468799999999995</c:v>
                </c:pt>
                <c:pt idx="22">
                  <c:v>11.680199999999996</c:v>
                </c:pt>
                <c:pt idx="23">
                  <c:v>11.814399999999999</c:v>
                </c:pt>
                <c:pt idx="24">
                  <c:v>11.875</c:v>
                </c:pt>
                <c:pt idx="25">
                  <c:v>11.865600000000001</c:v>
                </c:pt>
                <c:pt idx="26">
                  <c:v>11.789800000000001</c:v>
                </c:pt>
                <c:pt idx="27">
                  <c:v>11.651200000000003</c:v>
                </c:pt>
                <c:pt idx="28">
                  <c:v>11.453400000000006</c:v>
                </c:pt>
                <c:pt idx="29">
                  <c:v>11.200000000000006</c:v>
                </c:pt>
                <c:pt idx="30">
                  <c:v>10.894600000000004</c:v>
                </c:pt>
                <c:pt idx="31">
                  <c:v>10.540800000000006</c:v>
                </c:pt>
                <c:pt idx="32">
                  <c:v>10.142200000000008</c:v>
                </c:pt>
                <c:pt idx="33">
                  <c:v>9.7024000000000061</c:v>
                </c:pt>
                <c:pt idx="34">
                  <c:v>9.225000000000005</c:v>
                </c:pt>
                <c:pt idx="35">
                  <c:v>8.7136000000000067</c:v>
                </c:pt>
                <c:pt idx="36">
                  <c:v>8.1718000000000064</c:v>
                </c:pt>
                <c:pt idx="37">
                  <c:v>7.6032000000000064</c:v>
                </c:pt>
                <c:pt idx="38">
                  <c:v>7.0114000000000063</c:v>
                </c:pt>
                <c:pt idx="39">
                  <c:v>6.4000000000000057</c:v>
                </c:pt>
                <c:pt idx="40">
                  <c:v>5.7726000000000059</c:v>
                </c:pt>
                <c:pt idx="41">
                  <c:v>5.1328000000000067</c:v>
                </c:pt>
                <c:pt idx="42">
                  <c:v>4.4842000000000057</c:v>
                </c:pt>
                <c:pt idx="43">
                  <c:v>3.8304000000000062</c:v>
                </c:pt>
                <c:pt idx="44">
                  <c:v>3.1750000000000069</c:v>
                </c:pt>
                <c:pt idx="45">
                  <c:v>2.5216000000000065</c:v>
                </c:pt>
                <c:pt idx="46">
                  <c:v>1.8738000000000068</c:v>
                </c:pt>
                <c:pt idx="47">
                  <c:v>1.2352000000000065</c:v>
                </c:pt>
                <c:pt idx="48">
                  <c:v>0.60940000000000638</c:v>
                </c:pt>
                <c:pt idx="49">
                  <c:v>6.1617377866696196E-15</c:v>
                </c:pt>
                <c:pt idx="50">
                  <c:v>-0.58939999999999415</c:v>
                </c:pt>
                <c:pt idx="51">
                  <c:v>-1.1551999999999945</c:v>
                </c:pt>
                <c:pt idx="52">
                  <c:v>-1.6937999999999949</c:v>
                </c:pt>
                <c:pt idx="53">
                  <c:v>-2.2015999999999951</c:v>
                </c:pt>
                <c:pt idx="54">
                  <c:v>-2.6749999999999954</c:v>
                </c:pt>
                <c:pt idx="55">
                  <c:v>-3.1103999999999958</c:v>
                </c:pt>
                <c:pt idx="56">
                  <c:v>-3.5041999999999964</c:v>
                </c:pt>
                <c:pt idx="57">
                  <c:v>-3.8527999999999967</c:v>
                </c:pt>
                <c:pt idx="58">
                  <c:v>-4.152599999999997</c:v>
                </c:pt>
                <c:pt idx="59">
                  <c:v>-4.3999999999999968</c:v>
                </c:pt>
                <c:pt idx="60">
                  <c:v>-4.5913999999999984</c:v>
                </c:pt>
                <c:pt idx="61">
                  <c:v>-4.7231999999999985</c:v>
                </c:pt>
                <c:pt idx="62">
                  <c:v>-4.7918000000000003</c:v>
                </c:pt>
                <c:pt idx="63">
                  <c:v>-4.7935999999999996</c:v>
                </c:pt>
                <c:pt idx="64">
                  <c:v>-4.7250000000000005</c:v>
                </c:pt>
                <c:pt idx="65">
                  <c:v>-4.5824000000000007</c:v>
                </c:pt>
                <c:pt idx="66">
                  <c:v>-4.3622000000000014</c:v>
                </c:pt>
                <c:pt idx="67">
                  <c:v>-4.0608000000000004</c:v>
                </c:pt>
                <c:pt idx="68">
                  <c:v>-3.6746000000000016</c:v>
                </c:pt>
                <c:pt idx="69">
                  <c:v>-3.2000000000000011</c:v>
                </c:pt>
                <c:pt idx="70">
                  <c:v>-2.6334000000000017</c:v>
                </c:pt>
                <c:pt idx="71">
                  <c:v>-1.9712000000000032</c:v>
                </c:pt>
                <c:pt idx="72">
                  <c:v>-1.2098000000000031</c:v>
                </c:pt>
                <c:pt idx="73">
                  <c:v>-0.34559999999999924</c:v>
                </c:pt>
                <c:pt idx="74">
                  <c:v>0.625</c:v>
                </c:pt>
                <c:pt idx="75">
                  <c:v>1.7056000000000004</c:v>
                </c:pt>
                <c:pt idx="76">
                  <c:v>2.899799999999999</c:v>
                </c:pt>
                <c:pt idx="77">
                  <c:v>4.2112000000000016</c:v>
                </c:pt>
                <c:pt idx="78">
                  <c:v>5.6434000000000033</c:v>
                </c:pt>
                <c:pt idx="79">
                  <c:v>7.2000000000000064</c:v>
                </c:pt>
                <c:pt idx="80">
                  <c:v>8.8846000000000096</c:v>
                </c:pt>
                <c:pt idx="81">
                  <c:v>10.700800000000008</c:v>
                </c:pt>
                <c:pt idx="82">
                  <c:v>12.652200000000015</c:v>
                </c:pt>
                <c:pt idx="83">
                  <c:v>14.742400000000018</c:v>
                </c:pt>
                <c:pt idx="84">
                  <c:v>16.975000000000016</c:v>
                </c:pt>
                <c:pt idx="85">
                  <c:v>19.353600000000018</c:v>
                </c:pt>
                <c:pt idx="86">
                  <c:v>21.88180000000003</c:v>
                </c:pt>
                <c:pt idx="87">
                  <c:v>24.563200000000027</c:v>
                </c:pt>
                <c:pt idx="88">
                  <c:v>27.401400000000038</c:v>
                </c:pt>
                <c:pt idx="89">
                  <c:v>30.400000000000027</c:v>
                </c:pt>
                <c:pt idx="90">
                  <c:v>33.562600000000025</c:v>
                </c:pt>
                <c:pt idx="91">
                  <c:v>36.892800000000001</c:v>
                </c:pt>
                <c:pt idx="92">
                  <c:v>40.394199999999998</c:v>
                </c:pt>
                <c:pt idx="93">
                  <c:v>44.070399999999971</c:v>
                </c:pt>
                <c:pt idx="94">
                  <c:v>47.924999999999962</c:v>
                </c:pt>
                <c:pt idx="95">
                  <c:v>51.961599999999947</c:v>
                </c:pt>
                <c:pt idx="96">
                  <c:v>56.183799999999934</c:v>
                </c:pt>
                <c:pt idx="97">
                  <c:v>60.595199999999913</c:v>
                </c:pt>
                <c:pt idx="98">
                  <c:v>65.199399999999883</c:v>
                </c:pt>
                <c:pt idx="99">
                  <c:v>69.999999999999858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E-4AF8-9B04-EF2E8C63DC00}"/>
            </c:ext>
          </c:extLst>
        </c:ser>
        <c:ser>
          <c:idx val="8"/>
          <c:order val="8"/>
          <c:tx>
            <c:strRef>
              <c:f>Feuil1!$Y$22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Feuil1!$Y$23:$Y$123</c15:sqref>
                  </c15:fullRef>
                </c:ext>
              </c:extLst>
              <c:f>Feuil1!$Y$24:$Y$123</c:f>
              <c:numCache>
                <c:formatCode>0.000</c:formatCode>
                <c:ptCount val="100"/>
                <c:pt idx="0">
                  <c:v>-19.966507079295742</c:v>
                </c:pt>
                <c:pt idx="1">
                  <c:v>-19.964103176406343</c:v>
                </c:pt>
                <c:pt idx="2">
                  <c:v>-19.96152673708297</c:v>
                </c:pt>
                <c:pt idx="3">
                  <c:v>-19.958765377788346</c:v>
                </c:pt>
                <c:pt idx="4">
                  <c:v>-19.95580582617584</c:v>
                </c:pt>
                <c:pt idx="5">
                  <c:v>-19.952633857296551</c:v>
                </c:pt>
                <c:pt idx="6">
                  <c:v>-19.949234225227734</c:v>
                </c:pt>
                <c:pt idx="7">
                  <c:v>-19.945590589793991</c:v>
                </c:pt>
                <c:pt idx="8">
                  <c:v>-19.941685438028948</c:v>
                </c:pt>
                <c:pt idx="9">
                  <c:v>-19.9375</c:v>
                </c:pt>
                <c:pt idx="10">
                  <c:v>-19.933014158591483</c:v>
                </c:pt>
                <c:pt idx="11">
                  <c:v>-19.928206352812687</c:v>
                </c:pt>
                <c:pt idx="12">
                  <c:v>-19.923053474165943</c:v>
                </c:pt>
                <c:pt idx="13">
                  <c:v>-19.917530755576696</c:v>
                </c:pt>
                <c:pt idx="14">
                  <c:v>-19.911611652351681</c:v>
                </c:pt>
                <c:pt idx="15">
                  <c:v>-19.905267714593101</c:v>
                </c:pt>
                <c:pt idx="16">
                  <c:v>-19.898468450455471</c:v>
                </c:pt>
                <c:pt idx="17">
                  <c:v>-19.891181179587985</c:v>
                </c:pt>
                <c:pt idx="18">
                  <c:v>-19.883370876057899</c:v>
                </c:pt>
                <c:pt idx="19">
                  <c:v>-19.875</c:v>
                </c:pt>
                <c:pt idx="20">
                  <c:v>-19.866028317182963</c:v>
                </c:pt>
                <c:pt idx="21">
                  <c:v>-19.85641270562537</c:v>
                </c:pt>
                <c:pt idx="22">
                  <c:v>-19.846106948331887</c:v>
                </c:pt>
                <c:pt idx="23">
                  <c:v>-19.835061511153388</c:v>
                </c:pt>
                <c:pt idx="24">
                  <c:v>-19.823223304703362</c:v>
                </c:pt>
                <c:pt idx="25">
                  <c:v>-19.810535429186199</c:v>
                </c:pt>
                <c:pt idx="26">
                  <c:v>-19.796936900910943</c:v>
                </c:pt>
                <c:pt idx="27">
                  <c:v>-19.78236235917597</c:v>
                </c:pt>
                <c:pt idx="28">
                  <c:v>-19.766741752115799</c:v>
                </c:pt>
                <c:pt idx="29">
                  <c:v>-19.75</c:v>
                </c:pt>
                <c:pt idx="30">
                  <c:v>-19.732056634365929</c:v>
                </c:pt>
                <c:pt idx="31">
                  <c:v>-19.712825411250741</c:v>
                </c:pt>
                <c:pt idx="32">
                  <c:v>-19.69221389666377</c:v>
                </c:pt>
                <c:pt idx="33">
                  <c:v>-19.670123022306775</c:v>
                </c:pt>
                <c:pt idx="34">
                  <c:v>-19.646446609406727</c:v>
                </c:pt>
                <c:pt idx="35">
                  <c:v>-19.621070858372402</c:v>
                </c:pt>
                <c:pt idx="36">
                  <c:v>-19.593873801821882</c:v>
                </c:pt>
                <c:pt idx="37">
                  <c:v>-19.56472471835194</c:v>
                </c:pt>
                <c:pt idx="38">
                  <c:v>-19.533483504231597</c:v>
                </c:pt>
                <c:pt idx="39">
                  <c:v>-19.5</c:v>
                </c:pt>
                <c:pt idx="40">
                  <c:v>-19.464113268731854</c:v>
                </c:pt>
                <c:pt idx="41">
                  <c:v>-19.425650822501481</c:v>
                </c:pt>
                <c:pt idx="42">
                  <c:v>-19.384427793327543</c:v>
                </c:pt>
                <c:pt idx="43">
                  <c:v>-19.340246044613554</c:v>
                </c:pt>
                <c:pt idx="44">
                  <c:v>-19.292893218813454</c:v>
                </c:pt>
                <c:pt idx="45">
                  <c:v>-19.242141716744801</c:v>
                </c:pt>
                <c:pt idx="46">
                  <c:v>-19.187747603643764</c:v>
                </c:pt>
                <c:pt idx="47">
                  <c:v>-19.129449436703876</c:v>
                </c:pt>
                <c:pt idx="48">
                  <c:v>-19.066967008463195</c:v>
                </c:pt>
                <c:pt idx="49">
                  <c:v>-19</c:v>
                </c:pt>
                <c:pt idx="50">
                  <c:v>-18.928226537463708</c:v>
                </c:pt>
                <c:pt idx="51">
                  <c:v>-18.851301645002966</c:v>
                </c:pt>
                <c:pt idx="52">
                  <c:v>-18.768855586655086</c:v>
                </c:pt>
                <c:pt idx="53">
                  <c:v>-18.680492089227108</c:v>
                </c:pt>
                <c:pt idx="54">
                  <c:v>-18.585786437626908</c:v>
                </c:pt>
                <c:pt idx="55">
                  <c:v>-18.484283433489605</c:v>
                </c:pt>
                <c:pt idx="56">
                  <c:v>-18.375495207287528</c:v>
                </c:pt>
                <c:pt idx="57">
                  <c:v>-18.258898873407752</c:v>
                </c:pt>
                <c:pt idx="58">
                  <c:v>-18.133934016926386</c:v>
                </c:pt>
                <c:pt idx="59">
                  <c:v>-18</c:v>
                </c:pt>
                <c:pt idx="60">
                  <c:v>-17.856453074927416</c:v>
                </c:pt>
                <c:pt idx="61">
                  <c:v>-17.702603290005932</c:v>
                </c:pt>
                <c:pt idx="62">
                  <c:v>-17.537711173310168</c:v>
                </c:pt>
                <c:pt idx="63">
                  <c:v>-17.360984178454213</c:v>
                </c:pt>
                <c:pt idx="64">
                  <c:v>-17.171572875253812</c:v>
                </c:pt>
                <c:pt idx="65">
                  <c:v>-16.968566866979206</c:v>
                </c:pt>
                <c:pt idx="66">
                  <c:v>-16.75099041457506</c:v>
                </c:pt>
                <c:pt idx="67">
                  <c:v>-16.517797746815504</c:v>
                </c:pt>
                <c:pt idx="68">
                  <c:v>-16.267868033852771</c:v>
                </c:pt>
                <c:pt idx="69">
                  <c:v>-16</c:v>
                </c:pt>
                <c:pt idx="70">
                  <c:v>-15.712906149854827</c:v>
                </c:pt>
                <c:pt idx="71">
                  <c:v>-15.40520658001186</c:v>
                </c:pt>
                <c:pt idx="72">
                  <c:v>-15.075422346620336</c:v>
                </c:pt>
                <c:pt idx="73">
                  <c:v>-14.721968356908423</c:v>
                </c:pt>
                <c:pt idx="74">
                  <c:v>-14.34314575050762</c:v>
                </c:pt>
                <c:pt idx="75">
                  <c:v>-13.937133733958408</c:v>
                </c:pt>
                <c:pt idx="76">
                  <c:v>-13.501980829150115</c:v>
                </c:pt>
                <c:pt idx="77">
                  <c:v>-13.035595493631007</c:v>
                </c:pt>
                <c:pt idx="78">
                  <c:v>-12.535736067705539</c:v>
                </c:pt>
                <c:pt idx="79">
                  <c:v>-11.999999999999998</c:v>
                </c:pt>
                <c:pt idx="80">
                  <c:v>-11.425812299709653</c:v>
                </c:pt>
                <c:pt idx="81">
                  <c:v>-10.810413160023717</c:v>
                </c:pt>
                <c:pt idx="82">
                  <c:v>-10.150844693240668</c:v>
                </c:pt>
                <c:pt idx="83">
                  <c:v>-9.4439367138168429</c:v>
                </c:pt>
                <c:pt idx="84">
                  <c:v>-8.6862915010152317</c:v>
                </c:pt>
                <c:pt idx="85">
                  <c:v>-7.8742674679168054</c:v>
                </c:pt>
                <c:pt idx="86">
                  <c:v>-7.0039616583002218</c:v>
                </c:pt>
                <c:pt idx="87">
                  <c:v>-6.0711909872620033</c:v>
                </c:pt>
                <c:pt idx="88">
                  <c:v>-5.071472135411069</c:v>
                </c:pt>
                <c:pt idx="89">
                  <c:v>-3.9999999999999929</c:v>
                </c:pt>
                <c:pt idx="90">
                  <c:v>-2.8516245994193028</c:v>
                </c:pt>
                <c:pt idx="91">
                  <c:v>-1.620826320047442</c:v>
                </c:pt>
                <c:pt idx="92">
                  <c:v>-0.30168938648133903</c:v>
                </c:pt>
                <c:pt idx="93">
                  <c:v>1.1121265723662965</c:v>
                </c:pt>
                <c:pt idx="94">
                  <c:v>2.627416997969501</c:v>
                </c:pt>
                <c:pt idx="95">
                  <c:v>4.2514650641663465</c:v>
                </c:pt>
                <c:pt idx="96">
                  <c:v>5.9920766833994996</c:v>
                </c:pt>
                <c:pt idx="97">
                  <c:v>7.8576180254759365</c:v>
                </c:pt>
                <c:pt idx="98">
                  <c:v>9.8570557291777838</c:v>
                </c:pt>
                <c:pt idx="99">
                  <c:v>11.999999999999943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E-4AF8-9B04-EF2E8C63DC00}"/>
            </c:ext>
          </c:extLst>
        </c:ser>
        <c:ser>
          <c:idx val="10"/>
          <c:order val="10"/>
          <c:tx>
            <c:strRef>
              <c:f>Feuil1!$AA$22</c:f>
              <c:strCache>
                <c:ptCount val="1"/>
                <c:pt idx="0">
                  <c:v>Log.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Feuil1!$O$22:$O$123</c15:sqref>
                  </c15:fullRef>
                </c:ext>
              </c:extLst>
              <c:f>Feuil1!$O$23:$O$123</c:f>
              <c:strCache>
                <c:ptCount val="101"/>
                <c:pt idx="0">
                  <c:v>-10.000</c:v>
                </c:pt>
                <c:pt idx="1">
                  <c:v>-9.800</c:v>
                </c:pt>
                <c:pt idx="2">
                  <c:v>-9.600</c:v>
                </c:pt>
                <c:pt idx="3">
                  <c:v>-9.400</c:v>
                </c:pt>
                <c:pt idx="4">
                  <c:v>-9.200</c:v>
                </c:pt>
                <c:pt idx="5">
                  <c:v>-9.000</c:v>
                </c:pt>
                <c:pt idx="6">
                  <c:v>-8.800</c:v>
                </c:pt>
                <c:pt idx="7">
                  <c:v>-8.600</c:v>
                </c:pt>
                <c:pt idx="8">
                  <c:v>-8.400</c:v>
                </c:pt>
                <c:pt idx="9">
                  <c:v>-8.200</c:v>
                </c:pt>
                <c:pt idx="10">
                  <c:v>-8.000</c:v>
                </c:pt>
                <c:pt idx="11">
                  <c:v>-7.800</c:v>
                </c:pt>
                <c:pt idx="12">
                  <c:v>-7.600</c:v>
                </c:pt>
                <c:pt idx="13">
                  <c:v>-7.400</c:v>
                </c:pt>
                <c:pt idx="14">
                  <c:v>-7.200</c:v>
                </c:pt>
                <c:pt idx="15">
                  <c:v>-7.000</c:v>
                </c:pt>
                <c:pt idx="16">
                  <c:v>-6.800</c:v>
                </c:pt>
                <c:pt idx="17">
                  <c:v>-6.600</c:v>
                </c:pt>
                <c:pt idx="18">
                  <c:v>-6.400</c:v>
                </c:pt>
                <c:pt idx="19">
                  <c:v>-6.200</c:v>
                </c:pt>
                <c:pt idx="20">
                  <c:v>-6.000</c:v>
                </c:pt>
                <c:pt idx="21">
                  <c:v>-5.800</c:v>
                </c:pt>
                <c:pt idx="22">
                  <c:v>-5.600</c:v>
                </c:pt>
                <c:pt idx="23">
                  <c:v>-5.400</c:v>
                </c:pt>
                <c:pt idx="24">
                  <c:v>-5.200</c:v>
                </c:pt>
                <c:pt idx="25">
                  <c:v>-5.000</c:v>
                </c:pt>
                <c:pt idx="26">
                  <c:v>-4.800</c:v>
                </c:pt>
                <c:pt idx="27">
                  <c:v>-4.600</c:v>
                </c:pt>
                <c:pt idx="28">
                  <c:v>-4.400</c:v>
                </c:pt>
                <c:pt idx="29">
                  <c:v>-4.200</c:v>
                </c:pt>
                <c:pt idx="30">
                  <c:v>-4.000</c:v>
                </c:pt>
                <c:pt idx="31">
                  <c:v>-3.800</c:v>
                </c:pt>
                <c:pt idx="32">
                  <c:v>-3.600</c:v>
                </c:pt>
                <c:pt idx="33">
                  <c:v>-3.400</c:v>
                </c:pt>
                <c:pt idx="34">
                  <c:v>-3.200</c:v>
                </c:pt>
                <c:pt idx="35">
                  <c:v>-3.000</c:v>
                </c:pt>
                <c:pt idx="36">
                  <c:v>-2.800</c:v>
                </c:pt>
                <c:pt idx="37">
                  <c:v>-2.600</c:v>
                </c:pt>
                <c:pt idx="38">
                  <c:v>-2.400</c:v>
                </c:pt>
                <c:pt idx="39">
                  <c:v>-2.200</c:v>
                </c:pt>
                <c:pt idx="40">
                  <c:v>-2.000</c:v>
                </c:pt>
                <c:pt idx="41">
                  <c:v>-1.800</c:v>
                </c:pt>
                <c:pt idx="42">
                  <c:v>-1.600</c:v>
                </c:pt>
                <c:pt idx="43">
                  <c:v>-1.400</c:v>
                </c:pt>
                <c:pt idx="44">
                  <c:v>-1.200</c:v>
                </c:pt>
                <c:pt idx="45">
                  <c:v>-1.000</c:v>
                </c:pt>
                <c:pt idx="46">
                  <c:v>-0.800</c:v>
                </c:pt>
                <c:pt idx="47">
                  <c:v>-0.600</c:v>
                </c:pt>
                <c:pt idx="48">
                  <c:v>-0.400</c:v>
                </c:pt>
                <c:pt idx="49">
                  <c:v>-0.200</c:v>
                </c:pt>
                <c:pt idx="50">
                  <c:v>0.000</c:v>
                </c:pt>
                <c:pt idx="51">
                  <c:v>0.200</c:v>
                </c:pt>
                <c:pt idx="52">
                  <c:v>0.400</c:v>
                </c:pt>
                <c:pt idx="53">
                  <c:v>0.600</c:v>
                </c:pt>
                <c:pt idx="54">
                  <c:v>0.800</c:v>
                </c:pt>
                <c:pt idx="55">
                  <c:v>1.000</c:v>
                </c:pt>
                <c:pt idx="56">
                  <c:v>1.200</c:v>
                </c:pt>
                <c:pt idx="57">
                  <c:v>1.400</c:v>
                </c:pt>
                <c:pt idx="58">
                  <c:v>1.600</c:v>
                </c:pt>
                <c:pt idx="59">
                  <c:v>1.800</c:v>
                </c:pt>
                <c:pt idx="60">
                  <c:v>2.000</c:v>
                </c:pt>
                <c:pt idx="61">
                  <c:v>2.200</c:v>
                </c:pt>
                <c:pt idx="62">
                  <c:v>2.400</c:v>
                </c:pt>
                <c:pt idx="63">
                  <c:v>2.600</c:v>
                </c:pt>
                <c:pt idx="64">
                  <c:v>2.800</c:v>
                </c:pt>
                <c:pt idx="65">
                  <c:v>3.000</c:v>
                </c:pt>
                <c:pt idx="66">
                  <c:v>3.200</c:v>
                </c:pt>
                <c:pt idx="67">
                  <c:v>3.400</c:v>
                </c:pt>
                <c:pt idx="68">
                  <c:v>3.600</c:v>
                </c:pt>
                <c:pt idx="69">
                  <c:v>3.800</c:v>
                </c:pt>
                <c:pt idx="70">
                  <c:v>4.000</c:v>
                </c:pt>
                <c:pt idx="71">
                  <c:v>4.200</c:v>
                </c:pt>
                <c:pt idx="72">
                  <c:v>4.400</c:v>
                </c:pt>
                <c:pt idx="73">
                  <c:v>4.600</c:v>
                </c:pt>
                <c:pt idx="74">
                  <c:v>4.800</c:v>
                </c:pt>
                <c:pt idx="75">
                  <c:v>5.000</c:v>
                </c:pt>
                <c:pt idx="76">
                  <c:v>5.200</c:v>
                </c:pt>
                <c:pt idx="77">
                  <c:v>5.400</c:v>
                </c:pt>
                <c:pt idx="78">
                  <c:v>5.600</c:v>
                </c:pt>
                <c:pt idx="79">
                  <c:v>5.800</c:v>
                </c:pt>
                <c:pt idx="80">
                  <c:v>6.000</c:v>
                </c:pt>
                <c:pt idx="81">
                  <c:v>6.200</c:v>
                </c:pt>
                <c:pt idx="82">
                  <c:v>6.400</c:v>
                </c:pt>
                <c:pt idx="83">
                  <c:v>6.600</c:v>
                </c:pt>
                <c:pt idx="84">
                  <c:v>6.800</c:v>
                </c:pt>
                <c:pt idx="85">
                  <c:v>7.000</c:v>
                </c:pt>
                <c:pt idx="86">
                  <c:v>7.200</c:v>
                </c:pt>
                <c:pt idx="87">
                  <c:v>7.400</c:v>
                </c:pt>
                <c:pt idx="88">
                  <c:v>7.600</c:v>
                </c:pt>
                <c:pt idx="89">
                  <c:v>7.800</c:v>
                </c:pt>
                <c:pt idx="90">
                  <c:v>8.000</c:v>
                </c:pt>
                <c:pt idx="91">
                  <c:v>8.200</c:v>
                </c:pt>
                <c:pt idx="92">
                  <c:v>8.400</c:v>
                </c:pt>
                <c:pt idx="93">
                  <c:v>8.600</c:v>
                </c:pt>
                <c:pt idx="94">
                  <c:v>8.800</c:v>
                </c:pt>
                <c:pt idx="95">
                  <c:v>9.000</c:v>
                </c:pt>
                <c:pt idx="96">
                  <c:v>9.200</c:v>
                </c:pt>
                <c:pt idx="97">
                  <c:v>9.400</c:v>
                </c:pt>
                <c:pt idx="98">
                  <c:v>9.600</c:v>
                </c:pt>
                <c:pt idx="99">
                  <c:v>9.800</c:v>
                </c:pt>
                <c:pt idx="100">
                  <c:v>10.000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Feuil1!$AA$23:$AA$123</c15:sqref>
                  </c15:fullRef>
                </c:ext>
              </c:extLst>
              <c:f>Feuil1!$AA$24:$AA$123</c:f>
              <c:numCache>
                <c:formatCode>0.000</c:formatCode>
                <c:ptCount val="100"/>
                <c:pt idx="0">
                  <c:v>48.176784432060458</c:v>
                </c:pt>
                <c:pt idx="1">
                  <c:v>46.635277633787879</c:v>
                </c:pt>
                <c:pt idx="2">
                  <c:v>45.299963707542659</c:v>
                </c:pt>
                <c:pt idx="3">
                  <c:v>44.122133350978828</c:v>
                </c:pt>
                <c:pt idx="4">
                  <c:v>43.068528194400564</c:v>
                </c:pt>
                <c:pt idx="5">
                  <c:v>42.115426396357314</c:v>
                </c:pt>
                <c:pt idx="6">
                  <c:v>41.245312626461022</c:v>
                </c:pt>
                <c:pt idx="7">
                  <c:v>40.444885549725655</c:v>
                </c:pt>
                <c:pt idx="8">
                  <c:v>39.703805828188443</c:v>
                </c:pt>
                <c:pt idx="9">
                  <c:v>39.013877113318927</c:v>
                </c:pt>
                <c:pt idx="10">
                  <c:v>38.368491901943216</c:v>
                </c:pt>
                <c:pt idx="11">
                  <c:v>37.762245683778865</c:v>
                </c:pt>
                <c:pt idx="12">
                  <c:v>37.190661545379378</c:v>
                </c:pt>
                <c:pt idx="13">
                  <c:v>36.649989332676611</c:v>
                </c:pt>
                <c:pt idx="14">
                  <c:v>36.137056388801113</c:v>
                </c:pt>
                <c:pt idx="15">
                  <c:v>35.649154747106792</c:v>
                </c:pt>
                <c:pt idx="16">
                  <c:v>35.183954590757857</c:v>
                </c:pt>
                <c:pt idx="17">
                  <c:v>34.739436965049521</c:v>
                </c:pt>
                <c:pt idx="18">
                  <c:v>34.313840820861557</c:v>
                </c:pt>
                <c:pt idx="19">
                  <c:v>33.905620875659011</c:v>
                </c:pt>
                <c:pt idx="20">
                  <c:v>33.513413744126197</c:v>
                </c:pt>
                <c:pt idx="21">
                  <c:v>33.136010464297726</c:v>
                </c:pt>
                <c:pt idx="22">
                  <c:v>32.772334022588979</c:v>
                </c:pt>
                <c:pt idx="23">
                  <c:v>32.421420824476272</c:v>
                </c:pt>
                <c:pt idx="24">
                  <c:v>32.082405307719455</c:v>
                </c:pt>
                <c:pt idx="25">
                  <c:v>31.754507079489549</c:v>
                </c:pt>
                <c:pt idx="26">
                  <c:v>31.437020096343744</c:v>
                </c:pt>
                <c:pt idx="27">
                  <c:v>31.129303509676205</c:v>
                </c:pt>
                <c:pt idx="28">
                  <c:v>30.830773878179397</c:v>
                </c:pt>
                <c:pt idx="29">
                  <c:v>30.540898509446873</c:v>
                </c:pt>
                <c:pt idx="30">
                  <c:v>30.259189739779909</c:v>
                </c:pt>
                <c:pt idx="31">
                  <c:v>29.985199997898761</c:v>
                </c:pt>
                <c:pt idx="32">
                  <c:v>29.718517527077147</c:v>
                </c:pt>
                <c:pt idx="33">
                  <c:v>29.458762663044542</c:v>
                </c:pt>
                <c:pt idx="34">
                  <c:v>29.205584583201642</c:v>
                </c:pt>
                <c:pt idx="35">
                  <c:v>28.958658457297929</c:v>
                </c:pt>
                <c:pt idx="36">
                  <c:v>28.71768294150732</c:v>
                </c:pt>
                <c:pt idx="37">
                  <c:v>28.48237796740538</c:v>
                </c:pt>
                <c:pt idx="38">
                  <c:v>28.252482785158396</c:v>
                </c:pt>
                <c:pt idx="39">
                  <c:v>28.027754226637811</c:v>
                </c:pt>
                <c:pt idx="40">
                  <c:v>27.807965159450056</c:v>
                </c:pt>
                <c:pt idx="41">
                  <c:v>27.592903107240421</c:v>
                </c:pt>
                <c:pt idx="42">
                  <c:v>27.3823690152621</c:v>
                </c:pt>
                <c:pt idx="43">
                  <c:v>27.176176143234741</c:v>
                </c:pt>
                <c:pt idx="44">
                  <c:v>26.974149070059546</c:v>
                </c:pt>
                <c:pt idx="45">
                  <c:v>26.776122797097749</c:v>
                </c:pt>
                <c:pt idx="46">
                  <c:v>26.581941938526729</c:v>
                </c:pt>
                <c:pt idx="47">
                  <c:v>26.391459988819786</c:v>
                </c:pt>
                <c:pt idx="48">
                  <c:v>26.204538658698265</c:v>
                </c:pt>
                <c:pt idx="49">
                  <c:v>26.021047272016297</c:v>
                </c:pt>
                <c:pt idx="50">
                  <c:v>25.840862216989514</c:v>
                </c:pt>
                <c:pt idx="51">
                  <c:v>25.663866445995502</c:v>
                </c:pt>
                <c:pt idx="52">
                  <c:v>25.489949018876814</c:v>
                </c:pt>
                <c:pt idx="53">
                  <c:v>25.319004685283812</c:v>
                </c:pt>
                <c:pt idx="54">
                  <c:v>25.150933502119997</c:v>
                </c:pt>
                <c:pt idx="55">
                  <c:v>24.985640482607891</c:v>
                </c:pt>
                <c:pt idx="56">
                  <c:v>24.823035273890088</c:v>
                </c:pt>
                <c:pt idx="57">
                  <c:v>24.663031860425679</c:v>
                </c:pt>
                <c:pt idx="58">
                  <c:v>24.505548290744287</c:v>
                </c:pt>
                <c:pt idx="59">
                  <c:v>24.350506425384634</c:v>
                </c:pt>
                <c:pt idx="60">
                  <c:v>24.197831704076748</c:v>
                </c:pt>
                <c:pt idx="61">
                  <c:v>24.047452930431344</c:v>
                </c:pt>
                <c:pt idx="62">
                  <c:v>23.899302072579939</c:v>
                </c:pt>
                <c:pt idx="63">
                  <c:v>23.753314078368412</c:v>
                </c:pt>
                <c:pt idx="64">
                  <c:v>23.609426703847415</c:v>
                </c:pt>
                <c:pt idx="65">
                  <c:v>23.46758035392785</c:v>
                </c:pt>
                <c:pt idx="66">
                  <c:v>23.327717934180452</c:v>
                </c:pt>
                <c:pt idx="67">
                  <c:v>23.18978471285709</c:v>
                </c:pt>
                <c:pt idx="68">
                  <c:v>23.053728192299307</c:v>
                </c:pt>
                <c:pt idx="69">
                  <c:v>22.919497988977898</c:v>
                </c:pt>
                <c:pt idx="70">
                  <c:v>22.787045721477696</c:v>
                </c:pt>
                <c:pt idx="71">
                  <c:v>22.656324905804169</c:v>
                </c:pt>
                <c:pt idx="72">
                  <c:v>22.527290857445088</c:v>
                </c:pt>
                <c:pt idx="73">
                  <c:v>22.39990059967079</c:v>
                </c:pt>
                <c:pt idx="74">
                  <c:v>22.274112777602188</c:v>
                </c:pt>
                <c:pt idx="75">
                  <c:v>22.149887577616617</c:v>
                </c:pt>
                <c:pt idx="76">
                  <c:v>22.027186651698472</c:v>
                </c:pt>
                <c:pt idx="77">
                  <c:v>21.905973046375024</c:v>
                </c:pt>
                <c:pt idx="78">
                  <c:v>21.786211135907866</c:v>
                </c:pt>
                <c:pt idx="79">
                  <c:v>21.66786655943784</c:v>
                </c:pt>
                <c:pt idx="80">
                  <c:v>21.550906161805923</c:v>
                </c:pt>
                <c:pt idx="81">
                  <c:v>21.435297937795163</c:v>
                </c:pt>
                <c:pt idx="82">
                  <c:v>21.321010979558935</c:v>
                </c:pt>
                <c:pt idx="83">
                  <c:v>21.208015427019603</c:v>
                </c:pt>
                <c:pt idx="84">
                  <c:v>21.096282421038353</c:v>
                </c:pt>
                <c:pt idx="85">
                  <c:v>20.985784059172502</c:v>
                </c:pt>
                <c:pt idx="86">
                  <c:v>20.876493353850599</c:v>
                </c:pt>
                <c:pt idx="87">
                  <c:v>20.768384192808441</c:v>
                </c:pt>
                <c:pt idx="88">
                  <c:v>20.661431301640963</c:v>
                </c:pt>
                <c:pt idx="89">
                  <c:v>20.555610208335597</c:v>
                </c:pt>
                <c:pt idx="90">
                  <c:v>20.450897209662639</c:v>
                </c:pt>
                <c:pt idx="91">
                  <c:v>20.347269339307175</c:v>
                </c:pt>
                <c:pt idx="92">
                  <c:v>20.244704337635284</c:v>
                </c:pt>
                <c:pt idx="93">
                  <c:v>20.143180622995107</c:v>
                </c:pt>
                <c:pt idx="94">
                  <c:v>20.042677264460092</c:v>
                </c:pt>
                <c:pt idx="95">
                  <c:v>19.943173955928412</c:v>
                </c:pt>
                <c:pt idx="96">
                  <c:v>19.844650991498295</c:v>
                </c:pt>
                <c:pt idx="97">
                  <c:v>19.747089242044652</c:v>
                </c:pt>
                <c:pt idx="98">
                  <c:v>19.650470132927282</c:v>
                </c:pt>
                <c:pt idx="99">
                  <c:v>19.554775622765774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8E-4AF8-9B04-EF2E8C63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683007"/>
        <c:axId val="19596834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Feuil1!$R$22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Feuil1!$O$22:$O$123</c15:sqref>
                        </c15:fullRef>
                        <c15:formulaRef>
                          <c15:sqref>Feuil1!$O$23:$O$123</c15:sqref>
                        </c15:formulaRef>
                      </c:ext>
                    </c:extLst>
                    <c:strCache>
                      <c:ptCount val="101"/>
                      <c:pt idx="0">
                        <c:v>-10.000</c:v>
                      </c:pt>
                      <c:pt idx="1">
                        <c:v>-9.800</c:v>
                      </c:pt>
                      <c:pt idx="2">
                        <c:v>-9.600</c:v>
                      </c:pt>
                      <c:pt idx="3">
                        <c:v>-9.400</c:v>
                      </c:pt>
                      <c:pt idx="4">
                        <c:v>-9.200</c:v>
                      </c:pt>
                      <c:pt idx="5">
                        <c:v>-9.000</c:v>
                      </c:pt>
                      <c:pt idx="6">
                        <c:v>-8.800</c:v>
                      </c:pt>
                      <c:pt idx="7">
                        <c:v>-8.600</c:v>
                      </c:pt>
                      <c:pt idx="8">
                        <c:v>-8.400</c:v>
                      </c:pt>
                      <c:pt idx="9">
                        <c:v>-8.200</c:v>
                      </c:pt>
                      <c:pt idx="10">
                        <c:v>-8.000</c:v>
                      </c:pt>
                      <c:pt idx="11">
                        <c:v>-7.800</c:v>
                      </c:pt>
                      <c:pt idx="12">
                        <c:v>-7.600</c:v>
                      </c:pt>
                      <c:pt idx="13">
                        <c:v>-7.400</c:v>
                      </c:pt>
                      <c:pt idx="14">
                        <c:v>-7.200</c:v>
                      </c:pt>
                      <c:pt idx="15">
                        <c:v>-7.000</c:v>
                      </c:pt>
                      <c:pt idx="16">
                        <c:v>-6.800</c:v>
                      </c:pt>
                      <c:pt idx="17">
                        <c:v>-6.600</c:v>
                      </c:pt>
                      <c:pt idx="18">
                        <c:v>-6.400</c:v>
                      </c:pt>
                      <c:pt idx="19">
                        <c:v>-6.200</c:v>
                      </c:pt>
                      <c:pt idx="20">
                        <c:v>-6.000</c:v>
                      </c:pt>
                      <c:pt idx="21">
                        <c:v>-5.800</c:v>
                      </c:pt>
                      <c:pt idx="22">
                        <c:v>-5.600</c:v>
                      </c:pt>
                      <c:pt idx="23">
                        <c:v>-5.400</c:v>
                      </c:pt>
                      <c:pt idx="24">
                        <c:v>-5.200</c:v>
                      </c:pt>
                      <c:pt idx="25">
                        <c:v>-5.000</c:v>
                      </c:pt>
                      <c:pt idx="26">
                        <c:v>-4.800</c:v>
                      </c:pt>
                      <c:pt idx="27">
                        <c:v>-4.600</c:v>
                      </c:pt>
                      <c:pt idx="28">
                        <c:v>-4.400</c:v>
                      </c:pt>
                      <c:pt idx="29">
                        <c:v>-4.200</c:v>
                      </c:pt>
                      <c:pt idx="30">
                        <c:v>-4.000</c:v>
                      </c:pt>
                      <c:pt idx="31">
                        <c:v>-3.800</c:v>
                      </c:pt>
                      <c:pt idx="32">
                        <c:v>-3.600</c:v>
                      </c:pt>
                      <c:pt idx="33">
                        <c:v>-3.400</c:v>
                      </c:pt>
                      <c:pt idx="34">
                        <c:v>-3.200</c:v>
                      </c:pt>
                      <c:pt idx="35">
                        <c:v>-3.000</c:v>
                      </c:pt>
                      <c:pt idx="36">
                        <c:v>-2.800</c:v>
                      </c:pt>
                      <c:pt idx="37">
                        <c:v>-2.600</c:v>
                      </c:pt>
                      <c:pt idx="38">
                        <c:v>-2.400</c:v>
                      </c:pt>
                      <c:pt idx="39">
                        <c:v>-2.200</c:v>
                      </c:pt>
                      <c:pt idx="40">
                        <c:v>-2.000</c:v>
                      </c:pt>
                      <c:pt idx="41">
                        <c:v>-1.800</c:v>
                      </c:pt>
                      <c:pt idx="42">
                        <c:v>-1.600</c:v>
                      </c:pt>
                      <c:pt idx="43">
                        <c:v>-1.400</c:v>
                      </c:pt>
                      <c:pt idx="44">
                        <c:v>-1.200</c:v>
                      </c:pt>
                      <c:pt idx="45">
                        <c:v>-1.000</c:v>
                      </c:pt>
                      <c:pt idx="46">
                        <c:v>-0.800</c:v>
                      </c:pt>
                      <c:pt idx="47">
                        <c:v>-0.600</c:v>
                      </c:pt>
                      <c:pt idx="48">
                        <c:v>-0.400</c:v>
                      </c:pt>
                      <c:pt idx="49">
                        <c:v>-0.200</c:v>
                      </c:pt>
                      <c:pt idx="50">
                        <c:v>0.000</c:v>
                      </c:pt>
                      <c:pt idx="51">
                        <c:v>0.200</c:v>
                      </c:pt>
                      <c:pt idx="52">
                        <c:v>0.400</c:v>
                      </c:pt>
                      <c:pt idx="53">
                        <c:v>0.600</c:v>
                      </c:pt>
                      <c:pt idx="54">
                        <c:v>0.800</c:v>
                      </c:pt>
                      <c:pt idx="55">
                        <c:v>1.000</c:v>
                      </c:pt>
                      <c:pt idx="56">
                        <c:v>1.200</c:v>
                      </c:pt>
                      <c:pt idx="57">
                        <c:v>1.400</c:v>
                      </c:pt>
                      <c:pt idx="58">
                        <c:v>1.600</c:v>
                      </c:pt>
                      <c:pt idx="59">
                        <c:v>1.800</c:v>
                      </c:pt>
                      <c:pt idx="60">
                        <c:v>2.000</c:v>
                      </c:pt>
                      <c:pt idx="61">
                        <c:v>2.200</c:v>
                      </c:pt>
                      <c:pt idx="62">
                        <c:v>2.400</c:v>
                      </c:pt>
                      <c:pt idx="63">
                        <c:v>2.600</c:v>
                      </c:pt>
                      <c:pt idx="64">
                        <c:v>2.800</c:v>
                      </c:pt>
                      <c:pt idx="65">
                        <c:v>3.000</c:v>
                      </c:pt>
                      <c:pt idx="66">
                        <c:v>3.200</c:v>
                      </c:pt>
                      <c:pt idx="67">
                        <c:v>3.400</c:v>
                      </c:pt>
                      <c:pt idx="68">
                        <c:v>3.600</c:v>
                      </c:pt>
                      <c:pt idx="69">
                        <c:v>3.800</c:v>
                      </c:pt>
                      <c:pt idx="70">
                        <c:v>4.000</c:v>
                      </c:pt>
                      <c:pt idx="71">
                        <c:v>4.200</c:v>
                      </c:pt>
                      <c:pt idx="72">
                        <c:v>4.400</c:v>
                      </c:pt>
                      <c:pt idx="73">
                        <c:v>4.600</c:v>
                      </c:pt>
                      <c:pt idx="74">
                        <c:v>4.800</c:v>
                      </c:pt>
                      <c:pt idx="75">
                        <c:v>5.000</c:v>
                      </c:pt>
                      <c:pt idx="76">
                        <c:v>5.200</c:v>
                      </c:pt>
                      <c:pt idx="77">
                        <c:v>5.400</c:v>
                      </c:pt>
                      <c:pt idx="78">
                        <c:v>5.600</c:v>
                      </c:pt>
                      <c:pt idx="79">
                        <c:v>5.800</c:v>
                      </c:pt>
                      <c:pt idx="80">
                        <c:v>6.000</c:v>
                      </c:pt>
                      <c:pt idx="81">
                        <c:v>6.200</c:v>
                      </c:pt>
                      <c:pt idx="82">
                        <c:v>6.400</c:v>
                      </c:pt>
                      <c:pt idx="83">
                        <c:v>6.600</c:v>
                      </c:pt>
                      <c:pt idx="84">
                        <c:v>6.800</c:v>
                      </c:pt>
                      <c:pt idx="85">
                        <c:v>7.000</c:v>
                      </c:pt>
                      <c:pt idx="86">
                        <c:v>7.200</c:v>
                      </c:pt>
                      <c:pt idx="87">
                        <c:v>7.400</c:v>
                      </c:pt>
                      <c:pt idx="88">
                        <c:v>7.600</c:v>
                      </c:pt>
                      <c:pt idx="89">
                        <c:v>7.800</c:v>
                      </c:pt>
                      <c:pt idx="90">
                        <c:v>8.000</c:v>
                      </c:pt>
                      <c:pt idx="91">
                        <c:v>8.200</c:v>
                      </c:pt>
                      <c:pt idx="92">
                        <c:v>8.400</c:v>
                      </c:pt>
                      <c:pt idx="93">
                        <c:v>8.600</c:v>
                      </c:pt>
                      <c:pt idx="94">
                        <c:v>8.800</c:v>
                      </c:pt>
                      <c:pt idx="95">
                        <c:v>9.000</c:v>
                      </c:pt>
                      <c:pt idx="96">
                        <c:v>9.200</c:v>
                      </c:pt>
                      <c:pt idx="97">
                        <c:v>9.400</c:v>
                      </c:pt>
                      <c:pt idx="98">
                        <c:v>9.600</c:v>
                      </c:pt>
                      <c:pt idx="99">
                        <c:v>9.800</c:v>
                      </c:pt>
                      <c:pt idx="100">
                        <c:v>10.000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Feuil1!$R$23:$R$123</c15:sqref>
                        </c15:fullRef>
                        <c15:formulaRef>
                          <c15:sqref>Feuil1!$R$24:$R$123</c15:sqref>
                        </c15:formulaRef>
                      </c:ext>
                    </c:extLst>
                    <c:numCache>
                      <c:formatCode>0.000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8E-4AF8-9B04-EF2E8C63DC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Feuil1!$T$22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Feuil1!$O$22:$O$123</c15:sqref>
                        </c15:fullRef>
                        <c15:formulaRef>
                          <c15:sqref>Feuil1!$O$23:$O$123</c15:sqref>
                        </c15:formulaRef>
                      </c:ext>
                    </c:extLst>
                    <c:strCache>
                      <c:ptCount val="101"/>
                      <c:pt idx="0">
                        <c:v>-10.000</c:v>
                      </c:pt>
                      <c:pt idx="1">
                        <c:v>-9.800</c:v>
                      </c:pt>
                      <c:pt idx="2">
                        <c:v>-9.600</c:v>
                      </c:pt>
                      <c:pt idx="3">
                        <c:v>-9.400</c:v>
                      </c:pt>
                      <c:pt idx="4">
                        <c:v>-9.200</c:v>
                      </c:pt>
                      <c:pt idx="5">
                        <c:v>-9.000</c:v>
                      </c:pt>
                      <c:pt idx="6">
                        <c:v>-8.800</c:v>
                      </c:pt>
                      <c:pt idx="7">
                        <c:v>-8.600</c:v>
                      </c:pt>
                      <c:pt idx="8">
                        <c:v>-8.400</c:v>
                      </c:pt>
                      <c:pt idx="9">
                        <c:v>-8.200</c:v>
                      </c:pt>
                      <c:pt idx="10">
                        <c:v>-8.000</c:v>
                      </c:pt>
                      <c:pt idx="11">
                        <c:v>-7.800</c:v>
                      </c:pt>
                      <c:pt idx="12">
                        <c:v>-7.600</c:v>
                      </c:pt>
                      <c:pt idx="13">
                        <c:v>-7.400</c:v>
                      </c:pt>
                      <c:pt idx="14">
                        <c:v>-7.200</c:v>
                      </c:pt>
                      <c:pt idx="15">
                        <c:v>-7.000</c:v>
                      </c:pt>
                      <c:pt idx="16">
                        <c:v>-6.800</c:v>
                      </c:pt>
                      <c:pt idx="17">
                        <c:v>-6.600</c:v>
                      </c:pt>
                      <c:pt idx="18">
                        <c:v>-6.400</c:v>
                      </c:pt>
                      <c:pt idx="19">
                        <c:v>-6.200</c:v>
                      </c:pt>
                      <c:pt idx="20">
                        <c:v>-6.000</c:v>
                      </c:pt>
                      <c:pt idx="21">
                        <c:v>-5.800</c:v>
                      </c:pt>
                      <c:pt idx="22">
                        <c:v>-5.600</c:v>
                      </c:pt>
                      <c:pt idx="23">
                        <c:v>-5.400</c:v>
                      </c:pt>
                      <c:pt idx="24">
                        <c:v>-5.200</c:v>
                      </c:pt>
                      <c:pt idx="25">
                        <c:v>-5.000</c:v>
                      </c:pt>
                      <c:pt idx="26">
                        <c:v>-4.800</c:v>
                      </c:pt>
                      <c:pt idx="27">
                        <c:v>-4.600</c:v>
                      </c:pt>
                      <c:pt idx="28">
                        <c:v>-4.400</c:v>
                      </c:pt>
                      <c:pt idx="29">
                        <c:v>-4.200</c:v>
                      </c:pt>
                      <c:pt idx="30">
                        <c:v>-4.000</c:v>
                      </c:pt>
                      <c:pt idx="31">
                        <c:v>-3.800</c:v>
                      </c:pt>
                      <c:pt idx="32">
                        <c:v>-3.600</c:v>
                      </c:pt>
                      <c:pt idx="33">
                        <c:v>-3.400</c:v>
                      </c:pt>
                      <c:pt idx="34">
                        <c:v>-3.200</c:v>
                      </c:pt>
                      <c:pt idx="35">
                        <c:v>-3.000</c:v>
                      </c:pt>
                      <c:pt idx="36">
                        <c:v>-2.800</c:v>
                      </c:pt>
                      <c:pt idx="37">
                        <c:v>-2.600</c:v>
                      </c:pt>
                      <c:pt idx="38">
                        <c:v>-2.400</c:v>
                      </c:pt>
                      <c:pt idx="39">
                        <c:v>-2.200</c:v>
                      </c:pt>
                      <c:pt idx="40">
                        <c:v>-2.000</c:v>
                      </c:pt>
                      <c:pt idx="41">
                        <c:v>-1.800</c:v>
                      </c:pt>
                      <c:pt idx="42">
                        <c:v>-1.600</c:v>
                      </c:pt>
                      <c:pt idx="43">
                        <c:v>-1.400</c:v>
                      </c:pt>
                      <c:pt idx="44">
                        <c:v>-1.200</c:v>
                      </c:pt>
                      <c:pt idx="45">
                        <c:v>-1.000</c:v>
                      </c:pt>
                      <c:pt idx="46">
                        <c:v>-0.800</c:v>
                      </c:pt>
                      <c:pt idx="47">
                        <c:v>-0.600</c:v>
                      </c:pt>
                      <c:pt idx="48">
                        <c:v>-0.400</c:v>
                      </c:pt>
                      <c:pt idx="49">
                        <c:v>-0.200</c:v>
                      </c:pt>
                      <c:pt idx="50">
                        <c:v>0.000</c:v>
                      </c:pt>
                      <c:pt idx="51">
                        <c:v>0.200</c:v>
                      </c:pt>
                      <c:pt idx="52">
                        <c:v>0.400</c:v>
                      </c:pt>
                      <c:pt idx="53">
                        <c:v>0.600</c:v>
                      </c:pt>
                      <c:pt idx="54">
                        <c:v>0.800</c:v>
                      </c:pt>
                      <c:pt idx="55">
                        <c:v>1.000</c:v>
                      </c:pt>
                      <c:pt idx="56">
                        <c:v>1.200</c:v>
                      </c:pt>
                      <c:pt idx="57">
                        <c:v>1.400</c:v>
                      </c:pt>
                      <c:pt idx="58">
                        <c:v>1.600</c:v>
                      </c:pt>
                      <c:pt idx="59">
                        <c:v>1.800</c:v>
                      </c:pt>
                      <c:pt idx="60">
                        <c:v>2.000</c:v>
                      </c:pt>
                      <c:pt idx="61">
                        <c:v>2.200</c:v>
                      </c:pt>
                      <c:pt idx="62">
                        <c:v>2.400</c:v>
                      </c:pt>
                      <c:pt idx="63">
                        <c:v>2.600</c:v>
                      </c:pt>
                      <c:pt idx="64">
                        <c:v>2.800</c:v>
                      </c:pt>
                      <c:pt idx="65">
                        <c:v>3.000</c:v>
                      </c:pt>
                      <c:pt idx="66">
                        <c:v>3.200</c:v>
                      </c:pt>
                      <c:pt idx="67">
                        <c:v>3.400</c:v>
                      </c:pt>
                      <c:pt idx="68">
                        <c:v>3.600</c:v>
                      </c:pt>
                      <c:pt idx="69">
                        <c:v>3.800</c:v>
                      </c:pt>
                      <c:pt idx="70">
                        <c:v>4.000</c:v>
                      </c:pt>
                      <c:pt idx="71">
                        <c:v>4.200</c:v>
                      </c:pt>
                      <c:pt idx="72">
                        <c:v>4.400</c:v>
                      </c:pt>
                      <c:pt idx="73">
                        <c:v>4.600</c:v>
                      </c:pt>
                      <c:pt idx="74">
                        <c:v>4.800</c:v>
                      </c:pt>
                      <c:pt idx="75">
                        <c:v>5.000</c:v>
                      </c:pt>
                      <c:pt idx="76">
                        <c:v>5.200</c:v>
                      </c:pt>
                      <c:pt idx="77">
                        <c:v>5.400</c:v>
                      </c:pt>
                      <c:pt idx="78">
                        <c:v>5.600</c:v>
                      </c:pt>
                      <c:pt idx="79">
                        <c:v>5.800</c:v>
                      </c:pt>
                      <c:pt idx="80">
                        <c:v>6.000</c:v>
                      </c:pt>
                      <c:pt idx="81">
                        <c:v>6.200</c:v>
                      </c:pt>
                      <c:pt idx="82">
                        <c:v>6.400</c:v>
                      </c:pt>
                      <c:pt idx="83">
                        <c:v>6.600</c:v>
                      </c:pt>
                      <c:pt idx="84">
                        <c:v>6.800</c:v>
                      </c:pt>
                      <c:pt idx="85">
                        <c:v>7.000</c:v>
                      </c:pt>
                      <c:pt idx="86">
                        <c:v>7.200</c:v>
                      </c:pt>
                      <c:pt idx="87">
                        <c:v>7.400</c:v>
                      </c:pt>
                      <c:pt idx="88">
                        <c:v>7.600</c:v>
                      </c:pt>
                      <c:pt idx="89">
                        <c:v>7.800</c:v>
                      </c:pt>
                      <c:pt idx="90">
                        <c:v>8.000</c:v>
                      </c:pt>
                      <c:pt idx="91">
                        <c:v>8.200</c:v>
                      </c:pt>
                      <c:pt idx="92">
                        <c:v>8.400</c:v>
                      </c:pt>
                      <c:pt idx="93">
                        <c:v>8.600</c:v>
                      </c:pt>
                      <c:pt idx="94">
                        <c:v>8.800</c:v>
                      </c:pt>
                      <c:pt idx="95">
                        <c:v>9.000</c:v>
                      </c:pt>
                      <c:pt idx="96">
                        <c:v>9.200</c:v>
                      </c:pt>
                      <c:pt idx="97">
                        <c:v>9.400</c:v>
                      </c:pt>
                      <c:pt idx="98">
                        <c:v>9.600</c:v>
                      </c:pt>
                      <c:pt idx="99">
                        <c:v>9.800</c:v>
                      </c:pt>
                      <c:pt idx="100">
                        <c:v>10.000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Feuil1!$T$23:$T$123</c15:sqref>
                        </c15:fullRef>
                        <c15:formulaRef>
                          <c15:sqref>Feuil1!$T$24:$T$123</c15:sqref>
                        </c15:formulaRef>
                      </c:ext>
                    </c:extLst>
                    <c:numCache>
                      <c:formatCode>0.000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8E-4AF8-9B04-EF2E8C63DC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Feuil1!$V$22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Feuil1!$O$22:$O$123</c15:sqref>
                        </c15:fullRef>
                        <c15:formulaRef>
                          <c15:sqref>Feuil1!$O$23:$O$123</c15:sqref>
                        </c15:formulaRef>
                      </c:ext>
                    </c:extLst>
                    <c:strCache>
                      <c:ptCount val="101"/>
                      <c:pt idx="0">
                        <c:v>-10.000</c:v>
                      </c:pt>
                      <c:pt idx="1">
                        <c:v>-9.800</c:v>
                      </c:pt>
                      <c:pt idx="2">
                        <c:v>-9.600</c:v>
                      </c:pt>
                      <c:pt idx="3">
                        <c:v>-9.400</c:v>
                      </c:pt>
                      <c:pt idx="4">
                        <c:v>-9.200</c:v>
                      </c:pt>
                      <c:pt idx="5">
                        <c:v>-9.000</c:v>
                      </c:pt>
                      <c:pt idx="6">
                        <c:v>-8.800</c:v>
                      </c:pt>
                      <c:pt idx="7">
                        <c:v>-8.600</c:v>
                      </c:pt>
                      <c:pt idx="8">
                        <c:v>-8.400</c:v>
                      </c:pt>
                      <c:pt idx="9">
                        <c:v>-8.200</c:v>
                      </c:pt>
                      <c:pt idx="10">
                        <c:v>-8.000</c:v>
                      </c:pt>
                      <c:pt idx="11">
                        <c:v>-7.800</c:v>
                      </c:pt>
                      <c:pt idx="12">
                        <c:v>-7.600</c:v>
                      </c:pt>
                      <c:pt idx="13">
                        <c:v>-7.400</c:v>
                      </c:pt>
                      <c:pt idx="14">
                        <c:v>-7.200</c:v>
                      </c:pt>
                      <c:pt idx="15">
                        <c:v>-7.000</c:v>
                      </c:pt>
                      <c:pt idx="16">
                        <c:v>-6.800</c:v>
                      </c:pt>
                      <c:pt idx="17">
                        <c:v>-6.600</c:v>
                      </c:pt>
                      <c:pt idx="18">
                        <c:v>-6.400</c:v>
                      </c:pt>
                      <c:pt idx="19">
                        <c:v>-6.200</c:v>
                      </c:pt>
                      <c:pt idx="20">
                        <c:v>-6.000</c:v>
                      </c:pt>
                      <c:pt idx="21">
                        <c:v>-5.800</c:v>
                      </c:pt>
                      <c:pt idx="22">
                        <c:v>-5.600</c:v>
                      </c:pt>
                      <c:pt idx="23">
                        <c:v>-5.400</c:v>
                      </c:pt>
                      <c:pt idx="24">
                        <c:v>-5.200</c:v>
                      </c:pt>
                      <c:pt idx="25">
                        <c:v>-5.000</c:v>
                      </c:pt>
                      <c:pt idx="26">
                        <c:v>-4.800</c:v>
                      </c:pt>
                      <c:pt idx="27">
                        <c:v>-4.600</c:v>
                      </c:pt>
                      <c:pt idx="28">
                        <c:v>-4.400</c:v>
                      </c:pt>
                      <c:pt idx="29">
                        <c:v>-4.200</c:v>
                      </c:pt>
                      <c:pt idx="30">
                        <c:v>-4.000</c:v>
                      </c:pt>
                      <c:pt idx="31">
                        <c:v>-3.800</c:v>
                      </c:pt>
                      <c:pt idx="32">
                        <c:v>-3.600</c:v>
                      </c:pt>
                      <c:pt idx="33">
                        <c:v>-3.400</c:v>
                      </c:pt>
                      <c:pt idx="34">
                        <c:v>-3.200</c:v>
                      </c:pt>
                      <c:pt idx="35">
                        <c:v>-3.000</c:v>
                      </c:pt>
                      <c:pt idx="36">
                        <c:v>-2.800</c:v>
                      </c:pt>
                      <c:pt idx="37">
                        <c:v>-2.600</c:v>
                      </c:pt>
                      <c:pt idx="38">
                        <c:v>-2.400</c:v>
                      </c:pt>
                      <c:pt idx="39">
                        <c:v>-2.200</c:v>
                      </c:pt>
                      <c:pt idx="40">
                        <c:v>-2.000</c:v>
                      </c:pt>
                      <c:pt idx="41">
                        <c:v>-1.800</c:v>
                      </c:pt>
                      <c:pt idx="42">
                        <c:v>-1.600</c:v>
                      </c:pt>
                      <c:pt idx="43">
                        <c:v>-1.400</c:v>
                      </c:pt>
                      <c:pt idx="44">
                        <c:v>-1.200</c:v>
                      </c:pt>
                      <c:pt idx="45">
                        <c:v>-1.000</c:v>
                      </c:pt>
                      <c:pt idx="46">
                        <c:v>-0.800</c:v>
                      </c:pt>
                      <c:pt idx="47">
                        <c:v>-0.600</c:v>
                      </c:pt>
                      <c:pt idx="48">
                        <c:v>-0.400</c:v>
                      </c:pt>
                      <c:pt idx="49">
                        <c:v>-0.200</c:v>
                      </c:pt>
                      <c:pt idx="50">
                        <c:v>0.000</c:v>
                      </c:pt>
                      <c:pt idx="51">
                        <c:v>0.200</c:v>
                      </c:pt>
                      <c:pt idx="52">
                        <c:v>0.400</c:v>
                      </c:pt>
                      <c:pt idx="53">
                        <c:v>0.600</c:v>
                      </c:pt>
                      <c:pt idx="54">
                        <c:v>0.800</c:v>
                      </c:pt>
                      <c:pt idx="55">
                        <c:v>1.000</c:v>
                      </c:pt>
                      <c:pt idx="56">
                        <c:v>1.200</c:v>
                      </c:pt>
                      <c:pt idx="57">
                        <c:v>1.400</c:v>
                      </c:pt>
                      <c:pt idx="58">
                        <c:v>1.600</c:v>
                      </c:pt>
                      <c:pt idx="59">
                        <c:v>1.800</c:v>
                      </c:pt>
                      <c:pt idx="60">
                        <c:v>2.000</c:v>
                      </c:pt>
                      <c:pt idx="61">
                        <c:v>2.200</c:v>
                      </c:pt>
                      <c:pt idx="62">
                        <c:v>2.400</c:v>
                      </c:pt>
                      <c:pt idx="63">
                        <c:v>2.600</c:v>
                      </c:pt>
                      <c:pt idx="64">
                        <c:v>2.800</c:v>
                      </c:pt>
                      <c:pt idx="65">
                        <c:v>3.000</c:v>
                      </c:pt>
                      <c:pt idx="66">
                        <c:v>3.200</c:v>
                      </c:pt>
                      <c:pt idx="67">
                        <c:v>3.400</c:v>
                      </c:pt>
                      <c:pt idx="68">
                        <c:v>3.600</c:v>
                      </c:pt>
                      <c:pt idx="69">
                        <c:v>3.800</c:v>
                      </c:pt>
                      <c:pt idx="70">
                        <c:v>4.000</c:v>
                      </c:pt>
                      <c:pt idx="71">
                        <c:v>4.200</c:v>
                      </c:pt>
                      <c:pt idx="72">
                        <c:v>4.400</c:v>
                      </c:pt>
                      <c:pt idx="73">
                        <c:v>4.600</c:v>
                      </c:pt>
                      <c:pt idx="74">
                        <c:v>4.800</c:v>
                      </c:pt>
                      <c:pt idx="75">
                        <c:v>5.000</c:v>
                      </c:pt>
                      <c:pt idx="76">
                        <c:v>5.200</c:v>
                      </c:pt>
                      <c:pt idx="77">
                        <c:v>5.400</c:v>
                      </c:pt>
                      <c:pt idx="78">
                        <c:v>5.600</c:v>
                      </c:pt>
                      <c:pt idx="79">
                        <c:v>5.800</c:v>
                      </c:pt>
                      <c:pt idx="80">
                        <c:v>6.000</c:v>
                      </c:pt>
                      <c:pt idx="81">
                        <c:v>6.200</c:v>
                      </c:pt>
                      <c:pt idx="82">
                        <c:v>6.400</c:v>
                      </c:pt>
                      <c:pt idx="83">
                        <c:v>6.600</c:v>
                      </c:pt>
                      <c:pt idx="84">
                        <c:v>6.800</c:v>
                      </c:pt>
                      <c:pt idx="85">
                        <c:v>7.000</c:v>
                      </c:pt>
                      <c:pt idx="86">
                        <c:v>7.200</c:v>
                      </c:pt>
                      <c:pt idx="87">
                        <c:v>7.400</c:v>
                      </c:pt>
                      <c:pt idx="88">
                        <c:v>7.600</c:v>
                      </c:pt>
                      <c:pt idx="89">
                        <c:v>7.800</c:v>
                      </c:pt>
                      <c:pt idx="90">
                        <c:v>8.000</c:v>
                      </c:pt>
                      <c:pt idx="91">
                        <c:v>8.200</c:v>
                      </c:pt>
                      <c:pt idx="92">
                        <c:v>8.400</c:v>
                      </c:pt>
                      <c:pt idx="93">
                        <c:v>8.600</c:v>
                      </c:pt>
                      <c:pt idx="94">
                        <c:v>8.800</c:v>
                      </c:pt>
                      <c:pt idx="95">
                        <c:v>9.000</c:v>
                      </c:pt>
                      <c:pt idx="96">
                        <c:v>9.200</c:v>
                      </c:pt>
                      <c:pt idx="97">
                        <c:v>9.400</c:v>
                      </c:pt>
                      <c:pt idx="98">
                        <c:v>9.600</c:v>
                      </c:pt>
                      <c:pt idx="99">
                        <c:v>9.800</c:v>
                      </c:pt>
                      <c:pt idx="100">
                        <c:v>10.000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Feuil1!$V$23:$V$123</c15:sqref>
                        </c15:fullRef>
                        <c15:formulaRef>
                          <c15:sqref>Feuil1!$V$24:$V$123</c15:sqref>
                        </c15:formulaRef>
                      </c:ext>
                    </c:extLst>
                    <c:numCache>
                      <c:formatCode>0.000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8E-4AF8-9B04-EF2E8C63DC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Feuil1!$X$22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Feuil1!$O$22:$O$123</c15:sqref>
                        </c15:fullRef>
                        <c15:formulaRef>
                          <c15:sqref>Feuil1!$O$23:$O$123</c15:sqref>
                        </c15:formulaRef>
                      </c:ext>
                    </c:extLst>
                    <c:strCache>
                      <c:ptCount val="101"/>
                      <c:pt idx="0">
                        <c:v>-10.000</c:v>
                      </c:pt>
                      <c:pt idx="1">
                        <c:v>-9.800</c:v>
                      </c:pt>
                      <c:pt idx="2">
                        <c:v>-9.600</c:v>
                      </c:pt>
                      <c:pt idx="3">
                        <c:v>-9.400</c:v>
                      </c:pt>
                      <c:pt idx="4">
                        <c:v>-9.200</c:v>
                      </c:pt>
                      <c:pt idx="5">
                        <c:v>-9.000</c:v>
                      </c:pt>
                      <c:pt idx="6">
                        <c:v>-8.800</c:v>
                      </c:pt>
                      <c:pt idx="7">
                        <c:v>-8.600</c:v>
                      </c:pt>
                      <c:pt idx="8">
                        <c:v>-8.400</c:v>
                      </c:pt>
                      <c:pt idx="9">
                        <c:v>-8.200</c:v>
                      </c:pt>
                      <c:pt idx="10">
                        <c:v>-8.000</c:v>
                      </c:pt>
                      <c:pt idx="11">
                        <c:v>-7.800</c:v>
                      </c:pt>
                      <c:pt idx="12">
                        <c:v>-7.600</c:v>
                      </c:pt>
                      <c:pt idx="13">
                        <c:v>-7.400</c:v>
                      </c:pt>
                      <c:pt idx="14">
                        <c:v>-7.200</c:v>
                      </c:pt>
                      <c:pt idx="15">
                        <c:v>-7.000</c:v>
                      </c:pt>
                      <c:pt idx="16">
                        <c:v>-6.800</c:v>
                      </c:pt>
                      <c:pt idx="17">
                        <c:v>-6.600</c:v>
                      </c:pt>
                      <c:pt idx="18">
                        <c:v>-6.400</c:v>
                      </c:pt>
                      <c:pt idx="19">
                        <c:v>-6.200</c:v>
                      </c:pt>
                      <c:pt idx="20">
                        <c:v>-6.000</c:v>
                      </c:pt>
                      <c:pt idx="21">
                        <c:v>-5.800</c:v>
                      </c:pt>
                      <c:pt idx="22">
                        <c:v>-5.600</c:v>
                      </c:pt>
                      <c:pt idx="23">
                        <c:v>-5.400</c:v>
                      </c:pt>
                      <c:pt idx="24">
                        <c:v>-5.200</c:v>
                      </c:pt>
                      <c:pt idx="25">
                        <c:v>-5.000</c:v>
                      </c:pt>
                      <c:pt idx="26">
                        <c:v>-4.800</c:v>
                      </c:pt>
                      <c:pt idx="27">
                        <c:v>-4.600</c:v>
                      </c:pt>
                      <c:pt idx="28">
                        <c:v>-4.400</c:v>
                      </c:pt>
                      <c:pt idx="29">
                        <c:v>-4.200</c:v>
                      </c:pt>
                      <c:pt idx="30">
                        <c:v>-4.000</c:v>
                      </c:pt>
                      <c:pt idx="31">
                        <c:v>-3.800</c:v>
                      </c:pt>
                      <c:pt idx="32">
                        <c:v>-3.600</c:v>
                      </c:pt>
                      <c:pt idx="33">
                        <c:v>-3.400</c:v>
                      </c:pt>
                      <c:pt idx="34">
                        <c:v>-3.200</c:v>
                      </c:pt>
                      <c:pt idx="35">
                        <c:v>-3.000</c:v>
                      </c:pt>
                      <c:pt idx="36">
                        <c:v>-2.800</c:v>
                      </c:pt>
                      <c:pt idx="37">
                        <c:v>-2.600</c:v>
                      </c:pt>
                      <c:pt idx="38">
                        <c:v>-2.400</c:v>
                      </c:pt>
                      <c:pt idx="39">
                        <c:v>-2.200</c:v>
                      </c:pt>
                      <c:pt idx="40">
                        <c:v>-2.000</c:v>
                      </c:pt>
                      <c:pt idx="41">
                        <c:v>-1.800</c:v>
                      </c:pt>
                      <c:pt idx="42">
                        <c:v>-1.600</c:v>
                      </c:pt>
                      <c:pt idx="43">
                        <c:v>-1.400</c:v>
                      </c:pt>
                      <c:pt idx="44">
                        <c:v>-1.200</c:v>
                      </c:pt>
                      <c:pt idx="45">
                        <c:v>-1.000</c:v>
                      </c:pt>
                      <c:pt idx="46">
                        <c:v>-0.800</c:v>
                      </c:pt>
                      <c:pt idx="47">
                        <c:v>-0.600</c:v>
                      </c:pt>
                      <c:pt idx="48">
                        <c:v>-0.400</c:v>
                      </c:pt>
                      <c:pt idx="49">
                        <c:v>-0.200</c:v>
                      </c:pt>
                      <c:pt idx="50">
                        <c:v>0.000</c:v>
                      </c:pt>
                      <c:pt idx="51">
                        <c:v>0.200</c:v>
                      </c:pt>
                      <c:pt idx="52">
                        <c:v>0.400</c:v>
                      </c:pt>
                      <c:pt idx="53">
                        <c:v>0.600</c:v>
                      </c:pt>
                      <c:pt idx="54">
                        <c:v>0.800</c:v>
                      </c:pt>
                      <c:pt idx="55">
                        <c:v>1.000</c:v>
                      </c:pt>
                      <c:pt idx="56">
                        <c:v>1.200</c:v>
                      </c:pt>
                      <c:pt idx="57">
                        <c:v>1.400</c:v>
                      </c:pt>
                      <c:pt idx="58">
                        <c:v>1.600</c:v>
                      </c:pt>
                      <c:pt idx="59">
                        <c:v>1.800</c:v>
                      </c:pt>
                      <c:pt idx="60">
                        <c:v>2.000</c:v>
                      </c:pt>
                      <c:pt idx="61">
                        <c:v>2.200</c:v>
                      </c:pt>
                      <c:pt idx="62">
                        <c:v>2.400</c:v>
                      </c:pt>
                      <c:pt idx="63">
                        <c:v>2.600</c:v>
                      </c:pt>
                      <c:pt idx="64">
                        <c:v>2.800</c:v>
                      </c:pt>
                      <c:pt idx="65">
                        <c:v>3.000</c:v>
                      </c:pt>
                      <c:pt idx="66">
                        <c:v>3.200</c:v>
                      </c:pt>
                      <c:pt idx="67">
                        <c:v>3.400</c:v>
                      </c:pt>
                      <c:pt idx="68">
                        <c:v>3.600</c:v>
                      </c:pt>
                      <c:pt idx="69">
                        <c:v>3.800</c:v>
                      </c:pt>
                      <c:pt idx="70">
                        <c:v>4.000</c:v>
                      </c:pt>
                      <c:pt idx="71">
                        <c:v>4.200</c:v>
                      </c:pt>
                      <c:pt idx="72">
                        <c:v>4.400</c:v>
                      </c:pt>
                      <c:pt idx="73">
                        <c:v>4.600</c:v>
                      </c:pt>
                      <c:pt idx="74">
                        <c:v>4.800</c:v>
                      </c:pt>
                      <c:pt idx="75">
                        <c:v>5.000</c:v>
                      </c:pt>
                      <c:pt idx="76">
                        <c:v>5.200</c:v>
                      </c:pt>
                      <c:pt idx="77">
                        <c:v>5.400</c:v>
                      </c:pt>
                      <c:pt idx="78">
                        <c:v>5.600</c:v>
                      </c:pt>
                      <c:pt idx="79">
                        <c:v>5.800</c:v>
                      </c:pt>
                      <c:pt idx="80">
                        <c:v>6.000</c:v>
                      </c:pt>
                      <c:pt idx="81">
                        <c:v>6.200</c:v>
                      </c:pt>
                      <c:pt idx="82">
                        <c:v>6.400</c:v>
                      </c:pt>
                      <c:pt idx="83">
                        <c:v>6.600</c:v>
                      </c:pt>
                      <c:pt idx="84">
                        <c:v>6.800</c:v>
                      </c:pt>
                      <c:pt idx="85">
                        <c:v>7.000</c:v>
                      </c:pt>
                      <c:pt idx="86">
                        <c:v>7.200</c:v>
                      </c:pt>
                      <c:pt idx="87">
                        <c:v>7.400</c:v>
                      </c:pt>
                      <c:pt idx="88">
                        <c:v>7.600</c:v>
                      </c:pt>
                      <c:pt idx="89">
                        <c:v>7.800</c:v>
                      </c:pt>
                      <c:pt idx="90">
                        <c:v>8.000</c:v>
                      </c:pt>
                      <c:pt idx="91">
                        <c:v>8.200</c:v>
                      </c:pt>
                      <c:pt idx="92">
                        <c:v>8.400</c:v>
                      </c:pt>
                      <c:pt idx="93">
                        <c:v>8.600</c:v>
                      </c:pt>
                      <c:pt idx="94">
                        <c:v>8.800</c:v>
                      </c:pt>
                      <c:pt idx="95">
                        <c:v>9.000</c:v>
                      </c:pt>
                      <c:pt idx="96">
                        <c:v>9.200</c:v>
                      </c:pt>
                      <c:pt idx="97">
                        <c:v>9.400</c:v>
                      </c:pt>
                      <c:pt idx="98">
                        <c:v>9.600</c:v>
                      </c:pt>
                      <c:pt idx="99">
                        <c:v>9.800</c:v>
                      </c:pt>
                      <c:pt idx="100">
                        <c:v>10.000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Feuil1!$X$23:$X$123</c15:sqref>
                        </c15:fullRef>
                        <c15:formulaRef>
                          <c15:sqref>Feuil1!$X$24:$X$123</c15:sqref>
                        </c15:formulaRef>
                      </c:ext>
                    </c:extLst>
                    <c:numCache>
                      <c:formatCode>0.000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8E-4AF8-9B04-EF2E8C63DC0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Feuil1!$Z$22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Feuil1!$O$22:$O$123</c15:sqref>
                        </c15:fullRef>
                        <c15:formulaRef>
                          <c15:sqref>Feuil1!$O$23:$O$123</c15:sqref>
                        </c15:formulaRef>
                      </c:ext>
                    </c:extLst>
                    <c:strCache>
                      <c:ptCount val="101"/>
                      <c:pt idx="0">
                        <c:v>-10.000</c:v>
                      </c:pt>
                      <c:pt idx="1">
                        <c:v>-9.800</c:v>
                      </c:pt>
                      <c:pt idx="2">
                        <c:v>-9.600</c:v>
                      </c:pt>
                      <c:pt idx="3">
                        <c:v>-9.400</c:v>
                      </c:pt>
                      <c:pt idx="4">
                        <c:v>-9.200</c:v>
                      </c:pt>
                      <c:pt idx="5">
                        <c:v>-9.000</c:v>
                      </c:pt>
                      <c:pt idx="6">
                        <c:v>-8.800</c:v>
                      </c:pt>
                      <c:pt idx="7">
                        <c:v>-8.600</c:v>
                      </c:pt>
                      <c:pt idx="8">
                        <c:v>-8.400</c:v>
                      </c:pt>
                      <c:pt idx="9">
                        <c:v>-8.200</c:v>
                      </c:pt>
                      <c:pt idx="10">
                        <c:v>-8.000</c:v>
                      </c:pt>
                      <c:pt idx="11">
                        <c:v>-7.800</c:v>
                      </c:pt>
                      <c:pt idx="12">
                        <c:v>-7.600</c:v>
                      </c:pt>
                      <c:pt idx="13">
                        <c:v>-7.400</c:v>
                      </c:pt>
                      <c:pt idx="14">
                        <c:v>-7.200</c:v>
                      </c:pt>
                      <c:pt idx="15">
                        <c:v>-7.000</c:v>
                      </c:pt>
                      <c:pt idx="16">
                        <c:v>-6.800</c:v>
                      </c:pt>
                      <c:pt idx="17">
                        <c:v>-6.600</c:v>
                      </c:pt>
                      <c:pt idx="18">
                        <c:v>-6.400</c:v>
                      </c:pt>
                      <c:pt idx="19">
                        <c:v>-6.200</c:v>
                      </c:pt>
                      <c:pt idx="20">
                        <c:v>-6.000</c:v>
                      </c:pt>
                      <c:pt idx="21">
                        <c:v>-5.800</c:v>
                      </c:pt>
                      <c:pt idx="22">
                        <c:v>-5.600</c:v>
                      </c:pt>
                      <c:pt idx="23">
                        <c:v>-5.400</c:v>
                      </c:pt>
                      <c:pt idx="24">
                        <c:v>-5.200</c:v>
                      </c:pt>
                      <c:pt idx="25">
                        <c:v>-5.000</c:v>
                      </c:pt>
                      <c:pt idx="26">
                        <c:v>-4.800</c:v>
                      </c:pt>
                      <c:pt idx="27">
                        <c:v>-4.600</c:v>
                      </c:pt>
                      <c:pt idx="28">
                        <c:v>-4.400</c:v>
                      </c:pt>
                      <c:pt idx="29">
                        <c:v>-4.200</c:v>
                      </c:pt>
                      <c:pt idx="30">
                        <c:v>-4.000</c:v>
                      </c:pt>
                      <c:pt idx="31">
                        <c:v>-3.800</c:v>
                      </c:pt>
                      <c:pt idx="32">
                        <c:v>-3.600</c:v>
                      </c:pt>
                      <c:pt idx="33">
                        <c:v>-3.400</c:v>
                      </c:pt>
                      <c:pt idx="34">
                        <c:v>-3.200</c:v>
                      </c:pt>
                      <c:pt idx="35">
                        <c:v>-3.000</c:v>
                      </c:pt>
                      <c:pt idx="36">
                        <c:v>-2.800</c:v>
                      </c:pt>
                      <c:pt idx="37">
                        <c:v>-2.600</c:v>
                      </c:pt>
                      <c:pt idx="38">
                        <c:v>-2.400</c:v>
                      </c:pt>
                      <c:pt idx="39">
                        <c:v>-2.200</c:v>
                      </c:pt>
                      <c:pt idx="40">
                        <c:v>-2.000</c:v>
                      </c:pt>
                      <c:pt idx="41">
                        <c:v>-1.800</c:v>
                      </c:pt>
                      <c:pt idx="42">
                        <c:v>-1.600</c:v>
                      </c:pt>
                      <c:pt idx="43">
                        <c:v>-1.400</c:v>
                      </c:pt>
                      <c:pt idx="44">
                        <c:v>-1.200</c:v>
                      </c:pt>
                      <c:pt idx="45">
                        <c:v>-1.000</c:v>
                      </c:pt>
                      <c:pt idx="46">
                        <c:v>-0.800</c:v>
                      </c:pt>
                      <c:pt idx="47">
                        <c:v>-0.600</c:v>
                      </c:pt>
                      <c:pt idx="48">
                        <c:v>-0.400</c:v>
                      </c:pt>
                      <c:pt idx="49">
                        <c:v>-0.200</c:v>
                      </c:pt>
                      <c:pt idx="50">
                        <c:v>0.000</c:v>
                      </c:pt>
                      <c:pt idx="51">
                        <c:v>0.200</c:v>
                      </c:pt>
                      <c:pt idx="52">
                        <c:v>0.400</c:v>
                      </c:pt>
                      <c:pt idx="53">
                        <c:v>0.600</c:v>
                      </c:pt>
                      <c:pt idx="54">
                        <c:v>0.800</c:v>
                      </c:pt>
                      <c:pt idx="55">
                        <c:v>1.000</c:v>
                      </c:pt>
                      <c:pt idx="56">
                        <c:v>1.200</c:v>
                      </c:pt>
                      <c:pt idx="57">
                        <c:v>1.400</c:v>
                      </c:pt>
                      <c:pt idx="58">
                        <c:v>1.600</c:v>
                      </c:pt>
                      <c:pt idx="59">
                        <c:v>1.800</c:v>
                      </c:pt>
                      <c:pt idx="60">
                        <c:v>2.000</c:v>
                      </c:pt>
                      <c:pt idx="61">
                        <c:v>2.200</c:v>
                      </c:pt>
                      <c:pt idx="62">
                        <c:v>2.400</c:v>
                      </c:pt>
                      <c:pt idx="63">
                        <c:v>2.600</c:v>
                      </c:pt>
                      <c:pt idx="64">
                        <c:v>2.800</c:v>
                      </c:pt>
                      <c:pt idx="65">
                        <c:v>3.000</c:v>
                      </c:pt>
                      <c:pt idx="66">
                        <c:v>3.200</c:v>
                      </c:pt>
                      <c:pt idx="67">
                        <c:v>3.400</c:v>
                      </c:pt>
                      <c:pt idx="68">
                        <c:v>3.600</c:v>
                      </c:pt>
                      <c:pt idx="69">
                        <c:v>3.800</c:v>
                      </c:pt>
                      <c:pt idx="70">
                        <c:v>4.000</c:v>
                      </c:pt>
                      <c:pt idx="71">
                        <c:v>4.200</c:v>
                      </c:pt>
                      <c:pt idx="72">
                        <c:v>4.400</c:v>
                      </c:pt>
                      <c:pt idx="73">
                        <c:v>4.600</c:v>
                      </c:pt>
                      <c:pt idx="74">
                        <c:v>4.800</c:v>
                      </c:pt>
                      <c:pt idx="75">
                        <c:v>5.000</c:v>
                      </c:pt>
                      <c:pt idx="76">
                        <c:v>5.200</c:v>
                      </c:pt>
                      <c:pt idx="77">
                        <c:v>5.400</c:v>
                      </c:pt>
                      <c:pt idx="78">
                        <c:v>5.600</c:v>
                      </c:pt>
                      <c:pt idx="79">
                        <c:v>5.800</c:v>
                      </c:pt>
                      <c:pt idx="80">
                        <c:v>6.000</c:v>
                      </c:pt>
                      <c:pt idx="81">
                        <c:v>6.200</c:v>
                      </c:pt>
                      <c:pt idx="82">
                        <c:v>6.400</c:v>
                      </c:pt>
                      <c:pt idx="83">
                        <c:v>6.600</c:v>
                      </c:pt>
                      <c:pt idx="84">
                        <c:v>6.800</c:v>
                      </c:pt>
                      <c:pt idx="85">
                        <c:v>7.000</c:v>
                      </c:pt>
                      <c:pt idx="86">
                        <c:v>7.200</c:v>
                      </c:pt>
                      <c:pt idx="87">
                        <c:v>7.400</c:v>
                      </c:pt>
                      <c:pt idx="88">
                        <c:v>7.600</c:v>
                      </c:pt>
                      <c:pt idx="89">
                        <c:v>7.800</c:v>
                      </c:pt>
                      <c:pt idx="90">
                        <c:v>8.000</c:v>
                      </c:pt>
                      <c:pt idx="91">
                        <c:v>8.200</c:v>
                      </c:pt>
                      <c:pt idx="92">
                        <c:v>8.400</c:v>
                      </c:pt>
                      <c:pt idx="93">
                        <c:v>8.600</c:v>
                      </c:pt>
                      <c:pt idx="94">
                        <c:v>8.800</c:v>
                      </c:pt>
                      <c:pt idx="95">
                        <c:v>9.000</c:v>
                      </c:pt>
                      <c:pt idx="96">
                        <c:v>9.200</c:v>
                      </c:pt>
                      <c:pt idx="97">
                        <c:v>9.400</c:v>
                      </c:pt>
                      <c:pt idx="98">
                        <c:v>9.600</c:v>
                      </c:pt>
                      <c:pt idx="99">
                        <c:v>9.800</c:v>
                      </c:pt>
                      <c:pt idx="100">
                        <c:v>10.000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Feuil1!$Z$23:$Z$123</c15:sqref>
                        </c15:fullRef>
                        <c15:formulaRef>
                          <c15:sqref>Feuil1!$Z$24:$Z$123</c15:sqref>
                        </c15:formulaRef>
                      </c:ext>
                    </c:extLst>
                    <c:numCache>
                      <c:formatCode>0.000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8E-4AF8-9B04-EF2E8C63DC00}"/>
                  </c:ext>
                </c:extLst>
              </c15:ser>
            </c15:filteredLineSeries>
          </c:ext>
        </c:extLst>
      </c:lineChart>
      <c:catAx>
        <c:axId val="1959683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683423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9596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6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Feuil2!$N$13</c:f>
              <c:strCache>
                <c:ptCount val="1"/>
                <c:pt idx="0">
                  <c:v>Cosinus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Feuil2!$L$13:$L$114</c15:sqref>
                  </c15:fullRef>
                </c:ext>
              </c:extLst>
              <c:f>Feuil2!$L$14:$L$114</c:f>
              <c:strCache>
                <c:ptCount val="101"/>
                <c:pt idx="0">
                  <c:v>-6,283</c:v>
                </c:pt>
                <c:pt idx="1">
                  <c:v>-6,157</c:v>
                </c:pt>
                <c:pt idx="2">
                  <c:v>-6,031</c:v>
                </c:pt>
                <c:pt idx="3">
                  <c:v>-5,905</c:v>
                </c:pt>
                <c:pt idx="4">
                  <c:v>-5,779</c:v>
                </c:pt>
                <c:pt idx="5">
                  <c:v>-5,653</c:v>
                </c:pt>
                <c:pt idx="6">
                  <c:v>-5,527</c:v>
                </c:pt>
                <c:pt idx="7">
                  <c:v>-5,401</c:v>
                </c:pt>
                <c:pt idx="8">
                  <c:v>-5,275</c:v>
                </c:pt>
                <c:pt idx="9">
                  <c:v>-5,149</c:v>
                </c:pt>
                <c:pt idx="10">
                  <c:v>-5,023</c:v>
                </c:pt>
                <c:pt idx="11">
                  <c:v>-4,897</c:v>
                </c:pt>
                <c:pt idx="12">
                  <c:v>-4,771</c:v>
                </c:pt>
                <c:pt idx="13">
                  <c:v>-4,645</c:v>
                </c:pt>
                <c:pt idx="14">
                  <c:v>-4,519</c:v>
                </c:pt>
                <c:pt idx="15">
                  <c:v>-4,393</c:v>
                </c:pt>
                <c:pt idx="16">
                  <c:v>-4,267</c:v>
                </c:pt>
                <c:pt idx="17">
                  <c:v>-4,141</c:v>
                </c:pt>
                <c:pt idx="18">
                  <c:v>-4,015</c:v>
                </c:pt>
                <c:pt idx="19">
                  <c:v>-3,889</c:v>
                </c:pt>
                <c:pt idx="20">
                  <c:v>-3,763</c:v>
                </c:pt>
                <c:pt idx="21">
                  <c:v>-3,637</c:v>
                </c:pt>
                <c:pt idx="22">
                  <c:v>-3,511</c:v>
                </c:pt>
                <c:pt idx="23">
                  <c:v>-3,385</c:v>
                </c:pt>
                <c:pt idx="24">
                  <c:v>-3,259</c:v>
                </c:pt>
                <c:pt idx="25">
                  <c:v>-3,133</c:v>
                </c:pt>
                <c:pt idx="26">
                  <c:v>-3,007</c:v>
                </c:pt>
                <c:pt idx="27">
                  <c:v>-2,881</c:v>
                </c:pt>
                <c:pt idx="28">
                  <c:v>-2,755</c:v>
                </c:pt>
                <c:pt idx="29">
                  <c:v>-2,629</c:v>
                </c:pt>
                <c:pt idx="30">
                  <c:v>-2,503</c:v>
                </c:pt>
                <c:pt idx="31">
                  <c:v>-2,377</c:v>
                </c:pt>
                <c:pt idx="32">
                  <c:v>-2,251</c:v>
                </c:pt>
                <c:pt idx="33">
                  <c:v>-2,125</c:v>
                </c:pt>
                <c:pt idx="34">
                  <c:v>-1,999</c:v>
                </c:pt>
                <c:pt idx="35">
                  <c:v>-1,873</c:v>
                </c:pt>
                <c:pt idx="36">
                  <c:v>-1,747</c:v>
                </c:pt>
                <c:pt idx="37">
                  <c:v>-1,621</c:v>
                </c:pt>
                <c:pt idx="38">
                  <c:v>-1,495</c:v>
                </c:pt>
                <c:pt idx="39">
                  <c:v>-1,369</c:v>
                </c:pt>
                <c:pt idx="40">
                  <c:v>-1,243</c:v>
                </c:pt>
                <c:pt idx="41">
                  <c:v>-1,117</c:v>
                </c:pt>
                <c:pt idx="42">
                  <c:v>-0,991</c:v>
                </c:pt>
                <c:pt idx="43">
                  <c:v>-0,865</c:v>
                </c:pt>
                <c:pt idx="44">
                  <c:v>-0,739</c:v>
                </c:pt>
                <c:pt idx="45">
                  <c:v>-0,613</c:v>
                </c:pt>
                <c:pt idx="46">
                  <c:v>-0,487</c:v>
                </c:pt>
                <c:pt idx="47">
                  <c:v>-0,361</c:v>
                </c:pt>
                <c:pt idx="48">
                  <c:v>-0,235</c:v>
                </c:pt>
                <c:pt idx="49">
                  <c:v>-0,109</c:v>
                </c:pt>
                <c:pt idx="50">
                  <c:v>0,017</c:v>
                </c:pt>
                <c:pt idx="51">
                  <c:v>0,143</c:v>
                </c:pt>
                <c:pt idx="52">
                  <c:v>0,269</c:v>
                </c:pt>
                <c:pt idx="53">
                  <c:v>0,395</c:v>
                </c:pt>
                <c:pt idx="54">
                  <c:v>0,521</c:v>
                </c:pt>
                <c:pt idx="55">
                  <c:v>0,647</c:v>
                </c:pt>
                <c:pt idx="56">
                  <c:v>0,773</c:v>
                </c:pt>
                <c:pt idx="57">
                  <c:v>0,899</c:v>
                </c:pt>
                <c:pt idx="58">
                  <c:v>1,025</c:v>
                </c:pt>
                <c:pt idx="59">
                  <c:v>1,151</c:v>
                </c:pt>
                <c:pt idx="60">
                  <c:v>1,277</c:v>
                </c:pt>
                <c:pt idx="61">
                  <c:v>1,403</c:v>
                </c:pt>
                <c:pt idx="62">
                  <c:v>1,529</c:v>
                </c:pt>
                <c:pt idx="63">
                  <c:v>1,655</c:v>
                </c:pt>
                <c:pt idx="64">
                  <c:v>1,781</c:v>
                </c:pt>
                <c:pt idx="65">
                  <c:v>1,907</c:v>
                </c:pt>
                <c:pt idx="66">
                  <c:v>2,033</c:v>
                </c:pt>
                <c:pt idx="67">
                  <c:v>2,159</c:v>
                </c:pt>
                <c:pt idx="68">
                  <c:v>2,285</c:v>
                </c:pt>
                <c:pt idx="69">
                  <c:v>2,411</c:v>
                </c:pt>
                <c:pt idx="70">
                  <c:v>2,537</c:v>
                </c:pt>
                <c:pt idx="71">
                  <c:v>2,663</c:v>
                </c:pt>
                <c:pt idx="72">
                  <c:v>2,789</c:v>
                </c:pt>
                <c:pt idx="73">
                  <c:v>2,915</c:v>
                </c:pt>
                <c:pt idx="74">
                  <c:v>3,041</c:v>
                </c:pt>
                <c:pt idx="75">
                  <c:v>3,167</c:v>
                </c:pt>
                <c:pt idx="76">
                  <c:v>3,293</c:v>
                </c:pt>
                <c:pt idx="77">
                  <c:v>3,419</c:v>
                </c:pt>
                <c:pt idx="78">
                  <c:v>3,545</c:v>
                </c:pt>
                <c:pt idx="79">
                  <c:v>3,671</c:v>
                </c:pt>
                <c:pt idx="80">
                  <c:v>3,797</c:v>
                </c:pt>
                <c:pt idx="81">
                  <c:v>3,923</c:v>
                </c:pt>
                <c:pt idx="82">
                  <c:v>4,049</c:v>
                </c:pt>
                <c:pt idx="83">
                  <c:v>4,175</c:v>
                </c:pt>
                <c:pt idx="84">
                  <c:v>4,301</c:v>
                </c:pt>
                <c:pt idx="85">
                  <c:v>4,427</c:v>
                </c:pt>
                <c:pt idx="86">
                  <c:v>4,553</c:v>
                </c:pt>
                <c:pt idx="87">
                  <c:v>4,679</c:v>
                </c:pt>
                <c:pt idx="88">
                  <c:v>4,805</c:v>
                </c:pt>
                <c:pt idx="89">
                  <c:v>4,931</c:v>
                </c:pt>
                <c:pt idx="90">
                  <c:v>5,057</c:v>
                </c:pt>
                <c:pt idx="91">
                  <c:v>5,183</c:v>
                </c:pt>
                <c:pt idx="92">
                  <c:v>5,309</c:v>
                </c:pt>
                <c:pt idx="93">
                  <c:v>5,435</c:v>
                </c:pt>
                <c:pt idx="94">
                  <c:v>5,561</c:v>
                </c:pt>
                <c:pt idx="95">
                  <c:v>5,687</c:v>
                </c:pt>
                <c:pt idx="96">
                  <c:v>5,813</c:v>
                </c:pt>
                <c:pt idx="97">
                  <c:v>5,939</c:v>
                </c:pt>
                <c:pt idx="98">
                  <c:v>6,065</c:v>
                </c:pt>
                <c:pt idx="99">
                  <c:v>6,191</c:v>
                </c:pt>
                <c:pt idx="100">
                  <c:v>6,317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Feuil2!$N$14:$N$114</c15:sqref>
                  </c15:fullRef>
                </c:ext>
              </c:extLst>
              <c:f>Feuil2!$N$15:$N$114</c:f>
              <c:numCache>
                <c:formatCode>0.000</c:formatCode>
                <c:ptCount val="100"/>
                <c:pt idx="0">
                  <c:v>1.9366464006597808</c:v>
                </c:pt>
                <c:pt idx="1">
                  <c:v>1.7509576050443236</c:v>
                </c:pt>
                <c:pt idx="2">
                  <c:v>1.4546631858558041</c:v>
                </c:pt>
                <c:pt idx="3">
                  <c:v>1.0664796607878269</c:v>
                </c:pt>
                <c:pt idx="4">
                  <c:v>0.61092805806360073</c:v>
                </c:pt>
                <c:pt idx="5">
                  <c:v>0.11678495625011225</c:v>
                </c:pt>
                <c:pt idx="6">
                  <c:v>-0.3847352932868755</c:v>
                </c:pt>
                <c:pt idx="7">
                  <c:v>-0.86195233473820387</c:v>
                </c:pt>
                <c:pt idx="8">
                  <c:v>-1.2847210130770723</c:v>
                </c:pt>
                <c:pt idx="9">
                  <c:v>-1.6263356027278775</c:v>
                </c:pt>
                <c:pt idx="10">
                  <c:v>-1.8652167721287753</c:v>
                </c:pt>
                <c:pt idx="11">
                  <c:v>-1.9862747209183347</c:v>
                </c:pt>
                <c:pt idx="12">
                  <c:v>-1.9818623822139703</c:v>
                </c:pt>
                <c:pt idx="13">
                  <c:v>-1.8522584774835269</c:v>
                </c:pt>
                <c:pt idx="14">
                  <c:v>-1.6056499100871529</c:v>
                </c:pt>
                <c:pt idx="15">
                  <c:v>-1.2576146096656089</c:v>
                </c:pt>
                <c:pt idx="16">
                  <c:v>-0.83013749539550097</c:v>
                </c:pt>
                <c:pt idx="17">
                  <c:v>-0.35022171838159949</c:v>
                </c:pt>
                <c:pt idx="18">
                  <c:v>0.15181709087410353</c:v>
                </c:pt>
                <c:pt idx="19">
                  <c:v>0.64426581984642162</c:v>
                </c:pt>
                <c:pt idx="20">
                  <c:v>1.0960171484101677</c:v>
                </c:pt>
                <c:pt idx="21">
                  <c:v>1.4785345561768382</c:v>
                </c:pt>
                <c:pt idx="22">
                  <c:v>1.7676549358891831</c:v>
                </c:pt>
                <c:pt idx="23">
                  <c:v>1.9451149442237328</c:v>
                </c:pt>
                <c:pt idx="24">
                  <c:v>1.9997046724856242</c:v>
                </c:pt>
                <c:pt idx="25">
                  <c:v>1.9279757613783808</c:v>
                </c:pt>
                <c:pt idx="26">
                  <c:v>1.734459229196436</c:v>
                </c:pt>
                <c:pt idx="27">
                  <c:v>1.4313792535281096</c:v>
                </c:pt>
                <c:pt idx="28">
                  <c:v>1.0378809864917218</c:v>
                </c:pt>
                <c:pt idx="29">
                  <c:v>0.57882118137192895</c:v>
                </c:pt>
                <c:pt idx="30">
                  <c:v>8.3198025135866147E-2</c:v>
                </c:pt>
                <c:pt idx="31">
                  <c:v>-0.4176806378147449</c:v>
                </c:pt>
                <c:pt idx="32">
                  <c:v>-0.89217497982759986</c:v>
                </c:pt>
                <c:pt idx="33">
                  <c:v>-1.3103118351167158</c:v>
                </c:pt>
                <c:pt idx="34">
                  <c:v>-1.6456780641035582</c:v>
                </c:pt>
                <c:pt idx="35">
                  <c:v>-1.8770890357179211</c:v>
                </c:pt>
                <c:pt idx="36">
                  <c:v>-1.9899268318883914</c:v>
                </c:pt>
                <c:pt idx="37">
                  <c:v>-1.97706364165479</c:v>
                </c:pt>
                <c:pt idx="38">
                  <c:v>-1.8393120153454783</c:v>
                </c:pt>
                <c:pt idx="39">
                  <c:v>-1.5853735368721693</c:v>
                </c:pt>
                <c:pt idx="40">
                  <c:v>-1.2312891564439479</c:v>
                </c:pt>
                <c:pt idx="41">
                  <c:v>-0.79942590543948244</c:v>
                </c:pt>
                <c:pt idx="42">
                  <c:v>-0.31706400128838325</c:v>
                </c:pt>
                <c:pt idx="43">
                  <c:v>0.18532640696472361</c:v>
                </c:pt>
                <c:pt idx="44">
                  <c:v>0.67600999676155527</c:v>
                </c:pt>
                <c:pt idx="45">
                  <c:v>1.1239909494311202</c:v>
                </c:pt>
                <c:pt idx="46">
                  <c:v>1.5009709141303569</c:v>
                </c:pt>
                <c:pt idx="47">
                  <c:v>1.7831365763906635</c:v>
                </c:pt>
                <c:pt idx="48">
                  <c:v>1.9526639129830954</c:v>
                </c:pt>
                <c:pt idx="49">
                  <c:v>1.9988441113570419</c:v>
                </c:pt>
                <c:pt idx="50">
                  <c:v>1.9187600308443546</c:v>
                </c:pt>
                <c:pt idx="51">
                  <c:v>1.7174704744896434</c:v>
                </c:pt>
                <c:pt idx="52">
                  <c:v>1.4076906313044633</c:v>
                </c:pt>
                <c:pt idx="53">
                  <c:v>1.0089888749759628</c:v>
                </c:pt>
                <c:pt idx="54">
                  <c:v>0.54655065616916398</c:v>
                </c:pt>
                <c:pt idx="55">
                  <c:v>4.9587571674182825E-2</c:v>
                </c:pt>
                <c:pt idx="56">
                  <c:v>-0.45050789265152419</c:v>
                </c:pt>
                <c:pt idx="57">
                  <c:v>-0.92214538275343649</c:v>
                </c:pt>
                <c:pt idx="58">
                  <c:v>-1.3355321963166202</c:v>
                </c:pt>
                <c:pt idx="59">
                  <c:v>-1.6645552474734828</c:v>
                </c:pt>
                <c:pt idx="60">
                  <c:v>-1.888430595117583</c:v>
                </c:pt>
                <c:pt idx="61">
                  <c:v>-1.993016336351058</c:v>
                </c:pt>
                <c:pt idx="62">
                  <c:v>-1.9717059313624044</c:v>
                </c:pt>
                <c:pt idx="63">
                  <c:v>-1.8258455296103953</c:v>
                </c:pt>
                <c:pt idx="64">
                  <c:v>-1.5646489353835642</c:v>
                </c:pt>
                <c:pt idx="65">
                  <c:v>-1.204615584245851</c:v>
                </c:pt>
                <c:pt idx="66">
                  <c:v>-0.76848829600909074</c:v>
                </c:pt>
                <c:pt idx="67">
                  <c:v>-0.28381664156733977</c:v>
                </c:pt>
                <c:pt idx="68">
                  <c:v>0.2187833262330737</c:v>
                </c:pt>
                <c:pt idx="69">
                  <c:v>0.70756304724071273</c:v>
                </c:pt>
                <c:pt idx="70">
                  <c:v>1.151646967600835</c:v>
                </c:pt>
                <c:pt idx="71">
                  <c:v>1.5229829067302567</c:v>
                </c:pt>
                <c:pt idx="72">
                  <c:v>1.7981140756215379</c:v>
                </c:pt>
                <c:pt idx="73">
                  <c:v>1.9596608104770303</c:v>
                </c:pt>
                <c:pt idx="74">
                  <c:v>1.9974184225633183</c:v>
                </c:pt>
                <c:pt idx="75">
                  <c:v>1.909001814595692</c:v>
                </c:pt>
                <c:pt idx="76">
                  <c:v>1.6999961441075493</c:v>
                </c:pt>
                <c:pt idx="77">
                  <c:v>1.3836040166034722</c:v>
                </c:pt>
                <c:pt idx="78">
                  <c:v>0.9798114948272868</c:v>
                </c:pt>
                <c:pt idx="79">
                  <c:v>0.51412560621159842</c:v>
                </c:pt>
                <c:pt idx="80">
                  <c:v>1.5963098455566684E-2</c:v>
                </c:pt>
                <c:pt idx="81">
                  <c:v>-0.48320777663828612</c:v>
                </c:pt>
                <c:pt idx="82">
                  <c:v>-0.9518550700666224</c:v>
                </c:pt>
                <c:pt idx="83">
                  <c:v>-1.3603749661938487</c:v>
                </c:pt>
                <c:pt idx="84">
                  <c:v>-1.6829618157438304</c:v>
                </c:pt>
                <c:pt idx="85">
                  <c:v>-1.8992382437600548</c:v>
                </c:pt>
                <c:pt idx="86">
                  <c:v>-1.9955423608192862</c:v>
                </c:pt>
                <c:pt idx="87">
                  <c:v>-1.9657907661074201</c:v>
                </c:pt>
                <c:pt idx="88">
                  <c:v>-1.8118628276205282</c:v>
                </c:pt>
                <c:pt idx="89">
                  <c:v>-1.543481965030572</c:v>
                </c:pt>
                <c:pt idx="90">
                  <c:v>-1.1776014344165799</c:v>
                </c:pt>
                <c:pt idx="91">
                  <c:v>-0.73733341400903485</c:v>
                </c:pt>
                <c:pt idx="92">
                  <c:v>-0.25048903915248522</c:v>
                </c:pt>
                <c:pt idx="93">
                  <c:v>0.25217838949694971</c:v>
                </c:pt>
                <c:pt idx="94">
                  <c:v>0.73891605037724739</c:v>
                </c:pt>
                <c:pt idx="95">
                  <c:v>1.1789773838098276</c:v>
                </c:pt>
                <c:pt idx="96">
                  <c:v>1.5445643105867863</c:v>
                </c:pt>
                <c:pt idx="97">
                  <c:v>1.8125831990348991</c:v>
                </c:pt>
                <c:pt idx="98">
                  <c:v>1.966103658492073</c:v>
                </c:pt>
                <c:pt idx="99">
                  <c:v>1.9954280091854995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9C0-8BA6-DFFEA92727C2}"/>
            </c:ext>
          </c:extLst>
        </c:ser>
        <c:ser>
          <c:idx val="2"/>
          <c:order val="2"/>
          <c:tx>
            <c:strRef>
              <c:f>Feuil2!$P$13</c:f>
              <c:strCache>
                <c:ptCount val="1"/>
                <c:pt idx="0">
                  <c:v>Sinus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Feuil2!$L$13:$L$114</c15:sqref>
                  </c15:fullRef>
                </c:ext>
              </c:extLst>
              <c:f>Feuil2!$L$14:$L$114</c:f>
              <c:strCache>
                <c:ptCount val="101"/>
                <c:pt idx="0">
                  <c:v>-6,283</c:v>
                </c:pt>
                <c:pt idx="1">
                  <c:v>-6,157</c:v>
                </c:pt>
                <c:pt idx="2">
                  <c:v>-6,031</c:v>
                </c:pt>
                <c:pt idx="3">
                  <c:v>-5,905</c:v>
                </c:pt>
                <c:pt idx="4">
                  <c:v>-5,779</c:v>
                </c:pt>
                <c:pt idx="5">
                  <c:v>-5,653</c:v>
                </c:pt>
                <c:pt idx="6">
                  <c:v>-5,527</c:v>
                </c:pt>
                <c:pt idx="7">
                  <c:v>-5,401</c:v>
                </c:pt>
                <c:pt idx="8">
                  <c:v>-5,275</c:v>
                </c:pt>
                <c:pt idx="9">
                  <c:v>-5,149</c:v>
                </c:pt>
                <c:pt idx="10">
                  <c:v>-5,023</c:v>
                </c:pt>
                <c:pt idx="11">
                  <c:v>-4,897</c:v>
                </c:pt>
                <c:pt idx="12">
                  <c:v>-4,771</c:v>
                </c:pt>
                <c:pt idx="13">
                  <c:v>-4,645</c:v>
                </c:pt>
                <c:pt idx="14">
                  <c:v>-4,519</c:v>
                </c:pt>
                <c:pt idx="15">
                  <c:v>-4,393</c:v>
                </c:pt>
                <c:pt idx="16">
                  <c:v>-4,267</c:v>
                </c:pt>
                <c:pt idx="17">
                  <c:v>-4,141</c:v>
                </c:pt>
                <c:pt idx="18">
                  <c:v>-4,015</c:v>
                </c:pt>
                <c:pt idx="19">
                  <c:v>-3,889</c:v>
                </c:pt>
                <c:pt idx="20">
                  <c:v>-3,763</c:v>
                </c:pt>
                <c:pt idx="21">
                  <c:v>-3,637</c:v>
                </c:pt>
                <c:pt idx="22">
                  <c:v>-3,511</c:v>
                </c:pt>
                <c:pt idx="23">
                  <c:v>-3,385</c:v>
                </c:pt>
                <c:pt idx="24">
                  <c:v>-3,259</c:v>
                </c:pt>
                <c:pt idx="25">
                  <c:v>-3,133</c:v>
                </c:pt>
                <c:pt idx="26">
                  <c:v>-3,007</c:v>
                </c:pt>
                <c:pt idx="27">
                  <c:v>-2,881</c:v>
                </c:pt>
                <c:pt idx="28">
                  <c:v>-2,755</c:v>
                </c:pt>
                <c:pt idx="29">
                  <c:v>-2,629</c:v>
                </c:pt>
                <c:pt idx="30">
                  <c:v>-2,503</c:v>
                </c:pt>
                <c:pt idx="31">
                  <c:v>-2,377</c:v>
                </c:pt>
                <c:pt idx="32">
                  <c:v>-2,251</c:v>
                </c:pt>
                <c:pt idx="33">
                  <c:v>-2,125</c:v>
                </c:pt>
                <c:pt idx="34">
                  <c:v>-1,999</c:v>
                </c:pt>
                <c:pt idx="35">
                  <c:v>-1,873</c:v>
                </c:pt>
                <c:pt idx="36">
                  <c:v>-1,747</c:v>
                </c:pt>
                <c:pt idx="37">
                  <c:v>-1,621</c:v>
                </c:pt>
                <c:pt idx="38">
                  <c:v>-1,495</c:v>
                </c:pt>
                <c:pt idx="39">
                  <c:v>-1,369</c:v>
                </c:pt>
                <c:pt idx="40">
                  <c:v>-1,243</c:v>
                </c:pt>
                <c:pt idx="41">
                  <c:v>-1,117</c:v>
                </c:pt>
                <c:pt idx="42">
                  <c:v>-0,991</c:v>
                </c:pt>
                <c:pt idx="43">
                  <c:v>-0,865</c:v>
                </c:pt>
                <c:pt idx="44">
                  <c:v>-0,739</c:v>
                </c:pt>
                <c:pt idx="45">
                  <c:v>-0,613</c:v>
                </c:pt>
                <c:pt idx="46">
                  <c:v>-0,487</c:v>
                </c:pt>
                <c:pt idx="47">
                  <c:v>-0,361</c:v>
                </c:pt>
                <c:pt idx="48">
                  <c:v>-0,235</c:v>
                </c:pt>
                <c:pt idx="49">
                  <c:v>-0,109</c:v>
                </c:pt>
                <c:pt idx="50">
                  <c:v>0,017</c:v>
                </c:pt>
                <c:pt idx="51">
                  <c:v>0,143</c:v>
                </c:pt>
                <c:pt idx="52">
                  <c:v>0,269</c:v>
                </c:pt>
                <c:pt idx="53">
                  <c:v>0,395</c:v>
                </c:pt>
                <c:pt idx="54">
                  <c:v>0,521</c:v>
                </c:pt>
                <c:pt idx="55">
                  <c:v>0,647</c:v>
                </c:pt>
                <c:pt idx="56">
                  <c:v>0,773</c:v>
                </c:pt>
                <c:pt idx="57">
                  <c:v>0,899</c:v>
                </c:pt>
                <c:pt idx="58">
                  <c:v>1,025</c:v>
                </c:pt>
                <c:pt idx="59">
                  <c:v>1,151</c:v>
                </c:pt>
                <c:pt idx="60">
                  <c:v>1,277</c:v>
                </c:pt>
                <c:pt idx="61">
                  <c:v>1,403</c:v>
                </c:pt>
                <c:pt idx="62">
                  <c:v>1,529</c:v>
                </c:pt>
                <c:pt idx="63">
                  <c:v>1,655</c:v>
                </c:pt>
                <c:pt idx="64">
                  <c:v>1,781</c:v>
                </c:pt>
                <c:pt idx="65">
                  <c:v>1,907</c:v>
                </c:pt>
                <c:pt idx="66">
                  <c:v>2,033</c:v>
                </c:pt>
                <c:pt idx="67">
                  <c:v>2,159</c:v>
                </c:pt>
                <c:pt idx="68">
                  <c:v>2,285</c:v>
                </c:pt>
                <c:pt idx="69">
                  <c:v>2,411</c:v>
                </c:pt>
                <c:pt idx="70">
                  <c:v>2,537</c:v>
                </c:pt>
                <c:pt idx="71">
                  <c:v>2,663</c:v>
                </c:pt>
                <c:pt idx="72">
                  <c:v>2,789</c:v>
                </c:pt>
                <c:pt idx="73">
                  <c:v>2,915</c:v>
                </c:pt>
                <c:pt idx="74">
                  <c:v>3,041</c:v>
                </c:pt>
                <c:pt idx="75">
                  <c:v>3,167</c:v>
                </c:pt>
                <c:pt idx="76">
                  <c:v>3,293</c:v>
                </c:pt>
                <c:pt idx="77">
                  <c:v>3,419</c:v>
                </c:pt>
                <c:pt idx="78">
                  <c:v>3,545</c:v>
                </c:pt>
                <c:pt idx="79">
                  <c:v>3,671</c:v>
                </c:pt>
                <c:pt idx="80">
                  <c:v>3,797</c:v>
                </c:pt>
                <c:pt idx="81">
                  <c:v>3,923</c:v>
                </c:pt>
                <c:pt idx="82">
                  <c:v>4,049</c:v>
                </c:pt>
                <c:pt idx="83">
                  <c:v>4,175</c:v>
                </c:pt>
                <c:pt idx="84">
                  <c:v>4,301</c:v>
                </c:pt>
                <c:pt idx="85">
                  <c:v>4,427</c:v>
                </c:pt>
                <c:pt idx="86">
                  <c:v>4,553</c:v>
                </c:pt>
                <c:pt idx="87">
                  <c:v>4,679</c:v>
                </c:pt>
                <c:pt idx="88">
                  <c:v>4,805</c:v>
                </c:pt>
                <c:pt idx="89">
                  <c:v>4,931</c:v>
                </c:pt>
                <c:pt idx="90">
                  <c:v>5,057</c:v>
                </c:pt>
                <c:pt idx="91">
                  <c:v>5,183</c:v>
                </c:pt>
                <c:pt idx="92">
                  <c:v>5,309</c:v>
                </c:pt>
                <c:pt idx="93">
                  <c:v>5,435</c:v>
                </c:pt>
                <c:pt idx="94">
                  <c:v>5,561</c:v>
                </c:pt>
                <c:pt idx="95">
                  <c:v>5,687</c:v>
                </c:pt>
                <c:pt idx="96">
                  <c:v>5,813</c:v>
                </c:pt>
                <c:pt idx="97">
                  <c:v>5,939</c:v>
                </c:pt>
                <c:pt idx="98">
                  <c:v>6,065</c:v>
                </c:pt>
                <c:pt idx="99">
                  <c:v>6,191</c:v>
                </c:pt>
                <c:pt idx="100">
                  <c:v>6,317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Feuil2!$P$14:$P$114</c15:sqref>
                  </c15:fullRef>
                </c:ext>
              </c:extLst>
              <c:f>Feuil2!$P$15:$P$114</c:f>
              <c:numCache>
                <c:formatCode>0.000</c:formatCode>
                <c:ptCount val="100"/>
                <c:pt idx="0">
                  <c:v>0.25170140909462396</c:v>
                </c:pt>
                <c:pt idx="1">
                  <c:v>0.49904147618777767</c:v>
                </c:pt>
                <c:pt idx="2">
                  <c:v>0.73846923710077184</c:v>
                </c:pt>
                <c:pt idx="3">
                  <c:v>0.96618856296903721</c:v>
                </c:pt>
                <c:pt idx="4">
                  <c:v>1.1785889622495196</c:v>
                </c:pt>
                <c:pt idx="5">
                  <c:v>1.3723028250899609</c:v>
                </c:pt>
                <c:pt idx="6">
                  <c:v>1.5442588168072331</c:v>
                </c:pt>
                <c:pt idx="7">
                  <c:v>1.6917305739207422</c:v>
                </c:pt>
                <c:pt idx="8">
                  <c:v>1.8123799306649455</c:v>
                </c:pt>
                <c:pt idx="9">
                  <c:v>1.9042939906243146</c:v>
                </c:pt>
                <c:pt idx="10">
                  <c:v>1.9660154557197091</c:v>
                </c:pt>
                <c:pt idx="11">
                  <c:v>1.99656573167986</c:v>
                </c:pt>
                <c:pt idx="12">
                  <c:v>1.9954604436605528</c:v>
                </c:pt>
                <c:pt idx="13">
                  <c:v>1.9627171160112522</c:v>
                </c:pt>
                <c:pt idx="14">
                  <c:v>1.8988548944264154</c:v>
                </c:pt>
                <c:pt idx="15">
                  <c:v>1.8048863148867877</c:v>
                </c:pt>
                <c:pt idx="16">
                  <c:v>1.6823012498941743</c:v>
                </c:pt>
                <c:pt idx="17">
                  <c:v>1.533043286532249</c:v>
                </c:pt>
                <c:pt idx="18">
                  <c:v>1.359478910879421</c:v>
                </c:pt>
                <c:pt idx="19">
                  <c:v>1.1643599873551043</c:v>
                </c:pt>
                <c:pt idx="20">
                  <c:v>0.95078012788963584</c:v>
                </c:pt>
                <c:pt idx="21">
                  <c:v>0.72212564268495683</c:v>
                </c:pt>
                <c:pt idx="22">
                  <c:v>0.48202185024209948</c:v>
                </c:pt>
                <c:pt idx="23">
                  <c:v>0.23427559791038235</c:v>
                </c:pt>
                <c:pt idx="24">
                  <c:v>-1.7185095704586758E-2</c:v>
                </c:pt>
                <c:pt idx="25">
                  <c:v>-0.26837331950404325</c:v>
                </c:pt>
                <c:pt idx="26">
                  <c:v>-0.51530648240009946</c:v>
                </c:pt>
                <c:pt idx="27">
                  <c:v>-0.75406945732597497</c:v>
                </c:pt>
                <c:pt idx="28">
                  <c:v>-0.98087665560368908</c:v>
                </c:pt>
                <c:pt idx="29">
                  <c:v>-1.1921320474796704</c:v>
                </c:pt>
                <c:pt idx="30">
                  <c:v>-1.3844861772022623</c:v>
                </c:pt>
                <c:pt idx="31">
                  <c:v>-1.5548892686666613</c:v>
                </c:pt>
                <c:pt idx="32">
                  <c:v>-1.7006395796369083</c:v>
                </c:pt>
                <c:pt idx="33">
                  <c:v>-1.8194262378883943</c:v>
                </c:pt>
                <c:pt idx="34">
                  <c:v>-1.909365880103538</c:v>
                </c:pt>
                <c:pt idx="35">
                  <c:v>-1.9690325126106782</c:v>
                </c:pt>
                <c:pt idx="36">
                  <c:v>-1.9974801205239545</c:v>
                </c:pt>
                <c:pt idx="37">
                  <c:v>-1.9942576668160987</c:v>
                </c:pt>
                <c:pt idx="38">
                  <c:v>-1.9594162435137354</c:v>
                </c:pt>
                <c:pt idx="39">
                  <c:v>-1.8935082616329324</c:v>
                </c:pt>
                <c:pt idx="40">
                  <c:v>-1.7975786926985833</c:v>
                </c:pt>
                <c:pt idx="41">
                  <c:v>-1.6731485007133953</c:v>
                </c:pt>
                <c:pt idx="42">
                  <c:v>-1.5221905272627285</c:v>
                </c:pt>
                <c:pt idx="43">
                  <c:v>-1.3470982120971271</c:v>
                </c:pt>
                <c:pt idx="44">
                  <c:v>-1.1506476451279275</c:v>
                </c:pt>
                <c:pt idx="45">
                  <c:v>-0.93595355150182513</c:v>
                </c:pt>
                <c:pt idx="46">
                  <c:v>-0.70641990761136042</c:v>
                </c:pt>
                <c:pt idx="47">
                  <c:v>-0.46568597102482751</c:v>
                </c:pt>
                <c:pt idx="48">
                  <c:v>-0.21756858003145702</c:v>
                </c:pt>
                <c:pt idx="49">
                  <c:v>3.3998362357003702E-2</c:v>
                </c:pt>
                <c:pt idx="50">
                  <c:v>0.28502626046672513</c:v>
                </c:pt>
                <c:pt idx="51">
                  <c:v>0.531535065174779</c:v>
                </c:pt>
                <c:pt idx="52">
                  <c:v>0.76961637761649582</c:v>
                </c:pt>
                <c:pt idx="53">
                  <c:v>0.99549541687746468</c:v>
                </c:pt>
                <c:pt idx="54">
                  <c:v>1.2055908691719741</c:v>
                </c:pt>
                <c:pt idx="55">
                  <c:v>1.3965716695987418</c:v>
                </c:pt>
                <c:pt idx="56">
                  <c:v>1.5654098161987884</c:v>
                </c:pt>
                <c:pt idx="57">
                  <c:v>1.7094283789481899</c:v>
                </c:pt>
                <c:pt idx="58">
                  <c:v>1.8263439425027861</c:v>
                </c:pt>
                <c:pt idx="59">
                  <c:v>1.9143028097648196</c:v>
                </c:pt>
                <c:pt idx="60">
                  <c:v>1.9719103922637009</c:v>
                </c:pt>
                <c:pt idx="61">
                  <c:v>1.9982533213662022</c:v>
                </c:pt>
                <c:pt idx="62">
                  <c:v>1.9929139297426781</c:v>
                </c:pt>
                <c:pt idx="63">
                  <c:v>1.9559768734855725</c:v>
                </c:pt>
                <c:pt idx="64">
                  <c:v>1.8880277898864637</c:v>
                </c:pt>
                <c:pt idx="65">
                  <c:v>1.790144012152612</c:v>
                </c:pt>
                <c:pt idx="66">
                  <c:v>1.6638774882812408</c:v>
                </c:pt>
                <c:pt idx="67">
                  <c:v>1.5112301749129216</c:v>
                </c:pt>
                <c:pt idx="68">
                  <c:v>1.3346222962946956</c:v>
                </c:pt>
                <c:pt idx="69">
                  <c:v>1.1368539716072981</c:v>
                </c:pt>
                <c:pt idx="70">
                  <c:v>0.92106081905548731</c:v>
                </c:pt>
                <c:pt idx="71">
                  <c:v>0.69066424061894449</c:v>
                </c:pt>
                <c:pt idx="72">
                  <c:v>0.44931717569937385</c:v>
                </c:pt>
                <c:pt idx="73">
                  <c:v>0.20084618374011914</c:v>
                </c:pt>
                <c:pt idx="74">
                  <c:v>-5.0809225901225066E-2</c:v>
                </c:pt>
                <c:pt idx="75">
                  <c:v>-0.30165905490190098</c:v>
                </c:pt>
                <c:pt idx="76">
                  <c:v>-0.54772607742598001</c:v>
                </c:pt>
                <c:pt idx="77">
                  <c:v>-0.78510889906848458</c:v>
                </c:pt>
                <c:pt idx="78">
                  <c:v>-1.0100438134916292</c:v>
                </c:pt>
                <c:pt idx="79">
                  <c:v>-1.2189644760157703</c:v>
                </c:pt>
                <c:pt idx="80">
                  <c:v>-1.408558448039851</c:v>
                </c:pt>
                <c:pt idx="81">
                  <c:v>-1.5758197157791516</c:v>
                </c:pt>
                <c:pt idx="82">
                  <c:v>-1.7180963506353835</c:v>
                </c:pt>
                <c:pt idx="83">
                  <c:v>-1.8331325555436107</c:v>
                </c:pt>
                <c:pt idx="84">
                  <c:v>-1.919104430650878</c:v>
                </c:pt>
                <c:pt idx="85">
                  <c:v>-1.9746488912614453</c:v>
                </c:pt>
                <c:pt idx="86">
                  <c:v>-1.9988852795544036</c:v>
                </c:pt>
                <c:pt idx="87">
                  <c:v>-1.9914293274197354</c:v>
                </c:pt>
                <c:pt idx="88">
                  <c:v>-1.9523992490319515</c:v>
                </c:pt>
                <c:pt idx="89">
                  <c:v>-1.8824138665635068</c:v>
                </c:pt>
                <c:pt idx="90">
                  <c:v>-1.7825827987548235</c:v>
                </c:pt>
                <c:pt idx="91">
                  <c:v>-1.6544888679012122</c:v>
                </c:pt>
                <c:pt idx="92">
                  <c:v>-1.5001630041940393</c:v>
                </c:pt>
                <c:pt idx="93">
                  <c:v>-1.322052045307994</c:v>
                </c:pt>
                <c:pt idx="94">
                  <c:v>-1.1229799417722262</c:v>
                </c:pt>
                <c:pt idx="95">
                  <c:v>-0.90610298321447569</c:v>
                </c:pt>
                <c:pt idx="96">
                  <c:v>-0.67485975536641218</c:v>
                </c:pt>
                <c:pt idx="97">
                  <c:v>-0.43291662126222519</c:v>
                </c:pt>
                <c:pt idx="98">
                  <c:v>-0.18410959102645097</c:v>
                </c:pt>
                <c:pt idx="99">
                  <c:v>6.7616498094034305E-2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9C0-8BA6-DFFEA92727C2}"/>
            </c:ext>
          </c:extLst>
        </c:ser>
        <c:ser>
          <c:idx val="4"/>
          <c:order val="4"/>
          <c:tx>
            <c:strRef>
              <c:f>Feuil2!$R$13</c:f>
              <c:strCache>
                <c:ptCount val="1"/>
                <c:pt idx="0">
                  <c:v>Tangente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Feuil2!$L$13:$L$114</c15:sqref>
                  </c15:fullRef>
                </c:ext>
              </c:extLst>
              <c:f>Feuil2!$L$14:$L$114</c:f>
              <c:strCache>
                <c:ptCount val="101"/>
                <c:pt idx="0">
                  <c:v>-6,283</c:v>
                </c:pt>
                <c:pt idx="1">
                  <c:v>-6,157</c:v>
                </c:pt>
                <c:pt idx="2">
                  <c:v>-6,031</c:v>
                </c:pt>
                <c:pt idx="3">
                  <c:v>-5,905</c:v>
                </c:pt>
                <c:pt idx="4">
                  <c:v>-5,779</c:v>
                </c:pt>
                <c:pt idx="5">
                  <c:v>-5,653</c:v>
                </c:pt>
                <c:pt idx="6">
                  <c:v>-5,527</c:v>
                </c:pt>
                <c:pt idx="7">
                  <c:v>-5,401</c:v>
                </c:pt>
                <c:pt idx="8">
                  <c:v>-5,275</c:v>
                </c:pt>
                <c:pt idx="9">
                  <c:v>-5,149</c:v>
                </c:pt>
                <c:pt idx="10">
                  <c:v>-5,023</c:v>
                </c:pt>
                <c:pt idx="11">
                  <c:v>-4,897</c:v>
                </c:pt>
                <c:pt idx="12">
                  <c:v>-4,771</c:v>
                </c:pt>
                <c:pt idx="13">
                  <c:v>-4,645</c:v>
                </c:pt>
                <c:pt idx="14">
                  <c:v>-4,519</c:v>
                </c:pt>
                <c:pt idx="15">
                  <c:v>-4,393</c:v>
                </c:pt>
                <c:pt idx="16">
                  <c:v>-4,267</c:v>
                </c:pt>
                <c:pt idx="17">
                  <c:v>-4,141</c:v>
                </c:pt>
                <c:pt idx="18">
                  <c:v>-4,015</c:v>
                </c:pt>
                <c:pt idx="19">
                  <c:v>-3,889</c:v>
                </c:pt>
                <c:pt idx="20">
                  <c:v>-3,763</c:v>
                </c:pt>
                <c:pt idx="21">
                  <c:v>-3,637</c:v>
                </c:pt>
                <c:pt idx="22">
                  <c:v>-3,511</c:v>
                </c:pt>
                <c:pt idx="23">
                  <c:v>-3,385</c:v>
                </c:pt>
                <c:pt idx="24">
                  <c:v>-3,259</c:v>
                </c:pt>
                <c:pt idx="25">
                  <c:v>-3,133</c:v>
                </c:pt>
                <c:pt idx="26">
                  <c:v>-3,007</c:v>
                </c:pt>
                <c:pt idx="27">
                  <c:v>-2,881</c:v>
                </c:pt>
                <c:pt idx="28">
                  <c:v>-2,755</c:v>
                </c:pt>
                <c:pt idx="29">
                  <c:v>-2,629</c:v>
                </c:pt>
                <c:pt idx="30">
                  <c:v>-2,503</c:v>
                </c:pt>
                <c:pt idx="31">
                  <c:v>-2,377</c:v>
                </c:pt>
                <c:pt idx="32">
                  <c:v>-2,251</c:v>
                </c:pt>
                <c:pt idx="33">
                  <c:v>-2,125</c:v>
                </c:pt>
                <c:pt idx="34">
                  <c:v>-1,999</c:v>
                </c:pt>
                <c:pt idx="35">
                  <c:v>-1,873</c:v>
                </c:pt>
                <c:pt idx="36">
                  <c:v>-1,747</c:v>
                </c:pt>
                <c:pt idx="37">
                  <c:v>-1,621</c:v>
                </c:pt>
                <c:pt idx="38">
                  <c:v>-1,495</c:v>
                </c:pt>
                <c:pt idx="39">
                  <c:v>-1,369</c:v>
                </c:pt>
                <c:pt idx="40">
                  <c:v>-1,243</c:v>
                </c:pt>
                <c:pt idx="41">
                  <c:v>-1,117</c:v>
                </c:pt>
                <c:pt idx="42">
                  <c:v>-0,991</c:v>
                </c:pt>
                <c:pt idx="43">
                  <c:v>-0,865</c:v>
                </c:pt>
                <c:pt idx="44">
                  <c:v>-0,739</c:v>
                </c:pt>
                <c:pt idx="45">
                  <c:v>-0,613</c:v>
                </c:pt>
                <c:pt idx="46">
                  <c:v>-0,487</c:v>
                </c:pt>
                <c:pt idx="47">
                  <c:v>-0,361</c:v>
                </c:pt>
                <c:pt idx="48">
                  <c:v>-0,235</c:v>
                </c:pt>
                <c:pt idx="49">
                  <c:v>-0,109</c:v>
                </c:pt>
                <c:pt idx="50">
                  <c:v>0,017</c:v>
                </c:pt>
                <c:pt idx="51">
                  <c:v>0,143</c:v>
                </c:pt>
                <c:pt idx="52">
                  <c:v>0,269</c:v>
                </c:pt>
                <c:pt idx="53">
                  <c:v>0,395</c:v>
                </c:pt>
                <c:pt idx="54">
                  <c:v>0,521</c:v>
                </c:pt>
                <c:pt idx="55">
                  <c:v>0,647</c:v>
                </c:pt>
                <c:pt idx="56">
                  <c:v>0,773</c:v>
                </c:pt>
                <c:pt idx="57">
                  <c:v>0,899</c:v>
                </c:pt>
                <c:pt idx="58">
                  <c:v>1,025</c:v>
                </c:pt>
                <c:pt idx="59">
                  <c:v>1,151</c:v>
                </c:pt>
                <c:pt idx="60">
                  <c:v>1,277</c:v>
                </c:pt>
                <c:pt idx="61">
                  <c:v>1,403</c:v>
                </c:pt>
                <c:pt idx="62">
                  <c:v>1,529</c:v>
                </c:pt>
                <c:pt idx="63">
                  <c:v>1,655</c:v>
                </c:pt>
                <c:pt idx="64">
                  <c:v>1,781</c:v>
                </c:pt>
                <c:pt idx="65">
                  <c:v>1,907</c:v>
                </c:pt>
                <c:pt idx="66">
                  <c:v>2,033</c:v>
                </c:pt>
                <c:pt idx="67">
                  <c:v>2,159</c:v>
                </c:pt>
                <c:pt idx="68">
                  <c:v>2,285</c:v>
                </c:pt>
                <c:pt idx="69">
                  <c:v>2,411</c:v>
                </c:pt>
                <c:pt idx="70">
                  <c:v>2,537</c:v>
                </c:pt>
                <c:pt idx="71">
                  <c:v>2,663</c:v>
                </c:pt>
                <c:pt idx="72">
                  <c:v>2,789</c:v>
                </c:pt>
                <c:pt idx="73">
                  <c:v>2,915</c:v>
                </c:pt>
                <c:pt idx="74">
                  <c:v>3,041</c:v>
                </c:pt>
                <c:pt idx="75">
                  <c:v>3,167</c:v>
                </c:pt>
                <c:pt idx="76">
                  <c:v>3,293</c:v>
                </c:pt>
                <c:pt idx="77">
                  <c:v>3,419</c:v>
                </c:pt>
                <c:pt idx="78">
                  <c:v>3,545</c:v>
                </c:pt>
                <c:pt idx="79">
                  <c:v>3,671</c:v>
                </c:pt>
                <c:pt idx="80">
                  <c:v>3,797</c:v>
                </c:pt>
                <c:pt idx="81">
                  <c:v>3,923</c:v>
                </c:pt>
                <c:pt idx="82">
                  <c:v>4,049</c:v>
                </c:pt>
                <c:pt idx="83">
                  <c:v>4,175</c:v>
                </c:pt>
                <c:pt idx="84">
                  <c:v>4,301</c:v>
                </c:pt>
                <c:pt idx="85">
                  <c:v>4,427</c:v>
                </c:pt>
                <c:pt idx="86">
                  <c:v>4,553</c:v>
                </c:pt>
                <c:pt idx="87">
                  <c:v>4,679</c:v>
                </c:pt>
                <c:pt idx="88">
                  <c:v>4,805</c:v>
                </c:pt>
                <c:pt idx="89">
                  <c:v>4,931</c:v>
                </c:pt>
                <c:pt idx="90">
                  <c:v>5,057</c:v>
                </c:pt>
                <c:pt idx="91">
                  <c:v>5,183</c:v>
                </c:pt>
                <c:pt idx="92">
                  <c:v>5,309</c:v>
                </c:pt>
                <c:pt idx="93">
                  <c:v>5,435</c:v>
                </c:pt>
                <c:pt idx="94">
                  <c:v>5,561</c:v>
                </c:pt>
                <c:pt idx="95">
                  <c:v>5,687</c:v>
                </c:pt>
                <c:pt idx="96">
                  <c:v>5,813</c:v>
                </c:pt>
                <c:pt idx="97">
                  <c:v>5,939</c:v>
                </c:pt>
                <c:pt idx="98">
                  <c:v>6,065</c:v>
                </c:pt>
                <c:pt idx="99">
                  <c:v>6,191</c:v>
                </c:pt>
                <c:pt idx="100">
                  <c:v>6,317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Feuil2!$R$14:$R$114</c15:sqref>
                  </c15:fullRef>
                </c:ext>
              </c:extLst>
              <c:f>Feuil2!$R$15:$R$114</c:f>
              <c:numCache>
                <c:formatCode>0.000</c:formatCode>
                <c:ptCount val="100"/>
                <c:pt idx="0">
                  <c:v>0.12685933874040059</c:v>
                </c:pt>
                <c:pt idx="1">
                  <c:v>0.25767101267078973</c:v>
                </c:pt>
                <c:pt idx="2">
                  <c:v>0.39731005147085796</c:v>
                </c:pt>
                <c:pt idx="3">
                  <c:v>0.55174937272282631</c:v>
                </c:pt>
                <c:pt idx="4">
                  <c:v>0.72939858560826298</c:v>
                </c:pt>
                <c:pt idx="5">
                  <c:v>0.94321692959671877</c:v>
                </c:pt>
                <c:pt idx="6">
                  <c:v>1.2150614368902624</c:v>
                </c:pt>
                <c:pt idx="7">
                  <c:v>1.5858093426187767</c:v>
                </c:pt>
                <c:pt idx="8">
                  <c:v>2.1429473993321628</c:v>
                </c:pt>
                <c:pt idx="9">
                  <c:v>3.1152516648024537</c:v>
                </c:pt>
                <c:pt idx="10">
                  <c:v>5.3551174609773442</c:v>
                </c:pt>
                <c:pt idx="11">
                  <c:v>17.042096526443199</c:v>
                </c:pt>
                <c:pt idx="12">
                  <c:v>-14.816751605132295</c:v>
                </c:pt>
                <c:pt idx="13">
                  <c:v>-5.106301155025827</c:v>
                </c:pt>
                <c:pt idx="14">
                  <c:v>-3.0237842894140581</c:v>
                </c:pt>
                <c:pt idx="15">
                  <c:v>-2.0947642028376494</c:v>
                </c:pt>
                <c:pt idx="16">
                  <c:v>-1.5553794504950544</c:v>
                </c:pt>
                <c:pt idx="17">
                  <c:v>-1.193552774307163</c:v>
                </c:pt>
                <c:pt idx="18">
                  <c:v>-0.9267653727245575</c:v>
                </c:pt>
                <c:pt idx="19">
                  <c:v>-0.71603576798111146</c:v>
                </c:pt>
                <c:pt idx="20">
                  <c:v>-0.54035405793876157</c:v>
                </c:pt>
                <c:pt idx="21">
                  <c:v>-0.38718150715586014</c:v>
                </c:pt>
                <c:pt idx="22">
                  <c:v>-0.24833113019580119</c:v>
                </c:pt>
                <c:pt idx="23">
                  <c:v>-0.1179498042086834</c:v>
                </c:pt>
                <c:pt idx="24">
                  <c:v>8.5928650718340941E-3</c:v>
                </c:pt>
                <c:pt idx="25">
                  <c:v>0.13541130963318615</c:v>
                </c:pt>
                <c:pt idx="26">
                  <c:v>0.26665623604500688</c:v>
                </c:pt>
                <c:pt idx="27">
                  <c:v>0.40707739810346705</c:v>
                </c:pt>
                <c:pt idx="28">
                  <c:v>0.5627675154822025</c:v>
                </c:pt>
                <c:pt idx="29">
                  <c:v>0.74235860794953468</c:v>
                </c:pt>
                <c:pt idx="30">
                  <c:v>0.95923131106856674</c:v>
                </c:pt>
                <c:pt idx="31">
                  <c:v>1.2360965520547245</c:v>
                </c:pt>
                <c:pt idx="32">
                  <c:v>1.6157594239734745</c:v>
                </c:pt>
                <c:pt idx="33">
                  <c:v>2.1908269093209292</c:v>
                </c:pt>
                <c:pt idx="34">
                  <c:v>3.2076733614779225</c:v>
                </c:pt>
                <c:pt idx="35">
                  <c:v>5.6163940982019902</c:v>
                </c:pt>
                <c:pt idx="36">
                  <c:v>19.902123863539483</c:v>
                </c:pt>
                <c:pt idx="37">
                  <c:v>-13.167976346854354</c:v>
                </c:pt>
                <c:pt idx="38">
                  <c:v>-4.8880428238793456</c:v>
                </c:pt>
                <c:pt idx="39">
                  <c:v>-2.9406185723143499</c:v>
                </c:pt>
                <c:pt idx="40">
                  <c:v>-2.0502480520082926</c:v>
                </c:pt>
                <c:pt idx="41">
                  <c:v>-1.5270034016933942</c:v>
                </c:pt>
                <c:pt idx="42">
                  <c:v>-1.1733706337693091</c:v>
                </c:pt>
                <c:pt idx="43">
                  <c:v>-0.91125747300289139</c:v>
                </c:pt>
                <c:pt idx="44">
                  <c:v>-0.70339372111986542</c:v>
                </c:pt>
                <c:pt idx="45">
                  <c:v>-0.52954078276503691</c:v>
                </c:pt>
                <c:pt idx="46">
                  <c:v>-0.37754496102267854</c:v>
                </c:pt>
                <c:pt idx="47">
                  <c:v>-0.23942370370944582</c:v>
                </c:pt>
                <c:pt idx="48">
                  <c:v>-0.10943373774527267</c:v>
                </c:pt>
                <c:pt idx="49">
                  <c:v>1.7001637856006207E-2</c:v>
                </c:pt>
                <c:pt idx="50">
                  <c:v>0.14398277515784177</c:v>
                </c:pt>
                <c:pt idx="51">
                  <c:v>0.27568183832459875</c:v>
                </c:pt>
                <c:pt idx="52">
                  <c:v>0.41691183224909656</c:v>
                </c:pt>
                <c:pt idx="53">
                  <c:v>0.57389041844288291</c:v>
                </c:pt>
                <c:pt idx="54">
                  <c:v>0.75548142405864793</c:v>
                </c:pt>
                <c:pt idx="55">
                  <c:v>0.97550609757446871</c:v>
                </c:pt>
                <c:pt idx="56">
                  <c:v>1.2575734751398955</c:v>
                </c:pt>
                <c:pt idx="57">
                  <c:v>1.6465344294765589</c:v>
                </c:pt>
                <c:pt idx="58">
                  <c:v>2.2405033486537196</c:v>
                </c:pt>
                <c:pt idx="59">
                  <c:v>3.3052182004054793</c:v>
                </c:pt>
                <c:pt idx="60">
                  <c:v>5.903568646087118</c:v>
                </c:pt>
                <c:pt idx="61">
                  <c:v>23.911613719025262</c:v>
                </c:pt>
                <c:pt idx="62">
                  <c:v>-11.847885307064628</c:v>
                </c:pt>
                <c:pt idx="63">
                  <c:v>-4.6870156339738278</c:v>
                </c:pt>
                <c:pt idx="64">
                  <c:v>-2.8614659143282859</c:v>
                </c:pt>
                <c:pt idx="65">
                  <c:v>-2.0072405939160722</c:v>
                </c:pt>
                <c:pt idx="66">
                  <c:v>-1.499346720636185</c:v>
                </c:pt>
                <c:pt idx="67">
                  <c:v>-1.1535828036201592</c:v>
                </c:pt>
                <c:pt idx="68">
                  <c:v>-0.89598539218629791</c:v>
                </c:pt>
                <c:pt idx="69">
                  <c:v>-0.69090032061945306</c:v>
                </c:pt>
                <c:pt idx="70">
                  <c:v>-0.51882336520009686</c:v>
                </c:pt>
                <c:pt idx="71">
                  <c:v>-0.36796939846559823</c:v>
                </c:pt>
                <c:pt idx="72">
                  <c:v>-0.2305520658652129</c:v>
                </c:pt>
                <c:pt idx="73">
                  <c:v>-0.10093332761480862</c:v>
                </c:pt>
                <c:pt idx="74">
                  <c:v>2.5412814917901309E-2</c:v>
                </c:pt>
                <c:pt idx="75">
                  <c:v>0.15257501806538845</c:v>
                </c:pt>
                <c:pt idx="76">
                  <c:v>0.28474937701885827</c:v>
                </c:pt>
                <c:pt idx="77">
                  <c:v>0.4268154523167666</c:v>
                </c:pt>
                <c:pt idx="78">
                  <c:v>0.58512117803174768</c:v>
                </c:pt>
                <c:pt idx="79">
                  <c:v>0.7687720113361487</c:v>
                </c:pt>
                <c:pt idx="80">
                  <c:v>0.99205005061325846</c:v>
                </c:pt>
                <c:pt idx="81">
                  <c:v>1.2795094068958039</c:v>
                </c:pt>
                <c:pt idx="82">
                  <c:v>1.6781734518083602</c:v>
                </c:pt>
                <c:pt idx="83">
                  <c:v>2.2920872422041083</c:v>
                </c:pt>
                <c:pt idx="84">
                  <c:v>3.4083392987317778</c:v>
                </c:pt>
                <c:pt idx="85">
                  <c:v>6.2207395900259765</c:v>
                </c:pt>
                <c:pt idx="86">
                  <c:v>29.938870635093895</c:v>
                </c:pt>
                <c:pt idx="87">
                  <c:v>-10.766963094173494</c:v>
                </c:pt>
                <c:pt idx="88">
                  <c:v>-4.5012312539459511</c:v>
                </c:pt>
                <c:pt idx="89">
                  <c:v>-2.7860322782578582</c:v>
                </c:pt>
                <c:pt idx="90">
                  <c:v>-1.9656606301622808</c:v>
                </c:pt>
                <c:pt idx="91">
                  <c:v>-1.4723786298540331</c:v>
                </c:pt>
                <c:pt idx="92">
                  <c:v>-1.1341751228437211</c:v>
                </c:pt>
                <c:pt idx="93">
                  <c:v>-0.88094168135166395</c:v>
                </c:pt>
                <c:pt idx="94">
                  <c:v>-0.67855122459655814</c:v>
                </c:pt>
                <c:pt idx="95">
                  <c:v>-0.50819904096448887</c:v>
                </c:pt>
                <c:pt idx="96">
                  <c:v>-0.35845290137796304</c:v>
                </c:pt>
                <c:pt idx="97">
                  <c:v>-0.22171475463619375</c:v>
                </c:pt>
                <c:pt idx="98">
                  <c:v>-9.2447332172630389E-2</c:v>
                </c:pt>
                <c:pt idx="99">
                  <c:v>3.3827587001537422E-2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9C0-8BA6-DFFEA927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35407"/>
        <c:axId val="1957636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Feuil2!$O$13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Feuil2!$L$13:$L$114</c15:sqref>
                        </c15:fullRef>
                        <c15:formulaRef>
                          <c15:sqref>Feuil2!$L$14:$L$114</c15:sqref>
                        </c15:formulaRef>
                      </c:ext>
                    </c:extLst>
                    <c:strCache>
                      <c:ptCount val="101"/>
                      <c:pt idx="0">
                        <c:v>-6,283</c:v>
                      </c:pt>
                      <c:pt idx="1">
                        <c:v>-6,157</c:v>
                      </c:pt>
                      <c:pt idx="2">
                        <c:v>-6,031</c:v>
                      </c:pt>
                      <c:pt idx="3">
                        <c:v>-5,905</c:v>
                      </c:pt>
                      <c:pt idx="4">
                        <c:v>-5,779</c:v>
                      </c:pt>
                      <c:pt idx="5">
                        <c:v>-5,653</c:v>
                      </c:pt>
                      <c:pt idx="6">
                        <c:v>-5,527</c:v>
                      </c:pt>
                      <c:pt idx="7">
                        <c:v>-5,401</c:v>
                      </c:pt>
                      <c:pt idx="8">
                        <c:v>-5,275</c:v>
                      </c:pt>
                      <c:pt idx="9">
                        <c:v>-5,149</c:v>
                      </c:pt>
                      <c:pt idx="10">
                        <c:v>-5,023</c:v>
                      </c:pt>
                      <c:pt idx="11">
                        <c:v>-4,897</c:v>
                      </c:pt>
                      <c:pt idx="12">
                        <c:v>-4,771</c:v>
                      </c:pt>
                      <c:pt idx="13">
                        <c:v>-4,645</c:v>
                      </c:pt>
                      <c:pt idx="14">
                        <c:v>-4,519</c:v>
                      </c:pt>
                      <c:pt idx="15">
                        <c:v>-4,393</c:v>
                      </c:pt>
                      <c:pt idx="16">
                        <c:v>-4,267</c:v>
                      </c:pt>
                      <c:pt idx="17">
                        <c:v>-4,141</c:v>
                      </c:pt>
                      <c:pt idx="18">
                        <c:v>-4,015</c:v>
                      </c:pt>
                      <c:pt idx="19">
                        <c:v>-3,889</c:v>
                      </c:pt>
                      <c:pt idx="20">
                        <c:v>-3,763</c:v>
                      </c:pt>
                      <c:pt idx="21">
                        <c:v>-3,637</c:v>
                      </c:pt>
                      <c:pt idx="22">
                        <c:v>-3,511</c:v>
                      </c:pt>
                      <c:pt idx="23">
                        <c:v>-3,385</c:v>
                      </c:pt>
                      <c:pt idx="24">
                        <c:v>-3,259</c:v>
                      </c:pt>
                      <c:pt idx="25">
                        <c:v>-3,133</c:v>
                      </c:pt>
                      <c:pt idx="26">
                        <c:v>-3,007</c:v>
                      </c:pt>
                      <c:pt idx="27">
                        <c:v>-2,881</c:v>
                      </c:pt>
                      <c:pt idx="28">
                        <c:v>-2,755</c:v>
                      </c:pt>
                      <c:pt idx="29">
                        <c:v>-2,629</c:v>
                      </c:pt>
                      <c:pt idx="30">
                        <c:v>-2,503</c:v>
                      </c:pt>
                      <c:pt idx="31">
                        <c:v>-2,377</c:v>
                      </c:pt>
                      <c:pt idx="32">
                        <c:v>-2,251</c:v>
                      </c:pt>
                      <c:pt idx="33">
                        <c:v>-2,125</c:v>
                      </c:pt>
                      <c:pt idx="34">
                        <c:v>-1,999</c:v>
                      </c:pt>
                      <c:pt idx="35">
                        <c:v>-1,873</c:v>
                      </c:pt>
                      <c:pt idx="36">
                        <c:v>-1,747</c:v>
                      </c:pt>
                      <c:pt idx="37">
                        <c:v>-1,621</c:v>
                      </c:pt>
                      <c:pt idx="38">
                        <c:v>-1,495</c:v>
                      </c:pt>
                      <c:pt idx="39">
                        <c:v>-1,369</c:v>
                      </c:pt>
                      <c:pt idx="40">
                        <c:v>-1,243</c:v>
                      </c:pt>
                      <c:pt idx="41">
                        <c:v>-1,117</c:v>
                      </c:pt>
                      <c:pt idx="42">
                        <c:v>-0,991</c:v>
                      </c:pt>
                      <c:pt idx="43">
                        <c:v>-0,865</c:v>
                      </c:pt>
                      <c:pt idx="44">
                        <c:v>-0,739</c:v>
                      </c:pt>
                      <c:pt idx="45">
                        <c:v>-0,613</c:v>
                      </c:pt>
                      <c:pt idx="46">
                        <c:v>-0,487</c:v>
                      </c:pt>
                      <c:pt idx="47">
                        <c:v>-0,361</c:v>
                      </c:pt>
                      <c:pt idx="48">
                        <c:v>-0,235</c:v>
                      </c:pt>
                      <c:pt idx="49">
                        <c:v>-0,109</c:v>
                      </c:pt>
                      <c:pt idx="50">
                        <c:v>0,017</c:v>
                      </c:pt>
                      <c:pt idx="51">
                        <c:v>0,143</c:v>
                      </c:pt>
                      <c:pt idx="52">
                        <c:v>0,269</c:v>
                      </c:pt>
                      <c:pt idx="53">
                        <c:v>0,395</c:v>
                      </c:pt>
                      <c:pt idx="54">
                        <c:v>0,521</c:v>
                      </c:pt>
                      <c:pt idx="55">
                        <c:v>0,647</c:v>
                      </c:pt>
                      <c:pt idx="56">
                        <c:v>0,773</c:v>
                      </c:pt>
                      <c:pt idx="57">
                        <c:v>0,899</c:v>
                      </c:pt>
                      <c:pt idx="58">
                        <c:v>1,025</c:v>
                      </c:pt>
                      <c:pt idx="59">
                        <c:v>1,151</c:v>
                      </c:pt>
                      <c:pt idx="60">
                        <c:v>1,277</c:v>
                      </c:pt>
                      <c:pt idx="61">
                        <c:v>1,403</c:v>
                      </c:pt>
                      <c:pt idx="62">
                        <c:v>1,529</c:v>
                      </c:pt>
                      <c:pt idx="63">
                        <c:v>1,655</c:v>
                      </c:pt>
                      <c:pt idx="64">
                        <c:v>1,781</c:v>
                      </c:pt>
                      <c:pt idx="65">
                        <c:v>1,907</c:v>
                      </c:pt>
                      <c:pt idx="66">
                        <c:v>2,033</c:v>
                      </c:pt>
                      <c:pt idx="67">
                        <c:v>2,159</c:v>
                      </c:pt>
                      <c:pt idx="68">
                        <c:v>2,285</c:v>
                      </c:pt>
                      <c:pt idx="69">
                        <c:v>2,411</c:v>
                      </c:pt>
                      <c:pt idx="70">
                        <c:v>2,537</c:v>
                      </c:pt>
                      <c:pt idx="71">
                        <c:v>2,663</c:v>
                      </c:pt>
                      <c:pt idx="72">
                        <c:v>2,789</c:v>
                      </c:pt>
                      <c:pt idx="73">
                        <c:v>2,915</c:v>
                      </c:pt>
                      <c:pt idx="74">
                        <c:v>3,041</c:v>
                      </c:pt>
                      <c:pt idx="75">
                        <c:v>3,167</c:v>
                      </c:pt>
                      <c:pt idx="76">
                        <c:v>3,293</c:v>
                      </c:pt>
                      <c:pt idx="77">
                        <c:v>3,419</c:v>
                      </c:pt>
                      <c:pt idx="78">
                        <c:v>3,545</c:v>
                      </c:pt>
                      <c:pt idx="79">
                        <c:v>3,671</c:v>
                      </c:pt>
                      <c:pt idx="80">
                        <c:v>3,797</c:v>
                      </c:pt>
                      <c:pt idx="81">
                        <c:v>3,923</c:v>
                      </c:pt>
                      <c:pt idx="82">
                        <c:v>4,049</c:v>
                      </c:pt>
                      <c:pt idx="83">
                        <c:v>4,175</c:v>
                      </c:pt>
                      <c:pt idx="84">
                        <c:v>4,301</c:v>
                      </c:pt>
                      <c:pt idx="85">
                        <c:v>4,427</c:v>
                      </c:pt>
                      <c:pt idx="86">
                        <c:v>4,553</c:v>
                      </c:pt>
                      <c:pt idx="87">
                        <c:v>4,679</c:v>
                      </c:pt>
                      <c:pt idx="88">
                        <c:v>4,805</c:v>
                      </c:pt>
                      <c:pt idx="89">
                        <c:v>4,931</c:v>
                      </c:pt>
                      <c:pt idx="90">
                        <c:v>5,057</c:v>
                      </c:pt>
                      <c:pt idx="91">
                        <c:v>5,183</c:v>
                      </c:pt>
                      <c:pt idx="92">
                        <c:v>5,309</c:v>
                      </c:pt>
                      <c:pt idx="93">
                        <c:v>5,435</c:v>
                      </c:pt>
                      <c:pt idx="94">
                        <c:v>5,561</c:v>
                      </c:pt>
                      <c:pt idx="95">
                        <c:v>5,687</c:v>
                      </c:pt>
                      <c:pt idx="96">
                        <c:v>5,813</c:v>
                      </c:pt>
                      <c:pt idx="97">
                        <c:v>5,939</c:v>
                      </c:pt>
                      <c:pt idx="98">
                        <c:v>6,065</c:v>
                      </c:pt>
                      <c:pt idx="99">
                        <c:v>6,191</c:v>
                      </c:pt>
                      <c:pt idx="100">
                        <c:v>6,317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Feuil2!$O$14:$O$114</c15:sqref>
                        </c15:fullRef>
                        <c15:formulaRef>
                          <c15:sqref>Feuil2!$O$15:$O$114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FE-49C0-8BA6-DFFEA92727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Feuil2!$Q$13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Feuil2!$L$13:$L$114</c15:sqref>
                        </c15:fullRef>
                        <c15:formulaRef>
                          <c15:sqref>Feuil2!$L$14:$L$114</c15:sqref>
                        </c15:formulaRef>
                      </c:ext>
                    </c:extLst>
                    <c:strCache>
                      <c:ptCount val="101"/>
                      <c:pt idx="0">
                        <c:v>-6,283</c:v>
                      </c:pt>
                      <c:pt idx="1">
                        <c:v>-6,157</c:v>
                      </c:pt>
                      <c:pt idx="2">
                        <c:v>-6,031</c:v>
                      </c:pt>
                      <c:pt idx="3">
                        <c:v>-5,905</c:v>
                      </c:pt>
                      <c:pt idx="4">
                        <c:v>-5,779</c:v>
                      </c:pt>
                      <c:pt idx="5">
                        <c:v>-5,653</c:v>
                      </c:pt>
                      <c:pt idx="6">
                        <c:v>-5,527</c:v>
                      </c:pt>
                      <c:pt idx="7">
                        <c:v>-5,401</c:v>
                      </c:pt>
                      <c:pt idx="8">
                        <c:v>-5,275</c:v>
                      </c:pt>
                      <c:pt idx="9">
                        <c:v>-5,149</c:v>
                      </c:pt>
                      <c:pt idx="10">
                        <c:v>-5,023</c:v>
                      </c:pt>
                      <c:pt idx="11">
                        <c:v>-4,897</c:v>
                      </c:pt>
                      <c:pt idx="12">
                        <c:v>-4,771</c:v>
                      </c:pt>
                      <c:pt idx="13">
                        <c:v>-4,645</c:v>
                      </c:pt>
                      <c:pt idx="14">
                        <c:v>-4,519</c:v>
                      </c:pt>
                      <c:pt idx="15">
                        <c:v>-4,393</c:v>
                      </c:pt>
                      <c:pt idx="16">
                        <c:v>-4,267</c:v>
                      </c:pt>
                      <c:pt idx="17">
                        <c:v>-4,141</c:v>
                      </c:pt>
                      <c:pt idx="18">
                        <c:v>-4,015</c:v>
                      </c:pt>
                      <c:pt idx="19">
                        <c:v>-3,889</c:v>
                      </c:pt>
                      <c:pt idx="20">
                        <c:v>-3,763</c:v>
                      </c:pt>
                      <c:pt idx="21">
                        <c:v>-3,637</c:v>
                      </c:pt>
                      <c:pt idx="22">
                        <c:v>-3,511</c:v>
                      </c:pt>
                      <c:pt idx="23">
                        <c:v>-3,385</c:v>
                      </c:pt>
                      <c:pt idx="24">
                        <c:v>-3,259</c:v>
                      </c:pt>
                      <c:pt idx="25">
                        <c:v>-3,133</c:v>
                      </c:pt>
                      <c:pt idx="26">
                        <c:v>-3,007</c:v>
                      </c:pt>
                      <c:pt idx="27">
                        <c:v>-2,881</c:v>
                      </c:pt>
                      <c:pt idx="28">
                        <c:v>-2,755</c:v>
                      </c:pt>
                      <c:pt idx="29">
                        <c:v>-2,629</c:v>
                      </c:pt>
                      <c:pt idx="30">
                        <c:v>-2,503</c:v>
                      </c:pt>
                      <c:pt idx="31">
                        <c:v>-2,377</c:v>
                      </c:pt>
                      <c:pt idx="32">
                        <c:v>-2,251</c:v>
                      </c:pt>
                      <c:pt idx="33">
                        <c:v>-2,125</c:v>
                      </c:pt>
                      <c:pt idx="34">
                        <c:v>-1,999</c:v>
                      </c:pt>
                      <c:pt idx="35">
                        <c:v>-1,873</c:v>
                      </c:pt>
                      <c:pt idx="36">
                        <c:v>-1,747</c:v>
                      </c:pt>
                      <c:pt idx="37">
                        <c:v>-1,621</c:v>
                      </c:pt>
                      <c:pt idx="38">
                        <c:v>-1,495</c:v>
                      </c:pt>
                      <c:pt idx="39">
                        <c:v>-1,369</c:v>
                      </c:pt>
                      <c:pt idx="40">
                        <c:v>-1,243</c:v>
                      </c:pt>
                      <c:pt idx="41">
                        <c:v>-1,117</c:v>
                      </c:pt>
                      <c:pt idx="42">
                        <c:v>-0,991</c:v>
                      </c:pt>
                      <c:pt idx="43">
                        <c:v>-0,865</c:v>
                      </c:pt>
                      <c:pt idx="44">
                        <c:v>-0,739</c:v>
                      </c:pt>
                      <c:pt idx="45">
                        <c:v>-0,613</c:v>
                      </c:pt>
                      <c:pt idx="46">
                        <c:v>-0,487</c:v>
                      </c:pt>
                      <c:pt idx="47">
                        <c:v>-0,361</c:v>
                      </c:pt>
                      <c:pt idx="48">
                        <c:v>-0,235</c:v>
                      </c:pt>
                      <c:pt idx="49">
                        <c:v>-0,109</c:v>
                      </c:pt>
                      <c:pt idx="50">
                        <c:v>0,017</c:v>
                      </c:pt>
                      <c:pt idx="51">
                        <c:v>0,143</c:v>
                      </c:pt>
                      <c:pt idx="52">
                        <c:v>0,269</c:v>
                      </c:pt>
                      <c:pt idx="53">
                        <c:v>0,395</c:v>
                      </c:pt>
                      <c:pt idx="54">
                        <c:v>0,521</c:v>
                      </c:pt>
                      <c:pt idx="55">
                        <c:v>0,647</c:v>
                      </c:pt>
                      <c:pt idx="56">
                        <c:v>0,773</c:v>
                      </c:pt>
                      <c:pt idx="57">
                        <c:v>0,899</c:v>
                      </c:pt>
                      <c:pt idx="58">
                        <c:v>1,025</c:v>
                      </c:pt>
                      <c:pt idx="59">
                        <c:v>1,151</c:v>
                      </c:pt>
                      <c:pt idx="60">
                        <c:v>1,277</c:v>
                      </c:pt>
                      <c:pt idx="61">
                        <c:v>1,403</c:v>
                      </c:pt>
                      <c:pt idx="62">
                        <c:v>1,529</c:v>
                      </c:pt>
                      <c:pt idx="63">
                        <c:v>1,655</c:v>
                      </c:pt>
                      <c:pt idx="64">
                        <c:v>1,781</c:v>
                      </c:pt>
                      <c:pt idx="65">
                        <c:v>1,907</c:v>
                      </c:pt>
                      <c:pt idx="66">
                        <c:v>2,033</c:v>
                      </c:pt>
                      <c:pt idx="67">
                        <c:v>2,159</c:v>
                      </c:pt>
                      <c:pt idx="68">
                        <c:v>2,285</c:v>
                      </c:pt>
                      <c:pt idx="69">
                        <c:v>2,411</c:v>
                      </c:pt>
                      <c:pt idx="70">
                        <c:v>2,537</c:v>
                      </c:pt>
                      <c:pt idx="71">
                        <c:v>2,663</c:v>
                      </c:pt>
                      <c:pt idx="72">
                        <c:v>2,789</c:v>
                      </c:pt>
                      <c:pt idx="73">
                        <c:v>2,915</c:v>
                      </c:pt>
                      <c:pt idx="74">
                        <c:v>3,041</c:v>
                      </c:pt>
                      <c:pt idx="75">
                        <c:v>3,167</c:v>
                      </c:pt>
                      <c:pt idx="76">
                        <c:v>3,293</c:v>
                      </c:pt>
                      <c:pt idx="77">
                        <c:v>3,419</c:v>
                      </c:pt>
                      <c:pt idx="78">
                        <c:v>3,545</c:v>
                      </c:pt>
                      <c:pt idx="79">
                        <c:v>3,671</c:v>
                      </c:pt>
                      <c:pt idx="80">
                        <c:v>3,797</c:v>
                      </c:pt>
                      <c:pt idx="81">
                        <c:v>3,923</c:v>
                      </c:pt>
                      <c:pt idx="82">
                        <c:v>4,049</c:v>
                      </c:pt>
                      <c:pt idx="83">
                        <c:v>4,175</c:v>
                      </c:pt>
                      <c:pt idx="84">
                        <c:v>4,301</c:v>
                      </c:pt>
                      <c:pt idx="85">
                        <c:v>4,427</c:v>
                      </c:pt>
                      <c:pt idx="86">
                        <c:v>4,553</c:v>
                      </c:pt>
                      <c:pt idx="87">
                        <c:v>4,679</c:v>
                      </c:pt>
                      <c:pt idx="88">
                        <c:v>4,805</c:v>
                      </c:pt>
                      <c:pt idx="89">
                        <c:v>4,931</c:v>
                      </c:pt>
                      <c:pt idx="90">
                        <c:v>5,057</c:v>
                      </c:pt>
                      <c:pt idx="91">
                        <c:v>5,183</c:v>
                      </c:pt>
                      <c:pt idx="92">
                        <c:v>5,309</c:v>
                      </c:pt>
                      <c:pt idx="93">
                        <c:v>5,435</c:v>
                      </c:pt>
                      <c:pt idx="94">
                        <c:v>5,561</c:v>
                      </c:pt>
                      <c:pt idx="95">
                        <c:v>5,687</c:v>
                      </c:pt>
                      <c:pt idx="96">
                        <c:v>5,813</c:v>
                      </c:pt>
                      <c:pt idx="97">
                        <c:v>5,939</c:v>
                      </c:pt>
                      <c:pt idx="98">
                        <c:v>6,065</c:v>
                      </c:pt>
                      <c:pt idx="99">
                        <c:v>6,191</c:v>
                      </c:pt>
                      <c:pt idx="100">
                        <c:v>6,317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Feuil2!$Q$14:$Q$114</c15:sqref>
                        </c15:fullRef>
                        <c15:formulaRef>
                          <c15:sqref>Feuil2!$Q$15:$Q$114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FE-49C0-8BA6-DFFEA92727C2}"/>
                  </c:ext>
                </c:extLst>
              </c15:ser>
            </c15:filteredLineSeries>
          </c:ext>
        </c:extLst>
      </c:lineChart>
      <c:catAx>
        <c:axId val="19576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636239"/>
        <c:crosses val="autoZero"/>
        <c:auto val="1"/>
        <c:lblAlgn val="ctr"/>
        <c:lblOffset val="100"/>
        <c:noMultiLvlLbl val="0"/>
      </c:catAx>
      <c:valAx>
        <c:axId val="1957636239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635407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21</xdr:row>
      <xdr:rowOff>214312</xdr:rowOff>
    </xdr:from>
    <xdr:to>
      <xdr:col>13</xdr:col>
      <xdr:colOff>38100</xdr:colOff>
      <xdr:row>50</xdr:row>
      <xdr:rowOff>171451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FC49D2E-7601-547A-4BCD-8F2D95A2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942975</xdr:colOff>
      <xdr:row>42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EA68D1-B134-D9BD-6518-E8E05F18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topLeftCell="A5" zoomScale="115" zoomScaleNormal="115" workbookViewId="0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90" t="s">
        <v>9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</row>
    <row r="3" spans="2:29" ht="15" customHeight="1" thickBot="1" x14ac:dyDescent="0.25"/>
    <row r="4" spans="2:29" ht="10.15" customHeight="1" x14ac:dyDescent="0.2">
      <c r="C4" s="29"/>
      <c r="D4" s="27"/>
      <c r="E4" s="291" t="s">
        <v>22</v>
      </c>
      <c r="F4" s="291"/>
      <c r="G4" s="293" t="s">
        <v>23</v>
      </c>
      <c r="H4" s="294"/>
      <c r="I4" s="294"/>
      <c r="J4" s="294"/>
      <c r="K4" s="294"/>
      <c r="L4" s="294"/>
      <c r="M4" s="21"/>
      <c r="P4" s="15"/>
      <c r="Q4" s="15"/>
    </row>
    <row r="5" spans="2:29" ht="10.15" customHeight="1" thickBot="1" x14ac:dyDescent="0.25">
      <c r="C5" s="30"/>
      <c r="D5" s="28"/>
      <c r="E5" s="292"/>
      <c r="F5" s="292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302" t="s">
        <v>15</v>
      </c>
      <c r="E7" s="302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300"/>
      <c r="N7" s="300"/>
      <c r="O7" s="300"/>
      <c r="P7" s="300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303" t="s">
        <v>10</v>
      </c>
      <c r="E9" s="303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301"/>
      <c r="N9" s="301"/>
      <c r="O9" s="301"/>
      <c r="P9" s="301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304" t="s">
        <v>11</v>
      </c>
      <c r="E11" s="304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82"/>
      <c r="N11" s="282"/>
      <c r="O11" s="282"/>
      <c r="P11" s="282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305" t="s">
        <v>12</v>
      </c>
      <c r="E13" s="305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81"/>
      <c r="N13" s="281"/>
      <c r="O13" s="281"/>
      <c r="P13" s="281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84" t="s">
        <v>13</v>
      </c>
      <c r="E15" s="284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83"/>
      <c r="N15" s="283"/>
      <c r="O15" s="283"/>
      <c r="P15" s="283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86" t="s">
        <v>14</v>
      </c>
      <c r="E17" s="286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85"/>
      <c r="N17" s="285"/>
      <c r="O17" s="285"/>
      <c r="P17" s="285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91" t="s">
        <v>26</v>
      </c>
      <c r="F20" s="295"/>
      <c r="G20" s="298" t="s">
        <v>24</v>
      </c>
      <c r="H20" s="287"/>
      <c r="I20" s="287" t="s">
        <v>25</v>
      </c>
      <c r="J20" s="287"/>
      <c r="K20" s="287" t="s">
        <v>36</v>
      </c>
      <c r="L20" s="288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96"/>
      <c r="F21" s="297"/>
      <c r="G21" s="299">
        <v>-10</v>
      </c>
      <c r="H21" s="299"/>
      <c r="I21" s="299">
        <v>0.2</v>
      </c>
      <c r="J21" s="299"/>
      <c r="K21" s="289">
        <f>G21+100*I21</f>
        <v>10</v>
      </c>
      <c r="L21" s="289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workbookViewId="0"/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90" t="s">
        <v>30</v>
      </c>
      <c r="C2" s="290"/>
      <c r="D2" s="290"/>
      <c r="E2" s="290"/>
      <c r="F2" s="290"/>
      <c r="G2" s="290"/>
      <c r="H2" s="290"/>
      <c r="I2" s="290"/>
      <c r="J2" s="29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91" t="s">
        <v>22</v>
      </c>
      <c r="F4" s="291"/>
      <c r="G4" s="293" t="s">
        <v>23</v>
      </c>
      <c r="H4" s="294"/>
      <c r="I4" s="294"/>
      <c r="J4" s="294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92"/>
      <c r="F5" s="292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306" t="s">
        <v>27</v>
      </c>
      <c r="E7" s="306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307" t="s">
        <v>28</v>
      </c>
      <c r="E9" s="307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308" t="s">
        <v>29</v>
      </c>
      <c r="E11" s="308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91" t="s">
        <v>26</v>
      </c>
      <c r="F14" s="295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96"/>
      <c r="F15" s="297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/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309" t="s">
        <v>0</v>
      </c>
      <c r="C2" s="309"/>
      <c r="D2" s="309"/>
    </row>
    <row r="3" spans="2:4" ht="3" customHeight="1" x14ac:dyDescent="0.25"/>
    <row r="4" spans="2:4" ht="10.15" customHeight="1" x14ac:dyDescent="0.25">
      <c r="C4" s="310" t="s">
        <v>1</v>
      </c>
      <c r="D4" s="75" t="s">
        <v>2</v>
      </c>
    </row>
    <row r="5" spans="2:4" ht="10.15" customHeight="1" x14ac:dyDescent="0.25">
      <c r="C5" s="310"/>
      <c r="D5" s="76" t="s">
        <v>3</v>
      </c>
    </row>
    <row r="6" spans="2:4" ht="10.15" customHeight="1" x14ac:dyDescent="0.25">
      <c r="C6" s="310"/>
      <c r="D6" s="77" t="s">
        <v>4</v>
      </c>
    </row>
    <row r="7" spans="2:4" ht="10.15" customHeight="1" x14ac:dyDescent="0.25">
      <c r="C7" s="310"/>
      <c r="D7" s="76" t="s">
        <v>5</v>
      </c>
    </row>
    <row r="8" spans="2:4" ht="10.15" customHeight="1" x14ac:dyDescent="0.25">
      <c r="C8" s="310"/>
      <c r="D8" s="77" t="s">
        <v>6</v>
      </c>
    </row>
    <row r="9" spans="2:4" ht="10.15" customHeight="1" x14ac:dyDescent="0.25">
      <c r="C9" s="310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310" t="s">
        <v>39</v>
      </c>
      <c r="D11" s="79" t="s">
        <v>40</v>
      </c>
    </row>
    <row r="12" spans="2:4" ht="10.15" customHeight="1" x14ac:dyDescent="0.25">
      <c r="C12" s="310"/>
      <c r="D12" s="76" t="s">
        <v>31</v>
      </c>
    </row>
    <row r="13" spans="2:4" ht="12" customHeight="1" x14ac:dyDescent="0.25">
      <c r="C13" s="310"/>
      <c r="D13" s="82" t="s">
        <v>38</v>
      </c>
    </row>
    <row r="14" spans="2:4" ht="3" customHeight="1" x14ac:dyDescent="0.25"/>
    <row r="15" spans="2:4" x14ac:dyDescent="0.25">
      <c r="C15" s="310" t="s">
        <v>7</v>
      </c>
      <c r="D15" s="75" t="s">
        <v>8</v>
      </c>
    </row>
    <row r="16" spans="2:4" x14ac:dyDescent="0.25">
      <c r="C16" s="310"/>
      <c r="D16" s="76" t="s">
        <v>34</v>
      </c>
    </row>
    <row r="17" spans="3:4" x14ac:dyDescent="0.25">
      <c r="C17" s="310"/>
      <c r="D17" s="81" t="s">
        <v>32</v>
      </c>
    </row>
    <row r="18" spans="3:4" x14ac:dyDescent="0.25">
      <c r="C18" s="310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6098-A391-40B9-883C-894098BCE24A}">
  <dimension ref="A1:AB123"/>
  <sheetViews>
    <sheetView topLeftCell="C15" workbookViewId="0">
      <selection activeCell="J53" sqref="J53"/>
    </sheetView>
  </sheetViews>
  <sheetFormatPr baseColWidth="10" defaultRowHeight="15" x14ac:dyDescent="0.25"/>
  <cols>
    <col min="1" max="1" width="1.85546875" customWidth="1"/>
    <col min="2" max="2" width="1.28515625" customWidth="1"/>
    <col min="3" max="3" width="1.42578125" customWidth="1"/>
    <col min="4" max="4" width="0.42578125" customWidth="1"/>
    <col min="5" max="5" width="20.85546875" customWidth="1"/>
    <col min="6" max="6" width="26.140625" customWidth="1"/>
    <col min="7" max="7" width="13.5703125" customWidth="1"/>
    <col min="8" max="8" width="13.140625" customWidth="1"/>
    <col min="9" max="9" width="12.42578125" customWidth="1"/>
    <col min="10" max="11" width="12.28515625" customWidth="1"/>
    <col min="12" max="12" width="12.140625" customWidth="1"/>
    <col min="16" max="16" width="1.140625" customWidth="1"/>
    <col min="17" max="17" width="18.140625" customWidth="1"/>
    <col min="18" max="18" width="1" customWidth="1"/>
    <col min="19" max="19" width="12" customWidth="1"/>
    <col min="20" max="20" width="1.28515625" customWidth="1"/>
    <col min="21" max="21" width="12.28515625" customWidth="1"/>
    <col min="22" max="22" width="1.7109375" customWidth="1"/>
    <col min="23" max="23" width="12.140625" customWidth="1"/>
    <col min="24" max="24" width="1.7109375" customWidth="1"/>
    <col min="25" max="25" width="12.42578125" customWidth="1"/>
    <col min="26" max="26" width="1.5703125" customWidth="1"/>
    <col min="27" max="27" width="12.28515625" customWidth="1"/>
  </cols>
  <sheetData>
    <row r="1" spans="1:28" ht="7.5" customHeight="1" x14ac:dyDescent="0.25"/>
    <row r="2" spans="1:28" ht="19.5" customHeight="1" x14ac:dyDescent="0.25">
      <c r="A2" s="321" t="s">
        <v>64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</row>
    <row r="4" spans="1:28" x14ac:dyDescent="0.25">
      <c r="B4" s="314" t="s">
        <v>22</v>
      </c>
      <c r="C4" s="314"/>
      <c r="D4" s="314"/>
      <c r="E4" s="314"/>
      <c r="F4" s="314"/>
      <c r="G4" s="317" t="s">
        <v>54</v>
      </c>
      <c r="H4" s="317"/>
      <c r="I4" s="317"/>
      <c r="J4" s="317"/>
      <c r="K4" s="317"/>
      <c r="L4" s="317"/>
    </row>
    <row r="5" spans="1:28" x14ac:dyDescent="0.25">
      <c r="B5" s="314"/>
      <c r="C5" s="314"/>
      <c r="D5" s="314"/>
      <c r="E5" s="314"/>
      <c r="F5" s="314"/>
      <c r="G5" s="199" t="s">
        <v>16</v>
      </c>
      <c r="H5" s="200" t="s">
        <v>17</v>
      </c>
      <c r="I5" s="200" t="s">
        <v>18</v>
      </c>
      <c r="J5" s="200" t="s">
        <v>19</v>
      </c>
      <c r="K5" s="200" t="s">
        <v>20</v>
      </c>
      <c r="L5" s="201" t="s">
        <v>35</v>
      </c>
    </row>
    <row r="6" spans="1:28" ht="5.25" customHeight="1" thickBot="1" x14ac:dyDescent="0.3"/>
    <row r="7" spans="1:28" ht="15.75" thickBot="1" x14ac:dyDescent="0.3">
      <c r="B7" s="318" t="s">
        <v>15</v>
      </c>
      <c r="C7" s="318"/>
      <c r="D7" s="318"/>
      <c r="E7" s="318"/>
      <c r="F7" s="207" t="s">
        <v>55</v>
      </c>
      <c r="G7" s="208">
        <v>-1</v>
      </c>
      <c r="H7" s="208">
        <v>5</v>
      </c>
      <c r="I7" s="208">
        <v>-25</v>
      </c>
      <c r="J7" s="208">
        <v>50</v>
      </c>
      <c r="K7" s="208"/>
      <c r="L7" s="209"/>
    </row>
    <row r="8" spans="1:28" ht="6" customHeight="1" thickBot="1" x14ac:dyDescent="0.3">
      <c r="B8" s="228"/>
      <c r="C8" s="228"/>
      <c r="D8" s="228"/>
      <c r="E8" s="228"/>
      <c r="F8" s="204"/>
      <c r="G8" s="205"/>
      <c r="H8" s="205"/>
      <c r="I8" s="205"/>
      <c r="J8" s="205"/>
      <c r="K8" s="205"/>
      <c r="L8" s="206"/>
    </row>
    <row r="9" spans="1:28" ht="15.75" thickBot="1" x14ac:dyDescent="0.3">
      <c r="B9" s="319" t="s">
        <v>10</v>
      </c>
      <c r="C9" s="319"/>
      <c r="D9" s="319"/>
      <c r="E9" s="319"/>
      <c r="F9" s="210" t="s">
        <v>56</v>
      </c>
      <c r="G9" s="211">
        <v>-4</v>
      </c>
      <c r="H9" s="211">
        <v>10</v>
      </c>
      <c r="I9" s="211"/>
      <c r="J9" s="211"/>
      <c r="K9" s="211"/>
      <c r="L9" s="212"/>
    </row>
    <row r="10" spans="1:28" ht="4.5" customHeight="1" thickBot="1" x14ac:dyDescent="0.3">
      <c r="B10" s="228"/>
      <c r="C10" s="228"/>
      <c r="D10" s="228"/>
      <c r="E10" s="228"/>
      <c r="F10" s="204"/>
      <c r="G10" s="205"/>
      <c r="H10" s="205"/>
      <c r="I10" s="205"/>
      <c r="J10" s="205"/>
      <c r="K10" s="205"/>
      <c r="L10" s="206"/>
    </row>
    <row r="11" spans="1:28" ht="15.75" thickBot="1" x14ac:dyDescent="0.3">
      <c r="B11" s="320" t="s">
        <v>11</v>
      </c>
      <c r="C11" s="320"/>
      <c r="D11" s="320"/>
      <c r="E11" s="320"/>
      <c r="F11" s="213" t="s">
        <v>57</v>
      </c>
      <c r="G11" s="214">
        <v>0.5</v>
      </c>
      <c r="H11" s="214">
        <v>3</v>
      </c>
      <c r="I11" s="214">
        <v>-25</v>
      </c>
      <c r="J11" s="214"/>
      <c r="K11" s="214"/>
      <c r="L11" s="215"/>
    </row>
    <row r="12" spans="1:28" ht="6" customHeight="1" thickBot="1" x14ac:dyDescent="0.3">
      <c r="B12" s="228"/>
      <c r="C12" s="228"/>
      <c r="D12" s="228"/>
      <c r="E12" s="228"/>
      <c r="F12" s="204"/>
      <c r="G12" s="205"/>
      <c r="H12" s="205"/>
      <c r="I12" s="205"/>
      <c r="J12" s="205"/>
      <c r="K12" s="205"/>
      <c r="L12" s="206"/>
    </row>
    <row r="13" spans="1:28" ht="15.75" thickBot="1" x14ac:dyDescent="0.3">
      <c r="B13" s="311" t="s">
        <v>12</v>
      </c>
      <c r="C13" s="311"/>
      <c r="D13" s="311"/>
      <c r="E13" s="311"/>
      <c r="F13" s="244" t="s">
        <v>58</v>
      </c>
      <c r="G13" s="245">
        <v>7.4999999999999997E-2</v>
      </c>
      <c r="H13" s="245">
        <v>0.25</v>
      </c>
      <c r="I13" s="245">
        <v>-3</v>
      </c>
      <c r="J13" s="245">
        <v>0</v>
      </c>
      <c r="K13" s="245"/>
      <c r="L13" s="246"/>
    </row>
    <row r="14" spans="1:28" ht="6" customHeight="1" thickBot="1" x14ac:dyDescent="0.3">
      <c r="B14" s="228"/>
      <c r="C14" s="228"/>
      <c r="D14" s="228"/>
      <c r="E14" s="228"/>
      <c r="F14" s="204"/>
      <c r="G14" s="205"/>
      <c r="H14" s="205"/>
      <c r="I14" s="205"/>
      <c r="J14" s="205"/>
      <c r="K14" s="205"/>
      <c r="L14" s="206"/>
    </row>
    <row r="15" spans="1:28" ht="15.75" thickBot="1" x14ac:dyDescent="0.3">
      <c r="B15" s="312" t="s">
        <v>13</v>
      </c>
      <c r="C15" s="312"/>
      <c r="D15" s="312"/>
      <c r="E15" s="312"/>
      <c r="F15" s="216" t="s">
        <v>59</v>
      </c>
      <c r="G15" s="217">
        <v>1</v>
      </c>
      <c r="H15" s="217">
        <v>2</v>
      </c>
      <c r="I15" s="217">
        <v>0.5</v>
      </c>
      <c r="J15" s="217">
        <v>0</v>
      </c>
      <c r="K15" s="217">
        <v>-20</v>
      </c>
      <c r="L15" s="218"/>
    </row>
    <row r="16" spans="1:28" ht="6" customHeight="1" thickBot="1" x14ac:dyDescent="0.3">
      <c r="B16" s="228"/>
      <c r="C16" s="228"/>
      <c r="D16" s="228"/>
      <c r="E16" s="228"/>
      <c r="F16" s="204"/>
      <c r="G16" s="205"/>
      <c r="H16" s="205"/>
      <c r="I16" s="205"/>
      <c r="J16" s="205"/>
      <c r="K16" s="205"/>
      <c r="L16" s="206"/>
    </row>
    <row r="17" spans="2:28" ht="15.75" thickBot="1" x14ac:dyDescent="0.3">
      <c r="B17" s="313" t="s">
        <v>14</v>
      </c>
      <c r="C17" s="313"/>
      <c r="D17" s="313"/>
      <c r="E17" s="313"/>
      <c r="F17" s="222" t="s">
        <v>60</v>
      </c>
      <c r="G17" s="223">
        <v>-10</v>
      </c>
      <c r="H17" s="223">
        <v>1</v>
      </c>
      <c r="I17" s="223">
        <v>11</v>
      </c>
      <c r="J17" s="223">
        <v>50</v>
      </c>
      <c r="K17" s="223"/>
      <c r="L17" s="224"/>
    </row>
    <row r="18" spans="2:28" ht="5.25" customHeight="1" x14ac:dyDescent="0.25"/>
    <row r="19" spans="2:28" ht="12" customHeight="1" x14ac:dyDescent="0.25"/>
    <row r="20" spans="2:28" ht="16.5" thickBot="1" x14ac:dyDescent="0.3">
      <c r="B20" s="314" t="s">
        <v>26</v>
      </c>
      <c r="C20" s="314"/>
      <c r="D20" s="314"/>
      <c r="E20" s="314"/>
      <c r="F20" s="314"/>
      <c r="G20" s="315" t="s">
        <v>24</v>
      </c>
      <c r="H20" s="315"/>
      <c r="I20" s="315" t="s">
        <v>25</v>
      </c>
      <c r="J20" s="315"/>
      <c r="K20" s="315" t="s">
        <v>61</v>
      </c>
      <c r="L20" s="315"/>
    </row>
    <row r="21" spans="2:28" ht="15.75" thickBot="1" x14ac:dyDescent="0.3">
      <c r="B21" s="314"/>
      <c r="C21" s="314"/>
      <c r="D21" s="314"/>
      <c r="E21" s="314"/>
      <c r="F21" s="314"/>
      <c r="G21" s="316">
        <v>-10</v>
      </c>
      <c r="H21" s="316"/>
      <c r="I21" s="316">
        <v>0.2</v>
      </c>
      <c r="J21" s="316"/>
      <c r="K21" s="316">
        <f>O123</f>
        <v>9.9999999999999947</v>
      </c>
      <c r="L21" s="316"/>
      <c r="N21" s="202"/>
    </row>
    <row r="22" spans="2:28" ht="17.25" customHeight="1" thickBot="1" x14ac:dyDescent="0.3">
      <c r="N22" s="202"/>
      <c r="O22" s="234" t="s">
        <v>21</v>
      </c>
      <c r="P22" s="235"/>
      <c r="Q22" s="236" t="s">
        <v>15</v>
      </c>
      <c r="R22" s="235"/>
      <c r="S22" s="237" t="s">
        <v>10</v>
      </c>
      <c r="T22" s="235"/>
      <c r="U22" s="238" t="s">
        <v>62</v>
      </c>
      <c r="V22" s="235"/>
      <c r="W22" s="247" t="s">
        <v>63</v>
      </c>
      <c r="X22" s="235"/>
      <c r="Y22" s="243" t="s">
        <v>50</v>
      </c>
      <c r="Z22" s="235"/>
      <c r="AA22" s="239" t="s">
        <v>51</v>
      </c>
      <c r="AB22" s="202"/>
    </row>
    <row r="23" spans="2:28" ht="15.75" customHeight="1" x14ac:dyDescent="0.25">
      <c r="N23" s="202">
        <v>1</v>
      </c>
      <c r="O23" s="251">
        <f>$G$21</f>
        <v>-10</v>
      </c>
      <c r="P23" s="202"/>
      <c r="Q23" s="229">
        <f>$G$7*ABS($H$7*O23+$I$7)+$J$7</f>
        <v>-25</v>
      </c>
      <c r="R23" s="203"/>
      <c r="S23" s="231">
        <f>$G$9*O23+$H$9</f>
        <v>50</v>
      </c>
      <c r="T23" s="203"/>
      <c r="U23" s="240">
        <f>$G$11*O23^2+$H$11*O23+$I$11</f>
        <v>-5</v>
      </c>
      <c r="V23" s="203"/>
      <c r="W23" s="248">
        <f>$G$13*O23^3+$H$13*O23^2+$I$13*O23+$J$13</f>
        <v>-20</v>
      </c>
      <c r="X23" s="203"/>
      <c r="Y23" s="219">
        <f>$G$15*$H$15^($I$15*O23+$J$15)+$K$15</f>
        <v>-19.96875</v>
      </c>
      <c r="Z23" s="203"/>
      <c r="AA23" s="225">
        <f>$G$17*LN($H$17 * O23 + $I$17) +$J$17</f>
        <v>50</v>
      </c>
      <c r="AB23" s="202"/>
    </row>
    <row r="24" spans="2:28" ht="15.75" customHeight="1" x14ac:dyDescent="0.25">
      <c r="N24" s="202">
        <v>2</v>
      </c>
      <c r="O24" s="251">
        <f>O23+$I$21</f>
        <v>-9.8000000000000007</v>
      </c>
      <c r="P24" s="202"/>
      <c r="Q24" s="229">
        <f>$G$7*ABS($H$7*O24+$I$7)+$J$7</f>
        <v>-24</v>
      </c>
      <c r="R24" s="203"/>
      <c r="S24" s="232">
        <f t="shared" ref="S24:S87" si="0">$G$9*O24+$H$9</f>
        <v>49.2</v>
      </c>
      <c r="T24" s="203"/>
      <c r="U24" s="241">
        <f t="shared" ref="U24:U87" si="1">$G$11*O24^2+$H$11*O24+$I$11</f>
        <v>-6.3799999999999919</v>
      </c>
      <c r="V24" s="203"/>
      <c r="W24" s="249">
        <f t="shared" ref="W24:W87" si="2">$G$13*O24^3+$H$13*O24^2+$I$13*O24+$J$13</f>
        <v>-17.179400000000005</v>
      </c>
      <c r="X24" s="203"/>
      <c r="Y24" s="220">
        <f t="shared" ref="Y24:Y87" si="3">$G$15*$H$15^($I$15*O24+$J$15)+$K$15</f>
        <v>-19.966507079295742</v>
      </c>
      <c r="Z24" s="203"/>
      <c r="AA24" s="226">
        <f t="shared" ref="AA24:AA87" si="4">$G$17*LN($H$17 * O24 + $I$17) +$J$17</f>
        <v>48.176784432060458</v>
      </c>
      <c r="AB24" s="202"/>
    </row>
    <row r="25" spans="2:28" x14ac:dyDescent="0.25">
      <c r="N25" s="202">
        <v>3</v>
      </c>
      <c r="O25" s="251">
        <f>O24+$I$21</f>
        <v>-9.6000000000000014</v>
      </c>
      <c r="P25" s="202"/>
      <c r="Q25" s="229">
        <f>$G$7*ABS($H$7*O25+$I$7)+$J$7</f>
        <v>-23</v>
      </c>
      <c r="R25" s="203"/>
      <c r="S25" s="232">
        <f t="shared" si="0"/>
        <v>48.400000000000006</v>
      </c>
      <c r="T25" s="203"/>
      <c r="U25" s="241">
        <f t="shared" si="1"/>
        <v>-7.7199999999999918</v>
      </c>
      <c r="V25" s="203"/>
      <c r="W25" s="249">
        <f t="shared" si="2"/>
        <v>-14.515200000000014</v>
      </c>
      <c r="X25" s="203"/>
      <c r="Y25" s="220">
        <f t="shared" si="3"/>
        <v>-19.964103176406343</v>
      </c>
      <c r="Z25" s="203"/>
      <c r="AA25" s="226">
        <f t="shared" si="4"/>
        <v>46.635277633787879</v>
      </c>
      <c r="AB25" s="202"/>
    </row>
    <row r="26" spans="2:28" x14ac:dyDescent="0.25">
      <c r="N26" s="202">
        <v>4</v>
      </c>
      <c r="O26" s="251">
        <f>O25+$I$21</f>
        <v>-9.4000000000000021</v>
      </c>
      <c r="P26" s="202"/>
      <c r="Q26" s="229">
        <f t="shared" ref="Q26:Q89" si="5">$G$7*ABS($H$7*O26+$I$7)+$J$7</f>
        <v>-22.000000000000014</v>
      </c>
      <c r="R26" s="203"/>
      <c r="S26" s="232">
        <f t="shared" si="0"/>
        <v>47.600000000000009</v>
      </c>
      <c r="T26" s="203"/>
      <c r="U26" s="241">
        <f t="shared" si="1"/>
        <v>-9.0199999999999854</v>
      </c>
      <c r="V26" s="203"/>
      <c r="W26" s="249">
        <f t="shared" si="2"/>
        <v>-12.00380000000003</v>
      </c>
      <c r="X26" s="203"/>
      <c r="Y26" s="220">
        <f t="shared" si="3"/>
        <v>-19.96152673708297</v>
      </c>
      <c r="Z26" s="203"/>
      <c r="AA26" s="226">
        <f t="shared" si="4"/>
        <v>45.299963707542659</v>
      </c>
      <c r="AB26" s="202"/>
    </row>
    <row r="27" spans="2:28" x14ac:dyDescent="0.25">
      <c r="N27" s="202">
        <v>5</v>
      </c>
      <c r="O27" s="251">
        <f t="shared" ref="O27:O90" si="6">O26+$I$21</f>
        <v>-9.2000000000000028</v>
      </c>
      <c r="P27" s="202"/>
      <c r="Q27" s="229">
        <f t="shared" si="5"/>
        <v>-21.000000000000014</v>
      </c>
      <c r="R27" s="203"/>
      <c r="S27" s="232">
        <f t="shared" si="0"/>
        <v>46.800000000000011</v>
      </c>
      <c r="T27" s="203"/>
      <c r="U27" s="241">
        <f t="shared" si="1"/>
        <v>-10.27999999999998</v>
      </c>
      <c r="V27" s="203"/>
      <c r="W27" s="249">
        <f t="shared" si="2"/>
        <v>-9.6416000000000395</v>
      </c>
      <c r="X27" s="203"/>
      <c r="Y27" s="220">
        <f t="shared" si="3"/>
        <v>-19.958765377788346</v>
      </c>
      <c r="Z27" s="203"/>
      <c r="AA27" s="226">
        <f t="shared" si="4"/>
        <v>44.122133350978828</v>
      </c>
      <c r="AB27" s="202"/>
    </row>
    <row r="28" spans="2:28" x14ac:dyDescent="0.25">
      <c r="N28" s="202">
        <v>6</v>
      </c>
      <c r="O28" s="251">
        <f t="shared" si="6"/>
        <v>-9.0000000000000036</v>
      </c>
      <c r="P28" s="202"/>
      <c r="Q28" s="229">
        <f t="shared" si="5"/>
        <v>-20.000000000000014</v>
      </c>
      <c r="R28" s="203"/>
      <c r="S28" s="232">
        <f t="shared" si="0"/>
        <v>46.000000000000014</v>
      </c>
      <c r="T28" s="203"/>
      <c r="U28" s="241">
        <f t="shared" si="1"/>
        <v>-11.499999999999982</v>
      </c>
      <c r="V28" s="203"/>
      <c r="W28" s="249">
        <f t="shared" si="2"/>
        <v>-7.4250000000000362</v>
      </c>
      <c r="X28" s="203"/>
      <c r="Y28" s="220">
        <f t="shared" si="3"/>
        <v>-19.95580582617584</v>
      </c>
      <c r="Z28" s="203"/>
      <c r="AA28" s="226">
        <f t="shared" si="4"/>
        <v>43.068528194400564</v>
      </c>
      <c r="AB28" s="202"/>
    </row>
    <row r="29" spans="2:28" x14ac:dyDescent="0.25">
      <c r="N29" s="202">
        <v>7</v>
      </c>
      <c r="O29" s="251">
        <f t="shared" si="6"/>
        <v>-8.8000000000000043</v>
      </c>
      <c r="P29" s="202"/>
      <c r="Q29" s="229">
        <f t="shared" si="5"/>
        <v>-19.000000000000028</v>
      </c>
      <c r="R29" s="203"/>
      <c r="S29" s="232">
        <f t="shared" si="0"/>
        <v>45.200000000000017</v>
      </c>
      <c r="T29" s="203"/>
      <c r="U29" s="241">
        <f t="shared" si="1"/>
        <v>-12.679999999999978</v>
      </c>
      <c r="V29" s="203"/>
      <c r="W29" s="249">
        <f t="shared" si="2"/>
        <v>-5.3504000000000325</v>
      </c>
      <c r="X29" s="203"/>
      <c r="Y29" s="220">
        <f t="shared" si="3"/>
        <v>-19.952633857296551</v>
      </c>
      <c r="Z29" s="203"/>
      <c r="AA29" s="226">
        <f t="shared" si="4"/>
        <v>42.115426396357314</v>
      </c>
      <c r="AB29" s="202"/>
    </row>
    <row r="30" spans="2:28" x14ac:dyDescent="0.25">
      <c r="N30" s="202">
        <v>8</v>
      </c>
      <c r="O30" s="251">
        <f t="shared" si="6"/>
        <v>-8.600000000000005</v>
      </c>
      <c r="P30" s="202"/>
      <c r="Q30" s="229">
        <f t="shared" si="5"/>
        <v>-18.000000000000028</v>
      </c>
      <c r="R30" s="203"/>
      <c r="S30" s="232">
        <f t="shared" si="0"/>
        <v>44.40000000000002</v>
      </c>
      <c r="T30" s="203"/>
      <c r="U30" s="241">
        <f t="shared" si="1"/>
        <v>-13.819999999999975</v>
      </c>
      <c r="V30" s="203"/>
      <c r="W30" s="249">
        <f t="shared" si="2"/>
        <v>-3.4142000000000436</v>
      </c>
      <c r="X30" s="203"/>
      <c r="Y30" s="220">
        <f t="shared" si="3"/>
        <v>-19.949234225227734</v>
      </c>
      <c r="Z30" s="203"/>
      <c r="AA30" s="226">
        <f t="shared" si="4"/>
        <v>41.245312626461022</v>
      </c>
      <c r="AB30" s="202"/>
    </row>
    <row r="31" spans="2:28" x14ac:dyDescent="0.25">
      <c r="N31" s="202">
        <v>9</v>
      </c>
      <c r="O31" s="251">
        <f t="shared" si="6"/>
        <v>-8.4000000000000057</v>
      </c>
      <c r="P31" s="202"/>
      <c r="Q31" s="229">
        <f t="shared" si="5"/>
        <v>-17.000000000000028</v>
      </c>
      <c r="R31" s="203"/>
      <c r="S31" s="232">
        <f t="shared" si="0"/>
        <v>43.600000000000023</v>
      </c>
      <c r="T31" s="203"/>
      <c r="U31" s="241">
        <f t="shared" si="1"/>
        <v>-14.919999999999966</v>
      </c>
      <c r="V31" s="203"/>
      <c r="W31" s="249">
        <f t="shared" si="2"/>
        <v>-1.6128000000000462</v>
      </c>
      <c r="X31" s="203"/>
      <c r="Y31" s="220">
        <f t="shared" si="3"/>
        <v>-19.945590589793991</v>
      </c>
      <c r="Z31" s="203"/>
      <c r="AA31" s="226">
        <f t="shared" si="4"/>
        <v>40.444885549725655</v>
      </c>
      <c r="AB31" s="202"/>
    </row>
    <row r="32" spans="2:28" x14ac:dyDescent="0.25">
      <c r="N32" s="202">
        <v>10</v>
      </c>
      <c r="O32" s="251">
        <f t="shared" si="6"/>
        <v>-8.2000000000000064</v>
      </c>
      <c r="P32" s="202"/>
      <c r="Q32" s="229">
        <f t="shared" si="5"/>
        <v>-16.000000000000028</v>
      </c>
      <c r="R32" s="203"/>
      <c r="S32" s="232">
        <f t="shared" si="0"/>
        <v>42.800000000000026</v>
      </c>
      <c r="T32" s="203"/>
      <c r="U32" s="241">
        <f t="shared" si="1"/>
        <v>-15.979999999999965</v>
      </c>
      <c r="V32" s="203"/>
      <c r="W32" s="249">
        <f t="shared" si="2"/>
        <v>5.739999999995149E-2</v>
      </c>
      <c r="X32" s="203"/>
      <c r="Y32" s="220">
        <f t="shared" si="3"/>
        <v>-19.941685438028948</v>
      </c>
      <c r="Z32" s="203"/>
      <c r="AA32" s="226">
        <f t="shared" si="4"/>
        <v>39.703805828188443</v>
      </c>
      <c r="AB32" s="202"/>
    </row>
    <row r="33" spans="14:28" x14ac:dyDescent="0.25">
      <c r="N33" s="202">
        <v>11</v>
      </c>
      <c r="O33" s="251">
        <f t="shared" si="6"/>
        <v>-8.0000000000000071</v>
      </c>
      <c r="P33" s="202"/>
      <c r="Q33" s="229">
        <f t="shared" si="5"/>
        <v>-15.000000000000028</v>
      </c>
      <c r="R33" s="203"/>
      <c r="S33" s="232">
        <f t="shared" si="0"/>
        <v>42.000000000000028</v>
      </c>
      <c r="T33" s="203"/>
      <c r="U33" s="241">
        <f t="shared" si="1"/>
        <v>-16.999999999999964</v>
      </c>
      <c r="V33" s="203"/>
      <c r="W33" s="249">
        <f t="shared" si="2"/>
        <v>1.5999999999999517</v>
      </c>
      <c r="X33" s="203"/>
      <c r="Y33" s="220">
        <f t="shared" si="3"/>
        <v>-19.9375</v>
      </c>
      <c r="Z33" s="203"/>
      <c r="AA33" s="226">
        <f t="shared" si="4"/>
        <v>39.013877113318927</v>
      </c>
      <c r="AB33" s="202"/>
    </row>
    <row r="34" spans="14:28" x14ac:dyDescent="0.25">
      <c r="N34" s="202">
        <v>12</v>
      </c>
      <c r="O34" s="251">
        <f t="shared" si="6"/>
        <v>-7.8000000000000069</v>
      </c>
      <c r="P34" s="202"/>
      <c r="Q34" s="229">
        <f t="shared" si="5"/>
        <v>-14.000000000000028</v>
      </c>
      <c r="R34" s="203"/>
      <c r="S34" s="232">
        <f t="shared" si="0"/>
        <v>41.200000000000031</v>
      </c>
      <c r="T34" s="203"/>
      <c r="U34" s="241">
        <f t="shared" si="1"/>
        <v>-17.979999999999965</v>
      </c>
      <c r="V34" s="203"/>
      <c r="W34" s="249">
        <f t="shared" si="2"/>
        <v>3.0185999999999567</v>
      </c>
      <c r="X34" s="203"/>
      <c r="Y34" s="220">
        <f t="shared" si="3"/>
        <v>-19.933014158591483</v>
      </c>
      <c r="Z34" s="203"/>
      <c r="AA34" s="226">
        <f t="shared" si="4"/>
        <v>38.368491901943216</v>
      </c>
      <c r="AB34" s="202"/>
    </row>
    <row r="35" spans="14:28" x14ac:dyDescent="0.25">
      <c r="N35" s="202">
        <v>13</v>
      </c>
      <c r="O35" s="251">
        <f t="shared" si="6"/>
        <v>-7.6000000000000068</v>
      </c>
      <c r="P35" s="202"/>
      <c r="Q35" s="229">
        <f t="shared" si="5"/>
        <v>-13.000000000000036</v>
      </c>
      <c r="R35" s="203"/>
      <c r="S35" s="232">
        <f t="shared" si="0"/>
        <v>40.400000000000027</v>
      </c>
      <c r="T35" s="203"/>
      <c r="U35" s="241">
        <f t="shared" si="1"/>
        <v>-18.919999999999966</v>
      </c>
      <c r="V35" s="203"/>
      <c r="W35" s="249">
        <f t="shared" si="2"/>
        <v>4.316799999999958</v>
      </c>
      <c r="X35" s="203"/>
      <c r="Y35" s="220">
        <f t="shared" si="3"/>
        <v>-19.928206352812687</v>
      </c>
      <c r="Z35" s="203"/>
      <c r="AA35" s="226">
        <f t="shared" si="4"/>
        <v>37.762245683778865</v>
      </c>
      <c r="AB35" s="202"/>
    </row>
    <row r="36" spans="14:28" x14ac:dyDescent="0.25">
      <c r="N36" s="202">
        <v>14</v>
      </c>
      <c r="O36" s="251">
        <f t="shared" si="6"/>
        <v>-7.4000000000000066</v>
      </c>
      <c r="P36" s="202"/>
      <c r="Q36" s="229">
        <f t="shared" si="5"/>
        <v>-12.000000000000036</v>
      </c>
      <c r="R36" s="203"/>
      <c r="S36" s="232">
        <f t="shared" si="0"/>
        <v>39.600000000000023</v>
      </c>
      <c r="T36" s="203"/>
      <c r="U36" s="241">
        <f t="shared" si="1"/>
        <v>-19.819999999999972</v>
      </c>
      <c r="V36" s="203"/>
      <c r="W36" s="249">
        <f t="shared" si="2"/>
        <v>5.4981999999999651</v>
      </c>
      <c r="X36" s="203"/>
      <c r="Y36" s="220">
        <f t="shared" si="3"/>
        <v>-19.923053474165943</v>
      </c>
      <c r="Z36" s="203"/>
      <c r="AA36" s="226">
        <f t="shared" si="4"/>
        <v>37.190661545379378</v>
      </c>
      <c r="AB36" s="202"/>
    </row>
    <row r="37" spans="14:28" x14ac:dyDescent="0.25">
      <c r="N37" s="202">
        <v>15</v>
      </c>
      <c r="O37" s="251">
        <f t="shared" si="6"/>
        <v>-7.2000000000000064</v>
      </c>
      <c r="P37" s="202"/>
      <c r="Q37" s="229">
        <f t="shared" si="5"/>
        <v>-11.000000000000028</v>
      </c>
      <c r="R37" s="203"/>
      <c r="S37" s="232">
        <f t="shared" si="0"/>
        <v>38.800000000000026</v>
      </c>
      <c r="T37" s="203"/>
      <c r="U37" s="241">
        <f t="shared" si="1"/>
        <v>-20.679999999999975</v>
      </c>
      <c r="V37" s="203"/>
      <c r="W37" s="249">
        <f t="shared" si="2"/>
        <v>6.5663999999999696</v>
      </c>
      <c r="X37" s="203"/>
      <c r="Y37" s="220">
        <f t="shared" si="3"/>
        <v>-19.917530755576696</v>
      </c>
      <c r="Z37" s="203"/>
      <c r="AA37" s="226">
        <f t="shared" si="4"/>
        <v>36.649989332676611</v>
      </c>
      <c r="AB37" s="202"/>
    </row>
    <row r="38" spans="14:28" x14ac:dyDescent="0.25">
      <c r="N38" s="202">
        <v>16</v>
      </c>
      <c r="O38" s="251">
        <f t="shared" si="6"/>
        <v>-7.0000000000000062</v>
      </c>
      <c r="P38" s="202"/>
      <c r="Q38" s="229">
        <f t="shared" si="5"/>
        <v>-10.000000000000028</v>
      </c>
      <c r="R38" s="203"/>
      <c r="S38" s="232">
        <f t="shared" si="0"/>
        <v>38.000000000000028</v>
      </c>
      <c r="T38" s="203"/>
      <c r="U38" s="241">
        <f t="shared" si="1"/>
        <v>-21.499999999999975</v>
      </c>
      <c r="V38" s="203"/>
      <c r="W38" s="249">
        <f t="shared" si="2"/>
        <v>7.5249999999999702</v>
      </c>
      <c r="X38" s="203"/>
      <c r="Y38" s="220">
        <f t="shared" si="3"/>
        <v>-19.911611652351681</v>
      </c>
      <c r="Z38" s="203"/>
      <c r="AA38" s="226">
        <f t="shared" si="4"/>
        <v>36.137056388801113</v>
      </c>
      <c r="AB38" s="202"/>
    </row>
    <row r="39" spans="14:28" x14ac:dyDescent="0.25">
      <c r="N39" s="202">
        <v>17</v>
      </c>
      <c r="O39" s="251">
        <f t="shared" si="6"/>
        <v>-6.800000000000006</v>
      </c>
      <c r="P39" s="202"/>
      <c r="Q39" s="229">
        <f t="shared" si="5"/>
        <v>-9.0000000000000284</v>
      </c>
      <c r="R39" s="203"/>
      <c r="S39" s="232">
        <f t="shared" si="0"/>
        <v>37.200000000000024</v>
      </c>
      <c r="T39" s="203"/>
      <c r="U39" s="241">
        <f t="shared" si="1"/>
        <v>-22.27999999999998</v>
      </c>
      <c r="V39" s="203"/>
      <c r="W39" s="249">
        <f t="shared" si="2"/>
        <v>8.3775999999999797</v>
      </c>
      <c r="X39" s="203"/>
      <c r="Y39" s="220">
        <f t="shared" si="3"/>
        <v>-19.905267714593101</v>
      </c>
      <c r="Z39" s="203"/>
      <c r="AA39" s="226">
        <f t="shared" si="4"/>
        <v>35.649154747106792</v>
      </c>
      <c r="AB39" s="202"/>
    </row>
    <row r="40" spans="14:28" x14ac:dyDescent="0.25">
      <c r="N40" s="202">
        <v>18</v>
      </c>
      <c r="O40" s="251">
        <f t="shared" si="6"/>
        <v>-6.6000000000000059</v>
      </c>
      <c r="P40" s="202"/>
      <c r="Q40" s="229">
        <f t="shared" si="5"/>
        <v>-8.0000000000000284</v>
      </c>
      <c r="R40" s="203"/>
      <c r="S40" s="232">
        <f t="shared" si="0"/>
        <v>36.40000000000002</v>
      </c>
      <c r="T40" s="203"/>
      <c r="U40" s="241">
        <f t="shared" si="1"/>
        <v>-23.019999999999978</v>
      </c>
      <c r="V40" s="203"/>
      <c r="W40" s="249">
        <f t="shared" si="2"/>
        <v>9.127799999999981</v>
      </c>
      <c r="X40" s="203"/>
      <c r="Y40" s="220">
        <f t="shared" si="3"/>
        <v>-19.898468450455471</v>
      </c>
      <c r="Z40" s="203"/>
      <c r="AA40" s="226">
        <f t="shared" si="4"/>
        <v>35.183954590757857</v>
      </c>
      <c r="AB40" s="202"/>
    </row>
    <row r="41" spans="14:28" x14ac:dyDescent="0.25">
      <c r="N41" s="202">
        <v>19</v>
      </c>
      <c r="O41" s="251">
        <f t="shared" si="6"/>
        <v>-6.4000000000000057</v>
      </c>
      <c r="P41" s="202"/>
      <c r="Q41" s="229">
        <f t="shared" si="5"/>
        <v>-7.0000000000000284</v>
      </c>
      <c r="R41" s="203"/>
      <c r="S41" s="232">
        <f t="shared" si="0"/>
        <v>35.600000000000023</v>
      </c>
      <c r="T41" s="203"/>
      <c r="U41" s="241">
        <f t="shared" si="1"/>
        <v>-23.719999999999981</v>
      </c>
      <c r="V41" s="203"/>
      <c r="W41" s="249">
        <f t="shared" si="2"/>
        <v>9.7791999999999835</v>
      </c>
      <c r="X41" s="203"/>
      <c r="Y41" s="220">
        <f t="shared" si="3"/>
        <v>-19.891181179587985</v>
      </c>
      <c r="Z41" s="203"/>
      <c r="AA41" s="226">
        <f t="shared" si="4"/>
        <v>34.739436965049521</v>
      </c>
      <c r="AB41" s="202"/>
    </row>
    <row r="42" spans="14:28" x14ac:dyDescent="0.25">
      <c r="N42" s="202">
        <v>20</v>
      </c>
      <c r="O42" s="251">
        <f t="shared" si="6"/>
        <v>-6.2000000000000055</v>
      </c>
      <c r="P42" s="202"/>
      <c r="Q42" s="229">
        <f t="shared" si="5"/>
        <v>-6.0000000000000284</v>
      </c>
      <c r="R42" s="203"/>
      <c r="S42" s="232">
        <f t="shared" si="0"/>
        <v>34.800000000000026</v>
      </c>
      <c r="T42" s="203"/>
      <c r="U42" s="241">
        <f t="shared" si="1"/>
        <v>-24.379999999999981</v>
      </c>
      <c r="V42" s="203"/>
      <c r="W42" s="249">
        <f t="shared" si="2"/>
        <v>10.335399999999986</v>
      </c>
      <c r="X42" s="203"/>
      <c r="Y42" s="220">
        <f t="shared" si="3"/>
        <v>-19.883370876057899</v>
      </c>
      <c r="Z42" s="203"/>
      <c r="AA42" s="226">
        <f t="shared" si="4"/>
        <v>34.313840820861557</v>
      </c>
      <c r="AB42" s="202"/>
    </row>
    <row r="43" spans="14:28" x14ac:dyDescent="0.25">
      <c r="N43" s="202">
        <v>21</v>
      </c>
      <c r="O43" s="251">
        <f t="shared" si="6"/>
        <v>-6.0000000000000053</v>
      </c>
      <c r="P43" s="202"/>
      <c r="Q43" s="229">
        <f t="shared" si="5"/>
        <v>-5.0000000000000284</v>
      </c>
      <c r="R43" s="203"/>
      <c r="S43" s="232">
        <f t="shared" si="0"/>
        <v>34.000000000000021</v>
      </c>
      <c r="T43" s="203"/>
      <c r="U43" s="241">
        <f t="shared" si="1"/>
        <v>-24.999999999999982</v>
      </c>
      <c r="V43" s="203"/>
      <c r="W43" s="249">
        <f t="shared" si="2"/>
        <v>10.799999999999988</v>
      </c>
      <c r="X43" s="203"/>
      <c r="Y43" s="220">
        <f t="shared" si="3"/>
        <v>-19.875</v>
      </c>
      <c r="Z43" s="203"/>
      <c r="AA43" s="226">
        <f t="shared" si="4"/>
        <v>33.905620875659011</v>
      </c>
      <c r="AB43" s="202"/>
    </row>
    <row r="44" spans="14:28" x14ac:dyDescent="0.25">
      <c r="N44" s="202">
        <v>22</v>
      </c>
      <c r="O44" s="251">
        <f t="shared" si="6"/>
        <v>-5.8000000000000052</v>
      </c>
      <c r="P44" s="202"/>
      <c r="Q44" s="229">
        <f t="shared" si="5"/>
        <v>-4.0000000000000284</v>
      </c>
      <c r="R44" s="203"/>
      <c r="S44" s="232">
        <f t="shared" si="0"/>
        <v>33.200000000000017</v>
      </c>
      <c r="T44" s="203"/>
      <c r="U44" s="241">
        <f t="shared" si="1"/>
        <v>-25.579999999999988</v>
      </c>
      <c r="V44" s="203"/>
      <c r="W44" s="249">
        <f t="shared" si="2"/>
        <v>11.176599999999993</v>
      </c>
      <c r="X44" s="203"/>
      <c r="Y44" s="220">
        <f t="shared" si="3"/>
        <v>-19.866028317182963</v>
      </c>
      <c r="Z44" s="203"/>
      <c r="AA44" s="226">
        <f t="shared" si="4"/>
        <v>33.513413744126197</v>
      </c>
      <c r="AB44" s="202"/>
    </row>
    <row r="45" spans="14:28" x14ac:dyDescent="0.25">
      <c r="N45" s="202">
        <v>23</v>
      </c>
      <c r="O45" s="251">
        <f t="shared" si="6"/>
        <v>-5.600000000000005</v>
      </c>
      <c r="P45" s="202"/>
      <c r="Q45" s="229">
        <f t="shared" si="5"/>
        <v>-3.0000000000000284</v>
      </c>
      <c r="R45" s="203"/>
      <c r="S45" s="232">
        <f t="shared" si="0"/>
        <v>32.40000000000002</v>
      </c>
      <c r="T45" s="203"/>
      <c r="U45" s="241">
        <f t="shared" si="1"/>
        <v>-26.119999999999987</v>
      </c>
      <c r="V45" s="203"/>
      <c r="W45" s="249">
        <f t="shared" si="2"/>
        <v>11.468799999999995</v>
      </c>
      <c r="X45" s="203"/>
      <c r="Y45" s="220">
        <f t="shared" si="3"/>
        <v>-19.85641270562537</v>
      </c>
      <c r="Z45" s="203"/>
      <c r="AA45" s="226">
        <f t="shared" si="4"/>
        <v>33.136010464297726</v>
      </c>
      <c r="AB45" s="202"/>
    </row>
    <row r="46" spans="14:28" x14ac:dyDescent="0.25">
      <c r="N46" s="202">
        <v>24</v>
      </c>
      <c r="O46" s="251">
        <f t="shared" si="6"/>
        <v>-5.4000000000000048</v>
      </c>
      <c r="P46" s="202"/>
      <c r="Q46" s="229">
        <f t="shared" si="5"/>
        <v>-2.0000000000000284</v>
      </c>
      <c r="R46" s="203"/>
      <c r="S46" s="232">
        <f t="shared" si="0"/>
        <v>31.600000000000019</v>
      </c>
      <c r="T46" s="203"/>
      <c r="U46" s="241">
        <f t="shared" si="1"/>
        <v>-26.619999999999987</v>
      </c>
      <c r="V46" s="203"/>
      <c r="W46" s="249">
        <f t="shared" si="2"/>
        <v>11.680199999999996</v>
      </c>
      <c r="X46" s="203"/>
      <c r="Y46" s="220">
        <f t="shared" si="3"/>
        <v>-19.846106948331887</v>
      </c>
      <c r="Z46" s="203"/>
      <c r="AA46" s="226">
        <f t="shared" si="4"/>
        <v>32.772334022588979</v>
      </c>
      <c r="AB46" s="202"/>
    </row>
    <row r="47" spans="14:28" x14ac:dyDescent="0.25">
      <c r="N47" s="202">
        <v>25</v>
      </c>
      <c r="O47" s="251">
        <f t="shared" si="6"/>
        <v>-5.2000000000000046</v>
      </c>
      <c r="P47" s="202"/>
      <c r="Q47" s="229">
        <f t="shared" si="5"/>
        <v>-1.0000000000000213</v>
      </c>
      <c r="R47" s="203"/>
      <c r="S47" s="232">
        <f t="shared" si="0"/>
        <v>30.800000000000018</v>
      </c>
      <c r="T47" s="203"/>
      <c r="U47" s="241">
        <f t="shared" si="1"/>
        <v>-27.079999999999991</v>
      </c>
      <c r="V47" s="203"/>
      <c r="W47" s="249">
        <f t="shared" si="2"/>
        <v>11.814399999999999</v>
      </c>
      <c r="X47" s="203"/>
      <c r="Y47" s="220">
        <f t="shared" si="3"/>
        <v>-19.835061511153388</v>
      </c>
      <c r="Z47" s="203"/>
      <c r="AA47" s="226">
        <f t="shared" si="4"/>
        <v>32.421420824476272</v>
      </c>
      <c r="AB47" s="202"/>
    </row>
    <row r="48" spans="14:28" x14ac:dyDescent="0.25">
      <c r="N48" s="202">
        <v>26</v>
      </c>
      <c r="O48" s="251">
        <f t="shared" si="6"/>
        <v>-5.0000000000000044</v>
      </c>
      <c r="P48" s="202"/>
      <c r="Q48" s="229">
        <f t="shared" si="5"/>
        <v>0</v>
      </c>
      <c r="R48" s="203"/>
      <c r="S48" s="232">
        <f t="shared" si="0"/>
        <v>30.000000000000018</v>
      </c>
      <c r="T48" s="203"/>
      <c r="U48" s="241">
        <f t="shared" si="1"/>
        <v>-27.499999999999993</v>
      </c>
      <c r="V48" s="203"/>
      <c r="W48" s="249">
        <f t="shared" si="2"/>
        <v>11.875</v>
      </c>
      <c r="X48" s="203"/>
      <c r="Y48" s="220">
        <f t="shared" si="3"/>
        <v>-19.823223304703362</v>
      </c>
      <c r="Z48" s="203"/>
      <c r="AA48" s="226">
        <f t="shared" si="4"/>
        <v>32.082405307719455</v>
      </c>
      <c r="AB48" s="202"/>
    </row>
    <row r="49" spans="14:28" x14ac:dyDescent="0.25">
      <c r="N49" s="202">
        <v>27</v>
      </c>
      <c r="O49" s="251">
        <f t="shared" si="6"/>
        <v>-4.8000000000000043</v>
      </c>
      <c r="P49" s="202"/>
      <c r="Q49" s="229">
        <f t="shared" si="5"/>
        <v>0.99999999999997868</v>
      </c>
      <c r="R49" s="203"/>
      <c r="S49" s="232">
        <f t="shared" si="0"/>
        <v>29.200000000000017</v>
      </c>
      <c r="T49" s="203"/>
      <c r="U49" s="241">
        <f t="shared" si="1"/>
        <v>-27.879999999999992</v>
      </c>
      <c r="V49" s="203"/>
      <c r="W49" s="249">
        <f t="shared" si="2"/>
        <v>11.865600000000001</v>
      </c>
      <c r="X49" s="203"/>
      <c r="Y49" s="220">
        <f t="shared" si="3"/>
        <v>-19.810535429186199</v>
      </c>
      <c r="Z49" s="203"/>
      <c r="AA49" s="226">
        <f t="shared" si="4"/>
        <v>31.754507079489549</v>
      </c>
      <c r="AB49" s="202"/>
    </row>
    <row r="50" spans="14:28" x14ac:dyDescent="0.25">
      <c r="N50" s="202">
        <v>28</v>
      </c>
      <c r="O50" s="251">
        <f t="shared" si="6"/>
        <v>-4.6000000000000041</v>
      </c>
      <c r="P50" s="202"/>
      <c r="Q50" s="229">
        <f t="shared" si="5"/>
        <v>1.9999999999999787</v>
      </c>
      <c r="R50" s="203"/>
      <c r="S50" s="232">
        <f t="shared" si="0"/>
        <v>28.400000000000016</v>
      </c>
      <c r="T50" s="203"/>
      <c r="U50" s="241">
        <f t="shared" si="1"/>
        <v>-28.219999999999992</v>
      </c>
      <c r="V50" s="203"/>
      <c r="W50" s="249">
        <f t="shared" si="2"/>
        <v>11.789800000000001</v>
      </c>
      <c r="X50" s="203"/>
      <c r="Y50" s="220">
        <f t="shared" si="3"/>
        <v>-19.796936900910943</v>
      </c>
      <c r="Z50" s="203"/>
      <c r="AA50" s="226">
        <f t="shared" si="4"/>
        <v>31.437020096343744</v>
      </c>
      <c r="AB50" s="202"/>
    </row>
    <row r="51" spans="14:28" x14ac:dyDescent="0.25">
      <c r="N51" s="202">
        <v>29</v>
      </c>
      <c r="O51" s="251">
        <f t="shared" si="6"/>
        <v>-4.4000000000000039</v>
      </c>
      <c r="P51" s="202"/>
      <c r="Q51" s="229">
        <f t="shared" si="5"/>
        <v>2.9999999999999787</v>
      </c>
      <c r="R51" s="203"/>
      <c r="S51" s="232">
        <f t="shared" si="0"/>
        <v>27.600000000000016</v>
      </c>
      <c r="T51" s="203"/>
      <c r="U51" s="241">
        <f t="shared" si="1"/>
        <v>-28.519999999999996</v>
      </c>
      <c r="V51" s="203"/>
      <c r="W51" s="249">
        <f t="shared" si="2"/>
        <v>11.651200000000003</v>
      </c>
      <c r="X51" s="203"/>
      <c r="Y51" s="220">
        <f t="shared" si="3"/>
        <v>-19.78236235917597</v>
      </c>
      <c r="Z51" s="203"/>
      <c r="AA51" s="226">
        <f t="shared" si="4"/>
        <v>31.129303509676205</v>
      </c>
      <c r="AB51" s="202"/>
    </row>
    <row r="52" spans="14:28" x14ac:dyDescent="0.25">
      <c r="N52" s="202">
        <v>30</v>
      </c>
      <c r="O52" s="251">
        <f t="shared" si="6"/>
        <v>-4.2000000000000037</v>
      </c>
      <c r="P52" s="202"/>
      <c r="Q52" s="229">
        <f t="shared" si="5"/>
        <v>3.9999999999999858</v>
      </c>
      <c r="R52" s="203"/>
      <c r="S52" s="232">
        <f t="shared" si="0"/>
        <v>26.800000000000015</v>
      </c>
      <c r="T52" s="203"/>
      <c r="U52" s="241">
        <f t="shared" si="1"/>
        <v>-28.779999999999994</v>
      </c>
      <c r="V52" s="203"/>
      <c r="W52" s="249">
        <f t="shared" si="2"/>
        <v>11.453400000000006</v>
      </c>
      <c r="X52" s="203"/>
      <c r="Y52" s="220">
        <f t="shared" si="3"/>
        <v>-19.766741752115799</v>
      </c>
      <c r="Z52" s="203"/>
      <c r="AA52" s="226">
        <f t="shared" si="4"/>
        <v>30.830773878179397</v>
      </c>
      <c r="AB52" s="202"/>
    </row>
    <row r="53" spans="14:28" x14ac:dyDescent="0.25">
      <c r="N53" s="202">
        <v>31</v>
      </c>
      <c r="O53" s="251">
        <f t="shared" si="6"/>
        <v>-4.0000000000000036</v>
      </c>
      <c r="P53" s="202"/>
      <c r="Q53" s="229">
        <f t="shared" si="5"/>
        <v>4.9999999999999858</v>
      </c>
      <c r="R53" s="203"/>
      <c r="S53" s="232">
        <f t="shared" si="0"/>
        <v>26.000000000000014</v>
      </c>
      <c r="T53" s="203"/>
      <c r="U53" s="241">
        <f t="shared" si="1"/>
        <v>-28.999999999999996</v>
      </c>
      <c r="V53" s="203"/>
      <c r="W53" s="249">
        <f t="shared" si="2"/>
        <v>11.200000000000006</v>
      </c>
      <c r="X53" s="203"/>
      <c r="Y53" s="220">
        <f t="shared" si="3"/>
        <v>-19.75</v>
      </c>
      <c r="Z53" s="203"/>
      <c r="AA53" s="226">
        <f t="shared" si="4"/>
        <v>30.540898509446873</v>
      </c>
      <c r="AB53" s="202"/>
    </row>
    <row r="54" spans="14:28" x14ac:dyDescent="0.25">
      <c r="N54" s="202">
        <v>32</v>
      </c>
      <c r="O54" s="251">
        <f t="shared" si="6"/>
        <v>-3.8000000000000034</v>
      </c>
      <c r="P54" s="202"/>
      <c r="Q54" s="229">
        <f t="shared" si="5"/>
        <v>5.9999999999999858</v>
      </c>
      <c r="R54" s="203"/>
      <c r="S54" s="232">
        <f t="shared" si="0"/>
        <v>25.200000000000014</v>
      </c>
      <c r="T54" s="203"/>
      <c r="U54" s="241">
        <f t="shared" si="1"/>
        <v>-29.179999999999996</v>
      </c>
      <c r="V54" s="203"/>
      <c r="W54" s="249">
        <f t="shared" si="2"/>
        <v>10.894600000000004</v>
      </c>
      <c r="X54" s="203"/>
      <c r="Y54" s="220">
        <f t="shared" si="3"/>
        <v>-19.732056634365929</v>
      </c>
      <c r="Z54" s="203"/>
      <c r="AA54" s="226">
        <f t="shared" si="4"/>
        <v>30.259189739779909</v>
      </c>
      <c r="AB54" s="202"/>
    </row>
    <row r="55" spans="14:28" x14ac:dyDescent="0.25">
      <c r="N55" s="202">
        <v>33</v>
      </c>
      <c r="O55" s="251">
        <f t="shared" si="6"/>
        <v>-3.6000000000000032</v>
      </c>
      <c r="P55" s="202"/>
      <c r="Q55" s="229">
        <f t="shared" si="5"/>
        <v>6.9999999999999858</v>
      </c>
      <c r="R55" s="203"/>
      <c r="S55" s="232">
        <f t="shared" si="0"/>
        <v>24.400000000000013</v>
      </c>
      <c r="T55" s="203"/>
      <c r="U55" s="241">
        <f t="shared" si="1"/>
        <v>-29.32</v>
      </c>
      <c r="V55" s="203"/>
      <c r="W55" s="249">
        <f t="shared" si="2"/>
        <v>10.540800000000006</v>
      </c>
      <c r="X55" s="203"/>
      <c r="Y55" s="220">
        <f t="shared" si="3"/>
        <v>-19.712825411250741</v>
      </c>
      <c r="Z55" s="203"/>
      <c r="AA55" s="226">
        <f t="shared" si="4"/>
        <v>29.985199997898761</v>
      </c>
      <c r="AB55" s="202"/>
    </row>
    <row r="56" spans="14:28" x14ac:dyDescent="0.25">
      <c r="N56" s="202">
        <v>34</v>
      </c>
      <c r="O56" s="251">
        <f t="shared" si="6"/>
        <v>-3.400000000000003</v>
      </c>
      <c r="P56" s="202"/>
      <c r="Q56" s="229">
        <f t="shared" si="5"/>
        <v>7.9999999999999858</v>
      </c>
      <c r="R56" s="203"/>
      <c r="S56" s="232">
        <f t="shared" si="0"/>
        <v>23.600000000000012</v>
      </c>
      <c r="T56" s="203"/>
      <c r="U56" s="241">
        <f t="shared" si="1"/>
        <v>-29.42</v>
      </c>
      <c r="V56" s="203"/>
      <c r="W56" s="249">
        <f t="shared" si="2"/>
        <v>10.142200000000008</v>
      </c>
      <c r="X56" s="203"/>
      <c r="Y56" s="220">
        <f t="shared" si="3"/>
        <v>-19.69221389666377</v>
      </c>
      <c r="Z56" s="203"/>
      <c r="AA56" s="226">
        <f t="shared" si="4"/>
        <v>29.718517527077147</v>
      </c>
      <c r="AB56" s="202"/>
    </row>
    <row r="57" spans="14:28" x14ac:dyDescent="0.25">
      <c r="N57" s="202">
        <v>35</v>
      </c>
      <c r="O57" s="251">
        <f t="shared" si="6"/>
        <v>-3.2000000000000028</v>
      </c>
      <c r="P57" s="202"/>
      <c r="Q57" s="229">
        <f t="shared" si="5"/>
        <v>8.9999999999999858</v>
      </c>
      <c r="R57" s="203"/>
      <c r="S57" s="232">
        <f t="shared" si="0"/>
        <v>22.800000000000011</v>
      </c>
      <c r="T57" s="203"/>
      <c r="U57" s="241">
        <f t="shared" si="1"/>
        <v>-29.48</v>
      </c>
      <c r="V57" s="203"/>
      <c r="W57" s="249">
        <f t="shared" si="2"/>
        <v>9.7024000000000061</v>
      </c>
      <c r="X57" s="203"/>
      <c r="Y57" s="220">
        <f t="shared" si="3"/>
        <v>-19.670123022306775</v>
      </c>
      <c r="Z57" s="203"/>
      <c r="AA57" s="226">
        <f t="shared" si="4"/>
        <v>29.458762663044542</v>
      </c>
      <c r="AB57" s="202"/>
    </row>
    <row r="58" spans="14:28" x14ac:dyDescent="0.25">
      <c r="N58" s="202">
        <v>36</v>
      </c>
      <c r="O58" s="251">
        <f t="shared" si="6"/>
        <v>-3.0000000000000027</v>
      </c>
      <c r="P58" s="202"/>
      <c r="Q58" s="229">
        <f t="shared" si="5"/>
        <v>9.9999999999999858</v>
      </c>
      <c r="R58" s="203"/>
      <c r="S58" s="232">
        <f t="shared" si="0"/>
        <v>22.000000000000011</v>
      </c>
      <c r="T58" s="203"/>
      <c r="U58" s="241">
        <f t="shared" si="1"/>
        <v>-29.5</v>
      </c>
      <c r="V58" s="203"/>
      <c r="W58" s="249">
        <f t="shared" si="2"/>
        <v>9.225000000000005</v>
      </c>
      <c r="X58" s="203"/>
      <c r="Y58" s="220">
        <f t="shared" si="3"/>
        <v>-19.646446609406727</v>
      </c>
      <c r="Z58" s="203"/>
      <c r="AA58" s="226">
        <f t="shared" si="4"/>
        <v>29.205584583201642</v>
      </c>
      <c r="AB58" s="202"/>
    </row>
    <row r="59" spans="14:28" x14ac:dyDescent="0.25">
      <c r="N59" s="202">
        <v>37</v>
      </c>
      <c r="O59" s="251">
        <f t="shared" si="6"/>
        <v>-2.8000000000000025</v>
      </c>
      <c r="P59" s="202"/>
      <c r="Q59" s="229">
        <f t="shared" si="5"/>
        <v>10.999999999999986</v>
      </c>
      <c r="R59" s="203"/>
      <c r="S59" s="232">
        <f t="shared" si="0"/>
        <v>21.20000000000001</v>
      </c>
      <c r="T59" s="203"/>
      <c r="U59" s="241">
        <f t="shared" si="1"/>
        <v>-29.48</v>
      </c>
      <c r="V59" s="203"/>
      <c r="W59" s="249">
        <f t="shared" si="2"/>
        <v>8.7136000000000067</v>
      </c>
      <c r="X59" s="203"/>
      <c r="Y59" s="220">
        <f t="shared" si="3"/>
        <v>-19.621070858372402</v>
      </c>
      <c r="Z59" s="203"/>
      <c r="AA59" s="226">
        <f t="shared" si="4"/>
        <v>28.958658457297929</v>
      </c>
      <c r="AB59" s="202"/>
    </row>
    <row r="60" spans="14:28" x14ac:dyDescent="0.25">
      <c r="N60" s="202">
        <v>38</v>
      </c>
      <c r="O60" s="251">
        <f t="shared" si="6"/>
        <v>-2.6000000000000023</v>
      </c>
      <c r="P60" s="202"/>
      <c r="Q60" s="229">
        <f t="shared" si="5"/>
        <v>11.999999999999986</v>
      </c>
      <c r="R60" s="203"/>
      <c r="S60" s="232">
        <f t="shared" si="0"/>
        <v>20.400000000000009</v>
      </c>
      <c r="T60" s="203"/>
      <c r="U60" s="241">
        <f t="shared" si="1"/>
        <v>-29.42</v>
      </c>
      <c r="V60" s="203"/>
      <c r="W60" s="249">
        <f t="shared" si="2"/>
        <v>8.1718000000000064</v>
      </c>
      <c r="X60" s="203"/>
      <c r="Y60" s="220">
        <f t="shared" si="3"/>
        <v>-19.593873801821882</v>
      </c>
      <c r="Z60" s="203"/>
      <c r="AA60" s="226">
        <f t="shared" si="4"/>
        <v>28.71768294150732</v>
      </c>
      <c r="AB60" s="202"/>
    </row>
    <row r="61" spans="14:28" x14ac:dyDescent="0.25">
      <c r="N61" s="202">
        <v>39</v>
      </c>
      <c r="O61" s="251">
        <f t="shared" si="6"/>
        <v>-2.4000000000000021</v>
      </c>
      <c r="P61" s="202"/>
      <c r="Q61" s="229">
        <f t="shared" si="5"/>
        <v>12.999999999999986</v>
      </c>
      <c r="R61" s="203"/>
      <c r="S61" s="232">
        <f t="shared" si="0"/>
        <v>19.600000000000009</v>
      </c>
      <c r="T61" s="203"/>
      <c r="U61" s="241">
        <f t="shared" si="1"/>
        <v>-29.32</v>
      </c>
      <c r="V61" s="203"/>
      <c r="W61" s="249">
        <f t="shared" si="2"/>
        <v>7.6032000000000064</v>
      </c>
      <c r="X61" s="203"/>
      <c r="Y61" s="220">
        <f t="shared" si="3"/>
        <v>-19.56472471835194</v>
      </c>
      <c r="Z61" s="203"/>
      <c r="AA61" s="226">
        <f t="shared" si="4"/>
        <v>28.48237796740538</v>
      </c>
      <c r="AB61" s="202"/>
    </row>
    <row r="62" spans="14:28" x14ac:dyDescent="0.25">
      <c r="N62" s="202">
        <v>40</v>
      </c>
      <c r="O62" s="251">
        <f t="shared" si="6"/>
        <v>-2.200000000000002</v>
      </c>
      <c r="P62" s="202"/>
      <c r="Q62" s="229">
        <f t="shared" si="5"/>
        <v>13.999999999999986</v>
      </c>
      <c r="R62" s="203"/>
      <c r="S62" s="232">
        <f t="shared" si="0"/>
        <v>18.800000000000008</v>
      </c>
      <c r="T62" s="203"/>
      <c r="U62" s="241">
        <f t="shared" si="1"/>
        <v>-29.18</v>
      </c>
      <c r="V62" s="203"/>
      <c r="W62" s="249">
        <f t="shared" si="2"/>
        <v>7.0114000000000063</v>
      </c>
      <c r="X62" s="203"/>
      <c r="Y62" s="220">
        <f t="shared" si="3"/>
        <v>-19.533483504231597</v>
      </c>
      <c r="Z62" s="203"/>
      <c r="AA62" s="226">
        <f t="shared" si="4"/>
        <v>28.252482785158396</v>
      </c>
      <c r="AB62" s="202"/>
    </row>
    <row r="63" spans="14:28" x14ac:dyDescent="0.25">
      <c r="N63" s="202">
        <v>41</v>
      </c>
      <c r="O63" s="251">
        <f t="shared" si="6"/>
        <v>-2.0000000000000018</v>
      </c>
      <c r="P63" s="202"/>
      <c r="Q63" s="229">
        <f t="shared" si="5"/>
        <v>14.999999999999993</v>
      </c>
      <c r="R63" s="203"/>
      <c r="S63" s="232">
        <f t="shared" si="0"/>
        <v>18.000000000000007</v>
      </c>
      <c r="T63" s="203"/>
      <c r="U63" s="241">
        <f t="shared" si="1"/>
        <v>-29</v>
      </c>
      <c r="V63" s="203"/>
      <c r="W63" s="249">
        <f t="shared" si="2"/>
        <v>6.4000000000000057</v>
      </c>
      <c r="X63" s="203"/>
      <c r="Y63" s="220">
        <f t="shared" si="3"/>
        <v>-19.5</v>
      </c>
      <c r="Z63" s="203"/>
      <c r="AA63" s="226">
        <f t="shared" si="4"/>
        <v>28.027754226637811</v>
      </c>
      <c r="AB63" s="202"/>
    </row>
    <row r="64" spans="14:28" x14ac:dyDescent="0.25">
      <c r="N64" s="202">
        <v>42</v>
      </c>
      <c r="O64" s="251">
        <f t="shared" si="6"/>
        <v>-1.8000000000000018</v>
      </c>
      <c r="P64" s="202"/>
      <c r="Q64" s="229">
        <f t="shared" si="5"/>
        <v>15.999999999999993</v>
      </c>
      <c r="R64" s="203"/>
      <c r="S64" s="232">
        <f t="shared" si="0"/>
        <v>17.200000000000006</v>
      </c>
      <c r="T64" s="203"/>
      <c r="U64" s="241">
        <f t="shared" si="1"/>
        <v>-28.78</v>
      </c>
      <c r="V64" s="203"/>
      <c r="W64" s="249">
        <f t="shared" si="2"/>
        <v>5.7726000000000059</v>
      </c>
      <c r="X64" s="203"/>
      <c r="Y64" s="220">
        <f t="shared" si="3"/>
        <v>-19.464113268731854</v>
      </c>
      <c r="Z64" s="203"/>
      <c r="AA64" s="226">
        <f t="shared" si="4"/>
        <v>27.807965159450056</v>
      </c>
      <c r="AB64" s="202"/>
    </row>
    <row r="65" spans="14:28" x14ac:dyDescent="0.25">
      <c r="N65" s="202">
        <v>43</v>
      </c>
      <c r="O65" s="251">
        <f t="shared" si="6"/>
        <v>-1.6000000000000019</v>
      </c>
      <c r="P65" s="202"/>
      <c r="Q65" s="229">
        <f t="shared" si="5"/>
        <v>16.999999999999993</v>
      </c>
      <c r="R65" s="203"/>
      <c r="S65" s="232">
        <f t="shared" si="0"/>
        <v>16.400000000000006</v>
      </c>
      <c r="T65" s="203"/>
      <c r="U65" s="241">
        <f t="shared" si="1"/>
        <v>-28.520000000000003</v>
      </c>
      <c r="V65" s="203"/>
      <c r="W65" s="249">
        <f t="shared" si="2"/>
        <v>5.1328000000000067</v>
      </c>
      <c r="X65" s="203"/>
      <c r="Y65" s="220">
        <f t="shared" si="3"/>
        <v>-19.425650822501481</v>
      </c>
      <c r="Z65" s="203"/>
      <c r="AA65" s="226">
        <f t="shared" si="4"/>
        <v>27.592903107240421</v>
      </c>
      <c r="AB65" s="202"/>
    </row>
    <row r="66" spans="14:28" x14ac:dyDescent="0.25">
      <c r="N66" s="202">
        <v>44</v>
      </c>
      <c r="O66" s="251">
        <f t="shared" si="6"/>
        <v>-1.4000000000000019</v>
      </c>
      <c r="P66" s="202"/>
      <c r="Q66" s="229">
        <f t="shared" si="5"/>
        <v>17.999999999999993</v>
      </c>
      <c r="R66" s="203"/>
      <c r="S66" s="232">
        <f t="shared" si="0"/>
        <v>15.600000000000009</v>
      </c>
      <c r="T66" s="203"/>
      <c r="U66" s="241">
        <f t="shared" si="1"/>
        <v>-28.220000000000002</v>
      </c>
      <c r="V66" s="203"/>
      <c r="W66" s="249">
        <f t="shared" si="2"/>
        <v>4.4842000000000057</v>
      </c>
      <c r="X66" s="203"/>
      <c r="Y66" s="220">
        <f t="shared" si="3"/>
        <v>-19.384427793327543</v>
      </c>
      <c r="Z66" s="203"/>
      <c r="AA66" s="226">
        <f t="shared" si="4"/>
        <v>27.3823690152621</v>
      </c>
      <c r="AB66" s="202"/>
    </row>
    <row r="67" spans="14:28" x14ac:dyDescent="0.25">
      <c r="N67" s="202">
        <v>45</v>
      </c>
      <c r="O67" s="251">
        <f t="shared" si="6"/>
        <v>-1.200000000000002</v>
      </c>
      <c r="P67" s="202"/>
      <c r="Q67" s="229">
        <f t="shared" si="5"/>
        <v>18.999999999999989</v>
      </c>
      <c r="R67" s="203"/>
      <c r="S67" s="232">
        <f t="shared" si="0"/>
        <v>14.800000000000008</v>
      </c>
      <c r="T67" s="203"/>
      <c r="U67" s="241">
        <f t="shared" si="1"/>
        <v>-27.880000000000003</v>
      </c>
      <c r="V67" s="203"/>
      <c r="W67" s="249">
        <f t="shared" si="2"/>
        <v>3.8304000000000062</v>
      </c>
      <c r="X67" s="203"/>
      <c r="Y67" s="220">
        <f t="shared" si="3"/>
        <v>-19.340246044613554</v>
      </c>
      <c r="Z67" s="203"/>
      <c r="AA67" s="226">
        <f t="shared" si="4"/>
        <v>27.176176143234741</v>
      </c>
      <c r="AB67" s="202"/>
    </row>
    <row r="68" spans="14:28" x14ac:dyDescent="0.25">
      <c r="N68" s="202">
        <v>46</v>
      </c>
      <c r="O68" s="251">
        <f t="shared" si="6"/>
        <v>-1.000000000000002</v>
      </c>
      <c r="P68" s="202"/>
      <c r="Q68" s="229">
        <f t="shared" si="5"/>
        <v>19.999999999999989</v>
      </c>
      <c r="R68" s="203"/>
      <c r="S68" s="232">
        <f t="shared" si="0"/>
        <v>14.000000000000007</v>
      </c>
      <c r="T68" s="203"/>
      <c r="U68" s="241">
        <f t="shared" si="1"/>
        <v>-27.500000000000004</v>
      </c>
      <c r="V68" s="203"/>
      <c r="W68" s="249">
        <f t="shared" si="2"/>
        <v>3.1750000000000069</v>
      </c>
      <c r="X68" s="203"/>
      <c r="Y68" s="220">
        <f t="shared" si="3"/>
        <v>-19.292893218813454</v>
      </c>
      <c r="Z68" s="203"/>
      <c r="AA68" s="226">
        <f t="shared" si="4"/>
        <v>26.974149070059546</v>
      </c>
      <c r="AB68" s="202"/>
    </row>
    <row r="69" spans="14:28" x14ac:dyDescent="0.25">
      <c r="N69" s="202">
        <v>47</v>
      </c>
      <c r="O69" s="251">
        <f t="shared" si="6"/>
        <v>-0.80000000000000204</v>
      </c>
      <c r="P69" s="202"/>
      <c r="Q69" s="229">
        <f t="shared" si="5"/>
        <v>20.999999999999989</v>
      </c>
      <c r="R69" s="203"/>
      <c r="S69" s="232">
        <f t="shared" si="0"/>
        <v>13.200000000000008</v>
      </c>
      <c r="T69" s="203"/>
      <c r="U69" s="241">
        <f t="shared" si="1"/>
        <v>-27.080000000000005</v>
      </c>
      <c r="V69" s="203"/>
      <c r="W69" s="249">
        <f t="shared" si="2"/>
        <v>2.5216000000000065</v>
      </c>
      <c r="X69" s="203"/>
      <c r="Y69" s="220">
        <f t="shared" si="3"/>
        <v>-19.242141716744801</v>
      </c>
      <c r="Z69" s="203"/>
      <c r="AA69" s="226">
        <f t="shared" si="4"/>
        <v>26.776122797097749</v>
      </c>
      <c r="AB69" s="202"/>
    </row>
    <row r="70" spans="14:28" x14ac:dyDescent="0.25">
      <c r="N70" s="202">
        <v>48</v>
      </c>
      <c r="O70" s="251">
        <f t="shared" si="6"/>
        <v>-0.60000000000000209</v>
      </c>
      <c r="P70" s="202"/>
      <c r="Q70" s="229">
        <f t="shared" si="5"/>
        <v>21.999999999999989</v>
      </c>
      <c r="R70" s="203"/>
      <c r="S70" s="232">
        <f t="shared" si="0"/>
        <v>12.400000000000009</v>
      </c>
      <c r="T70" s="203"/>
      <c r="U70" s="241">
        <f t="shared" si="1"/>
        <v>-26.620000000000005</v>
      </c>
      <c r="V70" s="203"/>
      <c r="W70" s="249">
        <f t="shared" si="2"/>
        <v>1.8738000000000068</v>
      </c>
      <c r="X70" s="203"/>
      <c r="Y70" s="220">
        <f t="shared" si="3"/>
        <v>-19.187747603643764</v>
      </c>
      <c r="Z70" s="203"/>
      <c r="AA70" s="226">
        <f t="shared" si="4"/>
        <v>26.581941938526729</v>
      </c>
      <c r="AB70" s="202"/>
    </row>
    <row r="71" spans="14:28" x14ac:dyDescent="0.25">
      <c r="N71" s="202">
        <v>49</v>
      </c>
      <c r="O71" s="251">
        <f t="shared" si="6"/>
        <v>-0.40000000000000208</v>
      </c>
      <c r="P71" s="202"/>
      <c r="Q71" s="229">
        <f t="shared" si="5"/>
        <v>22.999999999999989</v>
      </c>
      <c r="R71" s="203"/>
      <c r="S71" s="232">
        <f t="shared" si="0"/>
        <v>11.600000000000009</v>
      </c>
      <c r="T71" s="203"/>
      <c r="U71" s="241">
        <f t="shared" si="1"/>
        <v>-26.120000000000005</v>
      </c>
      <c r="V71" s="203"/>
      <c r="W71" s="249">
        <f t="shared" si="2"/>
        <v>1.2352000000000065</v>
      </c>
      <c r="X71" s="203"/>
      <c r="Y71" s="220">
        <f t="shared" si="3"/>
        <v>-19.129449436703876</v>
      </c>
      <c r="Z71" s="203"/>
      <c r="AA71" s="226">
        <f t="shared" si="4"/>
        <v>26.391459988819786</v>
      </c>
      <c r="AB71" s="202"/>
    </row>
    <row r="72" spans="14:28" x14ac:dyDescent="0.25">
      <c r="N72" s="202">
        <v>50</v>
      </c>
      <c r="O72" s="251">
        <f t="shared" si="6"/>
        <v>-0.20000000000000207</v>
      </c>
      <c r="P72" s="202"/>
      <c r="Q72" s="229">
        <f t="shared" si="5"/>
        <v>23.999999999999989</v>
      </c>
      <c r="R72" s="203"/>
      <c r="S72" s="232">
        <f t="shared" si="0"/>
        <v>10.800000000000008</v>
      </c>
      <c r="T72" s="203"/>
      <c r="U72" s="241">
        <f t="shared" si="1"/>
        <v>-25.580000000000005</v>
      </c>
      <c r="V72" s="203"/>
      <c r="W72" s="249">
        <f t="shared" si="2"/>
        <v>0.60940000000000638</v>
      </c>
      <c r="X72" s="203"/>
      <c r="Y72" s="220">
        <f t="shared" si="3"/>
        <v>-19.066967008463195</v>
      </c>
      <c r="Z72" s="203"/>
      <c r="AA72" s="226">
        <f t="shared" si="4"/>
        <v>26.204538658698265</v>
      </c>
      <c r="AB72" s="202"/>
    </row>
    <row r="73" spans="14:28" x14ac:dyDescent="0.25">
      <c r="N73" s="202">
        <v>51</v>
      </c>
      <c r="O73" s="251">
        <f t="shared" si="6"/>
        <v>-2.0539125955565396E-15</v>
      </c>
      <c r="P73" s="202"/>
      <c r="Q73" s="229">
        <f t="shared" si="5"/>
        <v>24.999999999999989</v>
      </c>
      <c r="R73" s="203"/>
      <c r="S73" s="232">
        <f t="shared" si="0"/>
        <v>10.000000000000009</v>
      </c>
      <c r="T73" s="203"/>
      <c r="U73" s="241">
        <f t="shared" si="1"/>
        <v>-25.000000000000007</v>
      </c>
      <c r="V73" s="203"/>
      <c r="W73" s="249">
        <f t="shared" si="2"/>
        <v>6.1617377866696196E-15</v>
      </c>
      <c r="X73" s="203"/>
      <c r="Y73" s="220">
        <f t="shared" si="3"/>
        <v>-19</v>
      </c>
      <c r="Z73" s="203"/>
      <c r="AA73" s="226">
        <f t="shared" si="4"/>
        <v>26.021047272016297</v>
      </c>
      <c r="AB73" s="202"/>
    </row>
    <row r="74" spans="14:28" x14ac:dyDescent="0.25">
      <c r="N74" s="202">
        <v>52</v>
      </c>
      <c r="O74" s="251">
        <f t="shared" si="6"/>
        <v>0.19999999999999796</v>
      </c>
      <c r="P74" s="202"/>
      <c r="Q74" s="229">
        <f t="shared" si="5"/>
        <v>25.999999999999989</v>
      </c>
      <c r="R74" s="203"/>
      <c r="S74" s="232">
        <f t="shared" si="0"/>
        <v>9.2000000000000082</v>
      </c>
      <c r="T74" s="203"/>
      <c r="U74" s="241">
        <f t="shared" si="1"/>
        <v>-24.380000000000006</v>
      </c>
      <c r="V74" s="203"/>
      <c r="W74" s="249">
        <f t="shared" si="2"/>
        <v>-0.58939999999999415</v>
      </c>
      <c r="X74" s="203"/>
      <c r="Y74" s="220">
        <f t="shared" si="3"/>
        <v>-18.928226537463708</v>
      </c>
      <c r="Z74" s="203"/>
      <c r="AA74" s="226">
        <f t="shared" si="4"/>
        <v>25.840862216989514</v>
      </c>
      <c r="AB74" s="202"/>
    </row>
    <row r="75" spans="14:28" x14ac:dyDescent="0.25">
      <c r="N75" s="202">
        <v>53</v>
      </c>
      <c r="O75" s="251">
        <f t="shared" si="6"/>
        <v>0.39999999999999797</v>
      </c>
      <c r="P75" s="202"/>
      <c r="Q75" s="229">
        <f t="shared" si="5"/>
        <v>26.999999999999989</v>
      </c>
      <c r="R75" s="203"/>
      <c r="S75" s="232">
        <f t="shared" si="0"/>
        <v>8.4000000000000075</v>
      </c>
      <c r="T75" s="203"/>
      <c r="U75" s="241">
        <f t="shared" si="1"/>
        <v>-23.720000000000006</v>
      </c>
      <c r="V75" s="203"/>
      <c r="W75" s="249">
        <f t="shared" si="2"/>
        <v>-1.1551999999999945</v>
      </c>
      <c r="X75" s="203"/>
      <c r="Y75" s="220">
        <f t="shared" si="3"/>
        <v>-18.851301645002966</v>
      </c>
      <c r="Z75" s="203"/>
      <c r="AA75" s="226">
        <f t="shared" si="4"/>
        <v>25.663866445995502</v>
      </c>
      <c r="AB75" s="202"/>
    </row>
    <row r="76" spans="14:28" x14ac:dyDescent="0.25">
      <c r="N76" s="202">
        <v>54</v>
      </c>
      <c r="O76" s="251">
        <f t="shared" si="6"/>
        <v>0.59999999999999798</v>
      </c>
      <c r="P76" s="202"/>
      <c r="Q76" s="229">
        <f t="shared" si="5"/>
        <v>27.999999999999989</v>
      </c>
      <c r="R76" s="203"/>
      <c r="S76" s="232">
        <f t="shared" si="0"/>
        <v>7.6000000000000085</v>
      </c>
      <c r="T76" s="203"/>
      <c r="U76" s="241">
        <f t="shared" si="1"/>
        <v>-23.020000000000007</v>
      </c>
      <c r="V76" s="203"/>
      <c r="W76" s="249">
        <f t="shared" si="2"/>
        <v>-1.6937999999999949</v>
      </c>
      <c r="X76" s="203"/>
      <c r="Y76" s="220">
        <f t="shared" si="3"/>
        <v>-18.768855586655086</v>
      </c>
      <c r="Z76" s="203"/>
      <c r="AA76" s="226">
        <f t="shared" si="4"/>
        <v>25.489949018876814</v>
      </c>
      <c r="AB76" s="202"/>
    </row>
    <row r="77" spans="14:28" x14ac:dyDescent="0.25">
      <c r="N77" s="202">
        <v>55</v>
      </c>
      <c r="O77" s="251">
        <f t="shared" si="6"/>
        <v>0.79999999999999805</v>
      </c>
      <c r="P77" s="202"/>
      <c r="Q77" s="229">
        <f t="shared" si="5"/>
        <v>28.999999999999989</v>
      </c>
      <c r="R77" s="203"/>
      <c r="S77" s="232">
        <f t="shared" si="0"/>
        <v>6.8000000000000078</v>
      </c>
      <c r="T77" s="203"/>
      <c r="U77" s="241">
        <f t="shared" si="1"/>
        <v>-22.280000000000008</v>
      </c>
      <c r="V77" s="203"/>
      <c r="W77" s="249">
        <f t="shared" si="2"/>
        <v>-2.2015999999999951</v>
      </c>
      <c r="X77" s="203"/>
      <c r="Y77" s="220">
        <f t="shared" si="3"/>
        <v>-18.680492089227108</v>
      </c>
      <c r="Z77" s="203"/>
      <c r="AA77" s="226">
        <f t="shared" si="4"/>
        <v>25.319004685283812</v>
      </c>
      <c r="AB77" s="202"/>
    </row>
    <row r="78" spans="14:28" x14ac:dyDescent="0.25">
      <c r="N78" s="202">
        <v>56</v>
      </c>
      <c r="O78" s="251">
        <f t="shared" si="6"/>
        <v>0.999999999999998</v>
      </c>
      <c r="P78" s="202"/>
      <c r="Q78" s="229">
        <f t="shared" si="5"/>
        <v>29.999999999999989</v>
      </c>
      <c r="R78" s="203"/>
      <c r="S78" s="232">
        <f t="shared" si="0"/>
        <v>6.000000000000008</v>
      </c>
      <c r="T78" s="203"/>
      <c r="U78" s="241">
        <f t="shared" si="1"/>
        <v>-21.500000000000007</v>
      </c>
      <c r="V78" s="203"/>
      <c r="W78" s="249">
        <f t="shared" si="2"/>
        <v>-2.6749999999999954</v>
      </c>
      <c r="X78" s="203"/>
      <c r="Y78" s="220">
        <f t="shared" si="3"/>
        <v>-18.585786437626908</v>
      </c>
      <c r="Z78" s="203"/>
      <c r="AA78" s="226">
        <f t="shared" si="4"/>
        <v>25.150933502119997</v>
      </c>
      <c r="AB78" s="202"/>
    </row>
    <row r="79" spans="14:28" x14ac:dyDescent="0.25">
      <c r="N79" s="202">
        <v>57</v>
      </c>
      <c r="O79" s="251">
        <f t="shared" si="6"/>
        <v>1.199999999999998</v>
      </c>
      <c r="P79" s="202"/>
      <c r="Q79" s="229">
        <f t="shared" si="5"/>
        <v>30.999999999999989</v>
      </c>
      <c r="R79" s="203"/>
      <c r="S79" s="232">
        <f t="shared" si="0"/>
        <v>5.2000000000000082</v>
      </c>
      <c r="T79" s="203"/>
      <c r="U79" s="241">
        <f t="shared" si="1"/>
        <v>-20.680000000000007</v>
      </c>
      <c r="V79" s="203"/>
      <c r="W79" s="249">
        <f t="shared" si="2"/>
        <v>-3.1103999999999958</v>
      </c>
      <c r="X79" s="203"/>
      <c r="Y79" s="220">
        <f t="shared" si="3"/>
        <v>-18.484283433489605</v>
      </c>
      <c r="Z79" s="203"/>
      <c r="AA79" s="226">
        <f t="shared" si="4"/>
        <v>24.985640482607891</v>
      </c>
      <c r="AB79" s="202"/>
    </row>
    <row r="80" spans="14:28" x14ac:dyDescent="0.25">
      <c r="N80" s="202">
        <v>58</v>
      </c>
      <c r="O80" s="251">
        <f t="shared" si="6"/>
        <v>1.3999999999999979</v>
      </c>
      <c r="P80" s="202"/>
      <c r="Q80" s="229">
        <f t="shared" si="5"/>
        <v>31.999999999999989</v>
      </c>
      <c r="R80" s="203"/>
      <c r="S80" s="232">
        <f t="shared" si="0"/>
        <v>4.4000000000000083</v>
      </c>
      <c r="T80" s="203"/>
      <c r="U80" s="241">
        <f t="shared" si="1"/>
        <v>-19.820000000000007</v>
      </c>
      <c r="V80" s="203"/>
      <c r="W80" s="249">
        <f t="shared" si="2"/>
        <v>-3.5041999999999964</v>
      </c>
      <c r="X80" s="203"/>
      <c r="Y80" s="220">
        <f t="shared" si="3"/>
        <v>-18.375495207287528</v>
      </c>
      <c r="Z80" s="203"/>
      <c r="AA80" s="226">
        <f t="shared" si="4"/>
        <v>24.823035273890088</v>
      </c>
      <c r="AB80" s="202"/>
    </row>
    <row r="81" spans="14:28" x14ac:dyDescent="0.25">
      <c r="N81" s="202">
        <v>59</v>
      </c>
      <c r="O81" s="251">
        <f t="shared" si="6"/>
        <v>1.5999999999999979</v>
      </c>
      <c r="P81" s="202"/>
      <c r="Q81" s="229">
        <f t="shared" si="5"/>
        <v>32.999999999999986</v>
      </c>
      <c r="R81" s="203"/>
      <c r="S81" s="232">
        <f t="shared" si="0"/>
        <v>3.6000000000000085</v>
      </c>
      <c r="T81" s="203"/>
      <c r="U81" s="241">
        <f t="shared" si="1"/>
        <v>-18.920000000000009</v>
      </c>
      <c r="V81" s="203"/>
      <c r="W81" s="249">
        <f t="shared" si="2"/>
        <v>-3.8527999999999967</v>
      </c>
      <c r="X81" s="203"/>
      <c r="Y81" s="220">
        <f t="shared" si="3"/>
        <v>-18.258898873407752</v>
      </c>
      <c r="Z81" s="203"/>
      <c r="AA81" s="226">
        <f t="shared" si="4"/>
        <v>24.663031860425679</v>
      </c>
      <c r="AB81" s="202"/>
    </row>
    <row r="82" spans="14:28" x14ac:dyDescent="0.25">
      <c r="N82" s="202">
        <v>60</v>
      </c>
      <c r="O82" s="251">
        <f t="shared" si="6"/>
        <v>1.7999999999999978</v>
      </c>
      <c r="P82" s="202"/>
      <c r="Q82" s="229">
        <f t="shared" si="5"/>
        <v>33.999999999999986</v>
      </c>
      <c r="R82" s="203"/>
      <c r="S82" s="232">
        <f t="shared" si="0"/>
        <v>2.8000000000000087</v>
      </c>
      <c r="T82" s="203"/>
      <c r="U82" s="241">
        <f t="shared" si="1"/>
        <v>-17.980000000000011</v>
      </c>
      <c r="V82" s="203"/>
      <c r="W82" s="249">
        <f t="shared" si="2"/>
        <v>-4.152599999999997</v>
      </c>
      <c r="X82" s="203"/>
      <c r="Y82" s="220">
        <f t="shared" si="3"/>
        <v>-18.133934016926386</v>
      </c>
      <c r="Z82" s="203"/>
      <c r="AA82" s="226">
        <f t="shared" si="4"/>
        <v>24.505548290744287</v>
      </c>
      <c r="AB82" s="202"/>
    </row>
    <row r="83" spans="14:28" x14ac:dyDescent="0.25">
      <c r="N83" s="202">
        <v>61</v>
      </c>
      <c r="O83" s="251">
        <f t="shared" si="6"/>
        <v>1.9999999999999978</v>
      </c>
      <c r="P83" s="202"/>
      <c r="Q83" s="229">
        <f t="shared" si="5"/>
        <v>34.999999999999986</v>
      </c>
      <c r="R83" s="203"/>
      <c r="S83" s="232">
        <f t="shared" si="0"/>
        <v>2.0000000000000089</v>
      </c>
      <c r="T83" s="203"/>
      <c r="U83" s="241">
        <f t="shared" si="1"/>
        <v>-17.000000000000011</v>
      </c>
      <c r="V83" s="203"/>
      <c r="W83" s="249">
        <f t="shared" si="2"/>
        <v>-4.3999999999999968</v>
      </c>
      <c r="X83" s="203"/>
      <c r="Y83" s="220">
        <f t="shared" si="3"/>
        <v>-18</v>
      </c>
      <c r="Z83" s="203"/>
      <c r="AA83" s="226">
        <f t="shared" si="4"/>
        <v>24.350506425384634</v>
      </c>
      <c r="AB83" s="202"/>
    </row>
    <row r="84" spans="14:28" x14ac:dyDescent="0.25">
      <c r="N84" s="202">
        <v>62</v>
      </c>
      <c r="O84" s="251">
        <f t="shared" si="6"/>
        <v>2.199999999999998</v>
      </c>
      <c r="P84" s="202"/>
      <c r="Q84" s="229">
        <f t="shared" si="5"/>
        <v>35.999999999999986</v>
      </c>
      <c r="R84" s="203"/>
      <c r="S84" s="232">
        <f t="shared" si="0"/>
        <v>1.2000000000000082</v>
      </c>
      <c r="T84" s="203"/>
      <c r="U84" s="241">
        <f t="shared" si="1"/>
        <v>-15.980000000000011</v>
      </c>
      <c r="V84" s="203"/>
      <c r="W84" s="249">
        <f t="shared" si="2"/>
        <v>-4.5913999999999984</v>
      </c>
      <c r="X84" s="203"/>
      <c r="Y84" s="220">
        <f t="shared" si="3"/>
        <v>-17.856453074927416</v>
      </c>
      <c r="Z84" s="203"/>
      <c r="AA84" s="226">
        <f t="shared" si="4"/>
        <v>24.197831704076748</v>
      </c>
      <c r="AB84" s="202"/>
    </row>
    <row r="85" spans="14:28" x14ac:dyDescent="0.25">
      <c r="N85" s="202">
        <v>63</v>
      </c>
      <c r="O85" s="251">
        <f t="shared" si="6"/>
        <v>2.3999999999999981</v>
      </c>
      <c r="P85" s="202"/>
      <c r="Q85" s="229">
        <f t="shared" si="5"/>
        <v>36.999999999999993</v>
      </c>
      <c r="R85" s="203"/>
      <c r="S85" s="232">
        <f t="shared" si="0"/>
        <v>0.40000000000000746</v>
      </c>
      <c r="T85" s="203"/>
      <c r="U85" s="241">
        <f t="shared" si="1"/>
        <v>-14.920000000000011</v>
      </c>
      <c r="V85" s="203"/>
      <c r="W85" s="249">
        <f t="shared" si="2"/>
        <v>-4.7231999999999985</v>
      </c>
      <c r="X85" s="203"/>
      <c r="Y85" s="220">
        <f t="shared" si="3"/>
        <v>-17.702603290005932</v>
      </c>
      <c r="Z85" s="203"/>
      <c r="AA85" s="226">
        <f t="shared" si="4"/>
        <v>24.047452930431344</v>
      </c>
      <c r="AB85" s="202"/>
    </row>
    <row r="86" spans="14:28" x14ac:dyDescent="0.25">
      <c r="N86" s="202">
        <v>64</v>
      </c>
      <c r="O86" s="251">
        <f t="shared" si="6"/>
        <v>2.5999999999999983</v>
      </c>
      <c r="P86" s="202"/>
      <c r="Q86" s="229">
        <f t="shared" si="5"/>
        <v>37.999999999999993</v>
      </c>
      <c r="R86" s="203"/>
      <c r="S86" s="232">
        <f t="shared" si="0"/>
        <v>-0.39999999999999325</v>
      </c>
      <c r="T86" s="203"/>
      <c r="U86" s="241">
        <f t="shared" si="1"/>
        <v>-13.820000000000009</v>
      </c>
      <c r="V86" s="203"/>
      <c r="W86" s="249">
        <f t="shared" si="2"/>
        <v>-4.7918000000000003</v>
      </c>
      <c r="X86" s="203"/>
      <c r="Y86" s="220">
        <f t="shared" si="3"/>
        <v>-17.537711173310168</v>
      </c>
      <c r="Z86" s="203"/>
      <c r="AA86" s="226">
        <f t="shared" si="4"/>
        <v>23.899302072579939</v>
      </c>
      <c r="AB86" s="202"/>
    </row>
    <row r="87" spans="14:28" x14ac:dyDescent="0.25">
      <c r="N87" s="202">
        <v>65</v>
      </c>
      <c r="O87" s="251">
        <f t="shared" si="6"/>
        <v>2.7999999999999985</v>
      </c>
      <c r="P87" s="202"/>
      <c r="Q87" s="229">
        <f t="shared" si="5"/>
        <v>38.999999999999993</v>
      </c>
      <c r="R87" s="203"/>
      <c r="S87" s="232">
        <f t="shared" si="0"/>
        <v>-1.199999999999994</v>
      </c>
      <c r="T87" s="203"/>
      <c r="U87" s="241">
        <f t="shared" si="1"/>
        <v>-12.680000000000009</v>
      </c>
      <c r="V87" s="203"/>
      <c r="W87" s="249">
        <f t="shared" si="2"/>
        <v>-4.7935999999999996</v>
      </c>
      <c r="X87" s="203"/>
      <c r="Y87" s="220">
        <f t="shared" si="3"/>
        <v>-17.360984178454213</v>
      </c>
      <c r="Z87" s="203"/>
      <c r="AA87" s="226">
        <f t="shared" si="4"/>
        <v>23.753314078368412</v>
      </c>
      <c r="AB87" s="202"/>
    </row>
    <row r="88" spans="14:28" x14ac:dyDescent="0.25">
      <c r="N88" s="202">
        <v>66</v>
      </c>
      <c r="O88" s="251">
        <f t="shared" si="6"/>
        <v>2.9999999999999987</v>
      </c>
      <c r="P88" s="202"/>
      <c r="Q88" s="229">
        <f t="shared" si="5"/>
        <v>39.999999999999993</v>
      </c>
      <c r="R88" s="203"/>
      <c r="S88" s="232">
        <f t="shared" ref="S88:S123" si="7">$G$9*O88+$H$9</f>
        <v>-1.9999999999999947</v>
      </c>
      <c r="T88" s="203"/>
      <c r="U88" s="241">
        <f t="shared" ref="U88:U123" si="8">$G$11*O88^2+$H$11*O88+$I$11</f>
        <v>-11.500000000000007</v>
      </c>
      <c r="V88" s="203"/>
      <c r="W88" s="249">
        <f t="shared" ref="W88:W123" si="9">$G$13*O88^3+$H$13*O88^2+$I$13*O88+$J$13</f>
        <v>-4.7250000000000005</v>
      </c>
      <c r="X88" s="203"/>
      <c r="Y88" s="220">
        <f t="shared" ref="Y88:Y123" si="10">$G$15*$H$15^($I$15*O88+$J$15)+$K$15</f>
        <v>-17.171572875253812</v>
      </c>
      <c r="Z88" s="203"/>
      <c r="AA88" s="226">
        <f t="shared" ref="AA88:AA123" si="11">$G$17*LN($H$17 * O88 + $I$17) +$J$17</f>
        <v>23.609426703847415</v>
      </c>
      <c r="AB88" s="202"/>
    </row>
    <row r="89" spans="14:28" x14ac:dyDescent="0.25">
      <c r="N89" s="202">
        <v>67</v>
      </c>
      <c r="O89" s="251">
        <f t="shared" si="6"/>
        <v>3.1999999999999988</v>
      </c>
      <c r="P89" s="202"/>
      <c r="Q89" s="229">
        <f t="shared" si="5"/>
        <v>40.999999999999993</v>
      </c>
      <c r="R89" s="203"/>
      <c r="S89" s="232">
        <f t="shared" si="7"/>
        <v>-2.7999999999999954</v>
      </c>
      <c r="T89" s="203"/>
      <c r="U89" s="241">
        <f t="shared" si="8"/>
        <v>-10.280000000000008</v>
      </c>
      <c r="V89" s="203"/>
      <c r="W89" s="249">
        <f t="shared" si="9"/>
        <v>-4.5824000000000007</v>
      </c>
      <c r="X89" s="203"/>
      <c r="Y89" s="220">
        <f t="shared" si="10"/>
        <v>-16.968566866979206</v>
      </c>
      <c r="Z89" s="203"/>
      <c r="AA89" s="226">
        <f t="shared" si="11"/>
        <v>23.46758035392785</v>
      </c>
      <c r="AB89" s="202"/>
    </row>
    <row r="90" spans="14:28" x14ac:dyDescent="0.25">
      <c r="N90" s="202">
        <v>68</v>
      </c>
      <c r="O90" s="251">
        <f t="shared" si="6"/>
        <v>3.399999999999999</v>
      </c>
      <c r="P90" s="202"/>
      <c r="Q90" s="229">
        <f t="shared" ref="Q90:Q123" si="12">$G$7*ABS($H$7*O90+$I$7)+$J$7</f>
        <v>42</v>
      </c>
      <c r="R90" s="203"/>
      <c r="S90" s="232">
        <f t="shared" si="7"/>
        <v>-3.5999999999999961</v>
      </c>
      <c r="T90" s="203"/>
      <c r="U90" s="241">
        <f t="shared" si="8"/>
        <v>-9.0200000000000067</v>
      </c>
      <c r="V90" s="203"/>
      <c r="W90" s="249">
        <f t="shared" si="9"/>
        <v>-4.3622000000000014</v>
      </c>
      <c r="X90" s="203"/>
      <c r="Y90" s="220">
        <f t="shared" si="10"/>
        <v>-16.75099041457506</v>
      </c>
      <c r="Z90" s="203"/>
      <c r="AA90" s="226">
        <f t="shared" si="11"/>
        <v>23.327717934180452</v>
      </c>
      <c r="AB90" s="202"/>
    </row>
    <row r="91" spans="14:28" x14ac:dyDescent="0.25">
      <c r="N91" s="202">
        <v>69</v>
      </c>
      <c r="O91" s="251">
        <f t="shared" ref="O91:O123" si="13">O90+$I$21</f>
        <v>3.5999999999999992</v>
      </c>
      <c r="P91" s="202"/>
      <c r="Q91" s="229">
        <f t="shared" si="12"/>
        <v>43</v>
      </c>
      <c r="R91" s="203"/>
      <c r="S91" s="232">
        <f t="shared" si="7"/>
        <v>-4.3999999999999968</v>
      </c>
      <c r="T91" s="203"/>
      <c r="U91" s="241">
        <f t="shared" si="8"/>
        <v>-7.720000000000006</v>
      </c>
      <c r="V91" s="203"/>
      <c r="W91" s="249">
        <f t="shared" si="9"/>
        <v>-4.0608000000000004</v>
      </c>
      <c r="X91" s="203"/>
      <c r="Y91" s="220">
        <f t="shared" si="10"/>
        <v>-16.517797746815504</v>
      </c>
      <c r="Z91" s="203"/>
      <c r="AA91" s="226">
        <f t="shared" si="11"/>
        <v>23.18978471285709</v>
      </c>
      <c r="AB91" s="202"/>
    </row>
    <row r="92" spans="14:28" x14ac:dyDescent="0.25">
      <c r="N92" s="202">
        <v>70</v>
      </c>
      <c r="O92" s="251">
        <f t="shared" si="13"/>
        <v>3.7999999999999994</v>
      </c>
      <c r="P92" s="202"/>
      <c r="Q92" s="229">
        <f t="shared" si="12"/>
        <v>44</v>
      </c>
      <c r="R92" s="203"/>
      <c r="S92" s="232">
        <f t="shared" si="7"/>
        <v>-5.1999999999999975</v>
      </c>
      <c r="T92" s="203"/>
      <c r="U92" s="241">
        <f t="shared" si="8"/>
        <v>-6.3800000000000026</v>
      </c>
      <c r="V92" s="203"/>
      <c r="W92" s="249">
        <f t="shared" si="9"/>
        <v>-3.6746000000000016</v>
      </c>
      <c r="X92" s="203"/>
      <c r="Y92" s="220">
        <f t="shared" si="10"/>
        <v>-16.267868033852771</v>
      </c>
      <c r="Z92" s="203"/>
      <c r="AA92" s="226">
        <f t="shared" si="11"/>
        <v>23.053728192299307</v>
      </c>
      <c r="AB92" s="202"/>
    </row>
    <row r="93" spans="14:28" x14ac:dyDescent="0.25">
      <c r="N93" s="202">
        <v>71</v>
      </c>
      <c r="O93" s="251">
        <f t="shared" si="13"/>
        <v>3.9999999999999996</v>
      </c>
      <c r="P93" s="202"/>
      <c r="Q93" s="229">
        <f t="shared" si="12"/>
        <v>45</v>
      </c>
      <c r="R93" s="203"/>
      <c r="S93" s="232">
        <f t="shared" si="7"/>
        <v>-5.9999999999999982</v>
      </c>
      <c r="T93" s="203"/>
      <c r="U93" s="241">
        <f t="shared" si="8"/>
        <v>-5.0000000000000036</v>
      </c>
      <c r="V93" s="203"/>
      <c r="W93" s="249">
        <f t="shared" si="9"/>
        <v>-3.2000000000000011</v>
      </c>
      <c r="X93" s="203"/>
      <c r="Y93" s="220">
        <f t="shared" si="10"/>
        <v>-16</v>
      </c>
      <c r="Z93" s="203"/>
      <c r="AA93" s="226">
        <f t="shared" si="11"/>
        <v>22.919497988977898</v>
      </c>
      <c r="AB93" s="202"/>
    </row>
    <row r="94" spans="14:28" x14ac:dyDescent="0.25">
      <c r="N94" s="202">
        <v>72</v>
      </c>
      <c r="O94" s="251">
        <f t="shared" si="13"/>
        <v>4.1999999999999993</v>
      </c>
      <c r="P94" s="202"/>
      <c r="Q94" s="229">
        <f t="shared" si="12"/>
        <v>46</v>
      </c>
      <c r="R94" s="203"/>
      <c r="S94" s="232">
        <f t="shared" si="7"/>
        <v>-6.7999999999999972</v>
      </c>
      <c r="T94" s="203"/>
      <c r="U94" s="241">
        <f t="shared" si="8"/>
        <v>-3.5800000000000054</v>
      </c>
      <c r="V94" s="203"/>
      <c r="W94" s="249">
        <f t="shared" si="9"/>
        <v>-2.6334000000000017</v>
      </c>
      <c r="X94" s="203"/>
      <c r="Y94" s="220">
        <f t="shared" si="10"/>
        <v>-15.712906149854827</v>
      </c>
      <c r="Z94" s="203"/>
      <c r="AA94" s="226">
        <f t="shared" si="11"/>
        <v>22.787045721477696</v>
      </c>
      <c r="AB94" s="202"/>
    </row>
    <row r="95" spans="14:28" x14ac:dyDescent="0.25">
      <c r="N95" s="202">
        <v>73</v>
      </c>
      <c r="O95" s="251">
        <f t="shared" si="13"/>
        <v>4.3999999999999995</v>
      </c>
      <c r="P95" s="202"/>
      <c r="Q95" s="229">
        <f t="shared" si="12"/>
        <v>47</v>
      </c>
      <c r="R95" s="203"/>
      <c r="S95" s="232">
        <f t="shared" si="7"/>
        <v>-7.5999999999999979</v>
      </c>
      <c r="T95" s="203"/>
      <c r="U95" s="241">
        <f t="shared" si="8"/>
        <v>-2.1200000000000045</v>
      </c>
      <c r="V95" s="203"/>
      <c r="W95" s="249">
        <f t="shared" si="9"/>
        <v>-1.9712000000000032</v>
      </c>
      <c r="X95" s="203"/>
      <c r="Y95" s="220">
        <f t="shared" si="10"/>
        <v>-15.40520658001186</v>
      </c>
      <c r="Z95" s="203"/>
      <c r="AA95" s="226">
        <f t="shared" si="11"/>
        <v>22.656324905804169</v>
      </c>
      <c r="AB95" s="202"/>
    </row>
    <row r="96" spans="14:28" x14ac:dyDescent="0.25">
      <c r="N96" s="202">
        <v>74</v>
      </c>
      <c r="O96" s="251">
        <f t="shared" si="13"/>
        <v>4.5999999999999996</v>
      </c>
      <c r="P96" s="202"/>
      <c r="Q96" s="229">
        <f t="shared" si="12"/>
        <v>48</v>
      </c>
      <c r="R96" s="203"/>
      <c r="S96" s="232">
        <f t="shared" si="7"/>
        <v>-8.3999999999999986</v>
      </c>
      <c r="T96" s="203"/>
      <c r="U96" s="241">
        <f t="shared" si="8"/>
        <v>-0.62000000000000455</v>
      </c>
      <c r="V96" s="203"/>
      <c r="W96" s="249">
        <f t="shared" si="9"/>
        <v>-1.2098000000000031</v>
      </c>
      <c r="X96" s="203"/>
      <c r="Y96" s="220">
        <f t="shared" si="10"/>
        <v>-15.075422346620336</v>
      </c>
      <c r="Z96" s="203"/>
      <c r="AA96" s="226">
        <f t="shared" si="11"/>
        <v>22.527290857445088</v>
      </c>
      <c r="AB96" s="202"/>
    </row>
    <row r="97" spans="14:28" x14ac:dyDescent="0.25">
      <c r="N97" s="202">
        <v>75</v>
      </c>
      <c r="O97" s="251">
        <f t="shared" si="13"/>
        <v>4.8</v>
      </c>
      <c r="P97" s="202"/>
      <c r="Q97" s="229">
        <f t="shared" si="12"/>
        <v>49</v>
      </c>
      <c r="R97" s="203"/>
      <c r="S97" s="232">
        <f t="shared" si="7"/>
        <v>-9.1999999999999993</v>
      </c>
      <c r="T97" s="203"/>
      <c r="U97" s="241">
        <f t="shared" si="8"/>
        <v>0.91999999999999815</v>
      </c>
      <c r="V97" s="203"/>
      <c r="W97" s="249">
        <f t="shared" si="9"/>
        <v>-0.34559999999999924</v>
      </c>
      <c r="X97" s="203"/>
      <c r="Y97" s="220">
        <f t="shared" si="10"/>
        <v>-14.721968356908423</v>
      </c>
      <c r="Z97" s="203"/>
      <c r="AA97" s="226">
        <f t="shared" si="11"/>
        <v>22.39990059967079</v>
      </c>
      <c r="AB97" s="202"/>
    </row>
    <row r="98" spans="14:28" x14ac:dyDescent="0.25">
      <c r="N98" s="202">
        <v>76</v>
      </c>
      <c r="O98" s="251">
        <f t="shared" si="13"/>
        <v>5</v>
      </c>
      <c r="P98" s="202"/>
      <c r="Q98" s="229">
        <f t="shared" si="12"/>
        <v>50</v>
      </c>
      <c r="R98" s="203"/>
      <c r="S98" s="232">
        <f t="shared" si="7"/>
        <v>-10</v>
      </c>
      <c r="T98" s="203"/>
      <c r="U98" s="241">
        <f t="shared" si="8"/>
        <v>2.5</v>
      </c>
      <c r="V98" s="203"/>
      <c r="W98" s="249">
        <f t="shared" si="9"/>
        <v>0.625</v>
      </c>
      <c r="X98" s="203"/>
      <c r="Y98" s="220">
        <f t="shared" si="10"/>
        <v>-14.34314575050762</v>
      </c>
      <c r="Z98" s="203"/>
      <c r="AA98" s="226">
        <f t="shared" si="11"/>
        <v>22.274112777602188</v>
      </c>
      <c r="AB98" s="202"/>
    </row>
    <row r="99" spans="14:28" x14ac:dyDescent="0.25">
      <c r="N99" s="202">
        <v>77</v>
      </c>
      <c r="O99" s="251">
        <f t="shared" si="13"/>
        <v>5.2</v>
      </c>
      <c r="P99" s="202"/>
      <c r="Q99" s="229">
        <f t="shared" si="12"/>
        <v>49</v>
      </c>
      <c r="R99" s="203"/>
      <c r="S99" s="232">
        <f t="shared" si="7"/>
        <v>-10.8</v>
      </c>
      <c r="T99" s="203"/>
      <c r="U99" s="241">
        <f t="shared" si="8"/>
        <v>4.1200000000000045</v>
      </c>
      <c r="V99" s="203"/>
      <c r="W99" s="249">
        <f t="shared" si="9"/>
        <v>1.7056000000000004</v>
      </c>
      <c r="X99" s="203"/>
      <c r="Y99" s="220">
        <f t="shared" si="10"/>
        <v>-13.937133733958408</v>
      </c>
      <c r="Z99" s="203"/>
      <c r="AA99" s="226">
        <f t="shared" si="11"/>
        <v>22.149887577616617</v>
      </c>
      <c r="AB99" s="202"/>
    </row>
    <row r="100" spans="14:28" x14ac:dyDescent="0.25">
      <c r="N100" s="202">
        <v>78</v>
      </c>
      <c r="O100" s="251">
        <f t="shared" si="13"/>
        <v>5.4</v>
      </c>
      <c r="P100" s="202"/>
      <c r="Q100" s="229">
        <f t="shared" si="12"/>
        <v>48</v>
      </c>
      <c r="R100" s="203"/>
      <c r="S100" s="232">
        <f t="shared" si="7"/>
        <v>-11.600000000000001</v>
      </c>
      <c r="T100" s="203"/>
      <c r="U100" s="241">
        <f t="shared" si="8"/>
        <v>5.7800000000000047</v>
      </c>
      <c r="V100" s="203"/>
      <c r="W100" s="249">
        <f t="shared" si="9"/>
        <v>2.899799999999999</v>
      </c>
      <c r="X100" s="203"/>
      <c r="Y100" s="220">
        <f t="shared" si="10"/>
        <v>-13.501980829150115</v>
      </c>
      <c r="Z100" s="203"/>
      <c r="AA100" s="226">
        <f t="shared" si="11"/>
        <v>22.027186651698472</v>
      </c>
      <c r="AB100" s="202"/>
    </row>
    <row r="101" spans="14:28" x14ac:dyDescent="0.25">
      <c r="N101" s="202">
        <v>79</v>
      </c>
      <c r="O101" s="251">
        <f t="shared" si="13"/>
        <v>5.6000000000000005</v>
      </c>
      <c r="P101" s="202"/>
      <c r="Q101" s="229">
        <f t="shared" si="12"/>
        <v>47</v>
      </c>
      <c r="R101" s="203"/>
      <c r="S101" s="232">
        <f t="shared" si="7"/>
        <v>-12.400000000000002</v>
      </c>
      <c r="T101" s="203"/>
      <c r="U101" s="241">
        <f t="shared" si="8"/>
        <v>7.480000000000004</v>
      </c>
      <c r="V101" s="203"/>
      <c r="W101" s="249">
        <f t="shared" si="9"/>
        <v>4.2112000000000016</v>
      </c>
      <c r="X101" s="203"/>
      <c r="Y101" s="220">
        <f t="shared" si="10"/>
        <v>-13.035595493631007</v>
      </c>
      <c r="Z101" s="203"/>
      <c r="AA101" s="226">
        <f t="shared" si="11"/>
        <v>21.905973046375024</v>
      </c>
      <c r="AB101" s="202"/>
    </row>
    <row r="102" spans="14:28" x14ac:dyDescent="0.25">
      <c r="N102" s="202">
        <v>80</v>
      </c>
      <c r="O102" s="251">
        <f t="shared" si="13"/>
        <v>5.8000000000000007</v>
      </c>
      <c r="P102" s="202"/>
      <c r="Q102" s="229">
        <f t="shared" si="12"/>
        <v>46</v>
      </c>
      <c r="R102" s="203"/>
      <c r="S102" s="232">
        <f t="shared" si="7"/>
        <v>-13.200000000000003</v>
      </c>
      <c r="T102" s="203"/>
      <c r="U102" s="241">
        <f t="shared" si="8"/>
        <v>9.220000000000006</v>
      </c>
      <c r="V102" s="203"/>
      <c r="W102" s="249">
        <f t="shared" si="9"/>
        <v>5.6434000000000033</v>
      </c>
      <c r="X102" s="203"/>
      <c r="Y102" s="220">
        <f t="shared" si="10"/>
        <v>-12.535736067705539</v>
      </c>
      <c r="Z102" s="203"/>
      <c r="AA102" s="226">
        <f t="shared" si="11"/>
        <v>21.786211135907866</v>
      </c>
      <c r="AB102" s="202"/>
    </row>
    <row r="103" spans="14:28" x14ac:dyDescent="0.25">
      <c r="N103" s="202">
        <v>81</v>
      </c>
      <c r="O103" s="251">
        <f t="shared" si="13"/>
        <v>6.0000000000000009</v>
      </c>
      <c r="P103" s="202"/>
      <c r="Q103" s="229">
        <f t="shared" si="12"/>
        <v>45</v>
      </c>
      <c r="R103" s="203"/>
      <c r="S103" s="232">
        <f t="shared" si="7"/>
        <v>-14.000000000000004</v>
      </c>
      <c r="T103" s="203"/>
      <c r="U103" s="241">
        <f t="shared" si="8"/>
        <v>11.000000000000014</v>
      </c>
      <c r="V103" s="203"/>
      <c r="W103" s="249">
        <f t="shared" si="9"/>
        <v>7.2000000000000064</v>
      </c>
      <c r="X103" s="203"/>
      <c r="Y103" s="220">
        <f t="shared" si="10"/>
        <v>-11.999999999999998</v>
      </c>
      <c r="Z103" s="203"/>
      <c r="AA103" s="226">
        <f t="shared" si="11"/>
        <v>21.66786655943784</v>
      </c>
      <c r="AB103" s="202"/>
    </row>
    <row r="104" spans="14:28" x14ac:dyDescent="0.25">
      <c r="N104" s="202">
        <v>82</v>
      </c>
      <c r="O104" s="251">
        <f t="shared" si="13"/>
        <v>6.2000000000000011</v>
      </c>
      <c r="P104" s="202"/>
      <c r="Q104" s="229">
        <f t="shared" si="12"/>
        <v>43.999999999999993</v>
      </c>
      <c r="R104" s="203"/>
      <c r="S104" s="232">
        <f t="shared" si="7"/>
        <v>-14.800000000000004</v>
      </c>
      <c r="T104" s="203"/>
      <c r="U104" s="241">
        <f t="shared" si="8"/>
        <v>12.820000000000007</v>
      </c>
      <c r="V104" s="203"/>
      <c r="W104" s="249">
        <f t="shared" si="9"/>
        <v>8.8846000000000096</v>
      </c>
      <c r="X104" s="203"/>
      <c r="Y104" s="220">
        <f t="shared" si="10"/>
        <v>-11.425812299709653</v>
      </c>
      <c r="Z104" s="203"/>
      <c r="AA104" s="226">
        <f t="shared" si="11"/>
        <v>21.550906161805923</v>
      </c>
      <c r="AB104" s="202"/>
    </row>
    <row r="105" spans="14:28" x14ac:dyDescent="0.25">
      <c r="N105" s="202">
        <v>83</v>
      </c>
      <c r="O105" s="251">
        <f t="shared" si="13"/>
        <v>6.4000000000000012</v>
      </c>
      <c r="P105" s="202"/>
      <c r="Q105" s="229">
        <f t="shared" si="12"/>
        <v>42.999999999999993</v>
      </c>
      <c r="R105" s="203"/>
      <c r="S105" s="232">
        <f t="shared" si="7"/>
        <v>-15.600000000000005</v>
      </c>
      <c r="T105" s="203"/>
      <c r="U105" s="241">
        <f t="shared" si="8"/>
        <v>14.680000000000007</v>
      </c>
      <c r="V105" s="203"/>
      <c r="W105" s="249">
        <f t="shared" si="9"/>
        <v>10.700800000000008</v>
      </c>
      <c r="X105" s="203"/>
      <c r="Y105" s="220">
        <f t="shared" si="10"/>
        <v>-10.810413160023717</v>
      </c>
      <c r="Z105" s="203"/>
      <c r="AA105" s="226">
        <f t="shared" si="11"/>
        <v>21.435297937795163</v>
      </c>
      <c r="AB105" s="202"/>
    </row>
    <row r="106" spans="14:28" x14ac:dyDescent="0.25">
      <c r="N106" s="202">
        <v>84</v>
      </c>
      <c r="O106" s="251">
        <f t="shared" si="13"/>
        <v>6.6000000000000014</v>
      </c>
      <c r="P106" s="202"/>
      <c r="Q106" s="229">
        <f t="shared" si="12"/>
        <v>41.999999999999993</v>
      </c>
      <c r="R106" s="203"/>
      <c r="S106" s="232">
        <f t="shared" si="7"/>
        <v>-16.400000000000006</v>
      </c>
      <c r="T106" s="203"/>
      <c r="U106" s="241">
        <f t="shared" si="8"/>
        <v>16.580000000000013</v>
      </c>
      <c r="V106" s="203"/>
      <c r="W106" s="249">
        <f t="shared" si="9"/>
        <v>12.652200000000015</v>
      </c>
      <c r="X106" s="203"/>
      <c r="Y106" s="220">
        <f t="shared" si="10"/>
        <v>-10.150844693240668</v>
      </c>
      <c r="Z106" s="203"/>
      <c r="AA106" s="226">
        <f t="shared" si="11"/>
        <v>21.321010979558935</v>
      </c>
      <c r="AB106" s="202"/>
    </row>
    <row r="107" spans="14:28" x14ac:dyDescent="0.25">
      <c r="N107" s="202">
        <v>85</v>
      </c>
      <c r="O107" s="251">
        <f t="shared" si="13"/>
        <v>6.8000000000000016</v>
      </c>
      <c r="P107" s="202"/>
      <c r="Q107" s="229">
        <f t="shared" si="12"/>
        <v>40.999999999999993</v>
      </c>
      <c r="R107" s="203"/>
      <c r="S107" s="232">
        <f t="shared" si="7"/>
        <v>-17.200000000000006</v>
      </c>
      <c r="T107" s="203"/>
      <c r="U107" s="241">
        <f t="shared" si="8"/>
        <v>18.520000000000017</v>
      </c>
      <c r="V107" s="203"/>
      <c r="W107" s="249">
        <f t="shared" si="9"/>
        <v>14.742400000000018</v>
      </c>
      <c r="X107" s="203"/>
      <c r="Y107" s="220">
        <f t="shared" si="10"/>
        <v>-9.4439367138168429</v>
      </c>
      <c r="Z107" s="203"/>
      <c r="AA107" s="226">
        <f t="shared" si="11"/>
        <v>21.208015427019603</v>
      </c>
      <c r="AB107" s="202"/>
    </row>
    <row r="108" spans="14:28" x14ac:dyDescent="0.25">
      <c r="N108" s="202">
        <v>86</v>
      </c>
      <c r="O108" s="251">
        <f t="shared" si="13"/>
        <v>7.0000000000000018</v>
      </c>
      <c r="P108" s="202"/>
      <c r="Q108" s="229">
        <f t="shared" si="12"/>
        <v>39.999999999999993</v>
      </c>
      <c r="R108" s="203"/>
      <c r="S108" s="232">
        <f t="shared" si="7"/>
        <v>-18.000000000000007</v>
      </c>
      <c r="T108" s="203"/>
      <c r="U108" s="241">
        <f t="shared" si="8"/>
        <v>20.500000000000021</v>
      </c>
      <c r="V108" s="203"/>
      <c r="W108" s="249">
        <f t="shared" si="9"/>
        <v>16.975000000000016</v>
      </c>
      <c r="X108" s="203"/>
      <c r="Y108" s="220">
        <f t="shared" si="10"/>
        <v>-8.6862915010152317</v>
      </c>
      <c r="Z108" s="203"/>
      <c r="AA108" s="226">
        <f t="shared" si="11"/>
        <v>21.096282421038353</v>
      </c>
      <c r="AB108" s="202"/>
    </row>
    <row r="109" spans="14:28" x14ac:dyDescent="0.25">
      <c r="N109" s="202">
        <v>87</v>
      </c>
      <c r="O109" s="251">
        <f t="shared" si="13"/>
        <v>7.200000000000002</v>
      </c>
      <c r="P109" s="202"/>
      <c r="Q109" s="229">
        <f t="shared" si="12"/>
        <v>38.999999999999993</v>
      </c>
      <c r="R109" s="203"/>
      <c r="S109" s="232">
        <f t="shared" si="7"/>
        <v>-18.800000000000008</v>
      </c>
      <c r="T109" s="203"/>
      <c r="U109" s="241">
        <f t="shared" si="8"/>
        <v>22.520000000000017</v>
      </c>
      <c r="V109" s="203"/>
      <c r="W109" s="249">
        <f t="shared" si="9"/>
        <v>19.353600000000018</v>
      </c>
      <c r="X109" s="203"/>
      <c r="Y109" s="220">
        <f t="shared" si="10"/>
        <v>-7.8742674679168054</v>
      </c>
      <c r="Z109" s="203"/>
      <c r="AA109" s="226">
        <f t="shared" si="11"/>
        <v>20.985784059172502</v>
      </c>
      <c r="AB109" s="202"/>
    </row>
    <row r="110" spans="14:28" x14ac:dyDescent="0.25">
      <c r="N110" s="202">
        <v>88</v>
      </c>
      <c r="O110" s="251">
        <f t="shared" si="13"/>
        <v>7.4000000000000021</v>
      </c>
      <c r="P110" s="202"/>
      <c r="Q110" s="229">
        <f t="shared" si="12"/>
        <v>37.999999999999986</v>
      </c>
      <c r="R110" s="203"/>
      <c r="S110" s="232">
        <f t="shared" si="7"/>
        <v>-19.600000000000009</v>
      </c>
      <c r="T110" s="203"/>
      <c r="U110" s="241">
        <f t="shared" si="8"/>
        <v>24.580000000000027</v>
      </c>
      <c r="V110" s="203"/>
      <c r="W110" s="249">
        <f t="shared" si="9"/>
        <v>21.88180000000003</v>
      </c>
      <c r="X110" s="203"/>
      <c r="Y110" s="220">
        <f t="shared" si="10"/>
        <v>-7.0039616583002218</v>
      </c>
      <c r="Z110" s="203"/>
      <c r="AA110" s="226">
        <f t="shared" si="11"/>
        <v>20.876493353850599</v>
      </c>
      <c r="AB110" s="202"/>
    </row>
    <row r="111" spans="14:28" x14ac:dyDescent="0.25">
      <c r="N111" s="202">
        <v>89</v>
      </c>
      <c r="O111" s="251">
        <f t="shared" si="13"/>
        <v>7.6000000000000023</v>
      </c>
      <c r="P111" s="202"/>
      <c r="Q111" s="229">
        <f t="shared" si="12"/>
        <v>36.999999999999986</v>
      </c>
      <c r="R111" s="203"/>
      <c r="S111" s="232">
        <f t="shared" si="7"/>
        <v>-20.400000000000009</v>
      </c>
      <c r="T111" s="203"/>
      <c r="U111" s="241">
        <f t="shared" si="8"/>
        <v>26.680000000000021</v>
      </c>
      <c r="V111" s="203"/>
      <c r="W111" s="249">
        <f t="shared" si="9"/>
        <v>24.563200000000027</v>
      </c>
      <c r="X111" s="203"/>
      <c r="Y111" s="220">
        <f t="shared" si="10"/>
        <v>-6.0711909872620033</v>
      </c>
      <c r="Z111" s="203"/>
      <c r="AA111" s="226">
        <f t="shared" si="11"/>
        <v>20.768384192808441</v>
      </c>
      <c r="AB111" s="202"/>
    </row>
    <row r="112" spans="14:28" x14ac:dyDescent="0.25">
      <c r="N112" s="202">
        <v>90</v>
      </c>
      <c r="O112" s="251">
        <f t="shared" si="13"/>
        <v>7.8000000000000025</v>
      </c>
      <c r="P112" s="202"/>
      <c r="Q112" s="229">
        <f t="shared" si="12"/>
        <v>35.999999999999986</v>
      </c>
      <c r="R112" s="203"/>
      <c r="S112" s="232">
        <f t="shared" si="7"/>
        <v>-21.20000000000001</v>
      </c>
      <c r="T112" s="203"/>
      <c r="U112" s="241">
        <f t="shared" si="8"/>
        <v>28.820000000000022</v>
      </c>
      <c r="V112" s="203"/>
      <c r="W112" s="249">
        <f t="shared" si="9"/>
        <v>27.401400000000038</v>
      </c>
      <c r="X112" s="203"/>
      <c r="Y112" s="220">
        <f t="shared" si="10"/>
        <v>-5.071472135411069</v>
      </c>
      <c r="Z112" s="203"/>
      <c r="AA112" s="226">
        <f t="shared" si="11"/>
        <v>20.661431301640963</v>
      </c>
      <c r="AB112" s="202"/>
    </row>
    <row r="113" spans="14:28" x14ac:dyDescent="0.25">
      <c r="N113" s="202">
        <v>91</v>
      </c>
      <c r="O113" s="251">
        <f t="shared" si="13"/>
        <v>8.0000000000000018</v>
      </c>
      <c r="P113" s="202"/>
      <c r="Q113" s="229">
        <f t="shared" si="12"/>
        <v>34.999999999999993</v>
      </c>
      <c r="R113" s="203"/>
      <c r="S113" s="232">
        <f t="shared" si="7"/>
        <v>-22.000000000000007</v>
      </c>
      <c r="T113" s="203"/>
      <c r="U113" s="241">
        <f t="shared" si="8"/>
        <v>31.000000000000021</v>
      </c>
      <c r="V113" s="203"/>
      <c r="W113" s="249">
        <f t="shared" si="9"/>
        <v>30.400000000000027</v>
      </c>
      <c r="X113" s="203"/>
      <c r="Y113" s="220">
        <f t="shared" si="10"/>
        <v>-3.9999999999999929</v>
      </c>
      <c r="Z113" s="203"/>
      <c r="AA113" s="226">
        <f t="shared" si="11"/>
        <v>20.555610208335597</v>
      </c>
      <c r="AB113" s="202"/>
    </row>
    <row r="114" spans="14:28" x14ac:dyDescent="0.25">
      <c r="N114" s="202">
        <v>92</v>
      </c>
      <c r="O114" s="251">
        <f t="shared" si="13"/>
        <v>8.2000000000000011</v>
      </c>
      <c r="P114" s="202"/>
      <c r="Q114" s="229">
        <f t="shared" si="12"/>
        <v>33.999999999999993</v>
      </c>
      <c r="R114" s="203"/>
      <c r="S114" s="232">
        <f t="shared" si="7"/>
        <v>-22.800000000000004</v>
      </c>
      <c r="T114" s="203"/>
      <c r="U114" s="241">
        <f t="shared" si="8"/>
        <v>33.220000000000013</v>
      </c>
      <c r="V114" s="203"/>
      <c r="W114" s="249">
        <f t="shared" si="9"/>
        <v>33.562600000000025</v>
      </c>
      <c r="X114" s="203"/>
      <c r="Y114" s="220">
        <f t="shared" si="10"/>
        <v>-2.8516245994193028</v>
      </c>
      <c r="Z114" s="203"/>
      <c r="AA114" s="226">
        <f t="shared" si="11"/>
        <v>20.450897209662639</v>
      </c>
      <c r="AB114" s="202"/>
    </row>
    <row r="115" spans="14:28" x14ac:dyDescent="0.25">
      <c r="N115" s="202">
        <v>93</v>
      </c>
      <c r="O115" s="251">
        <f t="shared" si="13"/>
        <v>8.4</v>
      </c>
      <c r="P115" s="202"/>
      <c r="Q115" s="229">
        <f t="shared" si="12"/>
        <v>33</v>
      </c>
      <c r="R115" s="203"/>
      <c r="S115" s="232">
        <f t="shared" si="7"/>
        <v>-23.6</v>
      </c>
      <c r="T115" s="203"/>
      <c r="U115" s="241">
        <f t="shared" si="8"/>
        <v>35.480000000000004</v>
      </c>
      <c r="V115" s="203"/>
      <c r="W115" s="249">
        <f t="shared" si="9"/>
        <v>36.892800000000001</v>
      </c>
      <c r="X115" s="203"/>
      <c r="Y115" s="220">
        <f t="shared" si="10"/>
        <v>-1.620826320047442</v>
      </c>
      <c r="Z115" s="203"/>
      <c r="AA115" s="226">
        <f t="shared" si="11"/>
        <v>20.347269339307175</v>
      </c>
      <c r="AB115" s="202"/>
    </row>
    <row r="116" spans="14:28" x14ac:dyDescent="0.25">
      <c r="N116" s="202">
        <v>94</v>
      </c>
      <c r="O116" s="251">
        <f t="shared" si="13"/>
        <v>8.6</v>
      </c>
      <c r="P116" s="202"/>
      <c r="Q116" s="229">
        <f t="shared" si="12"/>
        <v>32</v>
      </c>
      <c r="R116" s="203"/>
      <c r="S116" s="232">
        <f t="shared" si="7"/>
        <v>-24.4</v>
      </c>
      <c r="T116" s="203"/>
      <c r="U116" s="241">
        <f t="shared" si="8"/>
        <v>37.779999999999994</v>
      </c>
      <c r="V116" s="203"/>
      <c r="W116" s="249">
        <f t="shared" si="9"/>
        <v>40.394199999999998</v>
      </c>
      <c r="X116" s="203"/>
      <c r="Y116" s="220">
        <f t="shared" si="10"/>
        <v>-0.30168938648133903</v>
      </c>
      <c r="Z116" s="203"/>
      <c r="AA116" s="226">
        <f t="shared" si="11"/>
        <v>20.244704337635284</v>
      </c>
      <c r="AB116" s="202"/>
    </row>
    <row r="117" spans="14:28" x14ac:dyDescent="0.25">
      <c r="N117" s="202">
        <v>95</v>
      </c>
      <c r="O117" s="251">
        <f t="shared" si="13"/>
        <v>8.7999999999999989</v>
      </c>
      <c r="P117" s="202"/>
      <c r="Q117" s="229">
        <f t="shared" si="12"/>
        <v>31.000000000000007</v>
      </c>
      <c r="R117" s="203"/>
      <c r="S117" s="232">
        <f t="shared" si="7"/>
        <v>-25.199999999999996</v>
      </c>
      <c r="T117" s="203"/>
      <c r="U117" s="241">
        <f t="shared" si="8"/>
        <v>40.11999999999999</v>
      </c>
      <c r="V117" s="203"/>
      <c r="W117" s="249">
        <f t="shared" si="9"/>
        <v>44.070399999999971</v>
      </c>
      <c r="X117" s="203"/>
      <c r="Y117" s="220">
        <f t="shared" si="10"/>
        <v>1.1121265723662965</v>
      </c>
      <c r="Z117" s="203"/>
      <c r="AA117" s="226">
        <f t="shared" si="11"/>
        <v>20.143180622995107</v>
      </c>
      <c r="AB117" s="202"/>
    </row>
    <row r="118" spans="14:28" x14ac:dyDescent="0.25">
      <c r="N118" s="202">
        <v>96</v>
      </c>
      <c r="O118" s="251">
        <f t="shared" si="13"/>
        <v>8.9999999999999982</v>
      </c>
      <c r="P118" s="202"/>
      <c r="Q118" s="229">
        <f t="shared" si="12"/>
        <v>30.000000000000007</v>
      </c>
      <c r="R118" s="203"/>
      <c r="S118" s="232">
        <f t="shared" si="7"/>
        <v>-25.999999999999993</v>
      </c>
      <c r="T118" s="203"/>
      <c r="U118" s="241">
        <f t="shared" si="8"/>
        <v>42.499999999999972</v>
      </c>
      <c r="V118" s="203"/>
      <c r="W118" s="249">
        <f t="shared" si="9"/>
        <v>47.924999999999962</v>
      </c>
      <c r="X118" s="203"/>
      <c r="Y118" s="220">
        <f t="shared" si="10"/>
        <v>2.627416997969501</v>
      </c>
      <c r="Z118" s="203"/>
      <c r="AA118" s="226">
        <f t="shared" si="11"/>
        <v>20.042677264460092</v>
      </c>
      <c r="AB118" s="202"/>
    </row>
    <row r="119" spans="14:28" x14ac:dyDescent="0.25">
      <c r="N119" s="202">
        <v>97</v>
      </c>
      <c r="O119" s="251">
        <f t="shared" si="13"/>
        <v>9.1999999999999975</v>
      </c>
      <c r="P119" s="202"/>
      <c r="Q119" s="229">
        <f t="shared" si="12"/>
        <v>29.000000000000014</v>
      </c>
      <c r="R119" s="203"/>
      <c r="S119" s="232">
        <f t="shared" si="7"/>
        <v>-26.79999999999999</v>
      </c>
      <c r="T119" s="203"/>
      <c r="U119" s="241">
        <f t="shared" si="8"/>
        <v>44.919999999999973</v>
      </c>
      <c r="V119" s="203"/>
      <c r="W119" s="249">
        <f t="shared" si="9"/>
        <v>51.961599999999947</v>
      </c>
      <c r="X119" s="203"/>
      <c r="Y119" s="220">
        <f t="shared" si="10"/>
        <v>4.2514650641663465</v>
      </c>
      <c r="Z119" s="203"/>
      <c r="AA119" s="226">
        <f t="shared" si="11"/>
        <v>19.943173955928412</v>
      </c>
      <c r="AB119" s="202"/>
    </row>
    <row r="120" spans="14:28" x14ac:dyDescent="0.25">
      <c r="N120" s="202">
        <v>98</v>
      </c>
      <c r="O120" s="251">
        <f t="shared" si="13"/>
        <v>9.3999999999999968</v>
      </c>
      <c r="P120" s="202"/>
      <c r="Q120" s="229">
        <f t="shared" si="12"/>
        <v>28.000000000000014</v>
      </c>
      <c r="R120" s="203"/>
      <c r="S120" s="232">
        <f t="shared" si="7"/>
        <v>-27.599999999999987</v>
      </c>
      <c r="T120" s="203"/>
      <c r="U120" s="241">
        <f t="shared" si="8"/>
        <v>47.379999999999967</v>
      </c>
      <c r="V120" s="203"/>
      <c r="W120" s="249">
        <f t="shared" si="9"/>
        <v>56.183799999999934</v>
      </c>
      <c r="X120" s="203"/>
      <c r="Y120" s="220">
        <f t="shared" si="10"/>
        <v>5.9920766833994996</v>
      </c>
      <c r="Z120" s="203"/>
      <c r="AA120" s="226">
        <f t="shared" si="11"/>
        <v>19.844650991498295</v>
      </c>
      <c r="AB120" s="202"/>
    </row>
    <row r="121" spans="14:28" x14ac:dyDescent="0.25">
      <c r="N121" s="202">
        <v>99</v>
      </c>
      <c r="O121" s="251">
        <f t="shared" si="13"/>
        <v>9.5999999999999961</v>
      </c>
      <c r="P121" s="202"/>
      <c r="Q121" s="229">
        <f t="shared" si="12"/>
        <v>27.000000000000021</v>
      </c>
      <c r="R121" s="203"/>
      <c r="S121" s="232">
        <f t="shared" si="7"/>
        <v>-28.399999999999984</v>
      </c>
      <c r="T121" s="203"/>
      <c r="U121" s="241">
        <f t="shared" si="8"/>
        <v>49.879999999999953</v>
      </c>
      <c r="V121" s="203"/>
      <c r="W121" s="249">
        <f t="shared" si="9"/>
        <v>60.595199999999913</v>
      </c>
      <c r="X121" s="203"/>
      <c r="Y121" s="220">
        <f t="shared" si="10"/>
        <v>7.8576180254759365</v>
      </c>
      <c r="Z121" s="203"/>
      <c r="AA121" s="226">
        <f t="shared" si="11"/>
        <v>19.747089242044652</v>
      </c>
      <c r="AB121" s="202"/>
    </row>
    <row r="122" spans="14:28" x14ac:dyDescent="0.25">
      <c r="N122" s="202">
        <v>100</v>
      </c>
      <c r="O122" s="251">
        <f t="shared" si="13"/>
        <v>9.7999999999999954</v>
      </c>
      <c r="P122" s="202"/>
      <c r="Q122" s="229">
        <f t="shared" si="12"/>
        <v>26.000000000000021</v>
      </c>
      <c r="R122" s="203"/>
      <c r="S122" s="232">
        <f t="shared" si="7"/>
        <v>-29.199999999999982</v>
      </c>
      <c r="T122" s="203"/>
      <c r="U122" s="241">
        <f t="shared" si="8"/>
        <v>52.419999999999931</v>
      </c>
      <c r="V122" s="203"/>
      <c r="W122" s="249">
        <f t="shared" si="9"/>
        <v>65.199399999999883</v>
      </c>
      <c r="X122" s="203"/>
      <c r="Y122" s="220">
        <f t="shared" si="10"/>
        <v>9.8570557291777838</v>
      </c>
      <c r="Z122" s="203"/>
      <c r="AA122" s="226">
        <f t="shared" si="11"/>
        <v>19.650470132927282</v>
      </c>
      <c r="AB122" s="202"/>
    </row>
    <row r="123" spans="14:28" ht="15.75" thickBot="1" x14ac:dyDescent="0.3">
      <c r="N123" s="202">
        <v>101</v>
      </c>
      <c r="O123" s="252">
        <f t="shared" si="13"/>
        <v>9.9999999999999947</v>
      </c>
      <c r="P123" s="202"/>
      <c r="Q123" s="230">
        <f t="shared" si="12"/>
        <v>25.000000000000028</v>
      </c>
      <c r="R123" s="203"/>
      <c r="S123" s="233">
        <f t="shared" si="7"/>
        <v>-29.999999999999979</v>
      </c>
      <c r="T123" s="203"/>
      <c r="U123" s="242">
        <f t="shared" si="8"/>
        <v>54.999999999999929</v>
      </c>
      <c r="V123" s="203"/>
      <c r="W123" s="250">
        <f t="shared" si="9"/>
        <v>69.999999999999858</v>
      </c>
      <c r="X123" s="203"/>
      <c r="Y123" s="221">
        <f t="shared" si="10"/>
        <v>11.999999999999943</v>
      </c>
      <c r="Z123" s="203"/>
      <c r="AA123" s="227">
        <f t="shared" si="11"/>
        <v>19.554775622765774</v>
      </c>
      <c r="AB123" s="202"/>
    </row>
  </sheetData>
  <mergeCells count="16">
    <mergeCell ref="G4:L4"/>
    <mergeCell ref="B7:E7"/>
    <mergeCell ref="B9:E9"/>
    <mergeCell ref="B11:E11"/>
    <mergeCell ref="A2:AB2"/>
    <mergeCell ref="B4:F5"/>
    <mergeCell ref="K20:L20"/>
    <mergeCell ref="I20:J20"/>
    <mergeCell ref="G21:H21"/>
    <mergeCell ref="I21:J21"/>
    <mergeCell ref="K21:L21"/>
    <mergeCell ref="B13:E13"/>
    <mergeCell ref="B15:E15"/>
    <mergeCell ref="B17:E17"/>
    <mergeCell ref="B20:F21"/>
    <mergeCell ref="G20:H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6300-E25D-47FD-BB5C-7F9B6DC3B6B0}">
  <dimension ref="B1:R115"/>
  <sheetViews>
    <sheetView tabSelected="1" workbookViewId="0">
      <selection activeCell="L112" sqref="L112"/>
    </sheetView>
  </sheetViews>
  <sheetFormatPr baseColWidth="10" defaultRowHeight="15" x14ac:dyDescent="0.25"/>
  <cols>
    <col min="1" max="1" width="1.28515625" customWidth="1"/>
    <col min="2" max="2" width="11.28515625" customWidth="1"/>
    <col min="4" max="4" width="24.140625" customWidth="1"/>
    <col min="5" max="5" width="15.85546875" customWidth="1"/>
    <col min="6" max="6" width="14.7109375" customWidth="1"/>
    <col min="7" max="8" width="14.28515625" customWidth="1"/>
    <col min="10" max="10" width="12.85546875" customWidth="1"/>
    <col min="11" max="12" width="11.42578125" customWidth="1"/>
    <col min="13" max="13" width="1" customWidth="1"/>
    <col min="14" max="14" width="11.42578125" customWidth="1"/>
    <col min="15" max="15" width="1" customWidth="1"/>
    <col min="16" max="16" width="11.42578125" customWidth="1"/>
    <col min="17" max="17" width="1.28515625" customWidth="1"/>
    <col min="18" max="18" width="11.42578125" customWidth="1"/>
  </cols>
  <sheetData>
    <row r="1" spans="2:18" ht="7.5" customHeight="1" x14ac:dyDescent="0.25"/>
    <row r="2" spans="2:18" ht="24" customHeight="1" x14ac:dyDescent="0.25">
      <c r="B2" s="323" t="s">
        <v>30</v>
      </c>
      <c r="C2" s="323"/>
      <c r="D2" s="323"/>
      <c r="E2" s="323"/>
      <c r="F2" s="323"/>
      <c r="G2" s="323"/>
      <c r="H2" s="323"/>
    </row>
    <row r="3" spans="2:18" ht="20.25" customHeight="1" x14ac:dyDescent="0.25"/>
    <row r="4" spans="2:18" ht="14.25" customHeight="1" x14ac:dyDescent="0.25">
      <c r="B4" s="314" t="s">
        <v>65</v>
      </c>
      <c r="C4" s="314"/>
      <c r="D4" s="314"/>
      <c r="E4" s="317" t="s">
        <v>66</v>
      </c>
      <c r="F4" s="317"/>
      <c r="G4" s="317"/>
      <c r="H4" s="317"/>
    </row>
    <row r="5" spans="2:18" ht="18" customHeight="1" x14ac:dyDescent="0.25">
      <c r="B5" s="314"/>
      <c r="C5" s="314"/>
      <c r="D5" s="314"/>
      <c r="E5" s="253" t="s">
        <v>16</v>
      </c>
      <c r="F5" s="254" t="s">
        <v>17</v>
      </c>
      <c r="G5" s="254" t="s">
        <v>18</v>
      </c>
      <c r="H5" s="255" t="s">
        <v>19</v>
      </c>
    </row>
    <row r="6" spans="2:18" ht="6" customHeight="1" thickBot="1" x14ac:dyDescent="0.3"/>
    <row r="7" spans="2:18" ht="15.75" customHeight="1" thickBot="1" x14ac:dyDescent="0.3">
      <c r="B7" s="324" t="s">
        <v>67</v>
      </c>
      <c r="C7" s="325"/>
      <c r="D7" s="258" t="s">
        <v>68</v>
      </c>
      <c r="E7" s="259">
        <v>2</v>
      </c>
      <c r="F7" s="260">
        <v>2</v>
      </c>
      <c r="G7" s="260">
        <v>0</v>
      </c>
      <c r="H7" s="261">
        <v>0</v>
      </c>
    </row>
    <row r="8" spans="2:18" ht="3" customHeight="1" thickBot="1" x14ac:dyDescent="0.3">
      <c r="B8" s="204"/>
      <c r="C8" s="204"/>
      <c r="D8" s="204"/>
      <c r="E8" s="205"/>
      <c r="F8" s="205"/>
      <c r="G8" s="205"/>
      <c r="H8" s="205"/>
    </row>
    <row r="9" spans="2:18" ht="17.25" customHeight="1" thickBot="1" x14ac:dyDescent="0.3">
      <c r="B9" s="326" t="s">
        <v>28</v>
      </c>
      <c r="C9" s="327"/>
      <c r="D9" s="262" t="s">
        <v>69</v>
      </c>
      <c r="E9" s="263">
        <v>2</v>
      </c>
      <c r="F9" s="264">
        <v>1</v>
      </c>
      <c r="G9" s="264">
        <v>0</v>
      </c>
      <c r="H9" s="265">
        <v>0</v>
      </c>
    </row>
    <row r="10" spans="2:18" ht="3.75" customHeight="1" thickBot="1" x14ac:dyDescent="0.3">
      <c r="B10" s="270"/>
      <c r="C10" s="270"/>
      <c r="D10" s="204"/>
      <c r="E10" s="205"/>
      <c r="F10" s="205"/>
      <c r="G10" s="205"/>
      <c r="H10" s="205"/>
    </row>
    <row r="11" spans="2:18" ht="17.25" customHeight="1" thickBot="1" x14ac:dyDescent="0.3">
      <c r="B11" s="328" t="s">
        <v>29</v>
      </c>
      <c r="C11" s="329"/>
      <c r="D11" s="266" t="s">
        <v>70</v>
      </c>
      <c r="E11" s="267">
        <v>1</v>
      </c>
      <c r="F11" s="268">
        <v>1</v>
      </c>
      <c r="G11" s="268">
        <v>0</v>
      </c>
      <c r="H11" s="269">
        <v>0</v>
      </c>
    </row>
    <row r="12" spans="2:18" ht="15.75" thickBot="1" x14ac:dyDescent="0.3"/>
    <row r="13" spans="2:18" ht="15.75" thickBot="1" x14ac:dyDescent="0.3">
      <c r="B13" s="322" t="s">
        <v>26</v>
      </c>
      <c r="C13" s="322"/>
      <c r="D13" s="322"/>
      <c r="E13" s="198" t="s">
        <v>24</v>
      </c>
      <c r="F13" s="198" t="s">
        <v>25</v>
      </c>
      <c r="G13" s="198" t="s">
        <v>61</v>
      </c>
      <c r="L13" s="336" t="s">
        <v>21</v>
      </c>
      <c r="M13" s="333"/>
      <c r="N13" s="337" t="s">
        <v>27</v>
      </c>
      <c r="O13" s="333"/>
      <c r="P13" s="334" t="s">
        <v>28</v>
      </c>
      <c r="Q13" s="333"/>
      <c r="R13" s="335" t="s">
        <v>29</v>
      </c>
    </row>
    <row r="14" spans="2:18" ht="15.75" thickBot="1" x14ac:dyDescent="0.3">
      <c r="B14" s="322"/>
      <c r="C14" s="322"/>
      <c r="D14" s="322"/>
      <c r="E14" s="256">
        <v>-6.2830000000000004</v>
      </c>
      <c r="F14" s="257">
        <v>0.126</v>
      </c>
      <c r="G14" s="257">
        <f>L114</f>
        <v>6.3170000000000064</v>
      </c>
      <c r="K14">
        <v>1</v>
      </c>
      <c r="L14" s="272">
        <f>$E$14</f>
        <v>-6.2830000000000004</v>
      </c>
      <c r="M14" s="271"/>
      <c r="N14" s="330">
        <f>$E$7 * COS($F$7*L14+$G$7) +$H$7</f>
        <v>1.9999998626449984</v>
      </c>
      <c r="O14" s="271"/>
      <c r="P14" s="331">
        <f>$E$9* SIN($F$9*L14+$G$9)+$H$9</f>
        <v>3.7061435705115694E-4</v>
      </c>
      <c r="Q14" s="271"/>
      <c r="R14" s="332">
        <f>$E$11*TAN($F$11*L14+$G$11)+$H$11</f>
        <v>1.8530718170718704E-4</v>
      </c>
    </row>
    <row r="15" spans="2:18" x14ac:dyDescent="0.25">
      <c r="K15">
        <v>2</v>
      </c>
      <c r="L15" s="276">
        <f>L14+$F$14</f>
        <v>-6.157</v>
      </c>
      <c r="M15" s="271"/>
      <c r="N15" s="273">
        <f>$E$7 * COS($F$7*L15+$G$7) +$H$7</f>
        <v>1.9366464006597808</v>
      </c>
      <c r="O15" s="271"/>
      <c r="P15" s="274">
        <f t="shared" ref="P15:P78" si="0">$E$9* SIN($F$9*L15+$G$9)+$H$9</f>
        <v>0.25170140909462396</v>
      </c>
      <c r="Q15" s="271"/>
      <c r="R15" s="275">
        <f t="shared" ref="R15:R78" si="1">$E$11*TAN($F$11*L15+$G$11)+$H$11</f>
        <v>0.12685933874040059</v>
      </c>
    </row>
    <row r="16" spans="2:18" x14ac:dyDescent="0.25">
      <c r="K16">
        <v>3</v>
      </c>
      <c r="L16" s="276">
        <f t="shared" ref="L16:L79" si="2">L15+$F$14</f>
        <v>-6.0309999999999997</v>
      </c>
      <c r="M16" s="271"/>
      <c r="N16" s="273">
        <f>$E$7*COS($F$7*L16+$G$7) +$H$7</f>
        <v>1.7509576050443236</v>
      </c>
      <c r="O16" s="271"/>
      <c r="P16" s="274">
        <f t="shared" si="0"/>
        <v>0.49904147618777767</v>
      </c>
      <c r="Q16" s="271"/>
      <c r="R16" s="275">
        <f t="shared" si="1"/>
        <v>0.25767101267078973</v>
      </c>
    </row>
    <row r="17" spans="11:18" x14ac:dyDescent="0.25">
      <c r="K17">
        <v>4</v>
      </c>
      <c r="L17" s="276">
        <f t="shared" si="2"/>
        <v>-5.9049999999999994</v>
      </c>
      <c r="M17" s="271"/>
      <c r="N17" s="273">
        <f>$E$7*COS($F$7*L17+$G$7) +$H$7</f>
        <v>1.4546631858558041</v>
      </c>
      <c r="O17" s="271"/>
      <c r="P17" s="274">
        <f t="shared" si="0"/>
        <v>0.73846923710077184</v>
      </c>
      <c r="Q17" s="271"/>
      <c r="R17" s="275">
        <f t="shared" si="1"/>
        <v>0.39731005147085796</v>
      </c>
    </row>
    <row r="18" spans="11:18" x14ac:dyDescent="0.25">
      <c r="K18">
        <v>5</v>
      </c>
      <c r="L18" s="276">
        <f t="shared" si="2"/>
        <v>-5.778999999999999</v>
      </c>
      <c r="M18" s="271"/>
      <c r="N18" s="273">
        <f t="shared" ref="N18:N34" si="3">$E$7*COS($F$7*L18+$G$7) +$H$7</f>
        <v>1.0664796607878269</v>
      </c>
      <c r="O18" s="271"/>
      <c r="P18" s="274">
        <f t="shared" si="0"/>
        <v>0.96618856296903721</v>
      </c>
      <c r="Q18" s="271"/>
      <c r="R18" s="275">
        <f t="shared" si="1"/>
        <v>0.55174937272282631</v>
      </c>
    </row>
    <row r="19" spans="11:18" x14ac:dyDescent="0.25">
      <c r="K19">
        <v>6</v>
      </c>
      <c r="L19" s="276">
        <f t="shared" si="2"/>
        <v>-5.6529999999999987</v>
      </c>
      <c r="M19" s="271"/>
      <c r="N19" s="273">
        <f t="shared" si="3"/>
        <v>0.61092805806360073</v>
      </c>
      <c r="O19" s="271"/>
      <c r="P19" s="274">
        <f t="shared" si="0"/>
        <v>1.1785889622495196</v>
      </c>
      <c r="Q19" s="271"/>
      <c r="R19" s="275">
        <f t="shared" si="1"/>
        <v>0.72939858560826298</v>
      </c>
    </row>
    <row r="20" spans="11:18" x14ac:dyDescent="0.25">
      <c r="K20">
        <v>7</v>
      </c>
      <c r="L20" s="276">
        <f t="shared" si="2"/>
        <v>-5.5269999999999984</v>
      </c>
      <c r="M20" s="271"/>
      <c r="N20" s="273">
        <f t="shared" si="3"/>
        <v>0.11678495625011225</v>
      </c>
      <c r="O20" s="271"/>
      <c r="P20" s="274">
        <f t="shared" si="0"/>
        <v>1.3723028250899609</v>
      </c>
      <c r="Q20" s="271"/>
      <c r="R20" s="275">
        <f t="shared" si="1"/>
        <v>0.94321692959671877</v>
      </c>
    </row>
    <row r="21" spans="11:18" x14ac:dyDescent="0.25">
      <c r="K21">
        <v>8</v>
      </c>
      <c r="L21" s="276">
        <f t="shared" si="2"/>
        <v>-5.400999999999998</v>
      </c>
      <c r="M21" s="271"/>
      <c r="N21" s="273">
        <f t="shared" si="3"/>
        <v>-0.3847352932868755</v>
      </c>
      <c r="O21" s="271"/>
      <c r="P21" s="274">
        <f t="shared" si="0"/>
        <v>1.5442588168072331</v>
      </c>
      <c r="Q21" s="271"/>
      <c r="R21" s="275">
        <f t="shared" si="1"/>
        <v>1.2150614368902624</v>
      </c>
    </row>
    <row r="22" spans="11:18" x14ac:dyDescent="0.25">
      <c r="K22">
        <v>9</v>
      </c>
      <c r="L22" s="276">
        <f t="shared" si="2"/>
        <v>-5.2749999999999977</v>
      </c>
      <c r="M22" s="271"/>
      <c r="N22" s="273">
        <f t="shared" si="3"/>
        <v>-0.86195233473820387</v>
      </c>
      <c r="O22" s="271"/>
      <c r="P22" s="274">
        <f t="shared" si="0"/>
        <v>1.6917305739207422</v>
      </c>
      <c r="Q22" s="271"/>
      <c r="R22" s="275">
        <f t="shared" si="1"/>
        <v>1.5858093426187767</v>
      </c>
    </row>
    <row r="23" spans="11:18" x14ac:dyDescent="0.25">
      <c r="K23">
        <v>10</v>
      </c>
      <c r="L23" s="276">
        <f t="shared" si="2"/>
        <v>-5.1489999999999974</v>
      </c>
      <c r="M23" s="271"/>
      <c r="N23" s="273">
        <f t="shared" si="3"/>
        <v>-1.2847210130770723</v>
      </c>
      <c r="O23" s="271"/>
      <c r="P23" s="274">
        <f t="shared" si="0"/>
        <v>1.8123799306649455</v>
      </c>
      <c r="Q23" s="271"/>
      <c r="R23" s="275">
        <f t="shared" si="1"/>
        <v>2.1429473993321628</v>
      </c>
    </row>
    <row r="24" spans="11:18" x14ac:dyDescent="0.25">
      <c r="K24">
        <v>11</v>
      </c>
      <c r="L24" s="276">
        <f t="shared" si="2"/>
        <v>-5.022999999999997</v>
      </c>
      <c r="M24" s="271"/>
      <c r="N24" s="273">
        <f t="shared" si="3"/>
        <v>-1.6263356027278775</v>
      </c>
      <c r="O24" s="271"/>
      <c r="P24" s="274">
        <f t="shared" si="0"/>
        <v>1.9042939906243146</v>
      </c>
      <c r="Q24" s="271"/>
      <c r="R24" s="275">
        <f t="shared" si="1"/>
        <v>3.1152516648024537</v>
      </c>
    </row>
    <row r="25" spans="11:18" x14ac:dyDescent="0.25">
      <c r="K25">
        <v>12</v>
      </c>
      <c r="L25" s="276">
        <f t="shared" si="2"/>
        <v>-4.8969999999999967</v>
      </c>
      <c r="M25" s="271"/>
      <c r="N25" s="273">
        <f t="shared" si="3"/>
        <v>-1.8652167721287753</v>
      </c>
      <c r="O25" s="271"/>
      <c r="P25" s="274">
        <f t="shared" si="0"/>
        <v>1.9660154557197091</v>
      </c>
      <c r="Q25" s="271"/>
      <c r="R25" s="275">
        <f t="shared" si="1"/>
        <v>5.3551174609773442</v>
      </c>
    </row>
    <row r="26" spans="11:18" x14ac:dyDescent="0.25">
      <c r="K26">
        <v>13</v>
      </c>
      <c r="L26" s="276">
        <f t="shared" si="2"/>
        <v>-4.7709999999999964</v>
      </c>
      <c r="M26" s="271"/>
      <c r="N26" s="273">
        <f t="shared" si="3"/>
        <v>-1.9862747209183347</v>
      </c>
      <c r="O26" s="271"/>
      <c r="P26" s="274">
        <f t="shared" si="0"/>
        <v>1.99656573167986</v>
      </c>
      <c r="Q26" s="271"/>
      <c r="R26" s="275">
        <f t="shared" si="1"/>
        <v>17.042096526443199</v>
      </c>
    </row>
    <row r="27" spans="11:18" x14ac:dyDescent="0.25">
      <c r="K27">
        <v>14</v>
      </c>
      <c r="L27" s="276">
        <f t="shared" si="2"/>
        <v>-4.644999999999996</v>
      </c>
      <c r="M27" s="271"/>
      <c r="N27" s="273">
        <f t="shared" si="3"/>
        <v>-1.9818623822139703</v>
      </c>
      <c r="O27" s="271"/>
      <c r="P27" s="274">
        <f t="shared" si="0"/>
        <v>1.9954604436605528</v>
      </c>
      <c r="Q27" s="271"/>
      <c r="R27" s="275">
        <f t="shared" si="1"/>
        <v>-14.816751605132295</v>
      </c>
    </row>
    <row r="28" spans="11:18" x14ac:dyDescent="0.25">
      <c r="K28">
        <v>15</v>
      </c>
      <c r="L28" s="276">
        <f t="shared" si="2"/>
        <v>-4.5189999999999957</v>
      </c>
      <c r="M28" s="271"/>
      <c r="N28" s="273">
        <f t="shared" si="3"/>
        <v>-1.8522584774835269</v>
      </c>
      <c r="O28" s="271"/>
      <c r="P28" s="274">
        <f t="shared" si="0"/>
        <v>1.9627171160112522</v>
      </c>
      <c r="Q28" s="271"/>
      <c r="R28" s="275">
        <f t="shared" si="1"/>
        <v>-5.106301155025827</v>
      </c>
    </row>
    <row r="29" spans="11:18" x14ac:dyDescent="0.25">
      <c r="K29">
        <v>16</v>
      </c>
      <c r="L29" s="276">
        <f t="shared" si="2"/>
        <v>-4.3929999999999954</v>
      </c>
      <c r="M29" s="271"/>
      <c r="N29" s="273">
        <f t="shared" si="3"/>
        <v>-1.6056499100871529</v>
      </c>
      <c r="O29" s="271"/>
      <c r="P29" s="274">
        <f t="shared" si="0"/>
        <v>1.8988548944264154</v>
      </c>
      <c r="Q29" s="271"/>
      <c r="R29" s="275">
        <f t="shared" si="1"/>
        <v>-3.0237842894140581</v>
      </c>
    </row>
    <row r="30" spans="11:18" x14ac:dyDescent="0.25">
      <c r="K30">
        <v>17</v>
      </c>
      <c r="L30" s="276">
        <f t="shared" si="2"/>
        <v>-4.266999999999995</v>
      </c>
      <c r="M30" s="271"/>
      <c r="N30" s="273">
        <f t="shared" si="3"/>
        <v>-1.2576146096656089</v>
      </c>
      <c r="O30" s="271"/>
      <c r="P30" s="274">
        <f t="shared" si="0"/>
        <v>1.8048863148867877</v>
      </c>
      <c r="Q30" s="271"/>
      <c r="R30" s="275">
        <f t="shared" si="1"/>
        <v>-2.0947642028376494</v>
      </c>
    </row>
    <row r="31" spans="11:18" x14ac:dyDescent="0.25">
      <c r="K31">
        <v>18</v>
      </c>
      <c r="L31" s="276">
        <f t="shared" si="2"/>
        <v>-4.1409999999999947</v>
      </c>
      <c r="M31" s="271"/>
      <c r="N31" s="273">
        <f t="shared" si="3"/>
        <v>-0.83013749539550097</v>
      </c>
      <c r="O31" s="271"/>
      <c r="P31" s="274">
        <f t="shared" si="0"/>
        <v>1.6823012498941743</v>
      </c>
      <c r="Q31" s="271"/>
      <c r="R31" s="275">
        <f t="shared" si="1"/>
        <v>-1.5553794504950544</v>
      </c>
    </row>
    <row r="32" spans="11:18" x14ac:dyDescent="0.25">
      <c r="K32">
        <v>19</v>
      </c>
      <c r="L32" s="276">
        <f t="shared" si="2"/>
        <v>-4.0149999999999944</v>
      </c>
      <c r="M32" s="271"/>
      <c r="N32" s="273">
        <f t="shared" si="3"/>
        <v>-0.35022171838159949</v>
      </c>
      <c r="O32" s="271"/>
      <c r="P32" s="274">
        <f t="shared" si="0"/>
        <v>1.533043286532249</v>
      </c>
      <c r="Q32" s="271"/>
      <c r="R32" s="275">
        <f t="shared" si="1"/>
        <v>-1.193552774307163</v>
      </c>
    </row>
    <row r="33" spans="11:18" x14ac:dyDescent="0.25">
      <c r="K33">
        <v>20</v>
      </c>
      <c r="L33" s="276">
        <f t="shared" si="2"/>
        <v>-3.8889999999999945</v>
      </c>
      <c r="M33" s="271"/>
      <c r="N33" s="273">
        <f t="shared" si="3"/>
        <v>0.15181709087410353</v>
      </c>
      <c r="O33" s="271"/>
      <c r="P33" s="274">
        <f t="shared" si="0"/>
        <v>1.359478910879421</v>
      </c>
      <c r="Q33" s="271"/>
      <c r="R33" s="275">
        <f t="shared" si="1"/>
        <v>-0.9267653727245575</v>
      </c>
    </row>
    <row r="34" spans="11:18" x14ac:dyDescent="0.25">
      <c r="K34">
        <v>21</v>
      </c>
      <c r="L34" s="276">
        <f t="shared" si="2"/>
        <v>-3.7629999999999946</v>
      </c>
      <c r="M34" s="271"/>
      <c r="N34" s="273">
        <f t="shared" si="3"/>
        <v>0.64426581984642162</v>
      </c>
      <c r="O34" s="271"/>
      <c r="P34" s="274">
        <f t="shared" si="0"/>
        <v>1.1643599873551043</v>
      </c>
      <c r="Q34" s="271"/>
      <c r="R34" s="275">
        <f t="shared" si="1"/>
        <v>-0.71603576798111146</v>
      </c>
    </row>
    <row r="35" spans="11:18" x14ac:dyDescent="0.25">
      <c r="K35">
        <v>22</v>
      </c>
      <c r="L35" s="276">
        <f t="shared" si="2"/>
        <v>-3.6369999999999947</v>
      </c>
      <c r="M35" s="271"/>
      <c r="N35" s="273">
        <f t="shared" ref="N35:N79" si="4">$E$7*COS($F$7*L35+$G$7) +$H$7</f>
        <v>1.0960171484101677</v>
      </c>
      <c r="O35" s="271"/>
      <c r="P35" s="274">
        <f t="shared" si="0"/>
        <v>0.95078012788963584</v>
      </c>
      <c r="Q35" s="271"/>
      <c r="R35" s="275">
        <f t="shared" si="1"/>
        <v>-0.54035405793876157</v>
      </c>
    </row>
    <row r="36" spans="11:18" x14ac:dyDescent="0.25">
      <c r="K36">
        <v>23</v>
      </c>
      <c r="L36" s="276">
        <f t="shared" si="2"/>
        <v>-3.5109999999999948</v>
      </c>
      <c r="M36" s="271"/>
      <c r="N36" s="273">
        <f t="shared" si="4"/>
        <v>1.4785345561768382</v>
      </c>
      <c r="O36" s="271"/>
      <c r="P36" s="274">
        <f t="shared" si="0"/>
        <v>0.72212564268495683</v>
      </c>
      <c r="Q36" s="271"/>
      <c r="R36" s="275">
        <f t="shared" si="1"/>
        <v>-0.38718150715586014</v>
      </c>
    </row>
    <row r="37" spans="11:18" x14ac:dyDescent="0.25">
      <c r="K37">
        <v>24</v>
      </c>
      <c r="L37" s="276">
        <f t="shared" si="2"/>
        <v>-3.3849999999999949</v>
      </c>
      <c r="M37" s="271"/>
      <c r="N37" s="273">
        <f t="shared" si="4"/>
        <v>1.7676549358891831</v>
      </c>
      <c r="O37" s="271"/>
      <c r="P37" s="274">
        <f t="shared" si="0"/>
        <v>0.48202185024209948</v>
      </c>
      <c r="Q37" s="271"/>
      <c r="R37" s="275">
        <f t="shared" si="1"/>
        <v>-0.24833113019580119</v>
      </c>
    </row>
    <row r="38" spans="11:18" x14ac:dyDescent="0.25">
      <c r="K38">
        <v>25</v>
      </c>
      <c r="L38" s="276">
        <f t="shared" si="2"/>
        <v>-3.258999999999995</v>
      </c>
      <c r="M38" s="271"/>
      <c r="N38" s="273">
        <f t="shared" si="4"/>
        <v>1.9451149442237328</v>
      </c>
      <c r="O38" s="271"/>
      <c r="P38" s="274">
        <f t="shared" si="0"/>
        <v>0.23427559791038235</v>
      </c>
      <c r="Q38" s="271"/>
      <c r="R38" s="275">
        <f t="shared" si="1"/>
        <v>-0.1179498042086834</v>
      </c>
    </row>
    <row r="39" spans="11:18" x14ac:dyDescent="0.25">
      <c r="K39">
        <v>26</v>
      </c>
      <c r="L39" s="276">
        <f t="shared" si="2"/>
        <v>-3.1329999999999951</v>
      </c>
      <c r="M39" s="271"/>
      <c r="N39" s="273">
        <f t="shared" si="4"/>
        <v>1.9997046724856242</v>
      </c>
      <c r="O39" s="271"/>
      <c r="P39" s="274">
        <f t="shared" si="0"/>
        <v>-1.7185095704586758E-2</v>
      </c>
      <c r="Q39" s="271"/>
      <c r="R39" s="275">
        <f t="shared" si="1"/>
        <v>8.5928650718340941E-3</v>
      </c>
    </row>
    <row r="40" spans="11:18" x14ac:dyDescent="0.25">
      <c r="K40">
        <v>27</v>
      </c>
      <c r="L40" s="276">
        <f t="shared" si="2"/>
        <v>-3.0069999999999952</v>
      </c>
      <c r="M40" s="271"/>
      <c r="N40" s="273">
        <f t="shared" si="4"/>
        <v>1.9279757613783808</v>
      </c>
      <c r="O40" s="271"/>
      <c r="P40" s="274">
        <f t="shared" si="0"/>
        <v>-0.26837331950404325</v>
      </c>
      <c r="Q40" s="271"/>
      <c r="R40" s="275">
        <f t="shared" si="1"/>
        <v>0.13541130963318615</v>
      </c>
    </row>
    <row r="41" spans="11:18" x14ac:dyDescent="0.25">
      <c r="K41">
        <v>28</v>
      </c>
      <c r="L41" s="276">
        <f t="shared" si="2"/>
        <v>-2.8809999999999953</v>
      </c>
      <c r="M41" s="271"/>
      <c r="N41" s="273">
        <f t="shared" si="4"/>
        <v>1.734459229196436</v>
      </c>
      <c r="O41" s="271"/>
      <c r="P41" s="274">
        <f t="shared" si="0"/>
        <v>-0.51530648240009946</v>
      </c>
      <c r="Q41" s="271"/>
      <c r="R41" s="275">
        <f t="shared" si="1"/>
        <v>0.26665623604500688</v>
      </c>
    </row>
    <row r="42" spans="11:18" x14ac:dyDescent="0.25">
      <c r="K42">
        <v>29</v>
      </c>
      <c r="L42" s="276">
        <f t="shared" si="2"/>
        <v>-2.7549999999999955</v>
      </c>
      <c r="M42" s="271"/>
      <c r="N42" s="273">
        <f t="shared" si="4"/>
        <v>1.4313792535281096</v>
      </c>
      <c r="O42" s="271"/>
      <c r="P42" s="274">
        <f t="shared" si="0"/>
        <v>-0.75406945732597497</v>
      </c>
      <c r="Q42" s="271"/>
      <c r="R42" s="275">
        <f t="shared" si="1"/>
        <v>0.40707739810346705</v>
      </c>
    </row>
    <row r="43" spans="11:18" x14ac:dyDescent="0.25">
      <c r="K43">
        <v>30</v>
      </c>
      <c r="L43" s="276">
        <f t="shared" si="2"/>
        <v>-2.6289999999999956</v>
      </c>
      <c r="M43" s="271"/>
      <c r="N43" s="273">
        <f t="shared" si="4"/>
        <v>1.0378809864917218</v>
      </c>
      <c r="O43" s="271"/>
      <c r="P43" s="274">
        <f t="shared" si="0"/>
        <v>-0.98087665560368908</v>
      </c>
      <c r="Q43" s="271"/>
      <c r="R43" s="275">
        <f t="shared" si="1"/>
        <v>0.5627675154822025</v>
      </c>
    </row>
    <row r="44" spans="11:18" x14ac:dyDescent="0.25">
      <c r="K44">
        <v>31</v>
      </c>
      <c r="L44" s="276">
        <f t="shared" si="2"/>
        <v>-2.5029999999999957</v>
      </c>
      <c r="M44" s="271"/>
      <c r="N44" s="273">
        <f t="shared" si="4"/>
        <v>0.57882118137192895</v>
      </c>
      <c r="O44" s="271"/>
      <c r="P44" s="274">
        <f t="shared" si="0"/>
        <v>-1.1921320474796704</v>
      </c>
      <c r="Q44" s="271"/>
      <c r="R44" s="275">
        <f t="shared" si="1"/>
        <v>0.74235860794953468</v>
      </c>
    </row>
    <row r="45" spans="11:18" x14ac:dyDescent="0.25">
      <c r="K45">
        <v>32</v>
      </c>
      <c r="L45" s="276">
        <f t="shared" si="2"/>
        <v>-2.3769999999999958</v>
      </c>
      <c r="M45" s="271"/>
      <c r="N45" s="273">
        <f t="shared" si="4"/>
        <v>8.3198025135866147E-2</v>
      </c>
      <c r="O45" s="271"/>
      <c r="P45" s="274">
        <f t="shared" si="0"/>
        <v>-1.3844861772022623</v>
      </c>
      <c r="Q45" s="271"/>
      <c r="R45" s="275">
        <f t="shared" si="1"/>
        <v>0.95923131106856674</v>
      </c>
    </row>
    <row r="46" spans="11:18" x14ac:dyDescent="0.25">
      <c r="K46">
        <v>33</v>
      </c>
      <c r="L46" s="276">
        <f t="shared" si="2"/>
        <v>-2.2509999999999959</v>
      </c>
      <c r="M46" s="271"/>
      <c r="N46" s="273">
        <f t="shared" si="4"/>
        <v>-0.4176806378147449</v>
      </c>
      <c r="O46" s="271"/>
      <c r="P46" s="274">
        <f t="shared" si="0"/>
        <v>-1.5548892686666613</v>
      </c>
      <c r="Q46" s="271"/>
      <c r="R46" s="275">
        <f t="shared" si="1"/>
        <v>1.2360965520547245</v>
      </c>
    </row>
    <row r="47" spans="11:18" x14ac:dyDescent="0.25">
      <c r="K47">
        <v>34</v>
      </c>
      <c r="L47" s="276">
        <f t="shared" si="2"/>
        <v>-2.124999999999996</v>
      </c>
      <c r="M47" s="271"/>
      <c r="N47" s="273">
        <f t="shared" si="4"/>
        <v>-0.89217497982759986</v>
      </c>
      <c r="O47" s="271"/>
      <c r="P47" s="274">
        <f t="shared" si="0"/>
        <v>-1.7006395796369083</v>
      </c>
      <c r="Q47" s="271"/>
      <c r="R47" s="275">
        <f t="shared" si="1"/>
        <v>1.6157594239734745</v>
      </c>
    </row>
    <row r="48" spans="11:18" x14ac:dyDescent="0.25">
      <c r="K48">
        <v>35</v>
      </c>
      <c r="L48" s="276">
        <f t="shared" si="2"/>
        <v>-1.9989999999999961</v>
      </c>
      <c r="M48" s="271"/>
      <c r="N48" s="273">
        <f t="shared" si="4"/>
        <v>-1.3103118351167158</v>
      </c>
      <c r="O48" s="271"/>
      <c r="P48" s="274">
        <f t="shared" si="0"/>
        <v>-1.8194262378883943</v>
      </c>
      <c r="Q48" s="271"/>
      <c r="R48" s="275">
        <f t="shared" si="1"/>
        <v>2.1908269093209292</v>
      </c>
    </row>
    <row r="49" spans="11:18" x14ac:dyDescent="0.25">
      <c r="K49">
        <v>36</v>
      </c>
      <c r="L49" s="276">
        <f t="shared" si="2"/>
        <v>-1.8729999999999962</v>
      </c>
      <c r="M49" s="271"/>
      <c r="N49" s="273">
        <f t="shared" si="4"/>
        <v>-1.6456780641035582</v>
      </c>
      <c r="O49" s="271"/>
      <c r="P49" s="274">
        <f t="shared" si="0"/>
        <v>-1.909365880103538</v>
      </c>
      <c r="Q49" s="271"/>
      <c r="R49" s="275">
        <f t="shared" si="1"/>
        <v>3.2076733614779225</v>
      </c>
    </row>
    <row r="50" spans="11:18" x14ac:dyDescent="0.25">
      <c r="K50">
        <v>37</v>
      </c>
      <c r="L50" s="276">
        <f t="shared" si="2"/>
        <v>-1.7469999999999963</v>
      </c>
      <c r="M50" s="271"/>
      <c r="N50" s="273">
        <f t="shared" si="4"/>
        <v>-1.8770890357179211</v>
      </c>
      <c r="O50" s="271"/>
      <c r="P50" s="274">
        <f t="shared" si="0"/>
        <v>-1.9690325126106782</v>
      </c>
      <c r="Q50" s="271"/>
      <c r="R50" s="275">
        <f t="shared" si="1"/>
        <v>5.6163940982019902</v>
      </c>
    </row>
    <row r="51" spans="11:18" x14ac:dyDescent="0.25">
      <c r="K51">
        <v>38</v>
      </c>
      <c r="L51" s="276">
        <f t="shared" si="2"/>
        <v>-1.6209999999999964</v>
      </c>
      <c r="M51" s="271"/>
      <c r="N51" s="273">
        <f t="shared" si="4"/>
        <v>-1.9899268318883914</v>
      </c>
      <c r="O51" s="271"/>
      <c r="P51" s="274">
        <f t="shared" si="0"/>
        <v>-1.9974801205239545</v>
      </c>
      <c r="Q51" s="271"/>
      <c r="R51" s="275">
        <f t="shared" si="1"/>
        <v>19.902123863539483</v>
      </c>
    </row>
    <row r="52" spans="11:18" x14ac:dyDescent="0.25">
      <c r="K52">
        <v>39</v>
      </c>
      <c r="L52" s="276">
        <f t="shared" si="2"/>
        <v>-1.4949999999999966</v>
      </c>
      <c r="M52" s="271"/>
      <c r="N52" s="273">
        <f t="shared" si="4"/>
        <v>-1.97706364165479</v>
      </c>
      <c r="O52" s="271"/>
      <c r="P52" s="274">
        <f t="shared" si="0"/>
        <v>-1.9942576668160987</v>
      </c>
      <c r="Q52" s="271"/>
      <c r="R52" s="275">
        <f t="shared" si="1"/>
        <v>-13.167976346854354</v>
      </c>
    </row>
    <row r="53" spans="11:18" x14ac:dyDescent="0.25">
      <c r="K53">
        <v>40</v>
      </c>
      <c r="L53" s="276">
        <f t="shared" si="2"/>
        <v>-1.3689999999999967</v>
      </c>
      <c r="M53" s="271"/>
      <c r="N53" s="273">
        <f t="shared" si="4"/>
        <v>-1.8393120153454783</v>
      </c>
      <c r="O53" s="271"/>
      <c r="P53" s="274">
        <f t="shared" si="0"/>
        <v>-1.9594162435137354</v>
      </c>
      <c r="Q53" s="271"/>
      <c r="R53" s="275">
        <f t="shared" si="1"/>
        <v>-4.8880428238793456</v>
      </c>
    </row>
    <row r="54" spans="11:18" x14ac:dyDescent="0.25">
      <c r="K54">
        <v>41</v>
      </c>
      <c r="L54" s="276">
        <f t="shared" si="2"/>
        <v>-1.2429999999999968</v>
      </c>
      <c r="M54" s="271"/>
      <c r="N54" s="273">
        <f t="shared" si="4"/>
        <v>-1.5853735368721693</v>
      </c>
      <c r="O54" s="271"/>
      <c r="P54" s="274">
        <f t="shared" si="0"/>
        <v>-1.8935082616329324</v>
      </c>
      <c r="Q54" s="271"/>
      <c r="R54" s="275">
        <f t="shared" si="1"/>
        <v>-2.9406185723143499</v>
      </c>
    </row>
    <row r="55" spans="11:18" x14ac:dyDescent="0.25">
      <c r="K55">
        <v>42</v>
      </c>
      <c r="L55" s="276">
        <f t="shared" si="2"/>
        <v>-1.1169999999999969</v>
      </c>
      <c r="M55" s="271"/>
      <c r="N55" s="273">
        <f t="shared" si="4"/>
        <v>-1.2312891564439479</v>
      </c>
      <c r="O55" s="271"/>
      <c r="P55" s="274">
        <f t="shared" si="0"/>
        <v>-1.7975786926985833</v>
      </c>
      <c r="Q55" s="271"/>
      <c r="R55" s="275">
        <f t="shared" si="1"/>
        <v>-2.0502480520082926</v>
      </c>
    </row>
    <row r="56" spans="11:18" x14ac:dyDescent="0.25">
      <c r="K56">
        <v>43</v>
      </c>
      <c r="L56" s="276">
        <f t="shared" si="2"/>
        <v>-0.99099999999999688</v>
      </c>
      <c r="M56" s="271"/>
      <c r="N56" s="273">
        <f t="shared" si="4"/>
        <v>-0.79942590543948244</v>
      </c>
      <c r="O56" s="271"/>
      <c r="P56" s="274">
        <f t="shared" si="0"/>
        <v>-1.6731485007133953</v>
      </c>
      <c r="Q56" s="271"/>
      <c r="R56" s="275">
        <f t="shared" si="1"/>
        <v>-1.5270034016933942</v>
      </c>
    </row>
    <row r="57" spans="11:18" x14ac:dyDescent="0.25">
      <c r="K57">
        <v>44</v>
      </c>
      <c r="L57" s="276">
        <f t="shared" si="2"/>
        <v>-0.86499999999999688</v>
      </c>
      <c r="M57" s="271"/>
      <c r="N57" s="273">
        <f t="shared" si="4"/>
        <v>-0.31706400128838325</v>
      </c>
      <c r="O57" s="271"/>
      <c r="P57" s="274">
        <f t="shared" si="0"/>
        <v>-1.5221905272627285</v>
      </c>
      <c r="Q57" s="271"/>
      <c r="R57" s="275">
        <f t="shared" si="1"/>
        <v>-1.1733706337693091</v>
      </c>
    </row>
    <row r="58" spans="11:18" x14ac:dyDescent="0.25">
      <c r="K58">
        <v>45</v>
      </c>
      <c r="L58" s="276">
        <f t="shared" si="2"/>
        <v>-0.73899999999999688</v>
      </c>
      <c r="M58" s="271"/>
      <c r="N58" s="273">
        <f t="shared" si="4"/>
        <v>0.18532640696472361</v>
      </c>
      <c r="O58" s="271"/>
      <c r="P58" s="274">
        <f t="shared" si="0"/>
        <v>-1.3470982120971271</v>
      </c>
      <c r="Q58" s="271"/>
      <c r="R58" s="275">
        <f t="shared" si="1"/>
        <v>-0.91125747300289139</v>
      </c>
    </row>
    <row r="59" spans="11:18" x14ac:dyDescent="0.25">
      <c r="K59">
        <v>46</v>
      </c>
      <c r="L59" s="276">
        <f t="shared" si="2"/>
        <v>-0.61299999999999688</v>
      </c>
      <c r="M59" s="271"/>
      <c r="N59" s="273">
        <f t="shared" si="4"/>
        <v>0.67600999676155527</v>
      </c>
      <c r="O59" s="271"/>
      <c r="P59" s="274">
        <f t="shared" si="0"/>
        <v>-1.1506476451279275</v>
      </c>
      <c r="Q59" s="271"/>
      <c r="R59" s="275">
        <f t="shared" si="1"/>
        <v>-0.70339372111986542</v>
      </c>
    </row>
    <row r="60" spans="11:18" x14ac:dyDescent="0.25">
      <c r="K60">
        <v>47</v>
      </c>
      <c r="L60" s="276">
        <f t="shared" si="2"/>
        <v>-0.48699999999999688</v>
      </c>
      <c r="M60" s="271"/>
      <c r="N60" s="273">
        <f t="shared" si="4"/>
        <v>1.1239909494311202</v>
      </c>
      <c r="O60" s="271"/>
      <c r="P60" s="274">
        <f t="shared" si="0"/>
        <v>-0.93595355150182513</v>
      </c>
      <c r="Q60" s="271"/>
      <c r="R60" s="275">
        <f t="shared" si="1"/>
        <v>-0.52954078276503691</v>
      </c>
    </row>
    <row r="61" spans="11:18" x14ac:dyDescent="0.25">
      <c r="K61">
        <v>48</v>
      </c>
      <c r="L61" s="276">
        <f t="shared" si="2"/>
        <v>-0.36099999999999688</v>
      </c>
      <c r="M61" s="271"/>
      <c r="N61" s="273">
        <f t="shared" si="4"/>
        <v>1.5009709141303569</v>
      </c>
      <c r="O61" s="271"/>
      <c r="P61" s="274">
        <f t="shared" si="0"/>
        <v>-0.70641990761136042</v>
      </c>
      <c r="Q61" s="271"/>
      <c r="R61" s="275">
        <f t="shared" si="1"/>
        <v>-0.37754496102267854</v>
      </c>
    </row>
    <row r="62" spans="11:18" x14ac:dyDescent="0.25">
      <c r="K62">
        <v>49</v>
      </c>
      <c r="L62" s="276">
        <f t="shared" si="2"/>
        <v>-0.23499999999999688</v>
      </c>
      <c r="M62" s="271"/>
      <c r="N62" s="273">
        <f t="shared" si="4"/>
        <v>1.7831365763906635</v>
      </c>
      <c r="O62" s="271"/>
      <c r="P62" s="274">
        <f t="shared" si="0"/>
        <v>-0.46568597102482751</v>
      </c>
      <c r="Q62" s="271"/>
      <c r="R62" s="275">
        <f t="shared" si="1"/>
        <v>-0.23942370370944582</v>
      </c>
    </row>
    <row r="63" spans="11:18" x14ac:dyDescent="0.25">
      <c r="K63">
        <v>50</v>
      </c>
      <c r="L63" s="276">
        <f t="shared" si="2"/>
        <v>-0.10899999999999688</v>
      </c>
      <c r="M63" s="271"/>
      <c r="N63" s="273">
        <f t="shared" si="4"/>
        <v>1.9526639129830954</v>
      </c>
      <c r="O63" s="271"/>
      <c r="P63" s="274">
        <f t="shared" si="0"/>
        <v>-0.21756858003145702</v>
      </c>
      <c r="Q63" s="271"/>
      <c r="R63" s="275">
        <f t="shared" si="1"/>
        <v>-0.10943373774527267</v>
      </c>
    </row>
    <row r="64" spans="11:18" x14ac:dyDescent="0.25">
      <c r="K64">
        <v>51</v>
      </c>
      <c r="L64" s="276">
        <f t="shared" si="2"/>
        <v>1.7000000000003124E-2</v>
      </c>
      <c r="M64" s="271"/>
      <c r="N64" s="273">
        <f t="shared" si="4"/>
        <v>1.9988441113570419</v>
      </c>
      <c r="O64" s="271"/>
      <c r="P64" s="274">
        <f t="shared" si="0"/>
        <v>3.3998362357003702E-2</v>
      </c>
      <c r="Q64" s="271"/>
      <c r="R64" s="275">
        <f t="shared" si="1"/>
        <v>1.7001637856006207E-2</v>
      </c>
    </row>
    <row r="65" spans="11:18" x14ac:dyDescent="0.25">
      <c r="K65">
        <v>52</v>
      </c>
      <c r="L65" s="276">
        <f t="shared" si="2"/>
        <v>0.14300000000000312</v>
      </c>
      <c r="M65" s="271"/>
      <c r="N65" s="273">
        <f t="shared" si="4"/>
        <v>1.9187600308443546</v>
      </c>
      <c r="O65" s="271"/>
      <c r="P65" s="274">
        <f t="shared" si="0"/>
        <v>0.28502626046672513</v>
      </c>
      <c r="Q65" s="271"/>
      <c r="R65" s="275">
        <f t="shared" si="1"/>
        <v>0.14398277515784177</v>
      </c>
    </row>
    <row r="66" spans="11:18" x14ac:dyDescent="0.25">
      <c r="K66">
        <v>53</v>
      </c>
      <c r="L66" s="276">
        <f t="shared" si="2"/>
        <v>0.26900000000000313</v>
      </c>
      <c r="M66" s="271"/>
      <c r="N66" s="273">
        <f t="shared" si="4"/>
        <v>1.7174704744896434</v>
      </c>
      <c r="O66" s="271"/>
      <c r="P66" s="274">
        <f t="shared" si="0"/>
        <v>0.531535065174779</v>
      </c>
      <c r="Q66" s="271"/>
      <c r="R66" s="275">
        <f t="shared" si="1"/>
        <v>0.27568183832459875</v>
      </c>
    </row>
    <row r="67" spans="11:18" x14ac:dyDescent="0.25">
      <c r="K67">
        <v>54</v>
      </c>
      <c r="L67" s="276">
        <f t="shared" si="2"/>
        <v>0.39500000000000313</v>
      </c>
      <c r="M67" s="271"/>
      <c r="N67" s="273">
        <f t="shared" si="4"/>
        <v>1.4076906313044633</v>
      </c>
      <c r="O67" s="271"/>
      <c r="P67" s="274">
        <f t="shared" si="0"/>
        <v>0.76961637761649582</v>
      </c>
      <c r="Q67" s="271"/>
      <c r="R67" s="275">
        <f t="shared" si="1"/>
        <v>0.41691183224909656</v>
      </c>
    </row>
    <row r="68" spans="11:18" x14ac:dyDescent="0.25">
      <c r="K68">
        <v>55</v>
      </c>
      <c r="L68" s="276">
        <f t="shared" si="2"/>
        <v>0.52100000000000313</v>
      </c>
      <c r="M68" s="271"/>
      <c r="N68" s="273">
        <f t="shared" si="4"/>
        <v>1.0089888749759628</v>
      </c>
      <c r="O68" s="271"/>
      <c r="P68" s="274">
        <f t="shared" si="0"/>
        <v>0.99549541687746468</v>
      </c>
      <c r="Q68" s="271"/>
      <c r="R68" s="275">
        <f t="shared" si="1"/>
        <v>0.57389041844288291</v>
      </c>
    </row>
    <row r="69" spans="11:18" x14ac:dyDescent="0.25">
      <c r="K69">
        <v>56</v>
      </c>
      <c r="L69" s="276">
        <f t="shared" si="2"/>
        <v>0.64700000000000313</v>
      </c>
      <c r="M69" s="271"/>
      <c r="N69" s="273">
        <f t="shared" si="4"/>
        <v>0.54655065616916398</v>
      </c>
      <c r="O69" s="271"/>
      <c r="P69" s="274">
        <f t="shared" si="0"/>
        <v>1.2055908691719741</v>
      </c>
      <c r="Q69" s="271"/>
      <c r="R69" s="275">
        <f t="shared" si="1"/>
        <v>0.75548142405864793</v>
      </c>
    </row>
    <row r="70" spans="11:18" x14ac:dyDescent="0.25">
      <c r="K70">
        <v>57</v>
      </c>
      <c r="L70" s="276">
        <f t="shared" si="2"/>
        <v>0.77300000000000313</v>
      </c>
      <c r="M70" s="271"/>
      <c r="N70" s="273">
        <f t="shared" si="4"/>
        <v>4.9587571674182825E-2</v>
      </c>
      <c r="O70" s="271"/>
      <c r="P70" s="274">
        <f t="shared" si="0"/>
        <v>1.3965716695987418</v>
      </c>
      <c r="Q70" s="271"/>
      <c r="R70" s="275">
        <f t="shared" si="1"/>
        <v>0.97550609757446871</v>
      </c>
    </row>
    <row r="71" spans="11:18" x14ac:dyDescent="0.25">
      <c r="K71">
        <v>58</v>
      </c>
      <c r="L71" s="276">
        <f t="shared" si="2"/>
        <v>0.89900000000000313</v>
      </c>
      <c r="M71" s="271"/>
      <c r="N71" s="273">
        <f t="shared" si="4"/>
        <v>-0.45050789265152419</v>
      </c>
      <c r="O71" s="271"/>
      <c r="P71" s="274">
        <f t="shared" si="0"/>
        <v>1.5654098161987884</v>
      </c>
      <c r="Q71" s="271"/>
      <c r="R71" s="275">
        <f t="shared" si="1"/>
        <v>1.2575734751398955</v>
      </c>
    </row>
    <row r="72" spans="11:18" x14ac:dyDescent="0.25">
      <c r="K72">
        <v>59</v>
      </c>
      <c r="L72" s="276">
        <f t="shared" si="2"/>
        <v>1.025000000000003</v>
      </c>
      <c r="M72" s="271"/>
      <c r="N72" s="273">
        <f t="shared" si="4"/>
        <v>-0.92214538275343649</v>
      </c>
      <c r="O72" s="271"/>
      <c r="P72" s="274">
        <f t="shared" si="0"/>
        <v>1.7094283789481899</v>
      </c>
      <c r="Q72" s="271"/>
      <c r="R72" s="275">
        <f t="shared" si="1"/>
        <v>1.6465344294765589</v>
      </c>
    </row>
    <row r="73" spans="11:18" x14ac:dyDescent="0.25">
      <c r="K73">
        <v>60</v>
      </c>
      <c r="L73" s="276">
        <f t="shared" si="2"/>
        <v>1.1510000000000029</v>
      </c>
      <c r="M73" s="271"/>
      <c r="N73" s="273">
        <f t="shared" si="4"/>
        <v>-1.3355321963166202</v>
      </c>
      <c r="O73" s="271"/>
      <c r="P73" s="274">
        <f t="shared" si="0"/>
        <v>1.8263439425027861</v>
      </c>
      <c r="Q73" s="271"/>
      <c r="R73" s="275">
        <f t="shared" si="1"/>
        <v>2.2405033486537196</v>
      </c>
    </row>
    <row r="74" spans="11:18" x14ac:dyDescent="0.25">
      <c r="K74">
        <v>61</v>
      </c>
      <c r="L74" s="276">
        <f t="shared" si="2"/>
        <v>1.2770000000000028</v>
      </c>
      <c r="M74" s="271"/>
      <c r="N74" s="273">
        <f t="shared" si="4"/>
        <v>-1.6645552474734828</v>
      </c>
      <c r="O74" s="271"/>
      <c r="P74" s="274">
        <f t="shared" si="0"/>
        <v>1.9143028097648196</v>
      </c>
      <c r="Q74" s="271"/>
      <c r="R74" s="275">
        <f t="shared" si="1"/>
        <v>3.3052182004054793</v>
      </c>
    </row>
    <row r="75" spans="11:18" x14ac:dyDescent="0.25">
      <c r="K75">
        <v>62</v>
      </c>
      <c r="L75" s="276">
        <f t="shared" si="2"/>
        <v>1.4030000000000027</v>
      </c>
      <c r="M75" s="271"/>
      <c r="N75" s="273">
        <f t="shared" si="4"/>
        <v>-1.888430595117583</v>
      </c>
      <c r="O75" s="271"/>
      <c r="P75" s="274">
        <f t="shared" si="0"/>
        <v>1.9719103922637009</v>
      </c>
      <c r="Q75" s="271"/>
      <c r="R75" s="275">
        <f t="shared" si="1"/>
        <v>5.903568646087118</v>
      </c>
    </row>
    <row r="76" spans="11:18" x14ac:dyDescent="0.25">
      <c r="K76">
        <v>63</v>
      </c>
      <c r="L76" s="276">
        <f t="shared" si="2"/>
        <v>1.5290000000000026</v>
      </c>
      <c r="M76" s="271"/>
      <c r="N76" s="273">
        <f t="shared" si="4"/>
        <v>-1.993016336351058</v>
      </c>
      <c r="O76" s="271"/>
      <c r="P76" s="274">
        <f t="shared" si="0"/>
        <v>1.9982533213662022</v>
      </c>
      <c r="Q76" s="271"/>
      <c r="R76" s="275">
        <f t="shared" si="1"/>
        <v>23.911613719025262</v>
      </c>
    </row>
    <row r="77" spans="11:18" x14ac:dyDescent="0.25">
      <c r="K77">
        <v>64</v>
      </c>
      <c r="L77" s="276">
        <f t="shared" si="2"/>
        <v>1.6550000000000025</v>
      </c>
      <c r="M77" s="271"/>
      <c r="N77" s="273">
        <f t="shared" si="4"/>
        <v>-1.9717059313624044</v>
      </c>
      <c r="O77" s="271"/>
      <c r="P77" s="274">
        <f t="shared" si="0"/>
        <v>1.9929139297426781</v>
      </c>
      <c r="Q77" s="271"/>
      <c r="R77" s="275">
        <f t="shared" si="1"/>
        <v>-11.847885307064628</v>
      </c>
    </row>
    <row r="78" spans="11:18" x14ac:dyDescent="0.25">
      <c r="K78">
        <v>65</v>
      </c>
      <c r="L78" s="276">
        <f t="shared" si="2"/>
        <v>1.7810000000000024</v>
      </c>
      <c r="M78" s="271"/>
      <c r="N78" s="273">
        <f t="shared" si="4"/>
        <v>-1.8258455296103953</v>
      </c>
      <c r="O78" s="271"/>
      <c r="P78" s="274">
        <f t="shared" si="0"/>
        <v>1.9559768734855725</v>
      </c>
      <c r="Q78" s="271"/>
      <c r="R78" s="275">
        <f t="shared" si="1"/>
        <v>-4.6870156339738278</v>
      </c>
    </row>
    <row r="79" spans="11:18" x14ac:dyDescent="0.25">
      <c r="K79">
        <v>66</v>
      </c>
      <c r="L79" s="276">
        <f t="shared" si="2"/>
        <v>1.9070000000000022</v>
      </c>
      <c r="M79" s="271"/>
      <c r="N79" s="273">
        <f t="shared" si="4"/>
        <v>-1.5646489353835642</v>
      </c>
      <c r="O79" s="271"/>
      <c r="P79" s="274">
        <f t="shared" ref="P79:P114" si="5">$E$9* SIN($F$9*L79+$G$9)+$H$9</f>
        <v>1.8880277898864637</v>
      </c>
      <c r="Q79" s="271"/>
      <c r="R79" s="275">
        <f t="shared" ref="R79:R114" si="6">$E$11*TAN($F$11*L79+$G$11)+$H$11</f>
        <v>-2.8614659143282859</v>
      </c>
    </row>
    <row r="80" spans="11:18" x14ac:dyDescent="0.25">
      <c r="K80">
        <v>67</v>
      </c>
      <c r="L80" s="276">
        <f t="shared" ref="L80:L114" si="7">L79+$F$14</f>
        <v>2.0330000000000021</v>
      </c>
      <c r="M80" s="271"/>
      <c r="N80" s="273">
        <f t="shared" ref="N80:N114" si="8">$E$7*COS($F$7*L80+$G$7) +$H$7</f>
        <v>-1.204615584245851</v>
      </c>
      <c r="O80" s="271"/>
      <c r="P80" s="274">
        <f t="shared" si="5"/>
        <v>1.790144012152612</v>
      </c>
      <c r="Q80" s="271"/>
      <c r="R80" s="275">
        <f t="shared" si="6"/>
        <v>-2.0072405939160722</v>
      </c>
    </row>
    <row r="81" spans="11:18" x14ac:dyDescent="0.25">
      <c r="K81">
        <v>68</v>
      </c>
      <c r="L81" s="276">
        <f t="shared" si="7"/>
        <v>2.159000000000002</v>
      </c>
      <c r="M81" s="271"/>
      <c r="N81" s="273">
        <f t="shared" si="8"/>
        <v>-0.76848829600909074</v>
      </c>
      <c r="O81" s="271"/>
      <c r="P81" s="274">
        <f t="shared" si="5"/>
        <v>1.6638774882812408</v>
      </c>
      <c r="Q81" s="271"/>
      <c r="R81" s="275">
        <f t="shared" si="6"/>
        <v>-1.499346720636185</v>
      </c>
    </row>
    <row r="82" spans="11:18" x14ac:dyDescent="0.25">
      <c r="K82">
        <v>69</v>
      </c>
      <c r="L82" s="276">
        <f t="shared" si="7"/>
        <v>2.2850000000000019</v>
      </c>
      <c r="M82" s="271"/>
      <c r="N82" s="273">
        <f t="shared" si="8"/>
        <v>-0.28381664156733977</v>
      </c>
      <c r="O82" s="271"/>
      <c r="P82" s="274">
        <f t="shared" si="5"/>
        <v>1.5112301749129216</v>
      </c>
      <c r="Q82" s="271"/>
      <c r="R82" s="275">
        <f t="shared" si="6"/>
        <v>-1.1535828036201592</v>
      </c>
    </row>
    <row r="83" spans="11:18" x14ac:dyDescent="0.25">
      <c r="K83">
        <v>70</v>
      </c>
      <c r="L83" s="276">
        <f t="shared" si="7"/>
        <v>2.4110000000000018</v>
      </c>
      <c r="M83" s="271"/>
      <c r="N83" s="273">
        <f t="shared" si="8"/>
        <v>0.2187833262330737</v>
      </c>
      <c r="O83" s="271"/>
      <c r="P83" s="274">
        <f t="shared" si="5"/>
        <v>1.3346222962946956</v>
      </c>
      <c r="Q83" s="271"/>
      <c r="R83" s="275">
        <f t="shared" si="6"/>
        <v>-0.89598539218629791</v>
      </c>
    </row>
    <row r="84" spans="11:18" x14ac:dyDescent="0.25">
      <c r="K84">
        <v>71</v>
      </c>
      <c r="L84" s="276">
        <f t="shared" si="7"/>
        <v>2.5370000000000017</v>
      </c>
      <c r="M84" s="271"/>
      <c r="N84" s="273">
        <f t="shared" si="8"/>
        <v>0.70756304724071273</v>
      </c>
      <c r="O84" s="271"/>
      <c r="P84" s="274">
        <f t="shared" si="5"/>
        <v>1.1368539716072981</v>
      </c>
      <c r="Q84" s="271"/>
      <c r="R84" s="275">
        <f t="shared" si="6"/>
        <v>-0.69090032061945306</v>
      </c>
    </row>
    <row r="85" spans="11:18" x14ac:dyDescent="0.25">
      <c r="K85">
        <v>72</v>
      </c>
      <c r="L85" s="276">
        <f t="shared" si="7"/>
        <v>2.6630000000000016</v>
      </c>
      <c r="M85" s="271"/>
      <c r="N85" s="273">
        <f t="shared" si="8"/>
        <v>1.151646967600835</v>
      </c>
      <c r="O85" s="271"/>
      <c r="P85" s="274">
        <f t="shared" si="5"/>
        <v>0.92106081905548731</v>
      </c>
      <c r="Q85" s="271"/>
      <c r="R85" s="275">
        <f t="shared" si="6"/>
        <v>-0.51882336520009686</v>
      </c>
    </row>
    <row r="86" spans="11:18" x14ac:dyDescent="0.25">
      <c r="K86">
        <v>73</v>
      </c>
      <c r="L86" s="276">
        <f t="shared" si="7"/>
        <v>2.7890000000000015</v>
      </c>
      <c r="M86" s="271"/>
      <c r="N86" s="273">
        <f t="shared" si="8"/>
        <v>1.5229829067302567</v>
      </c>
      <c r="O86" s="271"/>
      <c r="P86" s="274">
        <f t="shared" si="5"/>
        <v>0.69066424061894449</v>
      </c>
      <c r="Q86" s="271"/>
      <c r="R86" s="275">
        <f t="shared" si="6"/>
        <v>-0.36796939846559823</v>
      </c>
    </row>
    <row r="87" spans="11:18" x14ac:dyDescent="0.25">
      <c r="K87">
        <v>74</v>
      </c>
      <c r="L87" s="276">
        <f t="shared" si="7"/>
        <v>2.9150000000000014</v>
      </c>
      <c r="M87" s="271"/>
      <c r="N87" s="273">
        <f t="shared" si="8"/>
        <v>1.7981140756215379</v>
      </c>
      <c r="O87" s="271"/>
      <c r="P87" s="274">
        <f t="shared" si="5"/>
        <v>0.44931717569937385</v>
      </c>
      <c r="Q87" s="271"/>
      <c r="R87" s="275">
        <f t="shared" si="6"/>
        <v>-0.2305520658652129</v>
      </c>
    </row>
    <row r="88" spans="11:18" x14ac:dyDescent="0.25">
      <c r="K88">
        <v>75</v>
      </c>
      <c r="L88" s="276">
        <f t="shared" si="7"/>
        <v>3.0410000000000013</v>
      </c>
      <c r="M88" s="271"/>
      <c r="N88" s="273">
        <f t="shared" si="8"/>
        <v>1.9596608104770303</v>
      </c>
      <c r="O88" s="271"/>
      <c r="P88" s="274">
        <f t="shared" si="5"/>
        <v>0.20084618374011914</v>
      </c>
      <c r="Q88" s="271"/>
      <c r="R88" s="275">
        <f t="shared" si="6"/>
        <v>-0.10093332761480862</v>
      </c>
    </row>
    <row r="89" spans="11:18" x14ac:dyDescent="0.25">
      <c r="K89">
        <v>76</v>
      </c>
      <c r="L89" s="276">
        <f t="shared" si="7"/>
        <v>3.1670000000000011</v>
      </c>
      <c r="M89" s="271"/>
      <c r="N89" s="273">
        <f t="shared" si="8"/>
        <v>1.9974184225633183</v>
      </c>
      <c r="O89" s="271"/>
      <c r="P89" s="274">
        <f t="shared" si="5"/>
        <v>-5.0809225901225066E-2</v>
      </c>
      <c r="Q89" s="271"/>
      <c r="R89" s="275">
        <f t="shared" si="6"/>
        <v>2.5412814917901309E-2</v>
      </c>
    </row>
    <row r="90" spans="11:18" x14ac:dyDescent="0.25">
      <c r="K90">
        <v>77</v>
      </c>
      <c r="L90" s="276">
        <f t="shared" si="7"/>
        <v>3.293000000000001</v>
      </c>
      <c r="M90" s="271"/>
      <c r="N90" s="273">
        <f t="shared" si="8"/>
        <v>1.909001814595692</v>
      </c>
      <c r="O90" s="271"/>
      <c r="P90" s="274">
        <f t="shared" si="5"/>
        <v>-0.30165905490190098</v>
      </c>
      <c r="Q90" s="271"/>
      <c r="R90" s="275">
        <f t="shared" si="6"/>
        <v>0.15257501806538845</v>
      </c>
    </row>
    <row r="91" spans="11:18" x14ac:dyDescent="0.25">
      <c r="K91">
        <v>78</v>
      </c>
      <c r="L91" s="276">
        <f t="shared" si="7"/>
        <v>3.4190000000000009</v>
      </c>
      <c r="M91" s="271"/>
      <c r="N91" s="273">
        <f t="shared" si="8"/>
        <v>1.6999961441075493</v>
      </c>
      <c r="O91" s="271"/>
      <c r="P91" s="274">
        <f t="shared" si="5"/>
        <v>-0.54772607742598001</v>
      </c>
      <c r="Q91" s="271"/>
      <c r="R91" s="275">
        <f t="shared" si="6"/>
        <v>0.28474937701885827</v>
      </c>
    </row>
    <row r="92" spans="11:18" x14ac:dyDescent="0.25">
      <c r="K92">
        <v>79</v>
      </c>
      <c r="L92" s="276">
        <f t="shared" si="7"/>
        <v>3.5450000000000008</v>
      </c>
      <c r="M92" s="271"/>
      <c r="N92" s="273">
        <f t="shared" si="8"/>
        <v>1.3836040166034722</v>
      </c>
      <c r="O92" s="271"/>
      <c r="P92" s="274">
        <f t="shared" si="5"/>
        <v>-0.78510889906848458</v>
      </c>
      <c r="Q92" s="271"/>
      <c r="R92" s="275">
        <f t="shared" si="6"/>
        <v>0.4268154523167666</v>
      </c>
    </row>
    <row r="93" spans="11:18" x14ac:dyDescent="0.25">
      <c r="K93">
        <v>80</v>
      </c>
      <c r="L93" s="276">
        <f t="shared" si="7"/>
        <v>3.6710000000000007</v>
      </c>
      <c r="M93" s="271"/>
      <c r="N93" s="273">
        <f t="shared" si="8"/>
        <v>0.9798114948272868</v>
      </c>
      <c r="O93" s="271"/>
      <c r="P93" s="274">
        <f t="shared" si="5"/>
        <v>-1.0100438134916292</v>
      </c>
      <c r="Q93" s="271"/>
      <c r="R93" s="275">
        <f t="shared" si="6"/>
        <v>0.58512117803174768</v>
      </c>
    </row>
    <row r="94" spans="11:18" x14ac:dyDescent="0.25">
      <c r="K94">
        <v>81</v>
      </c>
      <c r="L94" s="276">
        <f t="shared" si="7"/>
        <v>3.7970000000000006</v>
      </c>
      <c r="M94" s="271"/>
      <c r="N94" s="273">
        <f t="shared" si="8"/>
        <v>0.51412560621159842</v>
      </c>
      <c r="O94" s="271"/>
      <c r="P94" s="274">
        <f t="shared" si="5"/>
        <v>-1.2189644760157703</v>
      </c>
      <c r="Q94" s="271"/>
      <c r="R94" s="275">
        <f t="shared" si="6"/>
        <v>0.7687720113361487</v>
      </c>
    </row>
    <row r="95" spans="11:18" x14ac:dyDescent="0.25">
      <c r="K95">
        <v>82</v>
      </c>
      <c r="L95" s="276">
        <f t="shared" si="7"/>
        <v>3.9230000000000005</v>
      </c>
      <c r="M95" s="271"/>
      <c r="N95" s="273">
        <f t="shared" si="8"/>
        <v>1.5963098455566684E-2</v>
      </c>
      <c r="O95" s="271"/>
      <c r="P95" s="274">
        <f t="shared" si="5"/>
        <v>-1.408558448039851</v>
      </c>
      <c r="Q95" s="271"/>
      <c r="R95" s="275">
        <f t="shared" si="6"/>
        <v>0.99205005061325846</v>
      </c>
    </row>
    <row r="96" spans="11:18" x14ac:dyDescent="0.25">
      <c r="K96">
        <v>83</v>
      </c>
      <c r="L96" s="276">
        <f t="shared" si="7"/>
        <v>4.0490000000000004</v>
      </c>
      <c r="M96" s="271"/>
      <c r="N96" s="273">
        <f t="shared" si="8"/>
        <v>-0.48320777663828612</v>
      </c>
      <c r="O96" s="271"/>
      <c r="P96" s="274">
        <f t="shared" si="5"/>
        <v>-1.5758197157791516</v>
      </c>
      <c r="Q96" s="271"/>
      <c r="R96" s="275">
        <f t="shared" si="6"/>
        <v>1.2795094068958039</v>
      </c>
    </row>
    <row r="97" spans="11:18" x14ac:dyDescent="0.25">
      <c r="K97">
        <v>84</v>
      </c>
      <c r="L97" s="276">
        <f t="shared" si="7"/>
        <v>4.1750000000000007</v>
      </c>
      <c r="M97" s="271"/>
      <c r="N97" s="273">
        <f t="shared" si="8"/>
        <v>-0.9518550700666224</v>
      </c>
      <c r="O97" s="271"/>
      <c r="P97" s="274">
        <f t="shared" si="5"/>
        <v>-1.7180963506353835</v>
      </c>
      <c r="Q97" s="271"/>
      <c r="R97" s="275">
        <f t="shared" si="6"/>
        <v>1.6781734518083602</v>
      </c>
    </row>
    <row r="98" spans="11:18" x14ac:dyDescent="0.25">
      <c r="K98">
        <v>85</v>
      </c>
      <c r="L98" s="276">
        <f t="shared" si="7"/>
        <v>4.301000000000001</v>
      </c>
      <c r="M98" s="271"/>
      <c r="N98" s="273">
        <f t="shared" si="8"/>
        <v>-1.3603749661938487</v>
      </c>
      <c r="O98" s="271"/>
      <c r="P98" s="274">
        <f t="shared" si="5"/>
        <v>-1.8331325555436107</v>
      </c>
      <c r="Q98" s="271"/>
      <c r="R98" s="275">
        <f t="shared" si="6"/>
        <v>2.2920872422041083</v>
      </c>
    </row>
    <row r="99" spans="11:18" x14ac:dyDescent="0.25">
      <c r="K99">
        <v>86</v>
      </c>
      <c r="L99" s="276">
        <f t="shared" si="7"/>
        <v>4.4270000000000014</v>
      </c>
      <c r="M99" s="271"/>
      <c r="N99" s="273">
        <f t="shared" si="8"/>
        <v>-1.6829618157438304</v>
      </c>
      <c r="O99" s="271"/>
      <c r="P99" s="274">
        <f t="shared" si="5"/>
        <v>-1.919104430650878</v>
      </c>
      <c r="Q99" s="271"/>
      <c r="R99" s="275">
        <f t="shared" si="6"/>
        <v>3.4083392987317778</v>
      </c>
    </row>
    <row r="100" spans="11:18" x14ac:dyDescent="0.25">
      <c r="K100">
        <v>87</v>
      </c>
      <c r="L100" s="276">
        <f t="shared" si="7"/>
        <v>4.5530000000000017</v>
      </c>
      <c r="M100" s="271"/>
      <c r="N100" s="273">
        <f t="shared" si="8"/>
        <v>-1.8992382437600548</v>
      </c>
      <c r="O100" s="271"/>
      <c r="P100" s="274">
        <f t="shared" si="5"/>
        <v>-1.9746488912614453</v>
      </c>
      <c r="Q100" s="271"/>
      <c r="R100" s="275">
        <f t="shared" si="6"/>
        <v>6.2207395900259765</v>
      </c>
    </row>
    <row r="101" spans="11:18" x14ac:dyDescent="0.25">
      <c r="K101">
        <v>88</v>
      </c>
      <c r="L101" s="276">
        <f t="shared" si="7"/>
        <v>4.679000000000002</v>
      </c>
      <c r="M101" s="271"/>
      <c r="N101" s="273">
        <f t="shared" si="8"/>
        <v>-1.9955423608192862</v>
      </c>
      <c r="O101" s="271"/>
      <c r="P101" s="274">
        <f t="shared" si="5"/>
        <v>-1.9988852795544036</v>
      </c>
      <c r="Q101" s="271"/>
      <c r="R101" s="275">
        <f t="shared" si="6"/>
        <v>29.938870635093895</v>
      </c>
    </row>
    <row r="102" spans="11:18" x14ac:dyDescent="0.25">
      <c r="K102">
        <v>89</v>
      </c>
      <c r="L102" s="276">
        <f t="shared" si="7"/>
        <v>4.8050000000000024</v>
      </c>
      <c r="M102" s="271"/>
      <c r="N102" s="273">
        <f t="shared" si="8"/>
        <v>-1.9657907661074201</v>
      </c>
      <c r="O102" s="271"/>
      <c r="P102" s="274">
        <f t="shared" si="5"/>
        <v>-1.9914293274197354</v>
      </c>
      <c r="Q102" s="271"/>
      <c r="R102" s="275">
        <f t="shared" si="6"/>
        <v>-10.766963094173494</v>
      </c>
    </row>
    <row r="103" spans="11:18" x14ac:dyDescent="0.25">
      <c r="K103">
        <v>90</v>
      </c>
      <c r="L103" s="276">
        <f t="shared" si="7"/>
        <v>4.9310000000000027</v>
      </c>
      <c r="M103" s="271"/>
      <c r="N103" s="273">
        <f t="shared" si="8"/>
        <v>-1.8118628276205282</v>
      </c>
      <c r="O103" s="271"/>
      <c r="P103" s="274">
        <f t="shared" si="5"/>
        <v>-1.9523992490319515</v>
      </c>
      <c r="Q103" s="271"/>
      <c r="R103" s="275">
        <f t="shared" si="6"/>
        <v>-4.5012312539459511</v>
      </c>
    </row>
    <row r="104" spans="11:18" x14ac:dyDescent="0.25">
      <c r="K104">
        <v>91</v>
      </c>
      <c r="L104" s="276">
        <f t="shared" si="7"/>
        <v>5.057000000000003</v>
      </c>
      <c r="M104" s="271"/>
      <c r="N104" s="273">
        <f t="shared" si="8"/>
        <v>-1.543481965030572</v>
      </c>
      <c r="O104" s="271"/>
      <c r="P104" s="274">
        <f t="shared" si="5"/>
        <v>-1.8824138665635068</v>
      </c>
      <c r="Q104" s="271"/>
      <c r="R104" s="275">
        <f t="shared" si="6"/>
        <v>-2.7860322782578582</v>
      </c>
    </row>
    <row r="105" spans="11:18" x14ac:dyDescent="0.25">
      <c r="K105">
        <v>92</v>
      </c>
      <c r="L105" s="276">
        <f t="shared" si="7"/>
        <v>5.1830000000000034</v>
      </c>
      <c r="M105" s="271"/>
      <c r="N105" s="273">
        <f t="shared" si="8"/>
        <v>-1.1776014344165799</v>
      </c>
      <c r="O105" s="271"/>
      <c r="P105" s="274">
        <f t="shared" si="5"/>
        <v>-1.7825827987548235</v>
      </c>
      <c r="Q105" s="271"/>
      <c r="R105" s="275">
        <f t="shared" si="6"/>
        <v>-1.9656606301622808</v>
      </c>
    </row>
    <row r="106" spans="11:18" x14ac:dyDescent="0.25">
      <c r="K106">
        <v>93</v>
      </c>
      <c r="L106" s="276">
        <f t="shared" si="7"/>
        <v>5.3090000000000037</v>
      </c>
      <c r="M106" s="271"/>
      <c r="N106" s="273">
        <f t="shared" si="8"/>
        <v>-0.73733341400903485</v>
      </c>
      <c r="O106" s="271"/>
      <c r="P106" s="274">
        <f t="shared" si="5"/>
        <v>-1.6544888679012122</v>
      </c>
      <c r="Q106" s="271"/>
      <c r="R106" s="275">
        <f t="shared" si="6"/>
        <v>-1.4723786298540331</v>
      </c>
    </row>
    <row r="107" spans="11:18" x14ac:dyDescent="0.25">
      <c r="K107">
        <v>94</v>
      </c>
      <c r="L107" s="276">
        <f t="shared" si="7"/>
        <v>5.4350000000000041</v>
      </c>
      <c r="M107" s="271"/>
      <c r="N107" s="273">
        <f t="shared" si="8"/>
        <v>-0.25048903915248522</v>
      </c>
      <c r="O107" s="271"/>
      <c r="P107" s="274">
        <f t="shared" si="5"/>
        <v>-1.5001630041940393</v>
      </c>
      <c r="Q107" s="271"/>
      <c r="R107" s="275">
        <f t="shared" si="6"/>
        <v>-1.1341751228437211</v>
      </c>
    </row>
    <row r="108" spans="11:18" x14ac:dyDescent="0.25">
      <c r="K108">
        <v>95</v>
      </c>
      <c r="L108" s="276">
        <f t="shared" si="7"/>
        <v>5.5610000000000044</v>
      </c>
      <c r="M108" s="271"/>
      <c r="N108" s="273">
        <f t="shared" si="8"/>
        <v>0.25217838949694971</v>
      </c>
      <c r="O108" s="271"/>
      <c r="P108" s="274">
        <f t="shared" si="5"/>
        <v>-1.322052045307994</v>
      </c>
      <c r="Q108" s="271"/>
      <c r="R108" s="275">
        <f t="shared" si="6"/>
        <v>-0.88094168135166395</v>
      </c>
    </row>
    <row r="109" spans="11:18" x14ac:dyDescent="0.25">
      <c r="K109">
        <v>96</v>
      </c>
      <c r="L109" s="276">
        <f t="shared" si="7"/>
        <v>5.6870000000000047</v>
      </c>
      <c r="M109" s="271"/>
      <c r="N109" s="273">
        <f t="shared" si="8"/>
        <v>0.73891605037724739</v>
      </c>
      <c r="O109" s="271"/>
      <c r="P109" s="274">
        <f t="shared" si="5"/>
        <v>-1.1229799417722262</v>
      </c>
      <c r="Q109" s="271"/>
      <c r="R109" s="275">
        <f t="shared" si="6"/>
        <v>-0.67855122459655814</v>
      </c>
    </row>
    <row r="110" spans="11:18" x14ac:dyDescent="0.25">
      <c r="K110">
        <v>97</v>
      </c>
      <c r="L110" s="276">
        <f t="shared" si="7"/>
        <v>5.8130000000000051</v>
      </c>
      <c r="M110" s="271"/>
      <c r="N110" s="273">
        <f t="shared" si="8"/>
        <v>1.1789773838098276</v>
      </c>
      <c r="O110" s="271"/>
      <c r="P110" s="274">
        <f t="shared" si="5"/>
        <v>-0.90610298321447569</v>
      </c>
      <c r="Q110" s="271"/>
      <c r="R110" s="275">
        <f t="shared" si="6"/>
        <v>-0.50819904096448887</v>
      </c>
    </row>
    <row r="111" spans="11:18" x14ac:dyDescent="0.25">
      <c r="K111">
        <v>98</v>
      </c>
      <c r="L111" s="276">
        <f>L110+$F$14</f>
        <v>5.9390000000000054</v>
      </c>
      <c r="M111" s="271"/>
      <c r="N111" s="273">
        <f t="shared" si="8"/>
        <v>1.5445643105867863</v>
      </c>
      <c r="O111" s="271"/>
      <c r="P111" s="274">
        <f t="shared" si="5"/>
        <v>-0.67485975536641218</v>
      </c>
      <c r="Q111" s="271"/>
      <c r="R111" s="275">
        <f t="shared" si="6"/>
        <v>-0.35845290137796304</v>
      </c>
    </row>
    <row r="112" spans="11:18" x14ac:dyDescent="0.25">
      <c r="K112">
        <v>99</v>
      </c>
      <c r="L112" s="276">
        <f>L111+$F$14</f>
        <v>6.0650000000000057</v>
      </c>
      <c r="M112" s="271"/>
      <c r="N112" s="273">
        <f t="shared" si="8"/>
        <v>1.8125831990348991</v>
      </c>
      <c r="O112" s="271"/>
      <c r="P112" s="274">
        <f t="shared" si="5"/>
        <v>-0.43291662126222519</v>
      </c>
      <c r="Q112" s="271"/>
      <c r="R112" s="275">
        <f t="shared" si="6"/>
        <v>-0.22171475463619375</v>
      </c>
    </row>
    <row r="113" spans="11:18" x14ac:dyDescent="0.25">
      <c r="K113">
        <v>100</v>
      </c>
      <c r="L113" s="276">
        <f>L112+$F$14</f>
        <v>6.1910000000000061</v>
      </c>
      <c r="M113" s="271"/>
      <c r="N113" s="273">
        <f t="shared" si="8"/>
        <v>1.966103658492073</v>
      </c>
      <c r="O113" s="271"/>
      <c r="P113" s="274">
        <f t="shared" si="5"/>
        <v>-0.18410959102645097</v>
      </c>
      <c r="Q113" s="271"/>
      <c r="R113" s="275">
        <f t="shared" si="6"/>
        <v>-9.2447332172630389E-2</v>
      </c>
    </row>
    <row r="114" spans="11:18" x14ac:dyDescent="0.25">
      <c r="K114">
        <v>101</v>
      </c>
      <c r="L114" s="277">
        <f>L113+$F$14</f>
        <v>6.3170000000000064</v>
      </c>
      <c r="M114" s="271"/>
      <c r="N114" s="278">
        <f t="shared" si="8"/>
        <v>1.9954280091854995</v>
      </c>
      <c r="O114" s="271"/>
      <c r="P114" s="279">
        <f t="shared" si="5"/>
        <v>6.7616498094034305E-2</v>
      </c>
      <c r="Q114" s="271"/>
      <c r="R114" s="280">
        <f t="shared" si="6"/>
        <v>3.3827587001537422E-2</v>
      </c>
    </row>
    <row r="115" spans="11:18" x14ac:dyDescent="0.25">
      <c r="L115" s="203"/>
    </row>
  </sheetData>
  <mergeCells count="7">
    <mergeCell ref="B13:D14"/>
    <mergeCell ref="B2:H2"/>
    <mergeCell ref="B4:D5"/>
    <mergeCell ref="E4:H4"/>
    <mergeCell ref="B7:C7"/>
    <mergeCell ref="B9:C9"/>
    <mergeCell ref="B11:C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trigonométriques</vt:lpstr>
      <vt:lpstr>Objectifs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Khaoua Arslan</cp:lastModifiedBy>
  <dcterms:created xsi:type="dcterms:W3CDTF">2013-09-23T22:09:39Z</dcterms:created>
  <dcterms:modified xsi:type="dcterms:W3CDTF">2022-11-08T14:37:47Z</dcterms:modified>
</cp:coreProperties>
</file>