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egep\Session Automne 2022\outils de gestion\Exel\projet final\"/>
    </mc:Choice>
  </mc:AlternateContent>
  <xr:revisionPtr revIDLastSave="0" documentId="13_ncr:1_{EF6CF0D3-926D-4201-8233-5F218436F135}" xr6:coauthVersionLast="47" xr6:coauthVersionMax="47" xr10:uidLastSave="{00000000-0000-0000-0000-000000000000}"/>
  <bookViews>
    <workbookView xWindow="-120" yWindow="-120" windowWidth="29040" windowHeight="15840" xr2:uid="{2E0596BF-1F11-4EF0-AE4C-C230D0F2472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U4" i="1"/>
  <c r="AC4" i="1" s="1"/>
  <c r="AC5" i="1"/>
  <c r="S6" i="1" s="1"/>
  <c r="AB5" i="1"/>
  <c r="AB6" i="1"/>
  <c r="AB4" i="1"/>
  <c r="AA5" i="1"/>
  <c r="AA4" i="1"/>
  <c r="Z5" i="1"/>
  <c r="Z4" i="1"/>
  <c r="AE5" i="1"/>
  <c r="AE4" i="1"/>
  <c r="AD5" i="1"/>
  <c r="AD4" i="1"/>
  <c r="Y5" i="1"/>
  <c r="X5" i="1"/>
  <c r="W5" i="1"/>
  <c r="V5" i="1"/>
  <c r="U5" i="1"/>
  <c r="T5" i="1"/>
  <c r="T4" i="1"/>
  <c r="N5" i="1"/>
  <c r="Y4" i="1"/>
  <c r="D31" i="1"/>
  <c r="D23" i="1"/>
  <c r="D38" i="1"/>
  <c r="D37" i="1"/>
  <c r="D30" i="1"/>
  <c r="D29" i="1"/>
  <c r="D21" i="1"/>
  <c r="D22" i="1" s="1"/>
  <c r="W4" i="1"/>
  <c r="X4" i="1"/>
  <c r="V4" i="1"/>
  <c r="P5" i="1"/>
  <c r="Q5" i="1"/>
  <c r="S4" i="1"/>
  <c r="R4" i="1"/>
  <c r="Q4" i="1"/>
  <c r="O4" i="1"/>
  <c r="P4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4" i="1"/>
  <c r="R5" i="1" l="1"/>
  <c r="P6" i="1" s="1"/>
  <c r="S5" i="1"/>
  <c r="Q6" i="1" s="1"/>
  <c r="Q7" i="1" s="1"/>
  <c r="R6" i="1"/>
  <c r="O5" i="1"/>
  <c r="N6" i="1" l="1"/>
  <c r="T6" i="1"/>
  <c r="Z6" i="1" s="1"/>
  <c r="X6" i="1"/>
  <c r="V6" i="1"/>
  <c r="O6" i="1"/>
  <c r="P7" i="1"/>
  <c r="O7" i="1"/>
  <c r="N7" i="1"/>
  <c r="AB7" i="1" l="1"/>
  <c r="AA6" i="1"/>
  <c r="X7" i="1"/>
  <c r="V7" i="1"/>
  <c r="AA7" i="1" s="1"/>
  <c r="T7" i="1"/>
  <c r="Z7" i="1" s="1"/>
  <c r="Y6" i="1"/>
  <c r="AE6" i="1" s="1"/>
  <c r="W6" i="1"/>
  <c r="AD6" i="1" s="1"/>
  <c r="U6" i="1"/>
  <c r="AC6" i="1" s="1"/>
  <c r="W7" i="1"/>
  <c r="AD7" i="1" s="1"/>
  <c r="Y7" i="1"/>
  <c r="AE7" i="1" s="1"/>
  <c r="U7" i="1"/>
  <c r="AC7" i="1" s="1"/>
  <c r="R7" i="1"/>
  <c r="P8" i="1" s="1"/>
  <c r="S7" i="1" l="1"/>
  <c r="Q8" i="1" s="1"/>
  <c r="S8" i="1"/>
  <c r="R8" i="1"/>
  <c r="N8" i="1"/>
  <c r="P9" i="1"/>
  <c r="N9" i="1"/>
  <c r="Q9" i="1" l="1"/>
  <c r="O8" i="1"/>
  <c r="X9" i="1"/>
  <c r="AB9" i="1" s="1"/>
  <c r="V9" i="1"/>
  <c r="AA9" i="1" s="1"/>
  <c r="T9" i="1"/>
  <c r="Z9" i="1" s="1"/>
  <c r="X8" i="1"/>
  <c r="AB8" i="1" s="1"/>
  <c r="V8" i="1"/>
  <c r="AA8" i="1" s="1"/>
  <c r="T8" i="1"/>
  <c r="U8" i="1" l="1"/>
  <c r="AC8" i="1"/>
  <c r="Y8" i="1"/>
  <c r="W8" i="1"/>
  <c r="AD8" i="1" s="1"/>
  <c r="AE8" i="1"/>
  <c r="O9" i="1"/>
  <c r="W9" i="1" s="1"/>
  <c r="AD9" i="1" s="1"/>
  <c r="Z8" i="1"/>
  <c r="R9" i="1" s="1"/>
  <c r="R10" i="1"/>
  <c r="Y9" i="1" l="1"/>
  <c r="AE9" i="1" s="1"/>
  <c r="U9" i="1"/>
  <c r="S9" i="1"/>
  <c r="Q10" i="1" s="1"/>
  <c r="AC9" i="1"/>
  <c r="S10" i="1" s="1"/>
  <c r="P10" i="1"/>
  <c r="P11" i="1" s="1"/>
  <c r="N10" i="1"/>
  <c r="Q11" i="1" l="1"/>
  <c r="O10" i="1"/>
  <c r="AC10" i="1" s="1"/>
  <c r="N11" i="1"/>
  <c r="V10" i="1"/>
  <c r="AA10" i="1" s="1"/>
  <c r="T10" i="1"/>
  <c r="Z10" i="1" s="1"/>
  <c r="X10" i="1"/>
  <c r="AB10" i="1" s="1"/>
  <c r="W10" i="1"/>
  <c r="AD10" i="1" s="1"/>
  <c r="O11" i="1"/>
  <c r="Y10" i="1"/>
  <c r="AE10" i="1" s="1"/>
  <c r="U10" i="1"/>
  <c r="AB11" i="1" l="1"/>
  <c r="R11" i="1"/>
  <c r="P12" i="1" s="1"/>
  <c r="V11" i="1"/>
  <c r="AA11" i="1" s="1"/>
  <c r="X11" i="1"/>
  <c r="T11" i="1"/>
  <c r="Z11" i="1" s="1"/>
  <c r="N12" i="1"/>
  <c r="S11" i="1"/>
  <c r="U11" i="1"/>
  <c r="AC11" i="1" s="1"/>
  <c r="W11" i="1"/>
  <c r="AD11" i="1" s="1"/>
  <c r="Y11" i="1"/>
  <c r="AE11" i="1" s="1"/>
  <c r="R12" i="1" l="1"/>
  <c r="P13" i="1" s="1"/>
  <c r="Q12" i="1"/>
  <c r="O12" i="1"/>
  <c r="V12" i="1"/>
  <c r="AA12" i="1" s="1"/>
  <c r="X12" i="1"/>
  <c r="AB12" i="1" s="1"/>
  <c r="T12" i="1"/>
  <c r="N13" i="1"/>
  <c r="S12" i="1"/>
  <c r="Q13" i="1" s="1"/>
  <c r="U12" i="1"/>
  <c r="W12" i="1" l="1"/>
  <c r="AD12" i="1" s="1"/>
  <c r="AC12" i="1"/>
  <c r="Y12" i="1"/>
  <c r="AE12" i="1" s="1"/>
  <c r="S13" i="1" s="1"/>
  <c r="Q14" i="1" s="1"/>
  <c r="O13" i="1"/>
  <c r="X13" i="1"/>
  <c r="AB13" i="1" s="1"/>
  <c r="T13" i="1"/>
  <c r="Z13" i="1" s="1"/>
  <c r="V13" i="1"/>
  <c r="AA13" i="1" s="1"/>
  <c r="Z12" i="1"/>
  <c r="R13" i="1" s="1"/>
  <c r="P14" i="1" s="1"/>
  <c r="W13" i="1"/>
  <c r="AD13" i="1" s="1"/>
  <c r="Y13" i="1"/>
  <c r="AE13" i="1" s="1"/>
  <c r="U13" i="1"/>
  <c r="AC13" i="1" l="1"/>
  <c r="R14" i="1"/>
  <c r="P15" i="1" s="1"/>
  <c r="O14" i="1"/>
  <c r="N14" i="1"/>
  <c r="S14" i="1"/>
  <c r="Q15" i="1" s="1"/>
  <c r="W14" i="1"/>
  <c r="AD14" i="1" s="1"/>
  <c r="U14" i="1"/>
  <c r="Y14" i="1"/>
  <c r="AE14" i="1" s="1"/>
  <c r="AC14" i="1" l="1"/>
  <c r="AB14" i="1"/>
  <c r="T14" i="1"/>
  <c r="S15" i="1" s="1"/>
  <c r="Q16" i="1" s="1"/>
  <c r="X14" i="1"/>
  <c r="V14" i="1"/>
  <c r="AA14" i="1" s="1"/>
  <c r="N15" i="1"/>
  <c r="O15" i="1"/>
  <c r="U15" i="1" l="1"/>
  <c r="AC15" i="1"/>
  <c r="AB15" i="1"/>
  <c r="W15" i="1"/>
  <c r="AD15" i="1" s="1"/>
  <c r="T15" i="1"/>
  <c r="X15" i="1"/>
  <c r="V15" i="1"/>
  <c r="AA15" i="1" s="1"/>
  <c r="Y15" i="1"/>
  <c r="AE15" i="1" s="1"/>
  <c r="Z14" i="1"/>
  <c r="R15" i="1" s="1"/>
  <c r="P16" i="1" s="1"/>
  <c r="O16" i="1"/>
  <c r="S16" i="1" l="1"/>
  <c r="Q17" i="1" s="1"/>
  <c r="N16" i="1"/>
  <c r="Z15" i="1"/>
  <c r="R16" i="1" s="1"/>
  <c r="P17" i="1" s="1"/>
  <c r="U16" i="1"/>
  <c r="AC16" i="1" s="1"/>
  <c r="W16" i="1"/>
  <c r="AD16" i="1" s="1"/>
  <c r="Y16" i="1"/>
  <c r="AE16" i="1" s="1"/>
  <c r="O17" i="1" l="1"/>
  <c r="T16" i="1"/>
  <c r="S17" i="1" s="1"/>
  <c r="Q18" i="1" s="1"/>
  <c r="X16" i="1"/>
  <c r="AB16" i="1" s="1"/>
  <c r="V16" i="1"/>
  <c r="AA16" i="1" s="1"/>
  <c r="N17" i="1"/>
  <c r="Y17" i="1" l="1"/>
  <c r="AE17" i="1" s="1"/>
  <c r="U17" i="1"/>
  <c r="AC17" i="1" s="1"/>
  <c r="W17" i="1"/>
  <c r="AD17" i="1" s="1"/>
  <c r="X17" i="1"/>
  <c r="AB17" i="1" s="1"/>
  <c r="V17" i="1"/>
  <c r="AA17" i="1" s="1"/>
  <c r="T17" i="1"/>
  <c r="Z16" i="1"/>
  <c r="R17" i="1" s="1"/>
  <c r="P18" i="1" s="1"/>
  <c r="O18" i="1"/>
  <c r="S18" i="1" l="1"/>
  <c r="Q19" i="1" s="1"/>
  <c r="N18" i="1"/>
  <c r="Z17" i="1"/>
  <c r="R18" i="1" s="1"/>
  <c r="P19" i="1" s="1"/>
  <c r="Y18" i="1"/>
  <c r="AE18" i="1" s="1"/>
  <c r="O19" i="1"/>
  <c r="U18" i="1"/>
  <c r="AC18" i="1" s="1"/>
  <c r="W18" i="1"/>
  <c r="AD18" i="1" s="1"/>
  <c r="AB18" i="1" l="1"/>
  <c r="N19" i="1"/>
  <c r="V18" i="1"/>
  <c r="AA18" i="1" s="1"/>
  <c r="T18" i="1"/>
  <c r="S19" i="1" s="1"/>
  <c r="Q20" i="1" s="1"/>
  <c r="X18" i="1"/>
  <c r="W19" i="1"/>
  <c r="AD19" i="1" s="1"/>
  <c r="U19" i="1"/>
  <c r="AC19" i="1" s="1"/>
  <c r="Y19" i="1"/>
  <c r="AE19" i="1" s="1"/>
  <c r="T19" i="1" l="1"/>
  <c r="S20" i="1" s="1"/>
  <c r="Q21" i="1" s="1"/>
  <c r="X19" i="1"/>
  <c r="AB19" i="1" s="1"/>
  <c r="V19" i="1"/>
  <c r="AA19" i="1" s="1"/>
  <c r="Z18" i="1"/>
  <c r="R19" i="1" s="1"/>
  <c r="P20" i="1" s="1"/>
  <c r="O20" i="1"/>
  <c r="N20" i="1" l="1"/>
  <c r="Z19" i="1"/>
  <c r="R20" i="1" s="1"/>
  <c r="P21" i="1" s="1"/>
  <c r="W20" i="1"/>
  <c r="AD20" i="1" s="1"/>
  <c r="Y20" i="1"/>
  <c r="AE20" i="1" s="1"/>
  <c r="O21" i="1"/>
  <c r="U20" i="1"/>
  <c r="AC20" i="1" s="1"/>
  <c r="X20" i="1" l="1"/>
  <c r="AB20" i="1" s="1"/>
  <c r="N21" i="1"/>
  <c r="V20" i="1"/>
  <c r="AA20" i="1" s="1"/>
  <c r="T20" i="1"/>
  <c r="S21" i="1" s="1"/>
  <c r="W21" i="1"/>
  <c r="AD21" i="1" s="1"/>
  <c r="Y21" i="1"/>
  <c r="AE21" i="1" s="1"/>
  <c r="U21" i="1"/>
  <c r="AC21" i="1" s="1"/>
  <c r="Q22" i="1" l="1"/>
  <c r="O22" i="1"/>
  <c r="V21" i="1"/>
  <c r="AA21" i="1" s="1"/>
  <c r="X21" i="1"/>
  <c r="AB21" i="1" s="1"/>
  <c r="T21" i="1"/>
  <c r="S22" i="1" s="1"/>
  <c r="Q23" i="1" s="1"/>
  <c r="Z20" i="1"/>
  <c r="R21" i="1" s="1"/>
  <c r="P22" i="1" s="1"/>
  <c r="W22" i="1"/>
  <c r="AD22" i="1" s="1"/>
  <c r="Y22" i="1"/>
  <c r="AE22" i="1" s="1"/>
  <c r="Z21" i="1" l="1"/>
  <c r="R22" i="1" s="1"/>
  <c r="P23" i="1" s="1"/>
  <c r="N22" i="1"/>
  <c r="U22" i="1"/>
  <c r="AC22" i="1" s="1"/>
  <c r="O23" i="1"/>
  <c r="N23" i="1" l="1"/>
  <c r="T22" i="1"/>
  <c r="S23" i="1" s="1"/>
  <c r="Q24" i="1" s="1"/>
  <c r="X22" i="1"/>
  <c r="AB22" i="1" s="1"/>
  <c r="V22" i="1"/>
  <c r="AA22" i="1" s="1"/>
  <c r="W23" i="1"/>
  <c r="AD23" i="1" s="1"/>
  <c r="Y23" i="1"/>
  <c r="AE23" i="1" s="1"/>
  <c r="U23" i="1"/>
  <c r="AC23" i="1" s="1"/>
  <c r="O24" i="1" l="1"/>
  <c r="V23" i="1"/>
  <c r="AA23" i="1" s="1"/>
  <c r="T23" i="1"/>
  <c r="S24" i="1" s="1"/>
  <c r="X23" i="1"/>
  <c r="AB23" i="1" s="1"/>
  <c r="Z22" i="1"/>
  <c r="R23" i="1" s="1"/>
  <c r="P24" i="1" s="1"/>
  <c r="U24" i="1"/>
  <c r="Y24" i="1"/>
  <c r="AE24" i="1" s="1"/>
  <c r="W24" i="1"/>
  <c r="AD24" i="1" s="1"/>
  <c r="AC24" i="1" l="1"/>
  <c r="Q25" i="1"/>
  <c r="O25" i="1"/>
  <c r="W25" i="1" s="1"/>
  <c r="AD25" i="1" s="1"/>
  <c r="N24" i="1"/>
  <c r="Z23" i="1"/>
  <c r="R24" i="1" s="1"/>
  <c r="P25" i="1" s="1"/>
  <c r="Y25" i="1" l="1"/>
  <c r="AE25" i="1" s="1"/>
  <c r="U25" i="1"/>
  <c r="AC25" i="1"/>
  <c r="X24" i="1"/>
  <c r="AB24" i="1" s="1"/>
  <c r="N25" i="1"/>
  <c r="V24" i="1"/>
  <c r="AA24" i="1" s="1"/>
  <c r="T24" i="1"/>
  <c r="S25" i="1" s="1"/>
  <c r="X25" i="1" l="1"/>
  <c r="AB25" i="1" s="1"/>
  <c r="V25" i="1"/>
  <c r="AA25" i="1" s="1"/>
  <c r="T25" i="1"/>
  <c r="S26" i="1" s="1"/>
  <c r="O26" i="1"/>
  <c r="Q26" i="1"/>
  <c r="Z24" i="1"/>
  <c r="R25" i="1" s="1"/>
  <c r="P26" i="1" s="1"/>
  <c r="Q27" i="1" l="1"/>
  <c r="U26" i="1"/>
  <c r="AC26" i="1" s="1"/>
  <c r="Y26" i="1"/>
  <c r="AE26" i="1" s="1"/>
  <c r="W26" i="1"/>
  <c r="AD26" i="1" s="1"/>
  <c r="N26" i="1"/>
  <c r="O27" i="1"/>
  <c r="Z25" i="1"/>
  <c r="R26" i="1" s="1"/>
  <c r="P27" i="1" s="1"/>
  <c r="V26" i="1" l="1"/>
  <c r="AA26" i="1" s="1"/>
  <c r="T26" i="1"/>
  <c r="S27" i="1" s="1"/>
  <c r="X26" i="1"/>
  <c r="AB26" i="1" s="1"/>
  <c r="N27" i="1"/>
  <c r="Y27" i="1"/>
  <c r="AE27" i="1" s="1"/>
  <c r="W27" i="1"/>
  <c r="AD27" i="1" s="1"/>
  <c r="U27" i="1"/>
  <c r="AC27" i="1" s="1"/>
  <c r="V27" i="1" l="1"/>
  <c r="AA27" i="1" s="1"/>
  <c r="X27" i="1"/>
  <c r="AB27" i="1" s="1"/>
  <c r="T27" i="1"/>
  <c r="S28" i="1" s="1"/>
  <c r="O28" i="1"/>
  <c r="Q28" i="1"/>
  <c r="Z26" i="1"/>
  <c r="R27" i="1" s="1"/>
  <c r="P28" i="1" s="1"/>
  <c r="Q29" i="1" l="1"/>
  <c r="U28" i="1"/>
  <c r="AC28" i="1" s="1"/>
  <c r="Y28" i="1"/>
  <c r="AE28" i="1" s="1"/>
  <c r="W28" i="1"/>
  <c r="AD28" i="1" s="1"/>
  <c r="O29" i="1"/>
  <c r="N28" i="1"/>
  <c r="Z27" i="1"/>
  <c r="R28" i="1" s="1"/>
  <c r="P29" i="1" s="1"/>
  <c r="N29" i="1" l="1"/>
  <c r="V28" i="1"/>
  <c r="AA28" i="1" s="1"/>
  <c r="T28" i="1"/>
  <c r="S29" i="1" s="1"/>
  <c r="Q30" i="1" s="1"/>
  <c r="X28" i="1"/>
  <c r="AB28" i="1" s="1"/>
  <c r="U29" i="1"/>
  <c r="AC29" i="1" s="1"/>
  <c r="Y29" i="1"/>
  <c r="AE29" i="1" s="1"/>
  <c r="W29" i="1"/>
  <c r="AD29" i="1" s="1"/>
  <c r="X29" i="1" l="1"/>
  <c r="AB29" i="1" s="1"/>
  <c r="V29" i="1"/>
  <c r="AA29" i="1" s="1"/>
  <c r="T29" i="1"/>
  <c r="S30" i="1" s="1"/>
  <c r="Q31" i="1" s="1"/>
  <c r="O30" i="1"/>
  <c r="Z28" i="1"/>
  <c r="R29" i="1" s="1"/>
  <c r="P30" i="1" s="1"/>
  <c r="U30" i="1" l="1"/>
  <c r="AC30" i="1" s="1"/>
  <c r="Y30" i="1"/>
  <c r="AE30" i="1" s="1"/>
  <c r="W30" i="1"/>
  <c r="AD30" i="1" s="1"/>
  <c r="O31" i="1"/>
  <c r="N30" i="1"/>
  <c r="Z29" i="1"/>
  <c r="R30" i="1" s="1"/>
  <c r="P31" i="1" s="1"/>
  <c r="AB30" i="1" l="1"/>
  <c r="X30" i="1"/>
  <c r="T30" i="1"/>
  <c r="S31" i="1" s="1"/>
  <c r="Q32" i="1" s="1"/>
  <c r="V30" i="1"/>
  <c r="AA30" i="1" s="1"/>
  <c r="N31" i="1"/>
  <c r="U31" i="1"/>
  <c r="AC31" i="1" s="1"/>
  <c r="Y31" i="1"/>
  <c r="AE31" i="1" s="1"/>
  <c r="W31" i="1"/>
  <c r="AD31" i="1" s="1"/>
  <c r="O32" i="1" l="1"/>
  <c r="X31" i="1"/>
  <c r="AB31" i="1" s="1"/>
  <c r="T31" i="1"/>
  <c r="S32" i="1" s="1"/>
  <c r="Q33" i="1" s="1"/>
  <c r="V31" i="1"/>
  <c r="AA31" i="1" s="1"/>
  <c r="Z30" i="1"/>
  <c r="R31" i="1" s="1"/>
  <c r="P32" i="1" s="1"/>
  <c r="W32" i="1" l="1"/>
  <c r="AD32" i="1" s="1"/>
  <c r="Y32" i="1"/>
  <c r="AE32" i="1" s="1"/>
  <c r="U32" i="1"/>
  <c r="AC32" i="1" s="1"/>
  <c r="O33" i="1"/>
  <c r="W33" i="1" s="1"/>
  <c r="AD33" i="1" s="1"/>
  <c r="N32" i="1"/>
  <c r="Z31" i="1"/>
  <c r="R32" i="1" s="1"/>
  <c r="P33" i="1" s="1"/>
  <c r="U33" i="1" l="1"/>
  <c r="AC33" i="1"/>
  <c r="Y33" i="1"/>
  <c r="AE33" i="1" s="1"/>
  <c r="T32" i="1"/>
  <c r="S33" i="1" s="1"/>
  <c r="Q34" i="1" s="1"/>
  <c r="V32" i="1"/>
  <c r="X32" i="1"/>
  <c r="AB32" i="1" s="1"/>
  <c r="AA32" i="1"/>
  <c r="N33" i="1"/>
  <c r="Z32" i="1"/>
  <c r="O34" i="1" l="1"/>
  <c r="R33" i="1"/>
  <c r="P34" i="1" s="1"/>
  <c r="Y34" i="1"/>
  <c r="AE34" i="1" s="1"/>
  <c r="W34" i="1"/>
  <c r="AD34" i="1" s="1"/>
  <c r="U34" i="1"/>
  <c r="V33" i="1"/>
  <c r="AA33" i="1" s="1"/>
  <c r="T33" i="1"/>
  <c r="S34" i="1" s="1"/>
  <c r="X33" i="1"/>
  <c r="AB33" i="1" s="1"/>
  <c r="N34" i="1"/>
  <c r="AC34" i="1" l="1"/>
  <c r="T34" i="1"/>
  <c r="X34" i="1"/>
  <c r="AB34" i="1" s="1"/>
  <c r="V34" i="1"/>
  <c r="AA34" i="1" s="1"/>
  <c r="Q35" i="1"/>
  <c r="O35" i="1"/>
  <c r="Z33" i="1"/>
  <c r="R34" i="1" s="1"/>
  <c r="P35" i="1" s="1"/>
  <c r="S35" i="1" l="1"/>
  <c r="N35" i="1"/>
  <c r="U35" i="1"/>
  <c r="AC35" i="1" s="1"/>
  <c r="O36" i="1"/>
  <c r="Y35" i="1"/>
  <c r="AE35" i="1" s="1"/>
  <c r="W35" i="1"/>
  <c r="AD35" i="1" s="1"/>
  <c r="Q36" i="1"/>
  <c r="Z34" i="1"/>
  <c r="R35" i="1" s="1"/>
  <c r="P36" i="1" s="1"/>
  <c r="Y36" i="1" l="1"/>
  <c r="AE36" i="1" s="1"/>
  <c r="W36" i="1"/>
  <c r="AD36" i="1" s="1"/>
  <c r="U36" i="1"/>
  <c r="AC36" i="1" s="1"/>
  <c r="N36" i="1"/>
  <c r="T35" i="1"/>
  <c r="S36" i="1" s="1"/>
  <c r="X35" i="1"/>
  <c r="AB35" i="1" s="1"/>
  <c r="V35" i="1"/>
  <c r="AA35" i="1" s="1"/>
  <c r="X36" i="1" l="1"/>
  <c r="AB36" i="1" s="1"/>
  <c r="V36" i="1"/>
  <c r="AA36" i="1" s="1"/>
  <c r="T36" i="1"/>
  <c r="S37" i="1" s="1"/>
  <c r="Q37" i="1"/>
  <c r="O37" i="1"/>
  <c r="Z35" i="1"/>
  <c r="R36" i="1" s="1"/>
  <c r="P37" i="1" s="1"/>
  <c r="Q38" i="1" l="1"/>
  <c r="O38" i="1"/>
  <c r="Y37" i="1"/>
  <c r="AE37" i="1" s="1"/>
  <c r="W37" i="1"/>
  <c r="AD37" i="1" s="1"/>
  <c r="U37" i="1"/>
  <c r="AC37" i="1" s="1"/>
  <c r="N37" i="1"/>
  <c r="Z36" i="1"/>
  <c r="R37" i="1" s="1"/>
  <c r="P38" i="1" s="1"/>
  <c r="T37" i="1" l="1"/>
  <c r="S38" i="1" s="1"/>
  <c r="Q39" i="1" s="1"/>
  <c r="X37" i="1"/>
  <c r="AB37" i="1" s="1"/>
  <c r="V37" i="1"/>
  <c r="AA37" i="1" s="1"/>
  <c r="N38" i="1"/>
  <c r="Y38" i="1"/>
  <c r="AE38" i="1" s="1"/>
  <c r="W38" i="1"/>
  <c r="AD38" i="1" s="1"/>
  <c r="U38" i="1"/>
  <c r="AC38" i="1" s="1"/>
  <c r="O39" i="1"/>
  <c r="X38" i="1" l="1"/>
  <c r="AB38" i="1" s="1"/>
  <c r="V38" i="1"/>
  <c r="AA38" i="1" s="1"/>
  <c r="T38" i="1"/>
  <c r="S39" i="1" s="1"/>
  <c r="Q40" i="1" s="1"/>
  <c r="Y39" i="1"/>
  <c r="AE39" i="1" s="1"/>
  <c r="W39" i="1"/>
  <c r="AD39" i="1" s="1"/>
  <c r="U39" i="1"/>
  <c r="AC39" i="1" s="1"/>
  <c r="Z37" i="1"/>
  <c r="R38" i="1" s="1"/>
  <c r="P39" i="1" s="1"/>
  <c r="O40" i="1" l="1"/>
  <c r="W40" i="1" s="1"/>
  <c r="AD40" i="1" s="1"/>
  <c r="N39" i="1"/>
  <c r="Y40" i="1"/>
  <c r="AE40" i="1" s="1"/>
  <c r="U40" i="1"/>
  <c r="Z38" i="1"/>
  <c r="R39" i="1" s="1"/>
  <c r="P40" i="1" s="1"/>
  <c r="AC40" i="1" l="1"/>
  <c r="T39" i="1"/>
  <c r="S40" i="1" s="1"/>
  <c r="Q41" i="1" s="1"/>
  <c r="X39" i="1"/>
  <c r="AB39" i="1" s="1"/>
  <c r="V39" i="1"/>
  <c r="AA39" i="1" s="1"/>
  <c r="N40" i="1"/>
  <c r="X40" i="1"/>
  <c r="T40" i="1"/>
  <c r="S41" i="1" s="1"/>
  <c r="Q42" i="1" s="1"/>
  <c r="V40" i="1"/>
  <c r="Z39" i="1"/>
  <c r="O41" i="1" l="1"/>
  <c r="AB40" i="1"/>
  <c r="R40" i="1"/>
  <c r="P41" i="1" s="1"/>
  <c r="AA40" i="1"/>
  <c r="N41" i="1"/>
  <c r="Z40" i="1"/>
  <c r="R41" i="1" s="1"/>
  <c r="P42" i="1" s="1"/>
  <c r="O42" i="1"/>
  <c r="U41" i="1"/>
  <c r="W41" i="1"/>
  <c r="AD41" i="1" s="1"/>
  <c r="Y41" i="1"/>
  <c r="AE41" i="1" s="1"/>
  <c r="AC41" i="1" l="1"/>
  <c r="W42" i="1"/>
  <c r="AD42" i="1" s="1"/>
  <c r="U42" i="1"/>
  <c r="AC42" i="1" s="1"/>
  <c r="Y42" i="1"/>
  <c r="AE42" i="1" s="1"/>
  <c r="X41" i="1"/>
  <c r="AB41" i="1" s="1"/>
  <c r="V41" i="1"/>
  <c r="AA41" i="1" s="1"/>
  <c r="T41" i="1"/>
  <c r="S42" i="1" s="1"/>
  <c r="Q43" i="1" s="1"/>
  <c r="N42" i="1"/>
  <c r="T42" i="1" l="1"/>
  <c r="S43" i="1" s="1"/>
  <c r="Q44" i="1" s="1"/>
  <c r="X42" i="1"/>
  <c r="AB42" i="1" s="1"/>
  <c r="V42" i="1"/>
  <c r="AA42" i="1" s="1"/>
  <c r="Z41" i="1"/>
  <c r="R42" i="1" s="1"/>
  <c r="P43" i="1" s="1"/>
  <c r="O43" i="1"/>
  <c r="O44" i="1" l="1"/>
  <c r="Y43" i="1"/>
  <c r="AE43" i="1" s="1"/>
  <c r="U43" i="1"/>
  <c r="AC43" i="1" s="1"/>
  <c r="W43" i="1"/>
  <c r="AD43" i="1" s="1"/>
  <c r="N43" i="1"/>
  <c r="Z42" i="1"/>
  <c r="R43" i="1" s="1"/>
  <c r="P44" i="1" s="1"/>
  <c r="X43" i="1" l="1"/>
  <c r="AB43" i="1" s="1"/>
  <c r="V43" i="1"/>
  <c r="AA43" i="1" s="1"/>
  <c r="N44" i="1"/>
  <c r="T43" i="1"/>
  <c r="S44" i="1" s="1"/>
  <c r="Q45" i="1" s="1"/>
  <c r="Y44" i="1"/>
  <c r="AE44" i="1" s="1"/>
  <c r="U44" i="1"/>
  <c r="AC44" i="1" s="1"/>
  <c r="W44" i="1"/>
  <c r="AD44" i="1" s="1"/>
  <c r="O45" i="1" l="1"/>
  <c r="V44" i="1"/>
  <c r="AA44" i="1" s="1"/>
  <c r="T44" i="1"/>
  <c r="S45" i="1" s="1"/>
  <c r="Q46" i="1" s="1"/>
  <c r="X44" i="1"/>
  <c r="AB44" i="1" s="1"/>
  <c r="Z43" i="1"/>
  <c r="R44" i="1" s="1"/>
  <c r="P45" i="1" s="1"/>
  <c r="Y45" i="1" l="1"/>
  <c r="AE45" i="1" s="1"/>
  <c r="U45" i="1"/>
  <c r="AC45" i="1" s="1"/>
  <c r="W45" i="1"/>
  <c r="AD45" i="1" s="1"/>
  <c r="N45" i="1"/>
  <c r="Z44" i="1"/>
  <c r="R45" i="1" s="1"/>
  <c r="P46" i="1" s="1"/>
  <c r="V45" i="1"/>
  <c r="T45" i="1"/>
  <c r="X45" i="1"/>
  <c r="O46" i="1"/>
  <c r="S46" i="1" l="1"/>
  <c r="Q47" i="1" s="1"/>
  <c r="N46" i="1"/>
  <c r="AB45" i="1"/>
  <c r="AA45" i="1"/>
  <c r="W46" i="1"/>
  <c r="AD46" i="1" s="1"/>
  <c r="Y46" i="1"/>
  <c r="AE46" i="1" s="1"/>
  <c r="O47" i="1"/>
  <c r="U46" i="1"/>
  <c r="AC46" i="1" s="1"/>
  <c r="Z45" i="1"/>
  <c r="R46" i="1" s="1"/>
  <c r="P47" i="1" s="1"/>
  <c r="T46" i="1"/>
  <c r="X46" i="1"/>
  <c r="V46" i="1"/>
  <c r="AA46" i="1" s="1"/>
  <c r="S47" i="1" l="1"/>
  <c r="Q48" i="1" s="1"/>
  <c r="AB46" i="1"/>
  <c r="Z46" i="1"/>
  <c r="R47" i="1" s="1"/>
  <c r="P48" i="1" s="1"/>
  <c r="N47" i="1"/>
  <c r="Y47" i="1"/>
  <c r="AE47" i="1" s="1"/>
  <c r="W47" i="1"/>
  <c r="AD47" i="1" s="1"/>
  <c r="U47" i="1"/>
  <c r="AC47" i="1" s="1"/>
  <c r="O48" i="1"/>
  <c r="W48" i="1" l="1"/>
  <c r="AD48" i="1" s="1"/>
  <c r="Y48" i="1"/>
  <c r="AE48" i="1" s="1"/>
  <c r="U48" i="1"/>
  <c r="AC48" i="1" s="1"/>
  <c r="X47" i="1"/>
  <c r="AB47" i="1" s="1"/>
  <c r="V47" i="1"/>
  <c r="AA47" i="1" s="1"/>
  <c r="T47" i="1"/>
  <c r="S48" i="1" s="1"/>
  <c r="Q49" i="1" s="1"/>
  <c r="N48" i="1"/>
  <c r="Z47" i="1" l="1"/>
  <c r="R48" i="1" s="1"/>
  <c r="P49" i="1" s="1"/>
  <c r="V48" i="1"/>
  <c r="AA48" i="1" s="1"/>
  <c r="T48" i="1"/>
  <c r="S49" i="1" s="1"/>
  <c r="Q50" i="1" s="1"/>
  <c r="N49" i="1"/>
  <c r="X48" i="1"/>
  <c r="AB48" i="1" s="1"/>
  <c r="O49" i="1"/>
  <c r="O50" i="1" l="1"/>
  <c r="Y49" i="1"/>
  <c r="AE49" i="1" s="1"/>
  <c r="W49" i="1"/>
  <c r="AD49" i="1" s="1"/>
  <c r="U49" i="1"/>
  <c r="AC49" i="1" s="1"/>
  <c r="T49" i="1"/>
  <c r="V49" i="1"/>
  <c r="AA49" i="1" s="1"/>
  <c r="X49" i="1"/>
  <c r="AB49" i="1" s="1"/>
  <c r="Z48" i="1"/>
  <c r="R49" i="1" s="1"/>
  <c r="P50" i="1" s="1"/>
  <c r="S50" i="1" l="1"/>
  <c r="Q51" i="1" s="1"/>
  <c r="N50" i="1"/>
  <c r="X50" i="1"/>
  <c r="T50" i="1"/>
  <c r="Z50" i="1" s="1"/>
  <c r="Z49" i="1"/>
  <c r="R50" i="1" s="1"/>
  <c r="P51" i="1" s="1"/>
  <c r="U50" i="1"/>
  <c r="AC50" i="1" s="1"/>
  <c r="W50" i="1"/>
  <c r="AD50" i="1" s="1"/>
  <c r="Y50" i="1"/>
  <c r="AE50" i="1" s="1"/>
  <c r="O51" i="1"/>
  <c r="AB50" i="1" l="1"/>
  <c r="V50" i="1"/>
  <c r="AA50" i="1"/>
  <c r="R51" i="1" s="1"/>
  <c r="P52" i="1" s="1"/>
  <c r="S51" i="1"/>
  <c r="Q52" i="1" s="1"/>
  <c r="N51" i="1"/>
  <c r="W51" i="1"/>
  <c r="AD51" i="1" s="1"/>
  <c r="Y51" i="1"/>
  <c r="AE51" i="1" s="1"/>
  <c r="U51" i="1"/>
  <c r="AC51" i="1" s="1"/>
  <c r="O52" i="1" l="1"/>
  <c r="N52" i="1"/>
  <c r="T51" i="1"/>
  <c r="S52" i="1" s="1"/>
  <c r="Q53" i="1" s="1"/>
  <c r="X51" i="1"/>
  <c r="AB51" i="1" s="1"/>
  <c r="V51" i="1"/>
  <c r="AA51" i="1" s="1"/>
  <c r="U52" i="1"/>
  <c r="AC52" i="1" s="1"/>
  <c r="W52" i="1"/>
  <c r="AD52" i="1" s="1"/>
  <c r="Y52" i="1"/>
  <c r="AE52" i="1" s="1"/>
  <c r="O53" i="1"/>
  <c r="U53" i="1" l="1"/>
  <c r="AC53" i="1" s="1"/>
  <c r="Y53" i="1"/>
  <c r="AE53" i="1" s="1"/>
  <c r="W53" i="1"/>
  <c r="AD53" i="1" s="1"/>
  <c r="T52" i="1"/>
  <c r="S53" i="1" s="1"/>
  <c r="Q54" i="1" s="1"/>
  <c r="X52" i="1"/>
  <c r="AB52" i="1" s="1"/>
  <c r="V52" i="1"/>
  <c r="AA52" i="1" s="1"/>
  <c r="Z51" i="1"/>
  <c r="R52" i="1" s="1"/>
  <c r="P53" i="1" s="1"/>
  <c r="N53" i="1" l="1"/>
  <c r="X53" i="1"/>
  <c r="T53" i="1"/>
  <c r="S54" i="1" s="1"/>
  <c r="Q55" i="1" s="1"/>
  <c r="Z52" i="1"/>
  <c r="R53" i="1" s="1"/>
  <c r="P54" i="1" s="1"/>
  <c r="O54" i="1"/>
  <c r="V53" i="1" l="1"/>
  <c r="AB53" i="1"/>
  <c r="AA53" i="1"/>
  <c r="N54" i="1"/>
  <c r="W54" i="1"/>
  <c r="AD54" i="1" s="1"/>
  <c r="Y54" i="1"/>
  <c r="AE54" i="1" s="1"/>
  <c r="U54" i="1"/>
  <c r="AC54" i="1" s="1"/>
  <c r="O55" i="1"/>
  <c r="Z53" i="1"/>
  <c r="R54" i="1" s="1"/>
  <c r="P55" i="1" s="1"/>
  <c r="Y55" i="1" l="1"/>
  <c r="AE55" i="1" s="1"/>
  <c r="U55" i="1"/>
  <c r="AC55" i="1" s="1"/>
  <c r="W55" i="1"/>
  <c r="AD55" i="1" s="1"/>
  <c r="X54" i="1"/>
  <c r="AB54" i="1" s="1"/>
  <c r="T54" i="1"/>
  <c r="S55" i="1" s="1"/>
  <c r="Q56" i="1" s="1"/>
  <c r="V54" i="1"/>
  <c r="AA54" i="1" s="1"/>
  <c r="N55" i="1"/>
  <c r="O56" i="1" l="1"/>
  <c r="Z54" i="1"/>
  <c r="R55" i="1" s="1"/>
  <c r="P56" i="1" s="1"/>
  <c r="X55" i="1"/>
  <c r="AB55" i="1" s="1"/>
  <c r="V55" i="1"/>
  <c r="AA55" i="1" s="1"/>
  <c r="T55" i="1"/>
  <c r="S56" i="1" s="1"/>
  <c r="Q57" i="1" s="1"/>
  <c r="N56" i="1" l="1"/>
  <c r="X56" i="1"/>
  <c r="V56" i="1"/>
  <c r="AA56" i="1" s="1"/>
  <c r="T56" i="1"/>
  <c r="Z56" i="1" s="1"/>
  <c r="Z55" i="1"/>
  <c r="R56" i="1" s="1"/>
  <c r="P57" i="1" s="1"/>
  <c r="U56" i="1"/>
  <c r="AC56" i="1" s="1"/>
  <c r="O57" i="1"/>
  <c r="Y56" i="1"/>
  <c r="AE56" i="1" s="1"/>
  <c r="W56" i="1"/>
  <c r="AD56" i="1" s="1"/>
  <c r="AB56" i="1" l="1"/>
  <c r="R57" i="1"/>
  <c r="P58" i="1" s="1"/>
  <c r="W57" i="1"/>
  <c r="AD57" i="1" s="1"/>
  <c r="U57" i="1"/>
  <c r="AC57" i="1" s="1"/>
  <c r="Y57" i="1"/>
  <c r="AE57" i="1" s="1"/>
  <c r="N57" i="1"/>
  <c r="S57" i="1"/>
  <c r="O58" i="1" l="1"/>
  <c r="Q58" i="1"/>
  <c r="X57" i="1"/>
  <c r="AB57" i="1" s="1"/>
  <c r="N58" i="1"/>
  <c r="T57" i="1"/>
  <c r="S58" i="1" s="1"/>
  <c r="V57" i="1"/>
  <c r="AA57" i="1" s="1"/>
  <c r="X58" i="1" l="1"/>
  <c r="AB58" i="1" s="1"/>
  <c r="T58" i="1"/>
  <c r="Z58" i="1" s="1"/>
  <c r="V58" i="1"/>
  <c r="AA58" i="1" s="1"/>
  <c r="Z57" i="1"/>
  <c r="R58" i="1" s="1"/>
  <c r="P59" i="1" s="1"/>
  <c r="Q59" i="1"/>
  <c r="Y58" i="1"/>
  <c r="AE58" i="1" s="1"/>
  <c r="W58" i="1"/>
  <c r="AD58" i="1" s="1"/>
  <c r="U58" i="1"/>
  <c r="AC58" i="1" s="1"/>
  <c r="O59" i="1"/>
  <c r="R59" i="1" l="1"/>
  <c r="P60" i="1" s="1"/>
  <c r="S59" i="1"/>
  <c r="Q60" i="1" s="1"/>
  <c r="N59" i="1"/>
  <c r="U59" i="1"/>
  <c r="AC59" i="1" s="1"/>
  <c r="W59" i="1"/>
  <c r="AD59" i="1" s="1"/>
  <c r="Y59" i="1"/>
  <c r="AE59" i="1" s="1"/>
  <c r="O60" i="1"/>
  <c r="W60" i="1" l="1"/>
  <c r="AD60" i="1" s="1"/>
  <c r="U60" i="1"/>
  <c r="AC60" i="1" s="1"/>
  <c r="Y60" i="1"/>
  <c r="AE60" i="1" s="1"/>
  <c r="N60" i="1"/>
  <c r="V59" i="1"/>
  <c r="AA59" i="1" s="1"/>
  <c r="X59" i="1"/>
  <c r="AB59" i="1" s="1"/>
  <c r="T59" i="1"/>
  <c r="S60" i="1" s="1"/>
  <c r="Q61" i="1" s="1"/>
  <c r="Z59" i="1" l="1"/>
  <c r="O61" i="1"/>
  <c r="X60" i="1"/>
  <c r="AB60" i="1" s="1"/>
  <c r="V60" i="1"/>
  <c r="AA60" i="1" s="1"/>
  <c r="T60" i="1"/>
  <c r="S61" i="1" s="1"/>
  <c r="Q62" i="1" s="1"/>
  <c r="R60" i="1"/>
  <c r="P61" i="1" s="1"/>
  <c r="U61" i="1"/>
  <c r="W61" i="1"/>
  <c r="AD61" i="1" s="1"/>
  <c r="Y61" i="1"/>
  <c r="AE61" i="1" s="1"/>
  <c r="AC61" i="1" l="1"/>
  <c r="N61" i="1"/>
  <c r="Z60" i="1"/>
  <c r="R61" i="1" s="1"/>
  <c r="P62" i="1" s="1"/>
  <c r="O62" i="1"/>
  <c r="W62" i="1" l="1"/>
  <c r="AD62" i="1" s="1"/>
  <c r="U62" i="1"/>
  <c r="AC62" i="1" s="1"/>
  <c r="Y62" i="1"/>
  <c r="AE62" i="1" s="1"/>
  <c r="X61" i="1"/>
  <c r="AB61" i="1" s="1"/>
  <c r="T61" i="1"/>
  <c r="S62" i="1" s="1"/>
  <c r="Q63" i="1" s="1"/>
  <c r="N62" i="1"/>
  <c r="V61" i="1"/>
  <c r="AA61" i="1" s="1"/>
  <c r="X62" i="1" l="1"/>
  <c r="AB62" i="1" s="1"/>
  <c r="V62" i="1"/>
  <c r="AA62" i="1" s="1"/>
  <c r="T62" i="1"/>
  <c r="S63" i="1" s="1"/>
  <c r="O63" i="1"/>
  <c r="Z61" i="1"/>
  <c r="R62" i="1" s="1"/>
  <c r="P63" i="1" s="1"/>
  <c r="W63" i="1" l="1"/>
  <c r="AD63" i="1" s="1"/>
  <c r="U63" i="1"/>
  <c r="AC63" i="1" s="1"/>
  <c r="Y63" i="1"/>
  <c r="AE63" i="1" s="1"/>
  <c r="N63" i="1"/>
  <c r="Z62" i="1"/>
  <c r="R63" i="1" s="1"/>
  <c r="V63" i="1" l="1"/>
  <c r="AA63" i="1" s="1"/>
  <c r="X63" i="1"/>
  <c r="AB63" i="1" s="1"/>
  <c r="T63" i="1"/>
  <c r="Z63" i="1" l="1"/>
</calcChain>
</file>

<file path=xl/sharedStrings.xml><?xml version="1.0" encoding="utf-8"?>
<sst xmlns="http://schemas.openxmlformats.org/spreadsheetml/2006/main" count="89" uniqueCount="70">
  <si>
    <t>t</t>
  </si>
  <si>
    <t>^</t>
  </si>
  <si>
    <t>parametre generaux</t>
  </si>
  <si>
    <t>base de temps</t>
  </si>
  <si>
    <t>ration de la constant d'Aarseth</t>
  </si>
  <si>
    <t>masse</t>
  </si>
  <si>
    <t>position initiale en x et y</t>
  </si>
  <si>
    <t>vitesse initiale en x et y</t>
  </si>
  <si>
    <t>accélération initiale en x et y</t>
  </si>
  <si>
    <t>m</t>
  </si>
  <si>
    <t>p</t>
  </si>
  <si>
    <t>v</t>
  </si>
  <si>
    <t>a</t>
  </si>
  <si>
    <t>parametres pour chacun des trois corps statiques</t>
  </si>
  <si>
    <t>corps 1</t>
  </si>
  <si>
    <t>position</t>
  </si>
  <si>
    <t>q1</t>
  </si>
  <si>
    <t>rayon</t>
  </si>
  <si>
    <t>r1</t>
  </si>
  <si>
    <t>volume</t>
  </si>
  <si>
    <t>V1</t>
  </si>
  <si>
    <t>Masse total</t>
  </si>
  <si>
    <t>M1</t>
  </si>
  <si>
    <t>Constante d'Aarseth</t>
  </si>
  <si>
    <t>Dimension</t>
  </si>
  <si>
    <t>s</t>
  </si>
  <si>
    <t>Attraction/Répulsion</t>
  </si>
  <si>
    <t>λ1</t>
  </si>
  <si>
    <t>ω1</t>
  </si>
  <si>
    <t>corps 2</t>
  </si>
  <si>
    <t>corps 3</t>
  </si>
  <si>
    <t>q2</t>
  </si>
  <si>
    <t>r2</t>
  </si>
  <si>
    <t>V2</t>
  </si>
  <si>
    <t>M2</t>
  </si>
  <si>
    <t>λ2</t>
  </si>
  <si>
    <t>ω2</t>
  </si>
  <si>
    <t>q3</t>
  </si>
  <si>
    <t>r3</t>
  </si>
  <si>
    <t>V3</t>
  </si>
  <si>
    <t>M3</t>
  </si>
  <si>
    <t>λ3</t>
  </si>
  <si>
    <t>ω3</t>
  </si>
  <si>
    <t>parametre du corps en mouvement</t>
  </si>
  <si>
    <t>Conditions initiales de la simulation</t>
  </si>
  <si>
    <t>Coefficient de friction</t>
  </si>
  <si>
    <t>f</t>
  </si>
  <si>
    <t>Px</t>
  </si>
  <si>
    <t>Vaisseau</t>
  </si>
  <si>
    <t>&lt;</t>
  </si>
  <si>
    <t>Py</t>
  </si>
  <si>
    <t>vx</t>
  </si>
  <si>
    <t>vy</t>
  </si>
  <si>
    <t>ax</t>
  </si>
  <si>
    <t>ay</t>
  </si>
  <si>
    <t>distance x corps 1</t>
  </si>
  <si>
    <t>distance y corps 1</t>
  </si>
  <si>
    <t>distance x corps 2</t>
  </si>
  <si>
    <t>distance y corps 2</t>
  </si>
  <si>
    <t>distance x corps 3</t>
  </si>
  <si>
    <t>distance y corps 3</t>
  </si>
  <si>
    <t>a1x</t>
  </si>
  <si>
    <t>calculer les masse volumique des trois planete et terminer les A</t>
  </si>
  <si>
    <t>Masse Volumique moyenne</t>
  </si>
  <si>
    <t>P1</t>
  </si>
  <si>
    <t>a2x</t>
  </si>
  <si>
    <t>a3x</t>
  </si>
  <si>
    <t>ay1</t>
  </si>
  <si>
    <t>a2y</t>
  </si>
  <si>
    <t>a3y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</si>
</sst>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261BC-02A0-4B4A-83E6-50004B7C0EFA}">
  <dimension ref="B1:AE63"/>
  <sheetViews>
    <sheetView tabSelected="1" zoomScale="80" zoomScaleNormal="80" workbookViewId="0">
      <selection activeCell="D40" sqref="D40:E40"/>
    </sheetView>
  </sheetViews>
  <sheetFormatPr baseColWidth="10" defaultRowHeight="15" x14ac:dyDescent="0.25"/>
  <cols>
    <col min="2" max="2" width="28.42578125" customWidth="1"/>
    <col min="3" max="3" width="8.5703125" customWidth="1"/>
    <col min="9" max="9" width="59.85546875" customWidth="1"/>
    <col min="19" max="19" width="12.7109375" bestFit="1" customWidth="1"/>
    <col min="26" max="26" width="13" bestFit="1" customWidth="1"/>
    <col min="27" max="27" width="12.7109375" bestFit="1" customWidth="1"/>
    <col min="28" max="28" width="13.7109375" bestFit="1" customWidth="1"/>
    <col min="29" max="29" width="13" bestFit="1" customWidth="1"/>
    <col min="30" max="30" width="12.7109375" bestFit="1" customWidth="1"/>
    <col min="31" max="31" width="13.7109375" bestFit="1" customWidth="1"/>
  </cols>
  <sheetData>
    <row r="1" spans="2:31" ht="13.5" customHeight="1" x14ac:dyDescent="0.25"/>
    <row r="2" spans="2:31" ht="23.25" customHeight="1" thickBot="1" x14ac:dyDescent="0.3">
      <c r="B2" s="16" t="s">
        <v>44</v>
      </c>
      <c r="C2" s="16"/>
      <c r="D2" s="16"/>
      <c r="E2" s="16"/>
      <c r="F2" s="16"/>
      <c r="G2" s="16"/>
      <c r="M2" t="s">
        <v>48</v>
      </c>
      <c r="N2" t="s">
        <v>15</v>
      </c>
      <c r="P2" t="s">
        <v>49</v>
      </c>
      <c r="R2" t="s">
        <v>49</v>
      </c>
    </row>
    <row r="3" spans="2:31" ht="30" x14ac:dyDescent="0.25">
      <c r="M3" s="12" t="s">
        <v>0</v>
      </c>
      <c r="N3" s="12" t="s">
        <v>47</v>
      </c>
      <c r="O3" s="12" t="s">
        <v>50</v>
      </c>
      <c r="P3" s="12" t="s">
        <v>51</v>
      </c>
      <c r="Q3" s="12" t="s">
        <v>52</v>
      </c>
      <c r="R3" s="12" t="s">
        <v>53</v>
      </c>
      <c r="S3" s="12" t="s">
        <v>54</v>
      </c>
      <c r="T3" s="12" t="s">
        <v>55</v>
      </c>
      <c r="U3" s="12" t="s">
        <v>56</v>
      </c>
      <c r="V3" s="12" t="s">
        <v>57</v>
      </c>
      <c r="W3" s="12" t="s">
        <v>58</v>
      </c>
      <c r="X3" s="12" t="s">
        <v>59</v>
      </c>
      <c r="Y3" s="12" t="s">
        <v>60</v>
      </c>
      <c r="Z3" s="12" t="s">
        <v>61</v>
      </c>
      <c r="AA3" s="12" t="s">
        <v>65</v>
      </c>
      <c r="AB3" s="12" t="s">
        <v>66</v>
      </c>
      <c r="AC3" s="12" t="s">
        <v>67</v>
      </c>
      <c r="AD3" s="12" t="s">
        <v>68</v>
      </c>
      <c r="AE3" s="12" t="s">
        <v>69</v>
      </c>
    </row>
    <row r="4" spans="2:31" ht="15.75" thickBot="1" x14ac:dyDescent="0.3">
      <c r="B4" s="17" t="s">
        <v>2</v>
      </c>
      <c r="C4" s="17"/>
      <c r="D4" s="17"/>
      <c r="E4" s="17"/>
      <c r="F4" s="17"/>
      <c r="G4" s="17"/>
      <c r="L4">
        <v>0</v>
      </c>
      <c r="M4">
        <f>L4*$D$5</f>
        <v>0</v>
      </c>
      <c r="N4">
        <f>D11</f>
        <v>0</v>
      </c>
      <c r="O4">
        <f>E11</f>
        <v>0</v>
      </c>
      <c r="P4">
        <f>D12</f>
        <v>0</v>
      </c>
      <c r="Q4">
        <f>E12</f>
        <v>0</v>
      </c>
      <c r="R4">
        <f>D13</f>
        <v>0</v>
      </c>
      <c r="S4">
        <f>E13</f>
        <v>0</v>
      </c>
      <c r="T4">
        <f>SQRT(N4^2+$D$18^2)</f>
        <v>20000</v>
      </c>
      <c r="U4">
        <f>SQRT(O4^2+$E$18^2)</f>
        <v>7500</v>
      </c>
      <c r="V4">
        <f>SQRT(N4^2+$D$26^2)</f>
        <v>20000</v>
      </c>
      <c r="W4">
        <f>SQRT(O4^2+$E$26^2)</f>
        <v>10000</v>
      </c>
      <c r="X4">
        <f>SQRT(N4^2+$D$34^2)</f>
        <v>5000</v>
      </c>
      <c r="Y4">
        <f>SQRT(O4^2+$E$34^2)</f>
        <v>15000</v>
      </c>
      <c r="Z4">
        <f>$D$22*(($D$18-N4)/(T4^2+($D$23^2))^(2/3))</f>
        <v>16623224943.880013</v>
      </c>
      <c r="AA4">
        <f>$D$30*(($D$26-N4)/(V4^2+($D$31^2))^(2/3))</f>
        <v>-6125739308.1555662</v>
      </c>
      <c r="AB4">
        <f>$D$38*(($D$34-N4)/(X4^2+($D$39^2))^(2/3))</f>
        <v>-10471975511.965984</v>
      </c>
      <c r="AC4">
        <f>$D$22*(($E$18-O4)/(U4^2+($D$23^2))^(2/3))</f>
        <v>13536712389.686348</v>
      </c>
      <c r="AD4">
        <f>$D$30*(($E$26-O4)/(W4^2+(D31^2))^(2/3))</f>
        <v>6390015281.2828293</v>
      </c>
      <c r="AE4">
        <f>$D$38*(($E$34-O4)/(Y4^2+($D$39^2))^(2/3))</f>
        <v>-16615024042.231375</v>
      </c>
    </row>
    <row r="5" spans="2:31" ht="15.75" thickBot="1" x14ac:dyDescent="0.3">
      <c r="B5" s="1" t="s">
        <v>3</v>
      </c>
      <c r="C5" s="2" t="s">
        <v>0</v>
      </c>
      <c r="D5" s="13">
        <v>0.5</v>
      </c>
      <c r="E5" s="13"/>
      <c r="F5" s="13"/>
      <c r="G5" s="13"/>
      <c r="L5">
        <v>1</v>
      </c>
      <c r="M5">
        <f t="shared" ref="M5:M63" si="0">L5*$D$5</f>
        <v>0.5</v>
      </c>
      <c r="N5">
        <f>(N4)+(P4)*(M5-M4)+(1/2*(R4))*(M5-M4)^2</f>
        <v>0</v>
      </c>
      <c r="O5">
        <f>(O4)+(Q4)*(M5-M4)+(1/2*(S4))*(M5-M4)^2</f>
        <v>0</v>
      </c>
      <c r="P5">
        <f>P4+(R4*(M5-M4))</f>
        <v>0</v>
      </c>
      <c r="Q5">
        <f>Q4+(S4*(M5-M4))</f>
        <v>0</v>
      </c>
      <c r="R5">
        <f>SUM(Z4:AB4)</f>
        <v>25510123.758460999</v>
      </c>
      <c r="S5">
        <f>SUM(AC4:AE4)</f>
        <v>3311703628.7378025</v>
      </c>
      <c r="T5">
        <f t="shared" ref="T5:T63" si="1">SQRT(N5^2+$D$18^2)</f>
        <v>20000</v>
      </c>
      <c r="U5">
        <f t="shared" ref="U5:U63" si="2">SQRT(O5^2+$E$18^2)</f>
        <v>7500</v>
      </c>
      <c r="V5">
        <f t="shared" ref="V5:V63" si="3">SQRT(N5^2+$D$26^2)</f>
        <v>20000</v>
      </c>
      <c r="W5">
        <f t="shared" ref="W5:W63" si="4">SQRT(O5^2+$E$26^2)</f>
        <v>10000</v>
      </c>
      <c r="X5">
        <f t="shared" ref="X5:X63" si="5">SQRT(N5^2+$D$34^2)</f>
        <v>5000</v>
      </c>
      <c r="Y5">
        <f t="shared" ref="Y5:Y63" si="6">SQRT(O5^2+$E$34^2)</f>
        <v>15000</v>
      </c>
      <c r="Z5">
        <f t="shared" ref="Z5:Z63" si="7">$D$22*(($D$18-N5)/(T5^2+($D$23^2))^(2/3))</f>
        <v>16623224943.880013</v>
      </c>
      <c r="AA5">
        <f t="shared" ref="AA5:AA63" si="8">$D$30*(($D$26-N5)/(V5^2+($D$31^2))^(2/3))</f>
        <v>-6125739308.1555662</v>
      </c>
      <c r="AB5">
        <f t="shared" ref="AB5:AB63" si="9">$D$38*(($D$34-N5)/(X5^2+($D$39^2))^(2/3))</f>
        <v>-10471975511.965984</v>
      </c>
      <c r="AC5">
        <f t="shared" ref="AC5:AC63" si="10">$D$22*(($E$18-O5)/(U5^2+($D$23^2))^(2/3))</f>
        <v>13536712389.686348</v>
      </c>
      <c r="AD5">
        <f t="shared" ref="AD5:AD63" si="11">$D$30*(($E$26-O5)/(W5^2+(D32^2))^(2/3))</f>
        <v>8336032689.2786169</v>
      </c>
      <c r="AE5">
        <f t="shared" ref="AE5:AE63" si="12">$D$38*(($E$34-O5)/(Y5^2+($D$39^2))^(2/3))</f>
        <v>-16615024042.231375</v>
      </c>
    </row>
    <row r="6" spans="2:31" ht="15.75" thickBot="1" x14ac:dyDescent="0.3">
      <c r="B6" s="1" t="s">
        <v>4</v>
      </c>
      <c r="C6" s="2" t="s">
        <v>1</v>
      </c>
      <c r="D6" s="13">
        <v>2</v>
      </c>
      <c r="E6" s="13"/>
      <c r="F6" s="13"/>
      <c r="G6" s="13"/>
      <c r="L6">
        <v>2</v>
      </c>
      <c r="M6">
        <f t="shared" si="0"/>
        <v>1</v>
      </c>
      <c r="N6">
        <f t="shared" ref="N6:N63" si="13">(N5)+(P5)*(M6-M5)+(1/2*(R5))*(M6-M5)^2</f>
        <v>3188765.4698076248</v>
      </c>
      <c r="O6">
        <f t="shared" ref="O6:O63" si="14">(O5)+(Q5)*(M6-M5)+(1/2*(S5))*(M6-M5)^2</f>
        <v>413962953.59222531</v>
      </c>
      <c r="P6">
        <f t="shared" ref="P6:P63" si="15">P5+R5*(M6-M5)</f>
        <v>12755061.879230499</v>
      </c>
      <c r="Q6">
        <f>Q5+(S5*(M6-M5))</f>
        <v>1655851814.3689013</v>
      </c>
      <c r="R6">
        <f t="shared" ref="R6:R63" si="16">SUM(Z5:AB5)</f>
        <v>25510123.758460999</v>
      </c>
      <c r="S6">
        <f>SUM(AC5:AE5)</f>
        <v>5257721036.7335911</v>
      </c>
      <c r="T6">
        <f t="shared" si="1"/>
        <v>3188828.1893882966</v>
      </c>
      <c r="U6">
        <f t="shared" si="2"/>
        <v>413962953.6601662</v>
      </c>
      <c r="V6">
        <f t="shared" si="3"/>
        <v>3188828.1893882966</v>
      </c>
      <c r="W6">
        <f t="shared" si="4"/>
        <v>413962953.71300906</v>
      </c>
      <c r="X6">
        <f t="shared" si="5"/>
        <v>3188769.3898175582</v>
      </c>
      <c r="Y6">
        <f t="shared" si="6"/>
        <v>413962953.86398876</v>
      </c>
      <c r="Z6">
        <f t="shared" si="7"/>
        <v>-3534904711.0192599</v>
      </c>
      <c r="AA6">
        <f t="shared" si="8"/>
        <v>-1227781716.8124714</v>
      </c>
      <c r="AB6">
        <f t="shared" si="9"/>
        <v>-3562880964.0606012</v>
      </c>
      <c r="AC6">
        <f t="shared" si="10"/>
        <v>-702538713.83219504</v>
      </c>
      <c r="AD6">
        <f t="shared" si="11"/>
        <v>-240969323.60303184</v>
      </c>
      <c r="AE6">
        <f t="shared" si="12"/>
        <v>-702576898.93156469</v>
      </c>
    </row>
    <row r="7" spans="2:31" ht="15.75" thickBot="1" x14ac:dyDescent="0.3">
      <c r="B7" s="1" t="s">
        <v>45</v>
      </c>
      <c r="C7" s="6" t="s">
        <v>46</v>
      </c>
      <c r="D7" s="13">
        <v>0</v>
      </c>
      <c r="E7" s="13"/>
      <c r="F7" s="13"/>
      <c r="G7" s="13"/>
      <c r="L7">
        <v>3</v>
      </c>
      <c r="M7">
        <f t="shared" si="0"/>
        <v>1.5</v>
      </c>
      <c r="N7">
        <f t="shared" si="13"/>
        <v>12755061.879230499</v>
      </c>
      <c r="O7">
        <f t="shared" si="14"/>
        <v>1899103990.3683748</v>
      </c>
      <c r="P7">
        <f t="shared" si="15"/>
        <v>25510123.758460999</v>
      </c>
      <c r="Q7">
        <f t="shared" ref="Q7:Q63" si="17">Q6+(S6*(M7-M6))</f>
        <v>4284712332.7356968</v>
      </c>
      <c r="R7">
        <f t="shared" si="16"/>
        <v>-8325567391.892333</v>
      </c>
      <c r="S7">
        <f t="shared" ref="S7:S63" si="18">SUM(AC6:AE6)</f>
        <v>-1646084936.3667917</v>
      </c>
      <c r="T7">
        <f t="shared" si="1"/>
        <v>12755077.559270233</v>
      </c>
      <c r="U7">
        <f t="shared" si="2"/>
        <v>1899103990.3831844</v>
      </c>
      <c r="V7">
        <f t="shared" si="3"/>
        <v>12755077.559270233</v>
      </c>
      <c r="W7">
        <f t="shared" si="4"/>
        <v>1899103990.3947031</v>
      </c>
      <c r="X7">
        <f t="shared" si="5"/>
        <v>12755062.859233547</v>
      </c>
      <c r="Y7">
        <f t="shared" si="6"/>
        <v>1899103990.4276133</v>
      </c>
      <c r="Z7">
        <f t="shared" si="7"/>
        <v>-2237460440.7332773</v>
      </c>
      <c r="AA7">
        <f t="shared" si="8"/>
        <v>-769859599.17283762</v>
      </c>
      <c r="AB7">
        <f t="shared" si="9"/>
        <v>-2241856209.1286187</v>
      </c>
      <c r="AC7">
        <f t="shared" si="10"/>
        <v>-422812019.82446283</v>
      </c>
      <c r="AD7">
        <f t="shared" si="11"/>
        <v>-145024331.88810313</v>
      </c>
      <c r="AE7">
        <f t="shared" si="12"/>
        <v>-422817029.17783034</v>
      </c>
    </row>
    <row r="8" spans="2:31" x14ac:dyDescent="0.25">
      <c r="L8">
        <v>4</v>
      </c>
      <c r="M8">
        <f t="shared" si="0"/>
        <v>2</v>
      </c>
      <c r="N8">
        <f t="shared" si="13"/>
        <v>-1015185800.2280806</v>
      </c>
      <c r="O8">
        <f t="shared" si="14"/>
        <v>3835699539.6903744</v>
      </c>
      <c r="P8">
        <f t="shared" si="15"/>
        <v>-4137273572.1877055</v>
      </c>
      <c r="Q8">
        <f t="shared" si="17"/>
        <v>3461669864.5523009</v>
      </c>
      <c r="R8">
        <f t="shared" si="16"/>
        <v>-5249176249.0347338</v>
      </c>
      <c r="S8">
        <f t="shared" si="18"/>
        <v>-990653380.89039624</v>
      </c>
      <c r="T8">
        <f t="shared" si="1"/>
        <v>1015185800.4250889</v>
      </c>
      <c r="U8">
        <f t="shared" si="2"/>
        <v>3835699539.6977072</v>
      </c>
      <c r="V8">
        <f t="shared" si="3"/>
        <v>1015185800.4250889</v>
      </c>
      <c r="W8">
        <f t="shared" si="4"/>
        <v>3835699539.7034097</v>
      </c>
      <c r="X8">
        <f t="shared" si="5"/>
        <v>1015185800.2403936</v>
      </c>
      <c r="Y8">
        <f t="shared" si="6"/>
        <v>3835699539.7197042</v>
      </c>
      <c r="Z8">
        <f t="shared" si="7"/>
        <v>520985136.48599893</v>
      </c>
      <c r="AA8">
        <f t="shared" si="8"/>
        <v>178690860.96634269</v>
      </c>
      <c r="AB8">
        <f t="shared" si="9"/>
        <v>520972307.06745899</v>
      </c>
      <c r="AC8">
        <f t="shared" si="10"/>
        <v>-334489826.29742783</v>
      </c>
      <c r="AD8">
        <f t="shared" si="11"/>
        <v>-114729935.64227249</v>
      </c>
      <c r="AE8">
        <f t="shared" si="12"/>
        <v>-334491788.39740878</v>
      </c>
    </row>
    <row r="9" spans="2:31" ht="15.75" thickBot="1" x14ac:dyDescent="0.3">
      <c r="B9" s="17" t="s">
        <v>43</v>
      </c>
      <c r="C9" s="17"/>
      <c r="D9" s="17"/>
      <c r="E9" s="17"/>
      <c r="F9" s="17"/>
      <c r="G9" s="17"/>
      <c r="I9" t="s">
        <v>62</v>
      </c>
      <c r="L9">
        <v>5</v>
      </c>
      <c r="M9">
        <f t="shared" si="0"/>
        <v>2.5</v>
      </c>
      <c r="N9">
        <f t="shared" si="13"/>
        <v>-3739969617.4512749</v>
      </c>
      <c r="O9">
        <f t="shared" si="14"/>
        <v>5442702799.3552256</v>
      </c>
      <c r="P9">
        <f t="shared" si="15"/>
        <v>-6761861696.7050724</v>
      </c>
      <c r="Q9">
        <f t="shared" si="17"/>
        <v>2966343174.1071029</v>
      </c>
      <c r="R9">
        <f t="shared" si="16"/>
        <v>1220648304.5198007</v>
      </c>
      <c r="S9">
        <f t="shared" si="18"/>
        <v>-783711550.33710909</v>
      </c>
      <c r="T9">
        <f t="shared" si="1"/>
        <v>3739969617.5047512</v>
      </c>
      <c r="U9">
        <f t="shared" si="2"/>
        <v>5442702799.3603935</v>
      </c>
      <c r="V9">
        <f t="shared" si="3"/>
        <v>3739969617.5047512</v>
      </c>
      <c r="W9">
        <f t="shared" si="4"/>
        <v>5442702799.3644123</v>
      </c>
      <c r="X9">
        <f t="shared" si="5"/>
        <v>3739969617.454617</v>
      </c>
      <c r="Y9">
        <f t="shared" si="6"/>
        <v>5442702799.3758955</v>
      </c>
      <c r="Z9">
        <f t="shared" si="7"/>
        <v>337322196.83406794</v>
      </c>
      <c r="AA9">
        <f t="shared" si="8"/>
        <v>115700276.06158921</v>
      </c>
      <c r="AB9">
        <f t="shared" si="9"/>
        <v>337319942.00631982</v>
      </c>
      <c r="AC9">
        <f t="shared" si="10"/>
        <v>-297664116.72551054</v>
      </c>
      <c r="AD9">
        <f t="shared" si="11"/>
        <v>-102098745.13981448</v>
      </c>
      <c r="AE9">
        <f t="shared" si="12"/>
        <v>-297665347.26224107</v>
      </c>
    </row>
    <row r="10" spans="2:31" ht="15.75" thickBot="1" x14ac:dyDescent="0.3">
      <c r="B10" s="1" t="s">
        <v>5</v>
      </c>
      <c r="C10" s="2" t="s">
        <v>9</v>
      </c>
      <c r="D10" s="13">
        <v>1</v>
      </c>
      <c r="E10" s="13"/>
      <c r="F10" s="13"/>
      <c r="G10" s="13"/>
      <c r="L10">
        <v>6</v>
      </c>
      <c r="M10">
        <f t="shared" si="0"/>
        <v>3</v>
      </c>
      <c r="N10">
        <f t="shared" si="13"/>
        <v>-6968319427.7388363</v>
      </c>
      <c r="O10">
        <f t="shared" si="14"/>
        <v>6827910442.6166382</v>
      </c>
      <c r="P10">
        <f t="shared" si="15"/>
        <v>-6151537544.4451723</v>
      </c>
      <c r="Q10">
        <f t="shared" si="17"/>
        <v>2574487398.9385481</v>
      </c>
      <c r="R10">
        <f t="shared" si="16"/>
        <v>790342414.90197706</v>
      </c>
      <c r="S10">
        <f t="shared" si="18"/>
        <v>-697428209.1275661</v>
      </c>
      <c r="T10">
        <f t="shared" si="1"/>
        <v>6968319427.7675371</v>
      </c>
      <c r="U10">
        <f t="shared" si="2"/>
        <v>6827910442.6207571</v>
      </c>
      <c r="V10">
        <f t="shared" si="3"/>
        <v>6968319427.7675371</v>
      </c>
      <c r="W10">
        <f t="shared" si="4"/>
        <v>6827910442.6239614</v>
      </c>
      <c r="X10">
        <f t="shared" si="5"/>
        <v>6968319427.7406301</v>
      </c>
      <c r="Y10">
        <f t="shared" si="6"/>
        <v>6827910442.6331148</v>
      </c>
      <c r="Z10">
        <f t="shared" si="7"/>
        <v>274130390.84570664</v>
      </c>
      <c r="AA10">
        <f t="shared" si="8"/>
        <v>94026184.323380411</v>
      </c>
      <c r="AB10">
        <f t="shared" si="9"/>
        <v>274129407.36176258</v>
      </c>
      <c r="AC10">
        <f t="shared" si="10"/>
        <v>-275995630.55915487</v>
      </c>
      <c r="AD10">
        <f t="shared" si="11"/>
        <v>-290535.49320951023</v>
      </c>
      <c r="AE10">
        <f t="shared" si="12"/>
        <v>-275996540.04735357</v>
      </c>
    </row>
    <row r="11" spans="2:31" ht="15.75" thickBot="1" x14ac:dyDescent="0.3">
      <c r="B11" s="1" t="s">
        <v>6</v>
      </c>
      <c r="C11" s="2" t="s">
        <v>10</v>
      </c>
      <c r="D11" s="7">
        <v>0</v>
      </c>
      <c r="E11" s="8">
        <v>0</v>
      </c>
      <c r="F11" s="13"/>
      <c r="G11" s="13"/>
      <c r="L11">
        <v>7</v>
      </c>
      <c r="M11">
        <f t="shared" si="0"/>
        <v>3.5</v>
      </c>
      <c r="N11">
        <f t="shared" si="13"/>
        <v>-9945295398.0986748</v>
      </c>
      <c r="O11">
        <f t="shared" si="14"/>
        <v>8027975615.9449673</v>
      </c>
      <c r="P11">
        <f t="shared" si="15"/>
        <v>-5756366336.9941835</v>
      </c>
      <c r="Q11">
        <f t="shared" si="17"/>
        <v>2225773294.3747649</v>
      </c>
      <c r="R11">
        <f t="shared" si="16"/>
        <v>642285982.5308497</v>
      </c>
      <c r="S11">
        <f t="shared" si="18"/>
        <v>-552282706.09971786</v>
      </c>
      <c r="T11">
        <f t="shared" si="1"/>
        <v>9945295398.1187859</v>
      </c>
      <c r="U11">
        <f t="shared" si="2"/>
        <v>8027975615.9484701</v>
      </c>
      <c r="V11">
        <f t="shared" si="3"/>
        <v>9945295398.1187859</v>
      </c>
      <c r="W11">
        <f t="shared" si="4"/>
        <v>8027975615.9511957</v>
      </c>
      <c r="X11">
        <f t="shared" si="5"/>
        <v>9945295398.0999317</v>
      </c>
      <c r="Y11">
        <f t="shared" si="6"/>
        <v>8027975615.9589806</v>
      </c>
      <c r="Z11">
        <f t="shared" si="7"/>
        <v>243478303.2650713</v>
      </c>
      <c r="AA11">
        <f t="shared" si="8"/>
        <v>83512722.130920082</v>
      </c>
      <c r="AB11">
        <f t="shared" si="9"/>
        <v>243477691.22299796</v>
      </c>
      <c r="AC11">
        <f t="shared" si="10"/>
        <v>-261494686.37719828</v>
      </c>
      <c r="AD11">
        <f t="shared" si="11"/>
        <v>-341584.9243902209</v>
      </c>
      <c r="AE11">
        <f t="shared" si="12"/>
        <v>-261495419.26834697</v>
      </c>
    </row>
    <row r="12" spans="2:31" ht="15.75" thickBot="1" x14ac:dyDescent="0.3">
      <c r="B12" s="1" t="s">
        <v>7</v>
      </c>
      <c r="C12" s="2" t="s">
        <v>11</v>
      </c>
      <c r="D12" s="7">
        <v>0</v>
      </c>
      <c r="E12" s="8">
        <v>0</v>
      </c>
      <c r="F12" s="13"/>
      <c r="G12" s="13"/>
      <c r="L12">
        <v>8</v>
      </c>
      <c r="M12">
        <f t="shared" si="0"/>
        <v>4</v>
      </c>
      <c r="N12">
        <f t="shared" si="13"/>
        <v>-12743192818.779409</v>
      </c>
      <c r="O12">
        <f t="shared" si="14"/>
        <v>9071826924.8698845</v>
      </c>
      <c r="P12">
        <f t="shared" si="15"/>
        <v>-5435223345.7287588</v>
      </c>
      <c r="Q12">
        <f t="shared" si="17"/>
        <v>1949631941.3249059</v>
      </c>
      <c r="R12">
        <f t="shared" si="16"/>
        <v>570468716.61898935</v>
      </c>
      <c r="S12">
        <f t="shared" si="18"/>
        <v>-523331690.56993544</v>
      </c>
      <c r="T12">
        <f t="shared" si="1"/>
        <v>12743192818.795103</v>
      </c>
      <c r="U12">
        <f t="shared" si="2"/>
        <v>9071826924.8729839</v>
      </c>
      <c r="V12">
        <f t="shared" si="3"/>
        <v>12743192818.795103</v>
      </c>
      <c r="W12">
        <f t="shared" si="4"/>
        <v>9071826924.8753967</v>
      </c>
      <c r="X12">
        <f t="shared" si="5"/>
        <v>12743192818.78039</v>
      </c>
      <c r="Y12">
        <f t="shared" si="6"/>
        <v>9071826924.8822861</v>
      </c>
      <c r="Z12">
        <f t="shared" si="7"/>
        <v>224167794.5497784</v>
      </c>
      <c r="AA12">
        <f t="shared" si="8"/>
        <v>76889312.179983437</v>
      </c>
      <c r="AB12">
        <f t="shared" si="9"/>
        <v>224167354.77132154</v>
      </c>
      <c r="AC12">
        <f t="shared" si="10"/>
        <v>-251053729.81901759</v>
      </c>
      <c r="AD12">
        <f t="shared" si="11"/>
        <v>-86111405.597418621</v>
      </c>
      <c r="AE12">
        <f t="shared" si="12"/>
        <v>-251054352.48416793</v>
      </c>
    </row>
    <row r="13" spans="2:31" ht="15.75" thickBot="1" x14ac:dyDescent="0.3">
      <c r="B13" s="1" t="s">
        <v>8</v>
      </c>
      <c r="C13" s="2" t="s">
        <v>12</v>
      </c>
      <c r="D13" s="7">
        <v>0</v>
      </c>
      <c r="E13" s="8">
        <v>0</v>
      </c>
      <c r="F13" s="13"/>
      <c r="G13" s="13"/>
      <c r="L13">
        <v>9</v>
      </c>
      <c r="M13">
        <f t="shared" si="0"/>
        <v>4.5</v>
      </c>
      <c r="N13">
        <f t="shared" si="13"/>
        <v>-15389495902.066416</v>
      </c>
      <c r="O13">
        <f t="shared" si="14"/>
        <v>9981226434.2110958</v>
      </c>
      <c r="P13">
        <f t="shared" si="15"/>
        <v>-5149988987.4192638</v>
      </c>
      <c r="Q13">
        <f t="shared" si="17"/>
        <v>1687966096.0399382</v>
      </c>
      <c r="R13">
        <f t="shared" si="16"/>
        <v>525224461.50108337</v>
      </c>
      <c r="S13">
        <f t="shared" si="18"/>
        <v>-588219487.90060413</v>
      </c>
      <c r="T13">
        <f t="shared" si="1"/>
        <v>15389495902.079412</v>
      </c>
      <c r="U13">
        <f t="shared" si="2"/>
        <v>9981226434.213913</v>
      </c>
      <c r="V13">
        <f t="shared" si="3"/>
        <v>15389495902.079412</v>
      </c>
      <c r="W13">
        <f t="shared" si="4"/>
        <v>9981226434.2161064</v>
      </c>
      <c r="X13">
        <f t="shared" si="5"/>
        <v>15389495902.067228</v>
      </c>
      <c r="Y13">
        <f t="shared" si="6"/>
        <v>9981226434.2223682</v>
      </c>
      <c r="Z13">
        <f t="shared" si="7"/>
        <v>210502724.8550033</v>
      </c>
      <c r="AA13">
        <f t="shared" si="8"/>
        <v>72202246.958724469</v>
      </c>
      <c r="AB13">
        <f t="shared" si="9"/>
        <v>210502382.89722264</v>
      </c>
      <c r="AC13">
        <f t="shared" si="10"/>
        <v>-243185117.45246425</v>
      </c>
      <c r="AD13">
        <f t="shared" si="11"/>
        <v>-83412474.393864736</v>
      </c>
      <c r="AE13">
        <f t="shared" si="12"/>
        <v>-243185665.64827448</v>
      </c>
    </row>
    <row r="14" spans="2:31" ht="15.75" thickBot="1" x14ac:dyDescent="0.3">
      <c r="B14" s="1" t="s">
        <v>24</v>
      </c>
      <c r="C14" s="2" t="s">
        <v>25</v>
      </c>
      <c r="D14" s="13">
        <v>2500</v>
      </c>
      <c r="E14" s="13"/>
      <c r="F14" s="13"/>
      <c r="G14" s="13"/>
      <c r="L14">
        <v>10</v>
      </c>
      <c r="M14">
        <f t="shared" si="0"/>
        <v>5</v>
      </c>
      <c r="N14">
        <f t="shared" si="13"/>
        <v>-17898837338.088409</v>
      </c>
      <c r="O14">
        <f t="shared" si="14"/>
        <v>10751682046.24349</v>
      </c>
      <c r="P14">
        <f t="shared" si="15"/>
        <v>-4887376756.6687222</v>
      </c>
      <c r="Q14">
        <f t="shared" si="17"/>
        <v>1393856352.0896361</v>
      </c>
      <c r="R14">
        <f t="shared" si="16"/>
        <v>493207354.71095037</v>
      </c>
      <c r="S14">
        <f t="shared" si="18"/>
        <v>-569783257.4946034</v>
      </c>
      <c r="T14">
        <f t="shared" si="1"/>
        <v>17898837338.099586</v>
      </c>
      <c r="U14">
        <f t="shared" si="2"/>
        <v>10751682046.246105</v>
      </c>
      <c r="V14">
        <f t="shared" si="3"/>
        <v>17898837338.099586</v>
      </c>
      <c r="W14">
        <f t="shared" si="4"/>
        <v>10751682046.24814</v>
      </c>
      <c r="X14">
        <f t="shared" si="5"/>
        <v>17898837338.089108</v>
      </c>
      <c r="Y14">
        <f t="shared" si="6"/>
        <v>10751682046.253954</v>
      </c>
      <c r="Z14">
        <f t="shared" si="7"/>
        <v>200166241.17049786</v>
      </c>
      <c r="AA14">
        <f t="shared" si="8"/>
        <v>68656867.288183779</v>
      </c>
      <c r="AB14">
        <f t="shared" si="9"/>
        <v>200165961.59101772</v>
      </c>
      <c r="AC14">
        <f t="shared" si="10"/>
        <v>-237231769.61087877</v>
      </c>
      <c r="AD14">
        <f t="shared" si="11"/>
        <v>-81370478.056133315</v>
      </c>
      <c r="AE14">
        <f t="shared" si="12"/>
        <v>-237232266.06492427</v>
      </c>
    </row>
    <row r="15" spans="2:31" ht="15.75" thickBot="1" x14ac:dyDescent="0.3">
      <c r="L15">
        <v>11</v>
      </c>
      <c r="M15">
        <f t="shared" si="0"/>
        <v>5.5</v>
      </c>
      <c r="N15">
        <f t="shared" si="13"/>
        <v>-20280874797.083904</v>
      </c>
      <c r="O15">
        <f t="shared" si="14"/>
        <v>11377387315.101484</v>
      </c>
      <c r="P15">
        <f t="shared" si="15"/>
        <v>-4640773079.3132467</v>
      </c>
      <c r="Q15">
        <f t="shared" si="17"/>
        <v>1108964723.3423343</v>
      </c>
      <c r="R15">
        <f t="shared" si="16"/>
        <v>468989070.04969937</v>
      </c>
      <c r="S15">
        <f t="shared" si="18"/>
        <v>-555834513.73193634</v>
      </c>
      <c r="T15">
        <f t="shared" si="1"/>
        <v>20280874797.093765</v>
      </c>
      <c r="U15">
        <f t="shared" si="2"/>
        <v>11377387315.103956</v>
      </c>
      <c r="V15">
        <f t="shared" si="3"/>
        <v>20280874797.093765</v>
      </c>
      <c r="W15">
        <f t="shared" si="4"/>
        <v>11377387315.105879</v>
      </c>
      <c r="X15">
        <f t="shared" si="5"/>
        <v>20280874797.084518</v>
      </c>
      <c r="Y15">
        <f t="shared" si="6"/>
        <v>11377387315.111372</v>
      </c>
      <c r="Z15">
        <f t="shared" si="7"/>
        <v>192000999.39024544</v>
      </c>
      <c r="AA15">
        <f t="shared" si="8"/>
        <v>65856212.902423508</v>
      </c>
      <c r="AB15">
        <f t="shared" si="9"/>
        <v>192000762.71318296</v>
      </c>
      <c r="AC15">
        <f t="shared" si="10"/>
        <v>-232800632.04951718</v>
      </c>
      <c r="AD15">
        <f t="shared" si="11"/>
        <v>-79850599.247092396</v>
      </c>
      <c r="AE15">
        <f t="shared" si="12"/>
        <v>-232801092.43776211</v>
      </c>
    </row>
    <row r="16" spans="2:31" ht="15.75" thickBot="1" x14ac:dyDescent="0.3">
      <c r="B16" s="21" t="s">
        <v>13</v>
      </c>
      <c r="C16" s="22"/>
      <c r="D16" s="22"/>
      <c r="E16" s="22"/>
      <c r="F16" s="22"/>
      <c r="G16" s="23"/>
      <c r="L16">
        <v>12</v>
      </c>
      <c r="M16">
        <f t="shared" si="0"/>
        <v>6</v>
      </c>
      <c r="N16">
        <f t="shared" si="13"/>
        <v>-22542637702.984314</v>
      </c>
      <c r="O16">
        <f t="shared" si="14"/>
        <v>11862390362.55616</v>
      </c>
      <c r="P16">
        <f t="shared" si="15"/>
        <v>-4406278544.2883968</v>
      </c>
      <c r="Q16">
        <f t="shared" si="17"/>
        <v>831047466.47636604</v>
      </c>
      <c r="R16">
        <f t="shared" si="16"/>
        <v>449857975.00585186</v>
      </c>
      <c r="S16">
        <f t="shared" si="18"/>
        <v>-545452323.73437166</v>
      </c>
      <c r="T16">
        <f t="shared" si="1"/>
        <v>22542637702.993187</v>
      </c>
      <c r="U16">
        <f t="shared" si="2"/>
        <v>11862390362.558531</v>
      </c>
      <c r="V16">
        <f t="shared" si="3"/>
        <v>22542637702.993187</v>
      </c>
      <c r="W16">
        <f t="shared" si="4"/>
        <v>11862390362.560375</v>
      </c>
      <c r="X16">
        <f t="shared" si="5"/>
        <v>22542637702.984867</v>
      </c>
      <c r="Y16">
        <f t="shared" si="6"/>
        <v>11862390362.565643</v>
      </c>
      <c r="Z16">
        <f t="shared" si="7"/>
        <v>185352065.71702704</v>
      </c>
      <c r="AA16">
        <f t="shared" si="8"/>
        <v>63575645.731249489</v>
      </c>
      <c r="AB16">
        <f t="shared" si="9"/>
        <v>185351860.16009402</v>
      </c>
      <c r="AC16">
        <f t="shared" si="10"/>
        <v>-229583643.5099597</v>
      </c>
      <c r="AD16">
        <f t="shared" si="11"/>
        <v>-78747173.127948254</v>
      </c>
      <c r="AE16">
        <f t="shared" si="12"/>
        <v>-229584078.97304174</v>
      </c>
    </row>
    <row r="17" spans="2:31" ht="15.75" thickBot="1" x14ac:dyDescent="0.3">
      <c r="B17" s="18" t="s">
        <v>14</v>
      </c>
      <c r="C17" s="19"/>
      <c r="D17" s="19"/>
      <c r="E17" s="19"/>
      <c r="F17" s="19"/>
      <c r="G17" s="20"/>
      <c r="L17">
        <v>13</v>
      </c>
      <c r="M17">
        <f t="shared" si="0"/>
        <v>6.5</v>
      </c>
      <c r="N17">
        <f t="shared" si="13"/>
        <v>-24689544728.252781</v>
      </c>
      <c r="O17">
        <f t="shared" si="14"/>
        <v>12209732555.327545</v>
      </c>
      <c r="P17">
        <f t="shared" si="15"/>
        <v>-4181349556.785471</v>
      </c>
      <c r="Q17">
        <f t="shared" si="17"/>
        <v>558321304.60918021</v>
      </c>
      <c r="R17">
        <f t="shared" si="16"/>
        <v>434279571.60837054</v>
      </c>
      <c r="S17">
        <f t="shared" si="18"/>
        <v>-537914895.61094975</v>
      </c>
      <c r="T17">
        <f t="shared" si="1"/>
        <v>24689544728.260883</v>
      </c>
      <c r="U17">
        <f t="shared" si="2"/>
        <v>12209732555.329849</v>
      </c>
      <c r="V17">
        <f t="shared" si="3"/>
        <v>24689544728.260883</v>
      </c>
      <c r="W17">
        <f t="shared" si="4"/>
        <v>12209732555.33164</v>
      </c>
      <c r="X17">
        <f t="shared" si="5"/>
        <v>24689544728.253288</v>
      </c>
      <c r="Y17">
        <f t="shared" si="6"/>
        <v>12209732555.33676</v>
      </c>
      <c r="Z17">
        <f t="shared" si="7"/>
        <v>179815840.31097016</v>
      </c>
      <c r="AA17">
        <f t="shared" si="8"/>
        <v>61676733.302939124</v>
      </c>
      <c r="AB17">
        <f t="shared" si="9"/>
        <v>179815658.23428202</v>
      </c>
      <c r="AC17">
        <f t="shared" si="10"/>
        <v>-227385607.24254629</v>
      </c>
      <c r="AD17">
        <f t="shared" si="11"/>
        <v>-77993247.314716816</v>
      </c>
      <c r="AE17">
        <f t="shared" si="12"/>
        <v>-227386026.26705739</v>
      </c>
    </row>
    <row r="18" spans="2:31" ht="15.75" thickBot="1" x14ac:dyDescent="0.3">
      <c r="B18" s="1" t="s">
        <v>15</v>
      </c>
      <c r="C18" s="2" t="s">
        <v>16</v>
      </c>
      <c r="D18" s="4">
        <v>20000</v>
      </c>
      <c r="E18" s="5">
        <v>7500</v>
      </c>
      <c r="F18" s="14"/>
      <c r="G18" s="14"/>
      <c r="L18">
        <v>14</v>
      </c>
      <c r="M18">
        <f t="shared" si="0"/>
        <v>7</v>
      </c>
      <c r="N18">
        <f t="shared" si="13"/>
        <v>-26725934560.194469</v>
      </c>
      <c r="O18">
        <f t="shared" si="14"/>
        <v>12421653845.680767</v>
      </c>
      <c r="P18">
        <f t="shared" si="15"/>
        <v>-3964209770.9812856</v>
      </c>
      <c r="Q18">
        <f t="shared" si="17"/>
        <v>289363856.80370533</v>
      </c>
      <c r="R18">
        <f t="shared" si="16"/>
        <v>421308231.84819126</v>
      </c>
      <c r="S18">
        <f t="shared" si="18"/>
        <v>-532764880.82432055</v>
      </c>
      <c r="T18">
        <f t="shared" si="1"/>
        <v>26725934560.201954</v>
      </c>
      <c r="U18">
        <f t="shared" si="2"/>
        <v>12421653845.683031</v>
      </c>
      <c r="V18">
        <f t="shared" si="3"/>
        <v>26725934560.201954</v>
      </c>
      <c r="W18">
        <f t="shared" si="4"/>
        <v>12421653845.684792</v>
      </c>
      <c r="X18">
        <f t="shared" si="5"/>
        <v>26725934560.194939</v>
      </c>
      <c r="Y18">
        <f t="shared" si="6"/>
        <v>12421653845.689823</v>
      </c>
      <c r="Z18">
        <f t="shared" si="7"/>
        <v>175127620.59220213</v>
      </c>
      <c r="AA18">
        <f t="shared" si="8"/>
        <v>60068683.959849127</v>
      </c>
      <c r="AB18">
        <f t="shared" si="9"/>
        <v>175127456.77433455</v>
      </c>
      <c r="AC18">
        <f t="shared" si="10"/>
        <v>-226085071.11629525</v>
      </c>
      <c r="AD18">
        <f t="shared" si="11"/>
        <v>-77547163.785641208</v>
      </c>
      <c r="AE18">
        <f t="shared" si="12"/>
        <v>-226085480.63624963</v>
      </c>
    </row>
    <row r="19" spans="2:31" ht="15.75" thickBot="1" x14ac:dyDescent="0.3">
      <c r="B19" s="1" t="s">
        <v>17</v>
      </c>
      <c r="C19" s="2" t="s">
        <v>18</v>
      </c>
      <c r="D19" s="14">
        <v>5000</v>
      </c>
      <c r="E19" s="14"/>
      <c r="F19" s="14"/>
      <c r="G19" s="14"/>
      <c r="L19">
        <v>15</v>
      </c>
      <c r="M19">
        <f t="shared" si="0"/>
        <v>7.5</v>
      </c>
      <c r="N19">
        <f t="shared" si="13"/>
        <v>-28655375916.704086</v>
      </c>
      <c r="O19">
        <f t="shared" si="14"/>
        <v>12499740163.97958</v>
      </c>
      <c r="P19">
        <f t="shared" si="15"/>
        <v>-3753555655.0571899</v>
      </c>
      <c r="Q19">
        <f t="shared" si="17"/>
        <v>22981416.391545057</v>
      </c>
      <c r="R19">
        <f t="shared" si="16"/>
        <v>410323761.3263858</v>
      </c>
      <c r="S19">
        <f t="shared" si="18"/>
        <v>-529717715.53818607</v>
      </c>
      <c r="T19">
        <f t="shared" si="1"/>
        <v>28655375916.711067</v>
      </c>
      <c r="U19">
        <f t="shared" si="2"/>
        <v>12499740163.981831</v>
      </c>
      <c r="V19">
        <f t="shared" si="3"/>
        <v>28655375916.711067</v>
      </c>
      <c r="W19">
        <f t="shared" si="4"/>
        <v>12499740163.98358</v>
      </c>
      <c r="X19">
        <f t="shared" si="5"/>
        <v>28655375916.704525</v>
      </c>
      <c r="Y19">
        <f t="shared" si="6"/>
        <v>12499740163.988579</v>
      </c>
      <c r="Z19">
        <f t="shared" si="7"/>
        <v>171105336.76819289</v>
      </c>
      <c r="AA19">
        <f t="shared" si="8"/>
        <v>58689048.587472931</v>
      </c>
      <c r="AB19">
        <f t="shared" si="9"/>
        <v>171105187.48978356</v>
      </c>
      <c r="AC19">
        <f t="shared" si="10"/>
        <v>-225613301.06784457</v>
      </c>
      <c r="AD19">
        <f t="shared" si="11"/>
        <v>-77385346.788885638</v>
      </c>
      <c r="AE19">
        <f t="shared" si="12"/>
        <v>-225613707.18031004</v>
      </c>
    </row>
    <row r="20" spans="2:31" ht="15.75" thickBot="1" x14ac:dyDescent="0.3">
      <c r="B20" s="1" t="s">
        <v>63</v>
      </c>
      <c r="C20" s="9" t="s">
        <v>64</v>
      </c>
      <c r="D20" s="13">
        <v>1</v>
      </c>
      <c r="E20" s="13"/>
      <c r="F20" s="13"/>
      <c r="G20" s="13"/>
      <c r="L20">
        <v>16</v>
      </c>
      <c r="M20">
        <f t="shared" si="0"/>
        <v>8</v>
      </c>
      <c r="N20">
        <f t="shared" si="13"/>
        <v>-30480863274.066883</v>
      </c>
      <c r="O20">
        <f t="shared" si="14"/>
        <v>12445016157.733078</v>
      </c>
      <c r="P20">
        <f t="shared" si="15"/>
        <v>-3548393774.3939972</v>
      </c>
      <c r="Q20">
        <f t="shared" si="17"/>
        <v>-241877441.37754798</v>
      </c>
      <c r="R20">
        <f t="shared" si="16"/>
        <v>400899572.84544933</v>
      </c>
      <c r="S20">
        <f t="shared" si="18"/>
        <v>-528612355.03704023</v>
      </c>
      <c r="T20">
        <f t="shared" si="1"/>
        <v>30480863274.073444</v>
      </c>
      <c r="U20">
        <f t="shared" si="2"/>
        <v>12445016157.735338</v>
      </c>
      <c r="V20">
        <f t="shared" si="3"/>
        <v>30480863274.073444</v>
      </c>
      <c r="W20">
        <f t="shared" si="4"/>
        <v>12445016157.737097</v>
      </c>
      <c r="X20">
        <f t="shared" si="5"/>
        <v>30480863274.067295</v>
      </c>
      <c r="Y20">
        <f t="shared" si="6"/>
        <v>12445016157.742117</v>
      </c>
      <c r="Z20">
        <f t="shared" si="7"/>
        <v>167618964.34555638</v>
      </c>
      <c r="AA20">
        <f t="shared" si="8"/>
        <v>57493229.322183505</v>
      </c>
      <c r="AB20">
        <f t="shared" si="9"/>
        <v>167618826.86683926</v>
      </c>
      <c r="AC20">
        <f t="shared" si="10"/>
        <v>-225943510.59328496</v>
      </c>
      <c r="AD20">
        <f t="shared" si="11"/>
        <v>-77498608.565301284</v>
      </c>
      <c r="AE20">
        <f t="shared" si="12"/>
        <v>-225943919.08853719</v>
      </c>
    </row>
    <row r="21" spans="2:31" ht="15.75" thickBot="1" x14ac:dyDescent="0.3">
      <c r="B21" s="10" t="s">
        <v>19</v>
      </c>
      <c r="C21" s="11" t="s">
        <v>20</v>
      </c>
      <c r="D21" s="15">
        <f>(4/3)*PI()*D19^3</f>
        <v>523598775598.29883</v>
      </c>
      <c r="E21" s="15"/>
      <c r="F21" s="15"/>
      <c r="G21" s="15"/>
      <c r="L21">
        <v>17</v>
      </c>
      <c r="M21">
        <f t="shared" si="0"/>
        <v>8.5</v>
      </c>
      <c r="N21">
        <f t="shared" si="13"/>
        <v>-32204947714.658199</v>
      </c>
      <c r="O21">
        <f t="shared" si="14"/>
        <v>12258000892.664675</v>
      </c>
      <c r="P21">
        <f t="shared" si="15"/>
        <v>-3347943987.9712725</v>
      </c>
      <c r="Q21">
        <f t="shared" si="17"/>
        <v>-506183618.8960681</v>
      </c>
      <c r="R21">
        <f t="shared" si="16"/>
        <v>392731020.53457916</v>
      </c>
      <c r="S21">
        <f t="shared" si="18"/>
        <v>-529386038.24712348</v>
      </c>
      <c r="T21">
        <f t="shared" si="1"/>
        <v>32204947714.66441</v>
      </c>
      <c r="U21">
        <f t="shared" si="2"/>
        <v>12258000892.666969</v>
      </c>
      <c r="V21">
        <f t="shared" si="3"/>
        <v>32204947714.66441</v>
      </c>
      <c r="W21">
        <f t="shared" si="4"/>
        <v>12258000892.668755</v>
      </c>
      <c r="X21">
        <f t="shared" si="5"/>
        <v>32204947714.658588</v>
      </c>
      <c r="Y21">
        <f t="shared" si="6"/>
        <v>12258000892.673851</v>
      </c>
      <c r="Z21">
        <f t="shared" si="7"/>
        <v>164572787.76116094</v>
      </c>
      <c r="AA21">
        <f t="shared" si="8"/>
        <v>56448396.090578526</v>
      </c>
      <c r="AB21">
        <f t="shared" si="9"/>
        <v>164572660.00700668</v>
      </c>
      <c r="AC21">
        <f t="shared" si="10"/>
        <v>-227086756.37222451</v>
      </c>
      <c r="AD21">
        <f t="shared" si="11"/>
        <v>-77890741.549985483</v>
      </c>
      <c r="AE21">
        <f t="shared" si="12"/>
        <v>-227087173.19819087</v>
      </c>
    </row>
    <row r="22" spans="2:31" ht="15.75" thickBot="1" x14ac:dyDescent="0.3">
      <c r="B22" s="1" t="s">
        <v>21</v>
      </c>
      <c r="C22" s="2" t="s">
        <v>22</v>
      </c>
      <c r="D22" s="14">
        <f>D20*D21</f>
        <v>523598775598.29883</v>
      </c>
      <c r="E22" s="14"/>
      <c r="F22" s="14"/>
      <c r="G22" s="14"/>
      <c r="L22">
        <v>18</v>
      </c>
      <c r="M22">
        <f t="shared" si="0"/>
        <v>9</v>
      </c>
      <c r="N22">
        <f t="shared" si="13"/>
        <v>-33829828331.077015</v>
      </c>
      <c r="O22">
        <f t="shared" si="14"/>
        <v>11938735828.435751</v>
      </c>
      <c r="P22">
        <f t="shared" si="15"/>
        <v>-3151578477.7039828</v>
      </c>
      <c r="Q22">
        <f t="shared" si="17"/>
        <v>-770876638.01962984</v>
      </c>
      <c r="R22">
        <f t="shared" si="16"/>
        <v>385593843.85874617</v>
      </c>
      <c r="S22">
        <f t="shared" si="18"/>
        <v>-532064671.12040085</v>
      </c>
      <c r="T22">
        <f t="shared" si="1"/>
        <v>33829828331.082928</v>
      </c>
      <c r="U22">
        <f t="shared" si="2"/>
        <v>11938735828.438107</v>
      </c>
      <c r="V22">
        <f t="shared" si="3"/>
        <v>33829828331.082928</v>
      </c>
      <c r="W22">
        <f t="shared" si="4"/>
        <v>11938735828.439939</v>
      </c>
      <c r="X22">
        <f t="shared" si="5"/>
        <v>33829828331.077385</v>
      </c>
      <c r="Y22">
        <f t="shared" si="6"/>
        <v>11938735828.445175</v>
      </c>
      <c r="Z22">
        <f t="shared" si="7"/>
        <v>161894569.42646915</v>
      </c>
      <c r="AA22">
        <f t="shared" si="8"/>
        <v>55529771.655478217</v>
      </c>
      <c r="AB22">
        <f t="shared" si="9"/>
        <v>161894449.78765225</v>
      </c>
      <c r="AC22">
        <f t="shared" si="10"/>
        <v>-229093219.38671145</v>
      </c>
      <c r="AD22">
        <f t="shared" si="11"/>
        <v>-78578957.795026407</v>
      </c>
      <c r="AE22">
        <f t="shared" si="12"/>
        <v>-229093651.14084363</v>
      </c>
    </row>
    <row r="23" spans="2:31" ht="15.75" thickBot="1" x14ac:dyDescent="0.3">
      <c r="B23" s="1" t="s">
        <v>23</v>
      </c>
      <c r="C23" s="3" t="s">
        <v>27</v>
      </c>
      <c r="D23" s="24">
        <f>D19*D6</f>
        <v>10000</v>
      </c>
      <c r="E23" s="25"/>
      <c r="F23" s="3"/>
      <c r="G23" s="3"/>
      <c r="L23">
        <v>19</v>
      </c>
      <c r="M23">
        <f t="shared" si="0"/>
        <v>9.5</v>
      </c>
      <c r="N23">
        <f t="shared" si="13"/>
        <v>-35357418339.446663</v>
      </c>
      <c r="O23">
        <f t="shared" si="14"/>
        <v>11486789425.535885</v>
      </c>
      <c r="P23">
        <f t="shared" si="15"/>
        <v>-2958781555.7746096</v>
      </c>
      <c r="Q23">
        <f t="shared" si="17"/>
        <v>-1036908973.5798303</v>
      </c>
      <c r="R23">
        <f t="shared" si="16"/>
        <v>379318790.86959958</v>
      </c>
      <c r="S23">
        <f t="shared" si="18"/>
        <v>-536765828.32258147</v>
      </c>
      <c r="T23">
        <f t="shared" si="1"/>
        <v>35357418339.452324</v>
      </c>
      <c r="U23">
        <f t="shared" si="2"/>
        <v>11486789425.538334</v>
      </c>
      <c r="V23">
        <f t="shared" si="3"/>
        <v>35357418339.452324</v>
      </c>
      <c r="W23">
        <f t="shared" si="4"/>
        <v>11486789425.540237</v>
      </c>
      <c r="X23">
        <f t="shared" si="5"/>
        <v>35357418339.447014</v>
      </c>
      <c r="Y23">
        <f t="shared" si="6"/>
        <v>11486789425.545679</v>
      </c>
      <c r="Z23">
        <f t="shared" si="7"/>
        <v>159528648.38701209</v>
      </c>
      <c r="AA23">
        <f t="shared" si="8"/>
        <v>54718264.493702471</v>
      </c>
      <c r="AB23">
        <f t="shared" si="9"/>
        <v>159528535.58995229</v>
      </c>
      <c r="AC23">
        <f t="shared" si="10"/>
        <v>-232059197.21516901</v>
      </c>
      <c r="AD23">
        <f t="shared" si="11"/>
        <v>-79596287.321369559</v>
      </c>
      <c r="AE23">
        <f t="shared" si="12"/>
        <v>-232059651.76629555</v>
      </c>
    </row>
    <row r="24" spans="2:31" ht="15.75" thickBot="1" x14ac:dyDescent="0.3">
      <c r="B24" s="1" t="s">
        <v>26</v>
      </c>
      <c r="C24" s="3" t="s">
        <v>28</v>
      </c>
      <c r="D24" s="24"/>
      <c r="E24" s="25"/>
      <c r="F24" s="3"/>
      <c r="G24" s="3"/>
      <c r="L24">
        <v>20</v>
      </c>
      <c r="M24">
        <f t="shared" si="0"/>
        <v>10</v>
      </c>
      <c r="N24">
        <f t="shared" si="13"/>
        <v>-36789394268.475266</v>
      </c>
      <c r="O24">
        <f t="shared" si="14"/>
        <v>10901239210.205647</v>
      </c>
      <c r="P24">
        <f t="shared" si="15"/>
        <v>-2769122160.3398099</v>
      </c>
      <c r="Q24">
        <f t="shared" si="17"/>
        <v>-1305291887.7411211</v>
      </c>
      <c r="R24">
        <f t="shared" si="16"/>
        <v>373775448.47066689</v>
      </c>
      <c r="S24">
        <f t="shared" si="18"/>
        <v>-543715136.30283415</v>
      </c>
      <c r="T24">
        <f t="shared" si="1"/>
        <v>36789394268.480705</v>
      </c>
      <c r="U24">
        <f t="shared" si="2"/>
        <v>10901239210.208227</v>
      </c>
      <c r="V24">
        <f t="shared" si="3"/>
        <v>36789394268.480705</v>
      </c>
      <c r="W24">
        <f t="shared" si="4"/>
        <v>10901239210.210234</v>
      </c>
      <c r="X24">
        <f t="shared" si="5"/>
        <v>36789394268.475601</v>
      </c>
      <c r="Y24">
        <f t="shared" si="6"/>
        <v>10901239210.215967</v>
      </c>
      <c r="Z24">
        <f t="shared" si="7"/>
        <v>157431383.72253945</v>
      </c>
      <c r="AA24">
        <f t="shared" si="8"/>
        <v>53998905.905416742</v>
      </c>
      <c r="AB24">
        <f t="shared" si="9"/>
        <v>157431276.74112645</v>
      </c>
      <c r="AC24">
        <f t="shared" si="10"/>
        <v>-236141889.33236995</v>
      </c>
      <c r="AD24">
        <f t="shared" si="11"/>
        <v>-80996649.465910062</v>
      </c>
      <c r="AE24">
        <f t="shared" si="12"/>
        <v>-236142376.7259258</v>
      </c>
    </row>
    <row r="25" spans="2:31" ht="15.75" thickBot="1" x14ac:dyDescent="0.3">
      <c r="B25" s="29" t="s">
        <v>29</v>
      </c>
      <c r="C25" s="30"/>
      <c r="D25" s="30"/>
      <c r="E25" s="30"/>
      <c r="F25" s="30"/>
      <c r="G25" s="31"/>
      <c r="L25">
        <v>21</v>
      </c>
      <c r="M25">
        <f t="shared" si="0"/>
        <v>10.5</v>
      </c>
      <c r="N25">
        <f t="shared" si="13"/>
        <v>-38127233417.586342</v>
      </c>
      <c r="O25">
        <f t="shared" si="14"/>
        <v>10180628874.297232</v>
      </c>
      <c r="P25">
        <f t="shared" si="15"/>
        <v>-2582234436.1044765</v>
      </c>
      <c r="Q25">
        <f t="shared" si="17"/>
        <v>-1577149455.8925381</v>
      </c>
      <c r="R25">
        <f t="shared" si="16"/>
        <v>368861566.36908269</v>
      </c>
      <c r="S25">
        <f t="shared" si="18"/>
        <v>-553280915.5242058</v>
      </c>
      <c r="T25">
        <f t="shared" si="1"/>
        <v>38127233417.591591</v>
      </c>
      <c r="U25">
        <f t="shared" si="2"/>
        <v>10180628874.299994</v>
      </c>
      <c r="V25">
        <f t="shared" si="3"/>
        <v>38127233417.591591</v>
      </c>
      <c r="W25">
        <f t="shared" si="4"/>
        <v>10180628874.302143</v>
      </c>
      <c r="X25">
        <f t="shared" si="5"/>
        <v>38127233417.58667</v>
      </c>
      <c r="Y25">
        <f t="shared" si="6"/>
        <v>10180628874.308283</v>
      </c>
      <c r="Z25">
        <f t="shared" si="7"/>
        <v>155568053.96287313</v>
      </c>
      <c r="AA25">
        <f t="shared" si="8"/>
        <v>53359786.528478354</v>
      </c>
      <c r="AB25">
        <f t="shared" si="9"/>
        <v>155567951.95709014</v>
      </c>
      <c r="AC25">
        <f t="shared" si="10"/>
        <v>-241586929.29906186</v>
      </c>
      <c r="AD25">
        <f t="shared" si="11"/>
        <v>-82864296.401066914</v>
      </c>
      <c r="AE25">
        <f t="shared" si="12"/>
        <v>-241587463.22553301</v>
      </c>
    </row>
    <row r="26" spans="2:31" ht="15.75" thickBot="1" x14ac:dyDescent="0.3">
      <c r="B26" s="1" t="s">
        <v>15</v>
      </c>
      <c r="C26" s="3" t="s">
        <v>31</v>
      </c>
      <c r="D26" s="4">
        <v>-20000</v>
      </c>
      <c r="E26" s="5">
        <v>10000</v>
      </c>
      <c r="F26" s="3"/>
      <c r="G26" s="3"/>
      <c r="L26">
        <v>22</v>
      </c>
      <c r="M26">
        <f t="shared" si="0"/>
        <v>11</v>
      </c>
      <c r="N26">
        <f t="shared" si="13"/>
        <v>-39372242939.842445</v>
      </c>
      <c r="O26">
        <f t="shared" si="14"/>
        <v>9322894031.9104385</v>
      </c>
      <c r="P26">
        <f t="shared" si="15"/>
        <v>-2397803652.9199352</v>
      </c>
      <c r="Q26">
        <f t="shared" si="17"/>
        <v>-1853789913.6546409</v>
      </c>
      <c r="R26">
        <f t="shared" si="16"/>
        <v>364495792.44844162</v>
      </c>
      <c r="S26">
        <f t="shared" si="18"/>
        <v>-566038688.9256618</v>
      </c>
      <c r="T26">
        <f t="shared" si="1"/>
        <v>39372242939.847527</v>
      </c>
      <c r="U26">
        <f t="shared" si="2"/>
        <v>9322894031.9134541</v>
      </c>
      <c r="V26">
        <f t="shared" si="3"/>
        <v>39372242939.847527</v>
      </c>
      <c r="W26">
        <f t="shared" si="4"/>
        <v>9322894031.915802</v>
      </c>
      <c r="X26">
        <f t="shared" si="5"/>
        <v>39372242939.842758</v>
      </c>
      <c r="Y26">
        <f t="shared" si="6"/>
        <v>9322894031.9225063</v>
      </c>
      <c r="Z26">
        <f t="shared" si="7"/>
        <v>153910692.01330161</v>
      </c>
      <c r="AA26">
        <f t="shared" si="8"/>
        <v>52791313.727509446</v>
      </c>
      <c r="AB26">
        <f t="shared" si="9"/>
        <v>153910594.28545806</v>
      </c>
      <c r="AC26">
        <f t="shared" si="10"/>
        <v>-248779557.09775791</v>
      </c>
      <c r="AD26">
        <f t="shared" si="11"/>
        <v>-85331365.202333763</v>
      </c>
      <c r="AE26">
        <f t="shared" si="12"/>
        <v>-248780157.50590578</v>
      </c>
    </row>
    <row r="27" spans="2:31" ht="15.75" thickBot="1" x14ac:dyDescent="0.3">
      <c r="B27" s="1" t="s">
        <v>17</v>
      </c>
      <c r="C27" s="3" t="s">
        <v>32</v>
      </c>
      <c r="D27" s="24">
        <v>3500</v>
      </c>
      <c r="E27" s="25"/>
      <c r="F27" s="3"/>
      <c r="G27" s="3"/>
      <c r="L27">
        <v>23</v>
      </c>
      <c r="M27">
        <f t="shared" si="0"/>
        <v>11.5</v>
      </c>
      <c r="N27">
        <f t="shared" si="13"/>
        <v>-40525582792.246361</v>
      </c>
      <c r="O27">
        <f t="shared" si="14"/>
        <v>8325244238.967411</v>
      </c>
      <c r="P27">
        <f t="shared" si="15"/>
        <v>-2215555756.6957145</v>
      </c>
      <c r="Q27">
        <f t="shared" si="17"/>
        <v>-2136809258.1174717</v>
      </c>
      <c r="R27">
        <f t="shared" si="16"/>
        <v>360612600.02626908</v>
      </c>
      <c r="S27">
        <f t="shared" si="18"/>
        <v>-582891079.80599749</v>
      </c>
      <c r="T27">
        <f t="shared" si="1"/>
        <v>40525582792.251297</v>
      </c>
      <c r="U27">
        <f t="shared" si="2"/>
        <v>8325244238.970789</v>
      </c>
      <c r="V27">
        <f t="shared" si="3"/>
        <v>40525582792.251297</v>
      </c>
      <c r="W27">
        <f t="shared" si="4"/>
        <v>8325244238.9734163</v>
      </c>
      <c r="X27">
        <f t="shared" si="5"/>
        <v>40525582792.246666</v>
      </c>
      <c r="Y27">
        <f t="shared" si="6"/>
        <v>8325244238.9809237</v>
      </c>
      <c r="Z27">
        <f t="shared" si="7"/>
        <v>152436539.18205559</v>
      </c>
      <c r="AA27">
        <f t="shared" si="8"/>
        <v>52285681.331840783</v>
      </c>
      <c r="AB27">
        <f t="shared" si="9"/>
        <v>152436445.14489758</v>
      </c>
      <c r="AC27">
        <f t="shared" si="10"/>
        <v>-258344509.82213891</v>
      </c>
      <c r="AD27">
        <f t="shared" si="11"/>
        <v>-88612140.259537861</v>
      </c>
      <c r="AE27">
        <f t="shared" si="12"/>
        <v>-258345208.03026843</v>
      </c>
    </row>
    <row r="28" spans="2:31" ht="15.75" thickBot="1" x14ac:dyDescent="0.3">
      <c r="B28" s="1" t="s">
        <v>63</v>
      </c>
      <c r="C28" s="9" t="s">
        <v>64</v>
      </c>
      <c r="D28" s="13">
        <v>1</v>
      </c>
      <c r="E28" s="13"/>
      <c r="F28" s="13"/>
      <c r="G28" s="13"/>
      <c r="L28">
        <v>24</v>
      </c>
      <c r="M28">
        <f t="shared" si="0"/>
        <v>12</v>
      </c>
      <c r="N28">
        <f t="shared" si="13"/>
        <v>-41588284095.590935</v>
      </c>
      <c r="O28">
        <f t="shared" si="14"/>
        <v>7183978224.9329252</v>
      </c>
      <c r="P28">
        <f t="shared" si="15"/>
        <v>-2035249456.68258</v>
      </c>
      <c r="Q28">
        <f t="shared" si="17"/>
        <v>-2428254798.0204706</v>
      </c>
      <c r="R28">
        <f t="shared" si="16"/>
        <v>357158665.65879393</v>
      </c>
      <c r="S28">
        <f t="shared" si="18"/>
        <v>-605301858.11194515</v>
      </c>
      <c r="T28">
        <f t="shared" si="1"/>
        <v>41588284095.595741</v>
      </c>
      <c r="U28">
        <f t="shared" si="2"/>
        <v>7183978224.9368401</v>
      </c>
      <c r="V28">
        <f t="shared" si="3"/>
        <v>41588284095.595741</v>
      </c>
      <c r="W28">
        <f t="shared" si="4"/>
        <v>7183978224.9398851</v>
      </c>
      <c r="X28">
        <f t="shared" si="5"/>
        <v>41588284095.591232</v>
      </c>
      <c r="Y28">
        <f t="shared" si="6"/>
        <v>7183978224.9485846</v>
      </c>
      <c r="Z28">
        <f t="shared" si="7"/>
        <v>151126919.67422044</v>
      </c>
      <c r="AA28">
        <f t="shared" si="8"/>
        <v>51836483.591420762</v>
      </c>
      <c r="AB28">
        <f t="shared" si="9"/>
        <v>151126828.82723507</v>
      </c>
      <c r="AC28">
        <f t="shared" si="10"/>
        <v>-271358335.39946586</v>
      </c>
      <c r="AD28">
        <f t="shared" si="11"/>
        <v>-93075876.651950493</v>
      </c>
      <c r="AE28">
        <f t="shared" si="12"/>
        <v>-271359185.28576612</v>
      </c>
    </row>
    <row r="29" spans="2:31" ht="15.75" thickBot="1" x14ac:dyDescent="0.3">
      <c r="B29" s="1" t="s">
        <v>19</v>
      </c>
      <c r="C29" s="3" t="s">
        <v>33</v>
      </c>
      <c r="D29" s="24">
        <f>(4/3)*PI()*D27^3</f>
        <v>179594380030.21649</v>
      </c>
      <c r="E29" s="25"/>
      <c r="F29" s="3"/>
      <c r="G29" s="3"/>
      <c r="L29">
        <v>25</v>
      </c>
      <c r="M29">
        <f t="shared" si="0"/>
        <v>12.5</v>
      </c>
      <c r="N29">
        <f t="shared" si="13"/>
        <v>-42561263990.724876</v>
      </c>
      <c r="O29">
        <f t="shared" si="14"/>
        <v>5894188093.6586962</v>
      </c>
      <c r="P29">
        <f t="shared" si="15"/>
        <v>-1856670123.853183</v>
      </c>
      <c r="Q29">
        <f t="shared" si="17"/>
        <v>-2730905727.0764432</v>
      </c>
      <c r="R29">
        <f t="shared" si="16"/>
        <v>354090232.09287632</v>
      </c>
      <c r="S29">
        <f t="shared" si="18"/>
        <v>-635793397.33718252</v>
      </c>
      <c r="T29">
        <f t="shared" si="1"/>
        <v>42561263990.729576</v>
      </c>
      <c r="U29">
        <f t="shared" si="2"/>
        <v>5894188093.6634674</v>
      </c>
      <c r="V29">
        <f t="shared" si="3"/>
        <v>42561263990.729576</v>
      </c>
      <c r="W29">
        <f t="shared" si="4"/>
        <v>5894188093.6671791</v>
      </c>
      <c r="X29">
        <f t="shared" si="5"/>
        <v>42561263990.725166</v>
      </c>
      <c r="Y29">
        <f t="shared" si="6"/>
        <v>5894188093.677783</v>
      </c>
      <c r="Z29">
        <f t="shared" si="7"/>
        <v>149966407.29366809</v>
      </c>
      <c r="AA29">
        <f t="shared" si="8"/>
        <v>51438429.358753413</v>
      </c>
      <c r="AB29">
        <f t="shared" si="9"/>
        <v>149966319.20517725</v>
      </c>
      <c r="AC29">
        <f t="shared" si="10"/>
        <v>-289861191.28407115</v>
      </c>
      <c r="AD29">
        <f t="shared" si="11"/>
        <v>-99422346.440819338</v>
      </c>
      <c r="AE29">
        <f t="shared" si="12"/>
        <v>-289862297.77736175</v>
      </c>
    </row>
    <row r="30" spans="2:31" ht="15.75" thickBot="1" x14ac:dyDescent="0.3">
      <c r="B30" s="1" t="s">
        <v>21</v>
      </c>
      <c r="C30" s="3" t="s">
        <v>34</v>
      </c>
      <c r="D30" s="24">
        <f>D29*D28</f>
        <v>179594380030.21649</v>
      </c>
      <c r="E30" s="25"/>
      <c r="F30" s="3"/>
      <c r="G30" s="3"/>
      <c r="L30">
        <v>26</v>
      </c>
      <c r="M30">
        <f t="shared" si="0"/>
        <v>13</v>
      </c>
      <c r="N30">
        <f t="shared" si="13"/>
        <v>-43445337773.639854</v>
      </c>
      <c r="O30">
        <f t="shared" si="14"/>
        <v>4449261055.4533272</v>
      </c>
      <c r="P30">
        <f t="shared" si="15"/>
        <v>-1679625007.8067448</v>
      </c>
      <c r="Q30">
        <f t="shared" si="17"/>
        <v>-3048802425.7450342</v>
      </c>
      <c r="R30">
        <f t="shared" si="16"/>
        <v>351371155.85759878</v>
      </c>
      <c r="S30">
        <f t="shared" si="18"/>
        <v>-679145835.50225222</v>
      </c>
      <c r="T30">
        <f t="shared" si="1"/>
        <v>43445337773.644463</v>
      </c>
      <c r="U30">
        <f t="shared" si="2"/>
        <v>4449261055.4596481</v>
      </c>
      <c r="V30">
        <f t="shared" si="3"/>
        <v>43445337773.644463</v>
      </c>
      <c r="W30">
        <f t="shared" si="4"/>
        <v>4449261055.4645653</v>
      </c>
      <c r="X30">
        <f t="shared" si="5"/>
        <v>43445337773.640144</v>
      </c>
      <c r="Y30">
        <f t="shared" si="6"/>
        <v>4449261055.4786119</v>
      </c>
      <c r="Z30">
        <f t="shared" si="7"/>
        <v>148942199.46314144</v>
      </c>
      <c r="AA30">
        <f t="shared" si="8"/>
        <v>51087127.380062811</v>
      </c>
      <c r="AB30">
        <f t="shared" si="9"/>
        <v>148942113.75653657</v>
      </c>
      <c r="AC30">
        <f t="shared" si="10"/>
        <v>-318347854.64091104</v>
      </c>
      <c r="AD30">
        <f t="shared" si="11"/>
        <v>-109193252.78718907</v>
      </c>
      <c r="AE30">
        <f t="shared" si="12"/>
        <v>-318349464.53313094</v>
      </c>
    </row>
    <row r="31" spans="2:31" ht="15.75" thickBot="1" x14ac:dyDescent="0.3">
      <c r="B31" s="1" t="s">
        <v>23</v>
      </c>
      <c r="C31" s="3" t="s">
        <v>35</v>
      </c>
      <c r="D31" s="24">
        <f>D6*D27</f>
        <v>7000</v>
      </c>
      <c r="E31" s="25"/>
      <c r="F31" s="3"/>
      <c r="G31" s="3"/>
      <c r="L31">
        <v>27</v>
      </c>
      <c r="M31">
        <f t="shared" si="0"/>
        <v>13.5</v>
      </c>
      <c r="N31">
        <f t="shared" si="13"/>
        <v>-44241228883.061028</v>
      </c>
      <c r="O31">
        <f t="shared" si="14"/>
        <v>2839966613.1430287</v>
      </c>
      <c r="P31">
        <f t="shared" si="15"/>
        <v>-1503939429.8779454</v>
      </c>
      <c r="Q31">
        <f t="shared" si="17"/>
        <v>-3388375343.4961605</v>
      </c>
      <c r="R31">
        <f t="shared" si="16"/>
        <v>348971440.59974086</v>
      </c>
      <c r="S31">
        <f t="shared" si="18"/>
        <v>-745890571.96123099</v>
      </c>
      <c r="T31">
        <f t="shared" si="1"/>
        <v>44241228883.065544</v>
      </c>
      <c r="U31">
        <f t="shared" si="2"/>
        <v>2839966613.1529322</v>
      </c>
      <c r="V31">
        <f t="shared" si="3"/>
        <v>44241228883.065544</v>
      </c>
      <c r="W31">
        <f t="shared" si="4"/>
        <v>2839966613.1606345</v>
      </c>
      <c r="X31">
        <f t="shared" si="5"/>
        <v>44241228883.06131</v>
      </c>
      <c r="Y31">
        <f t="shared" si="6"/>
        <v>2839966613.182642</v>
      </c>
      <c r="Z31">
        <f t="shared" si="7"/>
        <v>148043641.13705915</v>
      </c>
      <c r="AA31">
        <f t="shared" si="8"/>
        <v>50778922.999039613</v>
      </c>
      <c r="AB31">
        <f t="shared" si="9"/>
        <v>148043557.4800584</v>
      </c>
      <c r="AC31">
        <f t="shared" si="10"/>
        <v>-369737128.38742423</v>
      </c>
      <c r="AD31">
        <f t="shared" si="11"/>
        <v>-126819723.39868987</v>
      </c>
      <c r="AE31">
        <f t="shared" si="12"/>
        <v>-369740057.67985684</v>
      </c>
    </row>
    <row r="32" spans="2:31" ht="15.75" thickBot="1" x14ac:dyDescent="0.3">
      <c r="B32" s="1" t="s">
        <v>26</v>
      </c>
      <c r="C32" s="3" t="s">
        <v>36</v>
      </c>
      <c r="D32" s="24"/>
      <c r="E32" s="25"/>
      <c r="F32" s="3"/>
      <c r="G32" s="3"/>
      <c r="L32">
        <v>28</v>
      </c>
      <c r="M32">
        <f t="shared" si="0"/>
        <v>14</v>
      </c>
      <c r="N32">
        <f t="shared" si="13"/>
        <v>-44949577167.925034</v>
      </c>
      <c r="O32">
        <f t="shared" si="14"/>
        <v>1052542619.8997946</v>
      </c>
      <c r="P32">
        <f t="shared" si="15"/>
        <v>-1329453709.5780749</v>
      </c>
      <c r="Q32">
        <f t="shared" si="17"/>
        <v>-3761320629.4767761</v>
      </c>
      <c r="R32">
        <f t="shared" si="16"/>
        <v>346866121.61615717</v>
      </c>
      <c r="S32">
        <f t="shared" si="18"/>
        <v>-866296909.46597099</v>
      </c>
      <c r="T32">
        <f t="shared" si="1"/>
        <v>44949577167.929482</v>
      </c>
      <c r="U32">
        <f t="shared" si="2"/>
        <v>1052542619.9265156</v>
      </c>
      <c r="V32">
        <f t="shared" si="3"/>
        <v>44949577167.929482</v>
      </c>
      <c r="W32">
        <f t="shared" si="4"/>
        <v>1052542619.9472986</v>
      </c>
      <c r="X32">
        <f t="shared" si="5"/>
        <v>44949577167.925308</v>
      </c>
      <c r="Y32">
        <f t="shared" si="6"/>
        <v>1052542620.0066786</v>
      </c>
      <c r="Z32">
        <f t="shared" si="7"/>
        <v>147261859.00547257</v>
      </c>
      <c r="AA32">
        <f t="shared" si="8"/>
        <v>50510772.690027706</v>
      </c>
      <c r="AB32">
        <f t="shared" si="9"/>
        <v>147261777.10160896</v>
      </c>
      <c r="AC32">
        <f t="shared" si="10"/>
        <v>-514733338.18979514</v>
      </c>
      <c r="AD32">
        <f t="shared" si="11"/>
        <v>-176553115.6520026</v>
      </c>
      <c r="AE32">
        <f t="shared" si="12"/>
        <v>-514744341.57093799</v>
      </c>
    </row>
    <row r="33" spans="2:31" ht="15.75" thickBot="1" x14ac:dyDescent="0.3">
      <c r="B33" s="26" t="s">
        <v>30</v>
      </c>
      <c r="C33" s="27"/>
      <c r="D33" s="27"/>
      <c r="E33" s="27"/>
      <c r="F33" s="27"/>
      <c r="G33" s="28"/>
      <c r="L33">
        <v>29</v>
      </c>
      <c r="M33">
        <f t="shared" si="0"/>
        <v>14.5</v>
      </c>
      <c r="N33">
        <f t="shared" si="13"/>
        <v>-45570945757.512054</v>
      </c>
      <c r="O33">
        <f t="shared" si="14"/>
        <v>-936404808.52183986</v>
      </c>
      <c r="P33">
        <f t="shared" si="15"/>
        <v>-1156020648.7699964</v>
      </c>
      <c r="Q33">
        <f t="shared" si="17"/>
        <v>-4194469084.2097616</v>
      </c>
      <c r="R33">
        <f t="shared" si="16"/>
        <v>345034408.79710925</v>
      </c>
      <c r="S33">
        <f t="shared" si="18"/>
        <v>-1206030795.4127357</v>
      </c>
      <c r="T33">
        <f t="shared" si="1"/>
        <v>45570945757.516441</v>
      </c>
      <c r="U33">
        <f t="shared" si="2"/>
        <v>936404808.55187488</v>
      </c>
      <c r="V33">
        <f t="shared" si="3"/>
        <v>45570945757.516441</v>
      </c>
      <c r="W33">
        <f t="shared" si="4"/>
        <v>936404808.57523561</v>
      </c>
      <c r="X33">
        <f t="shared" si="5"/>
        <v>45570945757.512329</v>
      </c>
      <c r="Y33">
        <f t="shared" si="6"/>
        <v>936404808.64198029</v>
      </c>
      <c r="Z33">
        <f t="shared" si="7"/>
        <v>146589478.2148774</v>
      </c>
      <c r="AA33">
        <f t="shared" si="8"/>
        <v>50280146.894172415</v>
      </c>
      <c r="AB33">
        <f t="shared" si="9"/>
        <v>146589397.79665303</v>
      </c>
      <c r="AC33">
        <f t="shared" si="10"/>
        <v>535197680.1358273</v>
      </c>
      <c r="AD33">
        <f t="shared" si="11"/>
        <v>183573294.39052942</v>
      </c>
      <c r="AE33">
        <f t="shared" si="12"/>
        <v>535184820.40300333</v>
      </c>
    </row>
    <row r="34" spans="2:31" ht="15.75" thickBot="1" x14ac:dyDescent="0.3">
      <c r="B34" s="1" t="s">
        <v>15</v>
      </c>
      <c r="C34" s="3" t="s">
        <v>37</v>
      </c>
      <c r="D34" s="4">
        <v>-5000</v>
      </c>
      <c r="E34" s="5">
        <v>-15000</v>
      </c>
      <c r="F34" s="3"/>
      <c r="G34" s="3"/>
      <c r="L34">
        <v>30</v>
      </c>
      <c r="M34">
        <f t="shared" si="0"/>
        <v>15</v>
      </c>
      <c r="N34">
        <f t="shared" si="13"/>
        <v>-46105826780.797409</v>
      </c>
      <c r="O34">
        <f t="shared" si="14"/>
        <v>-3184393200.0533123</v>
      </c>
      <c r="P34">
        <f t="shared" si="15"/>
        <v>-983503444.37144184</v>
      </c>
      <c r="Q34">
        <f t="shared" si="17"/>
        <v>-4797484481.9161291</v>
      </c>
      <c r="R34">
        <f t="shared" si="16"/>
        <v>343459022.90570283</v>
      </c>
      <c r="S34">
        <f t="shared" si="18"/>
        <v>1253955794.9293599</v>
      </c>
      <c r="T34">
        <f t="shared" si="1"/>
        <v>46105826780.80175</v>
      </c>
      <c r="U34">
        <f t="shared" si="2"/>
        <v>3184393200.0621448</v>
      </c>
      <c r="V34">
        <f t="shared" si="3"/>
        <v>46105826780.80175</v>
      </c>
      <c r="W34">
        <f t="shared" si="4"/>
        <v>3184393200.0690141</v>
      </c>
      <c r="X34">
        <f t="shared" si="5"/>
        <v>46105826780.797684</v>
      </c>
      <c r="Y34">
        <f t="shared" si="6"/>
        <v>3184393200.0886407</v>
      </c>
      <c r="Z34">
        <f t="shared" si="7"/>
        <v>146020401.84209031</v>
      </c>
      <c r="AA34">
        <f t="shared" si="8"/>
        <v>50084954.37964987</v>
      </c>
      <c r="AB34">
        <f t="shared" si="9"/>
        <v>146020322.6653809</v>
      </c>
      <c r="AC34">
        <f t="shared" si="10"/>
        <v>355896799.53578353</v>
      </c>
      <c r="AD34">
        <f t="shared" si="11"/>
        <v>122072698.07762724</v>
      </c>
      <c r="AE34">
        <f t="shared" si="12"/>
        <v>355894284.87405664</v>
      </c>
    </row>
    <row r="35" spans="2:31" ht="15.75" thickBot="1" x14ac:dyDescent="0.3">
      <c r="B35" s="1" t="s">
        <v>17</v>
      </c>
      <c r="C35" s="3" t="s">
        <v>38</v>
      </c>
      <c r="D35" s="24">
        <v>5000</v>
      </c>
      <c r="E35" s="25"/>
      <c r="F35" s="3"/>
      <c r="G35" s="3"/>
      <c r="L35">
        <v>31</v>
      </c>
      <c r="M35">
        <f t="shared" si="0"/>
        <v>15.5</v>
      </c>
      <c r="N35">
        <f t="shared" si="13"/>
        <v>-46554646125.119919</v>
      </c>
      <c r="O35">
        <f t="shared" si="14"/>
        <v>-5426390966.6452074</v>
      </c>
      <c r="P35">
        <f t="shared" si="15"/>
        <v>-811773932.91859043</v>
      </c>
      <c r="Q35">
        <f t="shared" si="17"/>
        <v>-4170506584.4514494</v>
      </c>
      <c r="R35">
        <f t="shared" si="16"/>
        <v>342125678.88712108</v>
      </c>
      <c r="S35">
        <f t="shared" si="18"/>
        <v>833863782.48746741</v>
      </c>
      <c r="T35">
        <f t="shared" si="1"/>
        <v>46554646125.124214</v>
      </c>
      <c r="U35">
        <f t="shared" si="2"/>
        <v>5426390966.6503906</v>
      </c>
      <c r="V35">
        <f t="shared" si="3"/>
        <v>46554646125.124214</v>
      </c>
      <c r="W35">
        <f t="shared" si="4"/>
        <v>5426390966.6544218</v>
      </c>
      <c r="X35">
        <f t="shared" si="5"/>
        <v>46554646125.120186</v>
      </c>
      <c r="Y35">
        <f t="shared" si="6"/>
        <v>5426390966.6659393</v>
      </c>
      <c r="Z35">
        <f t="shared" si="7"/>
        <v>145549638.88861695</v>
      </c>
      <c r="AA35">
        <f t="shared" si="8"/>
        <v>49923483.244255096</v>
      </c>
      <c r="AB35">
        <f t="shared" si="9"/>
        <v>145549560.7280263</v>
      </c>
      <c r="AC35">
        <f t="shared" si="10"/>
        <v>297962902.07815027</v>
      </c>
      <c r="AD35">
        <f t="shared" si="11"/>
        <v>102201322.49815975</v>
      </c>
      <c r="AE35">
        <f t="shared" si="12"/>
        <v>297961666.6046555</v>
      </c>
    </row>
    <row r="36" spans="2:31" ht="15.75" thickBot="1" x14ac:dyDescent="0.3">
      <c r="B36" s="1" t="s">
        <v>63</v>
      </c>
      <c r="C36" s="9" t="s">
        <v>64</v>
      </c>
      <c r="D36" s="13">
        <v>1</v>
      </c>
      <c r="E36" s="13"/>
      <c r="F36" s="13"/>
      <c r="G36" s="13"/>
      <c r="L36">
        <v>32</v>
      </c>
      <c r="M36">
        <f t="shared" si="0"/>
        <v>16</v>
      </c>
      <c r="N36">
        <f t="shared" si="13"/>
        <v>-46917767381.718323</v>
      </c>
      <c r="O36">
        <f t="shared" si="14"/>
        <v>-7407411286.0599985</v>
      </c>
      <c r="P36">
        <f t="shared" si="15"/>
        <v>-640711093.47502995</v>
      </c>
      <c r="Q36">
        <f t="shared" si="17"/>
        <v>-3753574693.2077155</v>
      </c>
      <c r="R36">
        <f t="shared" si="16"/>
        <v>341022682.86089838</v>
      </c>
      <c r="S36">
        <f t="shared" si="18"/>
        <v>698125891.18096554</v>
      </c>
      <c r="T36">
        <f t="shared" si="1"/>
        <v>46917767381.722588</v>
      </c>
      <c r="U36">
        <f t="shared" si="2"/>
        <v>7407411286.0637951</v>
      </c>
      <c r="V36">
        <f t="shared" si="3"/>
        <v>46917767381.722588</v>
      </c>
      <c r="W36">
        <f t="shared" si="4"/>
        <v>7407411286.0667486</v>
      </c>
      <c r="X36">
        <f t="shared" si="5"/>
        <v>46917767381.71859</v>
      </c>
      <c r="Y36">
        <f t="shared" si="6"/>
        <v>7407411286.0751858</v>
      </c>
      <c r="Z36">
        <f t="shared" si="7"/>
        <v>145173170.45449451</v>
      </c>
      <c r="AA36">
        <f t="shared" si="8"/>
        <v>49794355.013423666</v>
      </c>
      <c r="AB36">
        <f t="shared" si="9"/>
        <v>145173093.09942964</v>
      </c>
      <c r="AC36">
        <f t="shared" si="10"/>
        <v>268602618.67228681</v>
      </c>
      <c r="AD36">
        <f t="shared" si="11"/>
        <v>92130729.298720434</v>
      </c>
      <c r="AE36">
        <f t="shared" si="12"/>
        <v>268601802.79253435</v>
      </c>
    </row>
    <row r="37" spans="2:31" ht="15.75" thickBot="1" x14ac:dyDescent="0.3">
      <c r="B37" s="1" t="s">
        <v>19</v>
      </c>
      <c r="C37" s="3" t="s">
        <v>39</v>
      </c>
      <c r="D37" s="24">
        <f>(4/3)*PI()*D35^3</f>
        <v>523598775598.29883</v>
      </c>
      <c r="E37" s="25"/>
      <c r="F37" s="3"/>
      <c r="G37" s="3"/>
      <c r="L37">
        <v>33</v>
      </c>
      <c r="M37">
        <f t="shared" si="0"/>
        <v>16.5</v>
      </c>
      <c r="N37">
        <f t="shared" si="13"/>
        <v>-47195495093.098228</v>
      </c>
      <c r="O37">
        <f t="shared" si="14"/>
        <v>-9196932896.2662354</v>
      </c>
      <c r="P37">
        <f t="shared" si="15"/>
        <v>-470199752.04458076</v>
      </c>
      <c r="Q37">
        <f t="shared" si="17"/>
        <v>-3404511747.6172328</v>
      </c>
      <c r="R37">
        <f t="shared" si="16"/>
        <v>340140618.56734776</v>
      </c>
      <c r="S37">
        <f t="shared" si="18"/>
        <v>629335150.76354158</v>
      </c>
      <c r="T37">
        <f t="shared" si="1"/>
        <v>47195495093.10247</v>
      </c>
      <c r="U37">
        <f t="shared" si="2"/>
        <v>9196932896.2692928</v>
      </c>
      <c r="V37">
        <f t="shared" si="3"/>
        <v>47195495093.10247</v>
      </c>
      <c r="W37">
        <f t="shared" si="4"/>
        <v>9196932896.2716713</v>
      </c>
      <c r="X37">
        <f t="shared" si="5"/>
        <v>47195495093.098495</v>
      </c>
      <c r="Y37">
        <f t="shared" si="6"/>
        <v>9196932896.2784672</v>
      </c>
      <c r="Z37">
        <f t="shared" si="7"/>
        <v>144887846.54133266</v>
      </c>
      <c r="AA37">
        <f t="shared" si="8"/>
        <v>49696489.243971094</v>
      </c>
      <c r="AB37">
        <f t="shared" si="9"/>
        <v>144887769.79261243</v>
      </c>
      <c r="AC37">
        <f t="shared" si="10"/>
        <v>249910577.00144091</v>
      </c>
      <c r="AD37">
        <f t="shared" si="11"/>
        <v>85719351.212577045</v>
      </c>
      <c r="AE37">
        <f t="shared" si="12"/>
        <v>249909965.60343397</v>
      </c>
    </row>
    <row r="38" spans="2:31" ht="15.75" thickBot="1" x14ac:dyDescent="0.3">
      <c r="B38" s="1" t="s">
        <v>21</v>
      </c>
      <c r="C38" s="3" t="s">
        <v>40</v>
      </c>
      <c r="D38" s="24">
        <f>D37*D36</f>
        <v>523598775598.29883</v>
      </c>
      <c r="E38" s="25"/>
      <c r="F38" s="3"/>
      <c r="G38" s="3"/>
      <c r="L38">
        <v>34</v>
      </c>
      <c r="M38">
        <f t="shared" si="0"/>
        <v>17</v>
      </c>
      <c r="N38">
        <f t="shared" si="13"/>
        <v>-47388077391.799606</v>
      </c>
      <c r="O38">
        <f t="shared" si="14"/>
        <v>-10820521876.22941</v>
      </c>
      <c r="P38">
        <f t="shared" si="15"/>
        <v>-300129442.76090688</v>
      </c>
      <c r="Q38">
        <f t="shared" si="17"/>
        <v>-3089844172.2354622</v>
      </c>
      <c r="R38">
        <f t="shared" si="16"/>
        <v>339472105.5779162</v>
      </c>
      <c r="S38">
        <f t="shared" si="18"/>
        <v>585539893.81745195</v>
      </c>
      <c r="T38">
        <f t="shared" si="1"/>
        <v>47388077391.803825</v>
      </c>
      <c r="U38">
        <f t="shared" si="2"/>
        <v>10820521876.232008</v>
      </c>
      <c r="V38">
        <f t="shared" si="3"/>
        <v>47388077391.803825</v>
      </c>
      <c r="W38">
        <f t="shared" si="4"/>
        <v>10820521876.234032</v>
      </c>
      <c r="X38">
        <f t="shared" si="5"/>
        <v>47388077391.799873</v>
      </c>
      <c r="Y38">
        <f t="shared" si="6"/>
        <v>10820521876.239807</v>
      </c>
      <c r="Z38">
        <f t="shared" si="7"/>
        <v>144691307.97751656</v>
      </c>
      <c r="AA38">
        <f t="shared" si="8"/>
        <v>49629076.744656704</v>
      </c>
      <c r="AB38">
        <f t="shared" si="9"/>
        <v>144691231.644384</v>
      </c>
      <c r="AC38">
        <f t="shared" si="10"/>
        <v>236727941.07166135</v>
      </c>
      <c r="AD38">
        <f t="shared" si="11"/>
        <v>81197702.547705755</v>
      </c>
      <c r="AE38">
        <f t="shared" si="12"/>
        <v>236727448.82392049</v>
      </c>
    </row>
    <row r="39" spans="2:31" ht="15.75" thickBot="1" x14ac:dyDescent="0.3">
      <c r="B39" s="1" t="s">
        <v>23</v>
      </c>
      <c r="C39" s="3" t="s">
        <v>41</v>
      </c>
      <c r="D39" s="24">
        <f>D6*D35</f>
        <v>10000</v>
      </c>
      <c r="E39" s="25"/>
      <c r="F39" s="3"/>
      <c r="G39" s="3"/>
      <c r="L39">
        <v>35</v>
      </c>
      <c r="M39">
        <f t="shared" si="0"/>
        <v>17.5</v>
      </c>
      <c r="N39">
        <f t="shared" si="13"/>
        <v>-47495708099.982819</v>
      </c>
      <c r="O39">
        <f t="shared" si="14"/>
        <v>-12292251475.619959</v>
      </c>
      <c r="P39">
        <f t="shared" si="15"/>
        <v>-130393389.97194877</v>
      </c>
      <c r="Q39">
        <f t="shared" si="17"/>
        <v>-2797074225.3267365</v>
      </c>
      <c r="R39">
        <f t="shared" si="16"/>
        <v>339011616.36655724</v>
      </c>
      <c r="S39">
        <f t="shared" si="18"/>
        <v>554653092.44328761</v>
      </c>
      <c r="T39">
        <f t="shared" si="1"/>
        <v>47495708099.98703</v>
      </c>
      <c r="U39">
        <f t="shared" si="2"/>
        <v>12292251475.622248</v>
      </c>
      <c r="V39">
        <f t="shared" si="3"/>
        <v>47495708099.98703</v>
      </c>
      <c r="W39">
        <f t="shared" si="4"/>
        <v>12292251475.624025</v>
      </c>
      <c r="X39">
        <f t="shared" si="5"/>
        <v>47495708099.983078</v>
      </c>
      <c r="Y39">
        <f t="shared" si="6"/>
        <v>12292251475.62911</v>
      </c>
      <c r="Z39">
        <f t="shared" si="7"/>
        <v>144581929.49065802</v>
      </c>
      <c r="AA39">
        <f t="shared" si="8"/>
        <v>49591560.050191365</v>
      </c>
      <c r="AB39">
        <f t="shared" si="9"/>
        <v>144581853.38807675</v>
      </c>
      <c r="AC39">
        <f t="shared" si="10"/>
        <v>226875922.59921357</v>
      </c>
      <c r="AD39">
        <f t="shared" si="11"/>
        <v>77818457.278266579</v>
      </c>
      <c r="AE39">
        <f t="shared" si="12"/>
        <v>226875507.32075667</v>
      </c>
    </row>
    <row r="40" spans="2:31" ht="15.75" thickBot="1" x14ac:dyDescent="0.3">
      <c r="B40" s="1" t="s">
        <v>26</v>
      </c>
      <c r="C40" s="3" t="s">
        <v>42</v>
      </c>
      <c r="D40" s="24"/>
      <c r="E40" s="25"/>
      <c r="F40" s="3"/>
      <c r="G40" s="3"/>
      <c r="L40">
        <v>36</v>
      </c>
      <c r="M40">
        <f t="shared" si="0"/>
        <v>18</v>
      </c>
      <c r="N40">
        <f t="shared" si="13"/>
        <v>-47518528342.922974</v>
      </c>
      <c r="O40">
        <f t="shared" si="14"/>
        <v>-13621456951.727917</v>
      </c>
      <c r="P40">
        <f t="shared" si="15"/>
        <v>39112418.211329848</v>
      </c>
      <c r="Q40">
        <f t="shared" si="17"/>
        <v>-2519747679.1050925</v>
      </c>
      <c r="R40">
        <f t="shared" si="16"/>
        <v>338755342.92892611</v>
      </c>
      <c r="S40">
        <f t="shared" si="18"/>
        <v>531569887.19823682</v>
      </c>
      <c r="T40">
        <f t="shared" si="1"/>
        <v>47518528342.927185</v>
      </c>
      <c r="U40">
        <f t="shared" si="2"/>
        <v>13621456951.729982</v>
      </c>
      <c r="V40">
        <f t="shared" si="3"/>
        <v>47518528342.927185</v>
      </c>
      <c r="W40">
        <f t="shared" si="4"/>
        <v>13621456951.731586</v>
      </c>
      <c r="X40">
        <f t="shared" si="5"/>
        <v>47518528342.923233</v>
      </c>
      <c r="Y40">
        <f t="shared" si="6"/>
        <v>13621456951.736176</v>
      </c>
      <c r="Z40">
        <f t="shared" si="7"/>
        <v>144558781.13607481</v>
      </c>
      <c r="AA40">
        <f t="shared" si="8"/>
        <v>49583620.191310525</v>
      </c>
      <c r="AB40">
        <f t="shared" si="9"/>
        <v>144558705.08222064</v>
      </c>
      <c r="AC40">
        <f t="shared" si="10"/>
        <v>219242295.57082561</v>
      </c>
      <c r="AD40">
        <f t="shared" si="11"/>
        <v>75200121.182574928</v>
      </c>
      <c r="AE40">
        <f t="shared" si="12"/>
        <v>219241933.42522362</v>
      </c>
    </row>
    <row r="41" spans="2:31" x14ac:dyDescent="0.25">
      <c r="L41">
        <v>37</v>
      </c>
      <c r="M41">
        <f t="shared" si="0"/>
        <v>18.5</v>
      </c>
      <c r="N41">
        <f t="shared" si="13"/>
        <v>-47456627715.951187</v>
      </c>
      <c r="O41">
        <f t="shared" si="14"/>
        <v>-14814884555.380682</v>
      </c>
      <c r="P41">
        <f t="shared" si="15"/>
        <v>208490089.6757929</v>
      </c>
      <c r="Q41">
        <f t="shared" si="17"/>
        <v>-2253962735.5059743</v>
      </c>
      <c r="R41">
        <f t="shared" si="16"/>
        <v>338701106.40960598</v>
      </c>
      <c r="S41">
        <f t="shared" si="18"/>
        <v>513684350.17862415</v>
      </c>
      <c r="T41">
        <f t="shared" si="1"/>
        <v>47456627715.955399</v>
      </c>
      <c r="U41">
        <f t="shared" si="2"/>
        <v>14814884555.38258</v>
      </c>
      <c r="V41">
        <f t="shared" si="3"/>
        <v>47456627715.955399</v>
      </c>
      <c r="W41">
        <f t="shared" si="4"/>
        <v>14814884555.384056</v>
      </c>
      <c r="X41">
        <f t="shared" si="5"/>
        <v>47456627715.951447</v>
      </c>
      <c r="Y41">
        <f t="shared" si="6"/>
        <v>14814884555.388275</v>
      </c>
      <c r="Z41">
        <f t="shared" si="7"/>
        <v>144621606.24002722</v>
      </c>
      <c r="AA41">
        <f t="shared" si="8"/>
        <v>49605169.129360802</v>
      </c>
      <c r="AB41">
        <f t="shared" si="9"/>
        <v>144621530.05387419</v>
      </c>
      <c r="AC41">
        <f t="shared" si="10"/>
        <v>213189634.47478619</v>
      </c>
      <c r="AD41">
        <f t="shared" si="11"/>
        <v>73124056.964482337</v>
      </c>
      <c r="AE41">
        <f t="shared" si="12"/>
        <v>213189310.69460788</v>
      </c>
    </row>
    <row r="42" spans="2:31" x14ac:dyDescent="0.25">
      <c r="L42">
        <v>38</v>
      </c>
      <c r="M42">
        <f t="shared" si="0"/>
        <v>19</v>
      </c>
      <c r="N42">
        <f t="shared" si="13"/>
        <v>-47310045032.812088</v>
      </c>
      <c r="O42">
        <f t="shared" si="14"/>
        <v>-15877655379.361341</v>
      </c>
      <c r="P42">
        <f t="shared" si="15"/>
        <v>377840642.88059592</v>
      </c>
      <c r="Q42">
        <f t="shared" si="17"/>
        <v>-1997120560.4166622</v>
      </c>
      <c r="R42">
        <f t="shared" si="16"/>
        <v>338848305.42326224</v>
      </c>
      <c r="S42">
        <f t="shared" si="18"/>
        <v>499503002.13387644</v>
      </c>
      <c r="T42">
        <f t="shared" si="1"/>
        <v>47310045032.816315</v>
      </c>
      <c r="U42">
        <f t="shared" si="2"/>
        <v>15877655379.363113</v>
      </c>
      <c r="V42">
        <f t="shared" si="3"/>
        <v>47310045032.816315</v>
      </c>
      <c r="W42">
        <f t="shared" si="4"/>
        <v>15877655379.364491</v>
      </c>
      <c r="X42">
        <f t="shared" si="5"/>
        <v>47310045032.812355</v>
      </c>
      <c r="Y42">
        <f t="shared" si="6"/>
        <v>15877655379.368427</v>
      </c>
      <c r="Z42">
        <f t="shared" si="7"/>
        <v>144770814.81766403</v>
      </c>
      <c r="AA42">
        <f t="shared" si="8"/>
        <v>49656347.498674884</v>
      </c>
      <c r="AB42">
        <f t="shared" si="9"/>
        <v>144770738.31661528</v>
      </c>
      <c r="AC42">
        <f t="shared" si="10"/>
        <v>208322751.79009008</v>
      </c>
      <c r="AD42">
        <f t="shared" si="11"/>
        <v>71454715.11483337</v>
      </c>
      <c r="AE42">
        <f t="shared" si="12"/>
        <v>208322456.57892185</v>
      </c>
    </row>
    <row r="43" spans="2:31" x14ac:dyDescent="0.25">
      <c r="L43">
        <v>39</v>
      </c>
      <c r="M43">
        <f t="shared" si="0"/>
        <v>19.5</v>
      </c>
      <c r="N43">
        <f t="shared" si="13"/>
        <v>-47078768673.193878</v>
      </c>
      <c r="O43">
        <f t="shared" si="14"/>
        <v>-16813777784.302937</v>
      </c>
      <c r="P43">
        <f t="shared" si="15"/>
        <v>547264795.59222698</v>
      </c>
      <c r="Q43">
        <f t="shared" si="17"/>
        <v>-1747369059.3497241</v>
      </c>
      <c r="R43">
        <f t="shared" si="16"/>
        <v>339197900.63295418</v>
      </c>
      <c r="S43">
        <f t="shared" si="18"/>
        <v>488099923.48384529</v>
      </c>
      <c r="T43">
        <f t="shared" si="1"/>
        <v>47078768673.198128</v>
      </c>
      <c r="U43">
        <f t="shared" si="2"/>
        <v>16813777784.304609</v>
      </c>
      <c r="V43">
        <f t="shared" si="3"/>
        <v>47078768673.198128</v>
      </c>
      <c r="W43">
        <f t="shared" si="4"/>
        <v>16813777784.30591</v>
      </c>
      <c r="X43">
        <f t="shared" si="5"/>
        <v>47078768673.194145</v>
      </c>
      <c r="Y43">
        <f t="shared" si="6"/>
        <v>16813777784.309628</v>
      </c>
      <c r="Z43">
        <f t="shared" si="7"/>
        <v>145007492.14457172</v>
      </c>
      <c r="AA43">
        <f t="shared" si="8"/>
        <v>49737527.546583265</v>
      </c>
      <c r="AB43">
        <f t="shared" si="9"/>
        <v>145007415.14202708</v>
      </c>
      <c r="AC43">
        <f t="shared" si="10"/>
        <v>204382503.66561624</v>
      </c>
      <c r="AD43">
        <f t="shared" si="11"/>
        <v>70103209.180786207</v>
      </c>
      <c r="AE43">
        <f t="shared" si="12"/>
        <v>204382230.16339046</v>
      </c>
    </row>
    <row r="44" spans="2:31" x14ac:dyDescent="0.25">
      <c r="L44">
        <v>40</v>
      </c>
      <c r="M44">
        <f t="shared" si="0"/>
        <v>20</v>
      </c>
      <c r="N44">
        <f t="shared" si="13"/>
        <v>-46762736537.818649</v>
      </c>
      <c r="O44">
        <f t="shared" si="14"/>
        <v>-17626449823.542316</v>
      </c>
      <c r="P44">
        <f t="shared" si="15"/>
        <v>716863745.90870404</v>
      </c>
      <c r="Q44">
        <f t="shared" si="17"/>
        <v>-1503319097.6078014</v>
      </c>
      <c r="R44">
        <f t="shared" si="16"/>
        <v>339752434.8331821</v>
      </c>
      <c r="S44">
        <f t="shared" si="18"/>
        <v>478867943.00979292</v>
      </c>
      <c r="T44">
        <f t="shared" si="1"/>
        <v>46762736537.822929</v>
      </c>
      <c r="U44">
        <f t="shared" si="2"/>
        <v>17626449823.543911</v>
      </c>
      <c r="V44">
        <f t="shared" si="3"/>
        <v>46762736537.822929</v>
      </c>
      <c r="W44">
        <f t="shared" si="4"/>
        <v>17626449823.545155</v>
      </c>
      <c r="X44">
        <f t="shared" si="5"/>
        <v>46762736537.818916</v>
      </c>
      <c r="Y44">
        <f t="shared" si="6"/>
        <v>17626449823.548698</v>
      </c>
      <c r="Z44">
        <f t="shared" si="7"/>
        <v>145333422.85377073</v>
      </c>
      <c r="AA44">
        <f t="shared" si="8"/>
        <v>49849321.398616895</v>
      </c>
      <c r="AB44">
        <f t="shared" si="9"/>
        <v>145333345.1565803</v>
      </c>
      <c r="AC44">
        <f t="shared" si="10"/>
        <v>201191914.86105928</v>
      </c>
      <c r="AD44">
        <f t="shared" si="11"/>
        <v>69008836.58502844</v>
      </c>
      <c r="AE44">
        <f t="shared" si="12"/>
        <v>201191658.04147914</v>
      </c>
    </row>
    <row r="45" spans="2:31" x14ac:dyDescent="0.25">
      <c r="L45">
        <v>41</v>
      </c>
      <c r="M45">
        <f t="shared" si="0"/>
        <v>20.5</v>
      </c>
      <c r="N45">
        <f t="shared" si="13"/>
        <v>-46361835610.510147</v>
      </c>
      <c r="O45">
        <f t="shared" si="14"/>
        <v>-18318250879.469994</v>
      </c>
      <c r="P45">
        <f t="shared" si="15"/>
        <v>886739963.32529509</v>
      </c>
      <c r="Q45">
        <f t="shared" si="17"/>
        <v>-1263885126.102905</v>
      </c>
      <c r="R45">
        <f t="shared" si="16"/>
        <v>340516089.40896797</v>
      </c>
      <c r="S45">
        <f t="shared" si="18"/>
        <v>471392409.48756683</v>
      </c>
      <c r="T45">
        <f t="shared" si="1"/>
        <v>46361835610.514465</v>
      </c>
      <c r="U45">
        <f t="shared" si="2"/>
        <v>18318250879.471527</v>
      </c>
      <c r="V45">
        <f t="shared" si="3"/>
        <v>46361835610.514465</v>
      </c>
      <c r="W45">
        <f t="shared" si="4"/>
        <v>18318250879.472721</v>
      </c>
      <c r="X45">
        <f t="shared" si="5"/>
        <v>46361835610.510414</v>
      </c>
      <c r="Y45">
        <f t="shared" si="6"/>
        <v>18318250879.476135</v>
      </c>
      <c r="Z45">
        <f t="shared" si="7"/>
        <v>145751131.65079811</v>
      </c>
      <c r="AA45">
        <f t="shared" si="8"/>
        <v>49992595.023664288</v>
      </c>
      <c r="AB45">
        <f t="shared" si="9"/>
        <v>145751053.05650052</v>
      </c>
      <c r="AC45">
        <f t="shared" si="10"/>
        <v>198626626.20550749</v>
      </c>
      <c r="AD45">
        <f t="shared" si="11"/>
        <v>68128942.086451024</v>
      </c>
      <c r="AE45">
        <f t="shared" si="12"/>
        <v>198626382.23579094</v>
      </c>
    </row>
    <row r="46" spans="2:31" x14ac:dyDescent="0.25">
      <c r="L46">
        <v>42</v>
      </c>
      <c r="M46">
        <f t="shared" si="0"/>
        <v>21</v>
      </c>
      <c r="N46">
        <f t="shared" si="13"/>
        <v>-45875901117.671371</v>
      </c>
      <c r="O46">
        <f t="shared" si="14"/>
        <v>-18891269391.335499</v>
      </c>
      <c r="P46">
        <f t="shared" si="15"/>
        <v>1056998008.0297791</v>
      </c>
      <c r="Q46">
        <f t="shared" si="17"/>
        <v>-1028188921.3591216</v>
      </c>
      <c r="R46">
        <f t="shared" si="16"/>
        <v>341494779.73096293</v>
      </c>
      <c r="S46">
        <f t="shared" si="18"/>
        <v>465381950.52774942</v>
      </c>
      <c r="T46">
        <f t="shared" si="1"/>
        <v>45875901117.675728</v>
      </c>
      <c r="U46">
        <f t="shared" si="2"/>
        <v>18891269391.336987</v>
      </c>
      <c r="V46">
        <f t="shared" si="3"/>
        <v>45875901117.675728</v>
      </c>
      <c r="W46">
        <f t="shared" si="4"/>
        <v>18891269391.338146</v>
      </c>
      <c r="X46">
        <f t="shared" si="5"/>
        <v>45875901117.671638</v>
      </c>
      <c r="Y46">
        <f t="shared" si="6"/>
        <v>18891269391.341454</v>
      </c>
      <c r="Z46">
        <f t="shared" si="7"/>
        <v>146263942.54426822</v>
      </c>
      <c r="AA46">
        <f t="shared" si="8"/>
        <v>50168488.549883634</v>
      </c>
      <c r="AB46">
        <f t="shared" si="9"/>
        <v>146263862.83801568</v>
      </c>
      <c r="AC46">
        <f t="shared" si="10"/>
        <v>196597691.68858737</v>
      </c>
      <c r="AD46">
        <f t="shared" si="11"/>
        <v>67433017.173021436</v>
      </c>
      <c r="AE46">
        <f t="shared" si="12"/>
        <v>196597457.53558388</v>
      </c>
    </row>
    <row r="47" spans="2:31" x14ac:dyDescent="0.25">
      <c r="L47">
        <v>43</v>
      </c>
      <c r="M47">
        <f t="shared" si="0"/>
        <v>21.5</v>
      </c>
      <c r="N47">
        <f t="shared" si="13"/>
        <v>-45304715266.190109</v>
      </c>
      <c r="O47">
        <f t="shared" si="14"/>
        <v>-19347191108.199093</v>
      </c>
      <c r="P47">
        <f t="shared" si="15"/>
        <v>1227745397.8952606</v>
      </c>
      <c r="Q47">
        <f t="shared" si="17"/>
        <v>-795497946.09524679</v>
      </c>
      <c r="R47">
        <f t="shared" si="16"/>
        <v>342696293.93216753</v>
      </c>
      <c r="S47">
        <f t="shared" si="18"/>
        <v>460628166.39719272</v>
      </c>
      <c r="T47">
        <f t="shared" si="1"/>
        <v>45304715266.194527</v>
      </c>
      <c r="U47">
        <f t="shared" si="2"/>
        <v>19347191108.200546</v>
      </c>
      <c r="V47">
        <f t="shared" si="3"/>
        <v>45304715266.194527</v>
      </c>
      <c r="W47">
        <f t="shared" si="4"/>
        <v>19347191108.201679</v>
      </c>
      <c r="X47">
        <f t="shared" si="5"/>
        <v>45304715266.190384</v>
      </c>
      <c r="Y47">
        <f t="shared" si="6"/>
        <v>19347191108.204906</v>
      </c>
      <c r="Z47">
        <f t="shared" si="7"/>
        <v>146876059.44484577</v>
      </c>
      <c r="AA47">
        <f t="shared" si="8"/>
        <v>50378443.909915872</v>
      </c>
      <c r="AB47">
        <f t="shared" si="9"/>
        <v>146875978.39590773</v>
      </c>
      <c r="AC47">
        <f t="shared" si="10"/>
        <v>195041105.61976871</v>
      </c>
      <c r="AD47">
        <f t="shared" si="11"/>
        <v>66899107.8721333</v>
      </c>
      <c r="AE47">
        <f t="shared" si="12"/>
        <v>195040878.79488799</v>
      </c>
    </row>
    <row r="48" spans="2:31" x14ac:dyDescent="0.25">
      <c r="L48">
        <v>44</v>
      </c>
      <c r="M48">
        <f t="shared" si="0"/>
        <v>22</v>
      </c>
      <c r="N48">
        <f t="shared" si="13"/>
        <v>-44648005530.500954</v>
      </c>
      <c r="O48">
        <f t="shared" si="14"/>
        <v>-19687361560.447067</v>
      </c>
      <c r="P48">
        <f t="shared" si="15"/>
        <v>1399093544.8613443</v>
      </c>
      <c r="Q48">
        <f t="shared" si="17"/>
        <v>-565183862.89665043</v>
      </c>
      <c r="R48">
        <f t="shared" si="16"/>
        <v>344130481.75066936</v>
      </c>
      <c r="S48">
        <f t="shared" si="18"/>
        <v>456981092.28679001</v>
      </c>
      <c r="T48">
        <f t="shared" si="1"/>
        <v>44648005530.505432</v>
      </c>
      <c r="U48">
        <f t="shared" si="2"/>
        <v>19687361560.448494</v>
      </c>
      <c r="V48">
        <f t="shared" si="3"/>
        <v>44648005530.505432</v>
      </c>
      <c r="W48">
        <f t="shared" si="4"/>
        <v>19687361560.449608</v>
      </c>
      <c r="X48">
        <f t="shared" si="5"/>
        <v>44648005530.501236</v>
      </c>
      <c r="Y48">
        <f t="shared" si="6"/>
        <v>19687361560.452782</v>
      </c>
      <c r="Z48">
        <f t="shared" si="7"/>
        <v>147592672.17648986</v>
      </c>
      <c r="AA48">
        <f t="shared" si="8"/>
        <v>50624241.202426717</v>
      </c>
      <c r="AB48">
        <f t="shared" si="9"/>
        <v>147592589.53417999</v>
      </c>
      <c r="AC48">
        <f t="shared" si="10"/>
        <v>193911224.43435434</v>
      </c>
      <c r="AD48">
        <f t="shared" si="11"/>
        <v>66511558.426957197</v>
      </c>
      <c r="AE48">
        <f t="shared" si="12"/>
        <v>193911002.81999528</v>
      </c>
    </row>
    <row r="49" spans="12:31" x14ac:dyDescent="0.25">
      <c r="L49">
        <v>45</v>
      </c>
      <c r="M49">
        <f t="shared" si="0"/>
        <v>22.5</v>
      </c>
      <c r="N49">
        <f t="shared" si="13"/>
        <v>-43905442447.851448</v>
      </c>
      <c r="O49">
        <f t="shared" si="14"/>
        <v>-19912830855.359543</v>
      </c>
      <c r="P49">
        <f t="shared" si="15"/>
        <v>1571158785.7366791</v>
      </c>
      <c r="Q49">
        <f t="shared" si="17"/>
        <v>-336693316.75325543</v>
      </c>
      <c r="R49">
        <f t="shared" si="16"/>
        <v>345809502.91309655</v>
      </c>
      <c r="S49">
        <f t="shared" si="18"/>
        <v>454333785.68130684</v>
      </c>
      <c r="T49">
        <f t="shared" si="1"/>
        <v>43905442447.856003</v>
      </c>
      <c r="U49">
        <f t="shared" si="2"/>
        <v>19912830855.360954</v>
      </c>
      <c r="V49">
        <f t="shared" si="3"/>
        <v>43905442447.856003</v>
      </c>
      <c r="W49">
        <f t="shared" si="4"/>
        <v>19912830855.362053</v>
      </c>
      <c r="X49">
        <f t="shared" si="5"/>
        <v>43905442447.85173</v>
      </c>
      <c r="Y49">
        <f t="shared" si="6"/>
        <v>19912830855.365192</v>
      </c>
      <c r="Z49">
        <f t="shared" si="7"/>
        <v>148420093.48507053</v>
      </c>
      <c r="AA49">
        <f t="shared" si="8"/>
        <v>50908045.685645983</v>
      </c>
      <c r="AB49">
        <f t="shared" si="9"/>
        <v>148420008.97391185</v>
      </c>
      <c r="AC49">
        <f t="shared" si="10"/>
        <v>193176570.17891669</v>
      </c>
      <c r="AD49">
        <f t="shared" si="11"/>
        <v>66259571.890073806</v>
      </c>
      <c r="AE49">
        <f t="shared" si="12"/>
        <v>193176351.90396106</v>
      </c>
    </row>
    <row r="50" spans="12:31" x14ac:dyDescent="0.25">
      <c r="L50">
        <v>46</v>
      </c>
      <c r="M50">
        <f t="shared" si="0"/>
        <v>23</v>
      </c>
      <c r="N50">
        <f t="shared" si="13"/>
        <v>-43076636867.118973</v>
      </c>
      <c r="O50">
        <f t="shared" si="14"/>
        <v>-20024385790.526009</v>
      </c>
      <c r="P50">
        <f t="shared" si="15"/>
        <v>1744063537.1932273</v>
      </c>
      <c r="Q50">
        <f t="shared" si="17"/>
        <v>-109526423.91260201</v>
      </c>
      <c r="R50">
        <f t="shared" si="16"/>
        <v>347748148.14462841</v>
      </c>
      <c r="S50">
        <f t="shared" si="18"/>
        <v>452612493.97295153</v>
      </c>
      <c r="T50">
        <f t="shared" si="1"/>
        <v>43076636867.123611</v>
      </c>
      <c r="U50">
        <f t="shared" si="2"/>
        <v>20024385790.527412</v>
      </c>
      <c r="V50">
        <f t="shared" si="3"/>
        <v>43076636867.123611</v>
      </c>
      <c r="W50">
        <f t="shared" si="4"/>
        <v>20024385790.528507</v>
      </c>
      <c r="X50">
        <f t="shared" si="5"/>
        <v>43076636867.119263</v>
      </c>
      <c r="Y50">
        <f t="shared" si="6"/>
        <v>20024385790.531628</v>
      </c>
      <c r="Z50">
        <f t="shared" si="7"/>
        <v>149365934.68290079</v>
      </c>
      <c r="AA50">
        <f t="shared" si="8"/>
        <v>51232468.022891492</v>
      </c>
      <c r="AB50">
        <f t="shared" si="9"/>
        <v>149365847.99679813</v>
      </c>
      <c r="AC50">
        <f t="shared" si="10"/>
        <v>192817175.61776456</v>
      </c>
      <c r="AD50">
        <f t="shared" si="11"/>
        <v>66136299.493865244</v>
      </c>
      <c r="AE50">
        <f t="shared" si="12"/>
        <v>192816958.96263435</v>
      </c>
    </row>
    <row r="51" spans="12:31" x14ac:dyDescent="0.25">
      <c r="L51">
        <v>47</v>
      </c>
      <c r="M51">
        <f t="shared" si="0"/>
        <v>23.5</v>
      </c>
      <c r="N51">
        <f t="shared" si="13"/>
        <v>-42161136580.00428</v>
      </c>
      <c r="O51">
        <f t="shared" si="14"/>
        <v>-20022572440.735691</v>
      </c>
      <c r="P51">
        <f t="shared" si="15"/>
        <v>1917937611.2655416</v>
      </c>
      <c r="Q51">
        <f t="shared" si="17"/>
        <v>116779823.07387376</v>
      </c>
      <c r="R51">
        <f t="shared" si="16"/>
        <v>349964250.70259041</v>
      </c>
      <c r="S51">
        <f t="shared" si="18"/>
        <v>451770434.07426417</v>
      </c>
      <c r="T51">
        <f t="shared" si="1"/>
        <v>42161136580.009026</v>
      </c>
      <c r="U51">
        <f t="shared" si="2"/>
        <v>20022572440.737095</v>
      </c>
      <c r="V51">
        <f t="shared" si="3"/>
        <v>42161136580.009026</v>
      </c>
      <c r="W51">
        <f t="shared" si="4"/>
        <v>20022572440.73819</v>
      </c>
      <c r="X51">
        <f t="shared" si="5"/>
        <v>42161136580.004578</v>
      </c>
      <c r="Y51">
        <f t="shared" si="6"/>
        <v>20022572440.74131</v>
      </c>
      <c r="Z51">
        <f t="shared" si="7"/>
        <v>150439330.36878937</v>
      </c>
      <c r="AA51">
        <f t="shared" si="8"/>
        <v>51600641.360827178</v>
      </c>
      <c r="AB51">
        <f t="shared" si="9"/>
        <v>150439241.16387513</v>
      </c>
      <c r="AC51">
        <f t="shared" si="10"/>
        <v>192822996.29547241</v>
      </c>
      <c r="AD51">
        <f t="shared" si="11"/>
        <v>66138295.987315893</v>
      </c>
      <c r="AE51">
        <f t="shared" si="12"/>
        <v>192822779.61417925</v>
      </c>
    </row>
    <row r="52" spans="12:31" x14ac:dyDescent="0.25">
      <c r="L52">
        <v>48</v>
      </c>
      <c r="M52">
        <f t="shared" si="0"/>
        <v>24</v>
      </c>
      <c r="N52">
        <f t="shared" si="13"/>
        <v>-41158422243.033684</v>
      </c>
      <c r="O52">
        <f t="shared" si="14"/>
        <v>-19907711224.939472</v>
      </c>
      <c r="P52">
        <f t="shared" si="15"/>
        <v>2092919736.6168368</v>
      </c>
      <c r="Q52">
        <f t="shared" si="17"/>
        <v>342665040.11100584</v>
      </c>
      <c r="R52">
        <f t="shared" si="16"/>
        <v>352479212.89349169</v>
      </c>
      <c r="S52">
        <f t="shared" si="18"/>
        <v>451784071.89696753</v>
      </c>
      <c r="T52">
        <f t="shared" si="1"/>
        <v>41158422243.038544</v>
      </c>
      <c r="U52">
        <f t="shared" si="2"/>
        <v>19907711224.940884</v>
      </c>
      <c r="V52">
        <f t="shared" si="3"/>
        <v>41158422243.038544</v>
      </c>
      <c r="W52">
        <f t="shared" si="4"/>
        <v>19907711224.941982</v>
      </c>
      <c r="X52">
        <f t="shared" si="5"/>
        <v>41158422243.033989</v>
      </c>
      <c r="Y52">
        <f t="shared" si="6"/>
        <v>19907711224.945122</v>
      </c>
      <c r="Z52">
        <f t="shared" si="7"/>
        <v>151651226.56250602</v>
      </c>
      <c r="AA52">
        <f t="shared" si="8"/>
        <v>52016320.158618599</v>
      </c>
      <c r="AB52">
        <f t="shared" si="9"/>
        <v>151651134.44823915</v>
      </c>
      <c r="AC52">
        <f t="shared" si="10"/>
        <v>193193128.40242046</v>
      </c>
      <c r="AD52">
        <f t="shared" si="11"/>
        <v>66265251.363587894</v>
      </c>
      <c r="AE52">
        <f t="shared" si="12"/>
        <v>193192910.05261645</v>
      </c>
    </row>
    <row r="53" spans="12:31" x14ac:dyDescent="0.25">
      <c r="L53">
        <v>49</v>
      </c>
      <c r="M53">
        <f t="shared" si="0"/>
        <v>24.5</v>
      </c>
      <c r="N53">
        <f t="shared" si="13"/>
        <v>-40067902473.113579</v>
      </c>
      <c r="O53">
        <f t="shared" si="14"/>
        <v>-19679905695.896847</v>
      </c>
      <c r="P53">
        <f t="shared" si="15"/>
        <v>2269159343.0635824</v>
      </c>
      <c r="Q53">
        <f t="shared" si="17"/>
        <v>568557076.05948961</v>
      </c>
      <c r="R53">
        <f t="shared" si="16"/>
        <v>355318681.16936374</v>
      </c>
      <c r="S53">
        <f t="shared" si="18"/>
        <v>452651289.81862479</v>
      </c>
      <c r="T53">
        <f t="shared" si="1"/>
        <v>40067902473.118568</v>
      </c>
      <c r="U53">
        <f t="shared" si="2"/>
        <v>19679905695.898273</v>
      </c>
      <c r="V53">
        <f t="shared" si="3"/>
        <v>40067902473.118568</v>
      </c>
      <c r="W53">
        <f t="shared" si="4"/>
        <v>19679905695.899387</v>
      </c>
      <c r="X53">
        <f t="shared" si="5"/>
        <v>40067902473.113892</v>
      </c>
      <c r="Y53">
        <f t="shared" si="6"/>
        <v>19679905695.902561</v>
      </c>
      <c r="Z53">
        <f t="shared" si="7"/>
        <v>153014752.12341958</v>
      </c>
      <c r="AA53">
        <f t="shared" si="8"/>
        <v>52484007.583243772</v>
      </c>
      <c r="AB53">
        <f t="shared" si="9"/>
        <v>153014656.65134093</v>
      </c>
      <c r="AC53">
        <f t="shared" si="10"/>
        <v>193935709.56073624</v>
      </c>
      <c r="AD53">
        <f t="shared" si="11"/>
        <v>66519956.829572871</v>
      </c>
      <c r="AE53">
        <f t="shared" si="12"/>
        <v>193935487.83442473</v>
      </c>
    </row>
    <row r="54" spans="12:31" x14ac:dyDescent="0.25">
      <c r="L54">
        <v>50</v>
      </c>
      <c r="M54">
        <f t="shared" si="0"/>
        <v>25</v>
      </c>
      <c r="N54">
        <f t="shared" si="13"/>
        <v>-38888907966.435616</v>
      </c>
      <c r="O54">
        <f t="shared" si="14"/>
        <v>-19339045746.639774</v>
      </c>
      <c r="P54">
        <f t="shared" si="15"/>
        <v>2446818683.6482644</v>
      </c>
      <c r="Q54">
        <f t="shared" si="17"/>
        <v>794882720.96880198</v>
      </c>
      <c r="R54">
        <f t="shared" si="16"/>
        <v>358513416.35800433</v>
      </c>
      <c r="S54">
        <f t="shared" si="18"/>
        <v>454391154.22473383</v>
      </c>
      <c r="T54">
        <f t="shared" si="1"/>
        <v>38888907966.440758</v>
      </c>
      <c r="U54">
        <f t="shared" si="2"/>
        <v>19339045746.641228</v>
      </c>
      <c r="V54">
        <f t="shared" si="3"/>
        <v>38888907966.440758</v>
      </c>
      <c r="W54">
        <f t="shared" si="4"/>
        <v>19339045746.642361</v>
      </c>
      <c r="X54">
        <f t="shared" si="5"/>
        <v>38888907966.435936</v>
      </c>
      <c r="Y54">
        <f t="shared" si="6"/>
        <v>19339045746.645592</v>
      </c>
      <c r="Z54">
        <f t="shared" si="7"/>
        <v>154545701.31432182</v>
      </c>
      <c r="AA54">
        <f t="shared" si="8"/>
        <v>53009121.027144872</v>
      </c>
      <c r="AB54">
        <f t="shared" si="9"/>
        <v>154545601.96363893</v>
      </c>
      <c r="AC54">
        <f t="shared" si="10"/>
        <v>195068484.75730935</v>
      </c>
      <c r="AD54">
        <f t="shared" si="11"/>
        <v>66908498.921164714</v>
      </c>
      <c r="AE54">
        <f t="shared" si="12"/>
        <v>195068257.80503801</v>
      </c>
    </row>
    <row r="55" spans="12:31" x14ac:dyDescent="0.25">
      <c r="L55">
        <v>51</v>
      </c>
      <c r="M55">
        <f t="shared" si="0"/>
        <v>25.5</v>
      </c>
      <c r="N55">
        <f t="shared" si="13"/>
        <v>-37620684447.566727</v>
      </c>
      <c r="O55">
        <f t="shared" si="14"/>
        <v>-18884805491.877281</v>
      </c>
      <c r="P55">
        <f t="shared" si="15"/>
        <v>2626075391.8272667</v>
      </c>
      <c r="Q55">
        <f t="shared" si="17"/>
        <v>1022078298.0811689</v>
      </c>
      <c r="R55">
        <f t="shared" si="16"/>
        <v>362100424.30510563</v>
      </c>
      <c r="S55">
        <f t="shared" si="18"/>
        <v>457045241.48351204</v>
      </c>
      <c r="T55">
        <f t="shared" si="1"/>
        <v>37620684447.572044</v>
      </c>
      <c r="U55">
        <f t="shared" si="2"/>
        <v>18884805491.878769</v>
      </c>
      <c r="V55">
        <f t="shared" si="3"/>
        <v>37620684447.572044</v>
      </c>
      <c r="W55">
        <f t="shared" si="4"/>
        <v>18884805491.879929</v>
      </c>
      <c r="X55">
        <f t="shared" si="5"/>
        <v>37620684447.567062</v>
      </c>
      <c r="Y55">
        <f t="shared" si="6"/>
        <v>18884805491.88324</v>
      </c>
      <c r="Z55">
        <f t="shared" si="7"/>
        <v>156263167.13833204</v>
      </c>
      <c r="AA55">
        <f t="shared" si="8"/>
        <v>53598209.340397246</v>
      </c>
      <c r="AB55">
        <f t="shared" si="9"/>
        <v>156263063.29715756</v>
      </c>
      <c r="AC55">
        <f t="shared" si="10"/>
        <v>196620119.67116201</v>
      </c>
      <c r="AD55">
        <f t="shared" si="11"/>
        <v>67440709.975117132</v>
      </c>
      <c r="AE55">
        <f t="shared" si="12"/>
        <v>196619885.41129038</v>
      </c>
    </row>
    <row r="56" spans="12:31" x14ac:dyDescent="0.25">
      <c r="L56">
        <v>52</v>
      </c>
      <c r="M56">
        <f t="shared" si="0"/>
        <v>26</v>
      </c>
      <c r="N56">
        <f t="shared" si="13"/>
        <v>-36262384198.614952</v>
      </c>
      <c r="O56">
        <f t="shared" si="14"/>
        <v>-18316635687.651257</v>
      </c>
      <c r="P56">
        <f t="shared" si="15"/>
        <v>2807125603.9798193</v>
      </c>
      <c r="Q56">
        <f t="shared" si="17"/>
        <v>1250600918.8229249</v>
      </c>
      <c r="R56">
        <f t="shared" si="16"/>
        <v>366124439.77588683</v>
      </c>
      <c r="S56">
        <f t="shared" si="18"/>
        <v>460680715.0575695</v>
      </c>
      <c r="T56">
        <f t="shared" si="1"/>
        <v>36262384198.620468</v>
      </c>
      <c r="U56">
        <f t="shared" si="2"/>
        <v>18316635687.65279</v>
      </c>
      <c r="V56">
        <f t="shared" si="3"/>
        <v>36262384198.620468</v>
      </c>
      <c r="W56">
        <f t="shared" si="4"/>
        <v>18316635687.653988</v>
      </c>
      <c r="X56">
        <f t="shared" si="5"/>
        <v>36262384198.615295</v>
      </c>
      <c r="Y56">
        <f t="shared" si="6"/>
        <v>18316635687.657398</v>
      </c>
      <c r="Z56">
        <f t="shared" si="7"/>
        <v>158190382.75499871</v>
      </c>
      <c r="AA56">
        <f t="shared" si="8"/>
        <v>54259241.433113657</v>
      </c>
      <c r="AB56">
        <f t="shared" si="9"/>
        <v>158190273.69553074</v>
      </c>
      <c r="AC56">
        <f t="shared" si="10"/>
        <v>198632464.45134172</v>
      </c>
      <c r="AD56">
        <f t="shared" si="11"/>
        <v>68130944.605865628</v>
      </c>
      <c r="AE56">
        <f t="shared" si="12"/>
        <v>198632220.45293915</v>
      </c>
    </row>
    <row r="57" spans="12:31" x14ac:dyDescent="0.25">
      <c r="L57">
        <v>53</v>
      </c>
      <c r="M57">
        <f t="shared" si="0"/>
        <v>26.5</v>
      </c>
      <c r="N57">
        <f t="shared" si="13"/>
        <v>-34813055841.653061</v>
      </c>
      <c r="O57">
        <f t="shared" si="14"/>
        <v>-17633750138.857601</v>
      </c>
      <c r="P57">
        <f t="shared" si="15"/>
        <v>2990187823.8677626</v>
      </c>
      <c r="Q57">
        <f t="shared" si="17"/>
        <v>1480941276.3517096</v>
      </c>
      <c r="R57">
        <f t="shared" si="16"/>
        <v>370639897.88364315</v>
      </c>
      <c r="S57">
        <f t="shared" si="18"/>
        <v>465395629.5101465</v>
      </c>
      <c r="T57">
        <f t="shared" si="1"/>
        <v>34813055841.658806</v>
      </c>
      <c r="U57">
        <f t="shared" si="2"/>
        <v>17633750138.859196</v>
      </c>
      <c r="V57">
        <f t="shared" si="3"/>
        <v>34813055841.658806</v>
      </c>
      <c r="W57">
        <f t="shared" si="4"/>
        <v>17633750138.860435</v>
      </c>
      <c r="X57">
        <f t="shared" si="5"/>
        <v>34813055841.653419</v>
      </c>
      <c r="Y57">
        <f t="shared" si="6"/>
        <v>17633750138.863979</v>
      </c>
      <c r="Z57">
        <f t="shared" si="7"/>
        <v>160355855.42595756</v>
      </c>
      <c r="AA57">
        <f t="shared" si="8"/>
        <v>55001995.214094013</v>
      </c>
      <c r="AB57">
        <f t="shared" si="9"/>
        <v>160355740.2710872</v>
      </c>
      <c r="AC57">
        <f t="shared" si="10"/>
        <v>201164146.72675389</v>
      </c>
      <c r="AD57">
        <f t="shared" si="11"/>
        <v>68999312.109559059</v>
      </c>
      <c r="AE57">
        <f t="shared" si="12"/>
        <v>201163890.0489265</v>
      </c>
    </row>
    <row r="58" spans="12:31" x14ac:dyDescent="0.25">
      <c r="L58">
        <v>54</v>
      </c>
      <c r="M58">
        <f t="shared" si="0"/>
        <v>27</v>
      </c>
      <c r="N58">
        <f t="shared" si="13"/>
        <v>-33271631942.483727</v>
      </c>
      <c r="O58">
        <f t="shared" si="14"/>
        <v>-16835105046.992977</v>
      </c>
      <c r="P58">
        <f t="shared" si="15"/>
        <v>3175507772.8095841</v>
      </c>
      <c r="Q58">
        <f t="shared" si="17"/>
        <v>1713639091.1067829</v>
      </c>
      <c r="R58">
        <f t="shared" si="16"/>
        <v>375713590.91113877</v>
      </c>
      <c r="S58">
        <f t="shared" si="18"/>
        <v>471327348.88523948</v>
      </c>
      <c r="T58">
        <f t="shared" si="1"/>
        <v>33271631942.489738</v>
      </c>
      <c r="U58">
        <f t="shared" si="2"/>
        <v>16835105046.994648</v>
      </c>
      <c r="V58">
        <f t="shared" si="3"/>
        <v>33271631942.489738</v>
      </c>
      <c r="W58">
        <f t="shared" si="4"/>
        <v>16835105046.995947</v>
      </c>
      <c r="X58">
        <f t="shared" si="5"/>
        <v>33271631942.484104</v>
      </c>
      <c r="Y58">
        <f t="shared" si="6"/>
        <v>16835105046.999659</v>
      </c>
      <c r="Z58">
        <f t="shared" si="7"/>
        <v>162794920.13002995</v>
      </c>
      <c r="AA58">
        <f t="shared" si="8"/>
        <v>55838590.473991454</v>
      </c>
      <c r="AB58">
        <f t="shared" si="9"/>
        <v>162794797.80752611</v>
      </c>
      <c r="AC58">
        <f t="shared" si="10"/>
        <v>204296160.92854345</v>
      </c>
      <c r="AD58">
        <f t="shared" si="11"/>
        <v>70073593.604367808</v>
      </c>
      <c r="AE58">
        <f t="shared" si="12"/>
        <v>204295887.88819537</v>
      </c>
    </row>
    <row r="59" spans="12:31" x14ac:dyDescent="0.25">
      <c r="L59">
        <v>55</v>
      </c>
      <c r="M59">
        <f t="shared" si="0"/>
        <v>27.5</v>
      </c>
      <c r="N59">
        <f t="shared" si="13"/>
        <v>-31636913857.215042</v>
      </c>
      <c r="O59">
        <f t="shared" si="14"/>
        <v>-15919369582.828932</v>
      </c>
      <c r="P59">
        <f t="shared" si="15"/>
        <v>3363364568.2651534</v>
      </c>
      <c r="Q59">
        <f t="shared" si="17"/>
        <v>1949302765.5494027</v>
      </c>
      <c r="R59">
        <f t="shared" si="16"/>
        <v>381428308.41154754</v>
      </c>
      <c r="S59">
        <f t="shared" si="18"/>
        <v>478665642.42110658</v>
      </c>
      <c r="T59">
        <f t="shared" si="1"/>
        <v>31636913857.221363</v>
      </c>
      <c r="U59">
        <f t="shared" si="2"/>
        <v>15919369582.830698</v>
      </c>
      <c r="V59">
        <f t="shared" si="3"/>
        <v>31636913857.221363</v>
      </c>
      <c r="W59">
        <f t="shared" si="4"/>
        <v>15919369582.832073</v>
      </c>
      <c r="X59">
        <f t="shared" si="5"/>
        <v>31636913857.215435</v>
      </c>
      <c r="Y59">
        <f t="shared" si="6"/>
        <v>15919369582.835999</v>
      </c>
      <c r="Z59">
        <f t="shared" si="7"/>
        <v>165551908.93961141</v>
      </c>
      <c r="AA59">
        <f t="shared" si="8"/>
        <v>56784232.971335366</v>
      </c>
      <c r="AB59">
        <f t="shared" si="9"/>
        <v>165551778.11794576</v>
      </c>
      <c r="AC59">
        <f t="shared" si="10"/>
        <v>208140633.37019661</v>
      </c>
      <c r="AD59">
        <f t="shared" si="11"/>
        <v>71392248.457519293</v>
      </c>
      <c r="AE59">
        <f t="shared" si="12"/>
        <v>208140339.18998551</v>
      </c>
    </row>
    <row r="60" spans="12:31" x14ac:dyDescent="0.25">
      <c r="L60">
        <v>56</v>
      </c>
      <c r="M60">
        <f t="shared" si="0"/>
        <v>28</v>
      </c>
      <c r="N60">
        <f t="shared" si="13"/>
        <v>-29907553034.531021</v>
      </c>
      <c r="O60">
        <f t="shared" si="14"/>
        <v>-14884884994.751591</v>
      </c>
      <c r="P60">
        <f t="shared" si="15"/>
        <v>3554078722.4709272</v>
      </c>
      <c r="Q60">
        <f t="shared" si="17"/>
        <v>2188635586.7599559</v>
      </c>
      <c r="R60">
        <f t="shared" si="16"/>
        <v>387887920.02889252</v>
      </c>
      <c r="S60">
        <f t="shared" si="18"/>
        <v>487673221.01770139</v>
      </c>
      <c r="T60">
        <f t="shared" si="1"/>
        <v>29907553034.537708</v>
      </c>
      <c r="U60">
        <f t="shared" si="2"/>
        <v>14884884994.753481</v>
      </c>
      <c r="V60">
        <f t="shared" si="3"/>
        <v>29907553034.537708</v>
      </c>
      <c r="W60">
        <f t="shared" si="4"/>
        <v>14884884994.75495</v>
      </c>
      <c r="X60">
        <f t="shared" si="5"/>
        <v>29907553034.531441</v>
      </c>
      <c r="Y60">
        <f t="shared" si="6"/>
        <v>14884884994.759148</v>
      </c>
      <c r="Z60">
        <f t="shared" si="7"/>
        <v>168683247.00930926</v>
      </c>
      <c r="AA60">
        <f t="shared" si="8"/>
        <v>57858276.341314681</v>
      </c>
      <c r="AB60">
        <f t="shared" si="9"/>
        <v>168683106.00556508</v>
      </c>
      <c r="AC60">
        <f t="shared" si="10"/>
        <v>212854913.58544055</v>
      </c>
      <c r="AD60">
        <f t="shared" si="11"/>
        <v>73009247.622123361</v>
      </c>
      <c r="AE60">
        <f t="shared" si="12"/>
        <v>212854591.83389503</v>
      </c>
    </row>
    <row r="61" spans="12:31" x14ac:dyDescent="0.25">
      <c r="L61">
        <v>57</v>
      </c>
      <c r="M61">
        <f t="shared" si="0"/>
        <v>28.5</v>
      </c>
      <c r="N61">
        <f t="shared" si="13"/>
        <v>-28082027683.291946</v>
      </c>
      <c r="O61">
        <f t="shared" si="14"/>
        <v>-13729608048.7444</v>
      </c>
      <c r="P61">
        <f t="shared" si="15"/>
        <v>3748022682.4853735</v>
      </c>
      <c r="Q61">
        <f t="shared" si="17"/>
        <v>2432472197.2688065</v>
      </c>
      <c r="R61">
        <f t="shared" si="16"/>
        <v>395224629.35618901</v>
      </c>
      <c r="S61">
        <f t="shared" si="18"/>
        <v>498718753.0414589</v>
      </c>
      <c r="T61">
        <f t="shared" si="1"/>
        <v>28082027683.299068</v>
      </c>
      <c r="U61">
        <f t="shared" si="2"/>
        <v>13729608048.746449</v>
      </c>
      <c r="V61">
        <f t="shared" si="3"/>
        <v>28082027683.299068</v>
      </c>
      <c r="W61">
        <f t="shared" si="4"/>
        <v>13729608048.748041</v>
      </c>
      <c r="X61">
        <f t="shared" si="5"/>
        <v>28082027683.292393</v>
      </c>
      <c r="Y61">
        <f t="shared" si="6"/>
        <v>13729608048.752594</v>
      </c>
      <c r="Z61">
        <f t="shared" si="7"/>
        <v>172261983.63293496</v>
      </c>
      <c r="AA61">
        <f t="shared" si="8"/>
        <v>59085776.224344268</v>
      </c>
      <c r="AB61">
        <f t="shared" si="9"/>
        <v>172261830.2770226</v>
      </c>
      <c r="AC61">
        <f t="shared" si="10"/>
        <v>218665103.38569131</v>
      </c>
      <c r="AD61">
        <f t="shared" si="11"/>
        <v>75002144.11830461</v>
      </c>
      <c r="AE61">
        <f t="shared" si="12"/>
        <v>218664745.03868586</v>
      </c>
    </row>
    <row r="62" spans="12:31" x14ac:dyDescent="0.25">
      <c r="L62">
        <v>58</v>
      </c>
      <c r="M62">
        <f t="shared" si="0"/>
        <v>29</v>
      </c>
      <c r="N62">
        <f t="shared" si="13"/>
        <v>-26158613263.379734</v>
      </c>
      <c r="O62">
        <f t="shared" si="14"/>
        <v>-12451032105.979815</v>
      </c>
      <c r="P62">
        <f t="shared" si="15"/>
        <v>3945634997.1634679</v>
      </c>
      <c r="Q62">
        <f t="shared" si="17"/>
        <v>2681831573.789536</v>
      </c>
      <c r="R62">
        <f t="shared" si="16"/>
        <v>403609590.13430184</v>
      </c>
      <c r="S62">
        <f t="shared" si="18"/>
        <v>512331992.54268175</v>
      </c>
      <c r="T62">
        <f t="shared" si="1"/>
        <v>26158613263.387379</v>
      </c>
      <c r="U62">
        <f t="shared" si="2"/>
        <v>12451032105.982075</v>
      </c>
      <c r="V62">
        <f t="shared" si="3"/>
        <v>26158613263.387379</v>
      </c>
      <c r="W62">
        <f t="shared" si="4"/>
        <v>12451032105.983831</v>
      </c>
      <c r="X62">
        <f t="shared" si="5"/>
        <v>26158613263.380211</v>
      </c>
      <c r="Y62">
        <f t="shared" si="6"/>
        <v>12451032105.98885</v>
      </c>
      <c r="Z62">
        <f t="shared" si="7"/>
        <v>176384620.61408371</v>
      </c>
      <c r="AA62">
        <f t="shared" si="8"/>
        <v>60499832.358269997</v>
      </c>
      <c r="AB62">
        <f t="shared" si="9"/>
        <v>176384452.04205754</v>
      </c>
      <c r="AC62">
        <f t="shared" si="10"/>
        <v>225907387.34534109</v>
      </c>
      <c r="AD62">
        <f t="shared" si="11"/>
        <v>77486249.417656273</v>
      </c>
      <c r="AE62">
        <f t="shared" si="12"/>
        <v>225906979.11290312</v>
      </c>
    </row>
    <row r="63" spans="12:31" x14ac:dyDescent="0.25">
      <c r="L63">
        <v>59</v>
      </c>
      <c r="M63">
        <f t="shared" si="0"/>
        <v>29.5</v>
      </c>
      <c r="N63">
        <f t="shared" si="13"/>
        <v>-24135344566.031212</v>
      </c>
      <c r="O63">
        <f t="shared" si="14"/>
        <v>-11046074820.017212</v>
      </c>
      <c r="P63">
        <f t="shared" si="15"/>
        <v>4147439792.230619</v>
      </c>
      <c r="Q63">
        <f t="shared" si="17"/>
        <v>2937997570.0608768</v>
      </c>
      <c r="R63">
        <f t="shared" si="16"/>
        <v>413268905.01441121</v>
      </c>
      <c r="S63">
        <f t="shared" si="18"/>
        <v>529300615.87590051</v>
      </c>
      <c r="T63">
        <f t="shared" si="1"/>
        <v>24135344566.039501</v>
      </c>
      <c r="U63">
        <f t="shared" si="2"/>
        <v>11046074820.019758</v>
      </c>
      <c r="V63">
        <f t="shared" si="3"/>
        <v>24135344566.039501</v>
      </c>
      <c r="W63">
        <f t="shared" si="4"/>
        <v>11046074820.021738</v>
      </c>
      <c r="X63">
        <f t="shared" si="5"/>
        <v>24135344566.031731</v>
      </c>
      <c r="Y63">
        <f t="shared" si="6"/>
        <v>11046074820.027397</v>
      </c>
      <c r="Z63">
        <f t="shared" si="7"/>
        <v>181181762.91669363</v>
      </c>
      <c r="AA63">
        <f t="shared" si="8"/>
        <v>62145241.685764484</v>
      </c>
      <c r="AB63">
        <f t="shared" si="9"/>
        <v>181181575.2442764</v>
      </c>
      <c r="AC63">
        <f t="shared" si="10"/>
        <v>235105572.88753873</v>
      </c>
      <c r="AD63">
        <f t="shared" si="11"/>
        <v>80641229.751538873</v>
      </c>
      <c r="AE63">
        <f t="shared" si="12"/>
        <v>235105093.99578002</v>
      </c>
    </row>
  </sheetData>
  <mergeCells count="45">
    <mergeCell ref="D37:E37"/>
    <mergeCell ref="D35:E35"/>
    <mergeCell ref="D38:E38"/>
    <mergeCell ref="D39:E39"/>
    <mergeCell ref="D40:E40"/>
    <mergeCell ref="D36:E36"/>
    <mergeCell ref="F36:G36"/>
    <mergeCell ref="D29:E29"/>
    <mergeCell ref="D32:E32"/>
    <mergeCell ref="B33:G33"/>
    <mergeCell ref="D22:E22"/>
    <mergeCell ref="D23:E23"/>
    <mergeCell ref="D24:E24"/>
    <mergeCell ref="D27:E27"/>
    <mergeCell ref="D30:E30"/>
    <mergeCell ref="D31:E31"/>
    <mergeCell ref="B25:G25"/>
    <mergeCell ref="D28:E28"/>
    <mergeCell ref="F28:G28"/>
    <mergeCell ref="F22:G22"/>
    <mergeCell ref="B17:G17"/>
    <mergeCell ref="F14:G14"/>
    <mergeCell ref="D14:E14"/>
    <mergeCell ref="D19:E19"/>
    <mergeCell ref="B16:G16"/>
    <mergeCell ref="D20:E20"/>
    <mergeCell ref="F20:G20"/>
    <mergeCell ref="B2:G2"/>
    <mergeCell ref="D5:E5"/>
    <mergeCell ref="D6:E6"/>
    <mergeCell ref="B9:G9"/>
    <mergeCell ref="B4:G4"/>
    <mergeCell ref="D7:E7"/>
    <mergeCell ref="F5:G5"/>
    <mergeCell ref="F6:G6"/>
    <mergeCell ref="F7:G7"/>
    <mergeCell ref="D10:E10"/>
    <mergeCell ref="F10:G10"/>
    <mergeCell ref="F18:G18"/>
    <mergeCell ref="F19:G19"/>
    <mergeCell ref="F21:G21"/>
    <mergeCell ref="D21:E21"/>
    <mergeCell ref="F11:G11"/>
    <mergeCell ref="F12:G12"/>
    <mergeCell ref="F13:G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arslan khaoua</dc:creator>
  <cp:lastModifiedBy>arslan khaoua</cp:lastModifiedBy>
  <dcterms:created xsi:type="dcterms:W3CDTF">2022-11-21T19:54:10Z</dcterms:created>
  <dcterms:modified xsi:type="dcterms:W3CDTF">2022-11-28T16:06:12Z</dcterms:modified>
</cp:coreProperties>
</file>