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MEF\2021_nov\Etty\Anulaciones\"/>
    </mc:Choice>
  </mc:AlternateContent>
  <xr:revisionPtr revIDLastSave="0" documentId="13_ncr:1_{B40C20E8-EB28-48BF-8EEB-0F18CAD0A2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Actualizar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9" i="1" l="1"/>
  <c r="C339" i="1"/>
  <c r="D338" i="1"/>
  <c r="C338" i="1"/>
  <c r="D337" i="1"/>
  <c r="C337" i="1"/>
  <c r="D336" i="1"/>
  <c r="D334" i="1" s="1"/>
  <c r="C336" i="1"/>
  <c r="D335" i="1"/>
  <c r="C335" i="1"/>
  <c r="C334" i="1" s="1"/>
  <c r="D333" i="1"/>
  <c r="C333" i="1"/>
  <c r="D332" i="1"/>
  <c r="D328" i="1" s="1"/>
  <c r="C332" i="1"/>
  <c r="D331" i="1"/>
  <c r="C331" i="1"/>
  <c r="D330" i="1"/>
  <c r="C330" i="1"/>
  <c r="D329" i="1"/>
  <c r="C329" i="1"/>
  <c r="C328" i="1" s="1"/>
  <c r="C327" i="1" s="1"/>
  <c r="D326" i="1"/>
  <c r="C326" i="1"/>
  <c r="D325" i="1"/>
  <c r="C325" i="1"/>
  <c r="D324" i="1"/>
  <c r="C324" i="1"/>
  <c r="D323" i="1"/>
  <c r="C323" i="1"/>
  <c r="D322" i="1"/>
  <c r="D321" i="1" s="1"/>
  <c r="C322" i="1"/>
  <c r="C321" i="1" s="1"/>
  <c r="D320" i="1"/>
  <c r="C320" i="1"/>
  <c r="D319" i="1"/>
  <c r="C319" i="1"/>
  <c r="D318" i="1"/>
  <c r="C318" i="1"/>
  <c r="C315" i="1" s="1"/>
  <c r="C314" i="1" s="1"/>
  <c r="D317" i="1"/>
  <c r="C317" i="1"/>
  <c r="D316" i="1"/>
  <c r="D315" i="1" s="1"/>
  <c r="D314" i="1" s="1"/>
  <c r="C316" i="1"/>
  <c r="D313" i="1"/>
  <c r="C313" i="1"/>
  <c r="D312" i="1"/>
  <c r="D308" i="1" s="1"/>
  <c r="C312" i="1"/>
  <c r="D311" i="1"/>
  <c r="C311" i="1"/>
  <c r="D310" i="1"/>
  <c r="C310" i="1"/>
  <c r="D309" i="1"/>
  <c r="C309" i="1"/>
  <c r="C308" i="1" s="1"/>
  <c r="D307" i="1"/>
  <c r="C307" i="1"/>
  <c r="D306" i="1"/>
  <c r="C306" i="1"/>
  <c r="D305" i="1"/>
  <c r="C305" i="1"/>
  <c r="D304" i="1"/>
  <c r="D302" i="1" s="1"/>
  <c r="C304" i="1"/>
  <c r="D303" i="1"/>
  <c r="C303" i="1"/>
  <c r="C302" i="1" s="1"/>
  <c r="C301" i="1" s="1"/>
  <c r="D300" i="1"/>
  <c r="D274" i="1" s="1"/>
  <c r="C300" i="1"/>
  <c r="D299" i="1"/>
  <c r="C299" i="1"/>
  <c r="D298" i="1"/>
  <c r="C298" i="1"/>
  <c r="D297" i="1"/>
  <c r="C297" i="1"/>
  <c r="D296" i="1"/>
  <c r="D295" i="1" s="1"/>
  <c r="C296" i="1"/>
  <c r="C295" i="1"/>
  <c r="D294" i="1"/>
  <c r="C294" i="1"/>
  <c r="D293" i="1"/>
  <c r="C293" i="1"/>
  <c r="D292" i="1"/>
  <c r="D266" i="1" s="1"/>
  <c r="C292" i="1"/>
  <c r="D291" i="1"/>
  <c r="C291" i="1"/>
  <c r="D290" i="1"/>
  <c r="D289" i="1" s="1"/>
  <c r="D288" i="1" s="1"/>
  <c r="C290" i="1"/>
  <c r="C289" i="1" s="1"/>
  <c r="C288" i="1" s="1"/>
  <c r="D287" i="1"/>
  <c r="C287" i="1"/>
  <c r="D286" i="1"/>
  <c r="D273" i="1" s="1"/>
  <c r="C286" i="1"/>
  <c r="C273" i="1" s="1"/>
  <c r="D285" i="1"/>
  <c r="C285" i="1"/>
  <c r="D284" i="1"/>
  <c r="D271" i="1" s="1"/>
  <c r="C284" i="1"/>
  <c r="D283" i="1"/>
  <c r="C283" i="1"/>
  <c r="C282" i="1" s="1"/>
  <c r="D281" i="1"/>
  <c r="C281" i="1"/>
  <c r="D280" i="1"/>
  <c r="D267" i="1" s="1"/>
  <c r="C280" i="1"/>
  <c r="D279" i="1"/>
  <c r="C279" i="1"/>
  <c r="C266" i="1" s="1"/>
  <c r="D278" i="1"/>
  <c r="D265" i="1" s="1"/>
  <c r="C278" i="1"/>
  <c r="C265" i="1" s="1"/>
  <c r="D277" i="1"/>
  <c r="C277" i="1"/>
  <c r="C276" i="1" s="1"/>
  <c r="C274" i="1"/>
  <c r="D272" i="1"/>
  <c r="C272" i="1"/>
  <c r="C271" i="1"/>
  <c r="C270" i="1"/>
  <c r="D268" i="1"/>
  <c r="C268" i="1"/>
  <c r="C267" i="1"/>
  <c r="D264" i="1"/>
  <c r="D261" i="1"/>
  <c r="C261" i="1"/>
  <c r="D260" i="1"/>
  <c r="D256" i="1" s="1"/>
  <c r="C260" i="1"/>
  <c r="D259" i="1"/>
  <c r="C259" i="1"/>
  <c r="D258" i="1"/>
  <c r="C258" i="1"/>
  <c r="D257" i="1"/>
  <c r="C257" i="1"/>
  <c r="C256" i="1" s="1"/>
  <c r="D255" i="1"/>
  <c r="C255" i="1"/>
  <c r="D254" i="1"/>
  <c r="C254" i="1"/>
  <c r="D253" i="1"/>
  <c r="C253" i="1"/>
  <c r="D252" i="1"/>
  <c r="D250" i="1" s="1"/>
  <c r="D249" i="1" s="1"/>
  <c r="C252" i="1"/>
  <c r="D251" i="1"/>
  <c r="C251" i="1"/>
  <c r="C250" i="1" s="1"/>
  <c r="D248" i="1"/>
  <c r="C248" i="1"/>
  <c r="D247" i="1"/>
  <c r="C247" i="1"/>
  <c r="D246" i="1"/>
  <c r="C246" i="1"/>
  <c r="D245" i="1"/>
  <c r="C245" i="1"/>
  <c r="D244" i="1"/>
  <c r="D243" i="1" s="1"/>
  <c r="C244" i="1"/>
  <c r="C243" i="1"/>
  <c r="D242" i="1"/>
  <c r="C242" i="1"/>
  <c r="D241" i="1"/>
  <c r="C241" i="1"/>
  <c r="D240" i="1"/>
  <c r="C240" i="1"/>
  <c r="D239" i="1"/>
  <c r="C239" i="1"/>
  <c r="D238" i="1"/>
  <c r="D237" i="1" s="1"/>
  <c r="D236" i="1" s="1"/>
  <c r="C238" i="1"/>
  <c r="C237" i="1" s="1"/>
  <c r="C236" i="1" s="1"/>
  <c r="D235" i="1"/>
  <c r="C235" i="1"/>
  <c r="D234" i="1"/>
  <c r="C234" i="1"/>
  <c r="D233" i="1"/>
  <c r="C233" i="1"/>
  <c r="D232" i="1"/>
  <c r="D230" i="1" s="1"/>
  <c r="C232" i="1"/>
  <c r="D231" i="1"/>
  <c r="C231" i="1"/>
  <c r="C230" i="1" s="1"/>
  <c r="D229" i="1"/>
  <c r="C229" i="1"/>
  <c r="D228" i="1"/>
  <c r="D202" i="1" s="1"/>
  <c r="C228" i="1"/>
  <c r="D227" i="1"/>
  <c r="C227" i="1"/>
  <c r="D226" i="1"/>
  <c r="C226" i="1"/>
  <c r="D225" i="1"/>
  <c r="C225" i="1"/>
  <c r="C224" i="1" s="1"/>
  <c r="C223" i="1" s="1"/>
  <c r="D222" i="1"/>
  <c r="D209" i="1" s="1"/>
  <c r="D144" i="1" s="1"/>
  <c r="C222" i="1"/>
  <c r="C209" i="1" s="1"/>
  <c r="D221" i="1"/>
  <c r="C221" i="1"/>
  <c r="D220" i="1"/>
  <c r="D207" i="1" s="1"/>
  <c r="C220" i="1"/>
  <c r="D219" i="1"/>
  <c r="C219" i="1"/>
  <c r="D218" i="1"/>
  <c r="D217" i="1" s="1"/>
  <c r="D204" i="1" s="1"/>
  <c r="C218" i="1"/>
  <c r="C217" i="1" s="1"/>
  <c r="D216" i="1"/>
  <c r="D203" i="1" s="1"/>
  <c r="C216" i="1"/>
  <c r="D215" i="1"/>
  <c r="C215" i="1"/>
  <c r="C202" i="1" s="1"/>
  <c r="C137" i="1" s="1"/>
  <c r="D214" i="1"/>
  <c r="D201" i="1" s="1"/>
  <c r="D136" i="1" s="1"/>
  <c r="C214" i="1"/>
  <c r="C201" i="1" s="1"/>
  <c r="D213" i="1"/>
  <c r="C213" i="1"/>
  <c r="C200" i="1" s="1"/>
  <c r="D212" i="1"/>
  <c r="D211" i="1" s="1"/>
  <c r="C212" i="1"/>
  <c r="C211" i="1"/>
  <c r="C210" i="1" s="1"/>
  <c r="D208" i="1"/>
  <c r="C208" i="1"/>
  <c r="C207" i="1"/>
  <c r="C206" i="1"/>
  <c r="C203" i="1"/>
  <c r="D200" i="1"/>
  <c r="C199" i="1"/>
  <c r="D196" i="1"/>
  <c r="C196" i="1"/>
  <c r="D195" i="1"/>
  <c r="C195" i="1"/>
  <c r="D194" i="1"/>
  <c r="C194" i="1"/>
  <c r="D193" i="1"/>
  <c r="C193" i="1"/>
  <c r="C191" i="1" s="1"/>
  <c r="D192" i="1"/>
  <c r="D191" i="1" s="1"/>
  <c r="C192" i="1"/>
  <c r="D190" i="1"/>
  <c r="C190" i="1"/>
  <c r="D189" i="1"/>
  <c r="C189" i="1"/>
  <c r="D188" i="1"/>
  <c r="C188" i="1"/>
  <c r="D187" i="1"/>
  <c r="C187" i="1"/>
  <c r="D186" i="1"/>
  <c r="D185" i="1" s="1"/>
  <c r="C186" i="1"/>
  <c r="C185" i="1"/>
  <c r="D183" i="1"/>
  <c r="C183" i="1"/>
  <c r="D182" i="1"/>
  <c r="C182" i="1"/>
  <c r="D181" i="1"/>
  <c r="C181" i="1"/>
  <c r="D180" i="1"/>
  <c r="D178" i="1" s="1"/>
  <c r="C180" i="1"/>
  <c r="D179" i="1"/>
  <c r="C179" i="1"/>
  <c r="C178" i="1" s="1"/>
  <c r="D177" i="1"/>
  <c r="C177" i="1"/>
  <c r="D176" i="1"/>
  <c r="D172" i="1" s="1"/>
  <c r="C176" i="1"/>
  <c r="D175" i="1"/>
  <c r="C175" i="1"/>
  <c r="D174" i="1"/>
  <c r="C174" i="1"/>
  <c r="D173" i="1"/>
  <c r="C173" i="1"/>
  <c r="C172" i="1" s="1"/>
  <c r="C171" i="1" s="1"/>
  <c r="D170" i="1"/>
  <c r="C170" i="1"/>
  <c r="D169" i="1"/>
  <c r="C169" i="1"/>
  <c r="C143" i="1" s="1"/>
  <c r="D168" i="1"/>
  <c r="C168" i="1"/>
  <c r="D167" i="1"/>
  <c r="C167" i="1"/>
  <c r="D166" i="1"/>
  <c r="D165" i="1" s="1"/>
  <c r="C166" i="1"/>
  <c r="C165" i="1"/>
  <c r="D164" i="1"/>
  <c r="D138" i="1" s="1"/>
  <c r="C164" i="1"/>
  <c r="D163" i="1"/>
  <c r="C163" i="1"/>
  <c r="D162" i="1"/>
  <c r="C162" i="1"/>
  <c r="D161" i="1"/>
  <c r="C161" i="1"/>
  <c r="C159" i="1" s="1"/>
  <c r="C158" i="1" s="1"/>
  <c r="D160" i="1"/>
  <c r="D159" i="1" s="1"/>
  <c r="D158" i="1" s="1"/>
  <c r="C160" i="1"/>
  <c r="D157" i="1"/>
  <c r="C157" i="1"/>
  <c r="C144" i="1" s="1"/>
  <c r="D156" i="1"/>
  <c r="D143" i="1" s="1"/>
  <c r="C156" i="1"/>
  <c r="D155" i="1"/>
  <c r="C155" i="1"/>
  <c r="D154" i="1"/>
  <c r="C154" i="1"/>
  <c r="D153" i="1"/>
  <c r="C153" i="1"/>
  <c r="C152" i="1" s="1"/>
  <c r="D151" i="1"/>
  <c r="C151" i="1"/>
  <c r="D150" i="1"/>
  <c r="C150" i="1"/>
  <c r="D149" i="1"/>
  <c r="C149" i="1"/>
  <c r="D148" i="1"/>
  <c r="D135" i="1" s="1"/>
  <c r="C148" i="1"/>
  <c r="D147" i="1"/>
  <c r="C147" i="1"/>
  <c r="C146" i="1" s="1"/>
  <c r="C142" i="1"/>
  <c r="C141" i="1"/>
  <c r="C138" i="1"/>
  <c r="D131" i="1"/>
  <c r="C131" i="1"/>
  <c r="D130" i="1"/>
  <c r="C130" i="1"/>
  <c r="D129" i="1"/>
  <c r="C129" i="1"/>
  <c r="D128" i="1"/>
  <c r="D126" i="1" s="1"/>
  <c r="C128" i="1"/>
  <c r="D127" i="1"/>
  <c r="C127" i="1"/>
  <c r="C126" i="1" s="1"/>
  <c r="D125" i="1"/>
  <c r="C125" i="1"/>
  <c r="D124" i="1"/>
  <c r="D120" i="1" s="1"/>
  <c r="C124" i="1"/>
  <c r="D123" i="1"/>
  <c r="C123" i="1"/>
  <c r="D122" i="1"/>
  <c r="C122" i="1"/>
  <c r="D121" i="1"/>
  <c r="C121" i="1"/>
  <c r="C120" i="1" s="1"/>
  <c r="C119" i="1" s="1"/>
  <c r="D118" i="1"/>
  <c r="C118" i="1"/>
  <c r="D117" i="1"/>
  <c r="C117" i="1"/>
  <c r="D116" i="1"/>
  <c r="C116" i="1"/>
  <c r="D115" i="1"/>
  <c r="C115" i="1"/>
  <c r="D114" i="1"/>
  <c r="D113" i="1" s="1"/>
  <c r="C114" i="1"/>
  <c r="C113" i="1"/>
  <c r="D112" i="1"/>
  <c r="C112" i="1"/>
  <c r="D111" i="1"/>
  <c r="C111" i="1"/>
  <c r="D110" i="1"/>
  <c r="C110" i="1"/>
  <c r="D109" i="1"/>
  <c r="C109" i="1"/>
  <c r="C107" i="1" s="1"/>
  <c r="C106" i="1" s="1"/>
  <c r="D108" i="1"/>
  <c r="D107" i="1" s="1"/>
  <c r="D106" i="1" s="1"/>
  <c r="C108" i="1"/>
  <c r="D105" i="1"/>
  <c r="C105" i="1"/>
  <c r="C79" i="1" s="1"/>
  <c r="C14" i="1" s="1"/>
  <c r="D104" i="1"/>
  <c r="D78" i="1" s="1"/>
  <c r="C104" i="1"/>
  <c r="D103" i="1"/>
  <c r="C103" i="1"/>
  <c r="D102" i="1"/>
  <c r="C102" i="1"/>
  <c r="D101" i="1"/>
  <c r="C101" i="1"/>
  <c r="C75" i="1" s="1"/>
  <c r="C10" i="1" s="1"/>
  <c r="D99" i="1"/>
  <c r="C99" i="1"/>
  <c r="D98" i="1"/>
  <c r="C98" i="1"/>
  <c r="D97" i="1"/>
  <c r="C97" i="1"/>
  <c r="C71" i="1" s="1"/>
  <c r="D96" i="1"/>
  <c r="D70" i="1" s="1"/>
  <c r="C96" i="1"/>
  <c r="D95" i="1"/>
  <c r="C95" i="1"/>
  <c r="C94" i="1" s="1"/>
  <c r="D92" i="1"/>
  <c r="D79" i="1" s="1"/>
  <c r="C92" i="1"/>
  <c r="D91" i="1"/>
  <c r="C91" i="1"/>
  <c r="D90" i="1"/>
  <c r="D77" i="1" s="1"/>
  <c r="D12" i="1" s="1"/>
  <c r="C90" i="1"/>
  <c r="D89" i="1"/>
  <c r="C89" i="1"/>
  <c r="C87" i="1" s="1"/>
  <c r="D88" i="1"/>
  <c r="D75" i="1" s="1"/>
  <c r="C88" i="1"/>
  <c r="D86" i="1"/>
  <c r="D73" i="1" s="1"/>
  <c r="D8" i="1" s="1"/>
  <c r="C86" i="1"/>
  <c r="D85" i="1"/>
  <c r="C85" i="1"/>
  <c r="C72" i="1" s="1"/>
  <c r="D84" i="1"/>
  <c r="D71" i="1" s="1"/>
  <c r="C84" i="1"/>
  <c r="D83" i="1"/>
  <c r="C83" i="1"/>
  <c r="C70" i="1" s="1"/>
  <c r="C5" i="1" s="1"/>
  <c r="D82" i="1"/>
  <c r="D81" i="1" s="1"/>
  <c r="C82" i="1"/>
  <c r="C81" i="1"/>
  <c r="C80" i="1" s="1"/>
  <c r="C78" i="1"/>
  <c r="C77" i="1"/>
  <c r="D76" i="1"/>
  <c r="C73" i="1"/>
  <c r="D72" i="1"/>
  <c r="C69" i="1"/>
  <c r="D66" i="1"/>
  <c r="C66" i="1"/>
  <c r="D65" i="1"/>
  <c r="C65" i="1"/>
  <c r="D64" i="1"/>
  <c r="C64" i="1"/>
  <c r="D63" i="1"/>
  <c r="C63" i="1"/>
  <c r="D62" i="1"/>
  <c r="D61" i="1" s="1"/>
  <c r="C62" i="1"/>
  <c r="C61" i="1"/>
  <c r="D60" i="1"/>
  <c r="C60" i="1"/>
  <c r="D59" i="1"/>
  <c r="C59" i="1"/>
  <c r="D58" i="1"/>
  <c r="C58" i="1"/>
  <c r="D57" i="1"/>
  <c r="C57" i="1"/>
  <c r="C55" i="1" s="1"/>
  <c r="C54" i="1" s="1"/>
  <c r="D56" i="1"/>
  <c r="D55" i="1" s="1"/>
  <c r="D54" i="1" s="1"/>
  <c r="C56" i="1"/>
  <c r="D53" i="1"/>
  <c r="C53" i="1"/>
  <c r="D52" i="1"/>
  <c r="D48" i="1" s="1"/>
  <c r="C52" i="1"/>
  <c r="D51" i="1"/>
  <c r="C51" i="1"/>
  <c r="D50" i="1"/>
  <c r="C50" i="1"/>
  <c r="D49" i="1"/>
  <c r="C49" i="1"/>
  <c r="C48" i="1" s="1"/>
  <c r="D47" i="1"/>
  <c r="C47" i="1"/>
  <c r="D46" i="1"/>
  <c r="C46" i="1"/>
  <c r="D45" i="1"/>
  <c r="C45" i="1"/>
  <c r="D44" i="1"/>
  <c r="D42" i="1" s="1"/>
  <c r="C44" i="1"/>
  <c r="D43" i="1"/>
  <c r="C43" i="1"/>
  <c r="C42" i="1" s="1"/>
  <c r="D40" i="1"/>
  <c r="D14" i="1" s="1"/>
  <c r="C40" i="1"/>
  <c r="D39" i="1"/>
  <c r="C39" i="1"/>
  <c r="D38" i="1"/>
  <c r="C38" i="1"/>
  <c r="D37" i="1"/>
  <c r="C37" i="1"/>
  <c r="D36" i="1"/>
  <c r="D10" i="1" s="1"/>
  <c r="C36" i="1"/>
  <c r="D34" i="1"/>
  <c r="C34" i="1"/>
  <c r="D33" i="1"/>
  <c r="C33" i="1"/>
  <c r="D32" i="1"/>
  <c r="C32" i="1"/>
  <c r="D31" i="1"/>
  <c r="C31" i="1"/>
  <c r="D30" i="1"/>
  <c r="D29" i="1" s="1"/>
  <c r="C30" i="1"/>
  <c r="D27" i="1"/>
  <c r="C27" i="1"/>
  <c r="D26" i="1"/>
  <c r="C26" i="1"/>
  <c r="D25" i="1"/>
  <c r="C25" i="1"/>
  <c r="C22" i="1" s="1"/>
  <c r="D24" i="1"/>
  <c r="D22" i="1" s="1"/>
  <c r="C24" i="1"/>
  <c r="D23" i="1"/>
  <c r="C23" i="1"/>
  <c r="D21" i="1"/>
  <c r="C21" i="1"/>
  <c r="C8" i="1" s="1"/>
  <c r="D20" i="1"/>
  <c r="D16" i="1" s="1"/>
  <c r="C20" i="1"/>
  <c r="D19" i="1"/>
  <c r="C19" i="1"/>
  <c r="D18" i="1"/>
  <c r="C18" i="1"/>
  <c r="D17" i="1"/>
  <c r="C17" i="1"/>
  <c r="C16" i="1" s="1"/>
  <c r="C13" i="1"/>
  <c r="D210" i="1" l="1"/>
  <c r="C15" i="1"/>
  <c r="C11" i="1"/>
  <c r="C41" i="1"/>
  <c r="C136" i="1"/>
  <c r="D142" i="1"/>
  <c r="C204" i="1"/>
  <c r="C139" i="1" s="1"/>
  <c r="C275" i="1"/>
  <c r="C263" i="1"/>
  <c r="D327" i="1"/>
  <c r="D13" i="1"/>
  <c r="D80" i="1"/>
  <c r="D68" i="1"/>
  <c r="C269" i="1"/>
  <c r="D15" i="1"/>
  <c r="C7" i="1"/>
  <c r="D137" i="1"/>
  <c r="D184" i="1"/>
  <c r="C249" i="1"/>
  <c r="D6" i="1"/>
  <c r="C184" i="1"/>
  <c r="D5" i="1"/>
  <c r="D41" i="1"/>
  <c r="C6" i="1"/>
  <c r="C74" i="1"/>
  <c r="D119" i="1"/>
  <c r="C145" i="1"/>
  <c r="D171" i="1"/>
  <c r="D301" i="1"/>
  <c r="D276" i="1"/>
  <c r="D134" i="1"/>
  <c r="D146" i="1"/>
  <c r="D7" i="1"/>
  <c r="D11" i="1"/>
  <c r="D35" i="1"/>
  <c r="D28" i="1" s="1"/>
  <c r="D87" i="1"/>
  <c r="C4" i="1"/>
  <c r="C12" i="1"/>
  <c r="C68" i="1"/>
  <c r="C67" i="1" s="1"/>
  <c r="C76" i="1"/>
  <c r="C100" i="1"/>
  <c r="C93" i="1" s="1"/>
  <c r="C264" i="1"/>
  <c r="D224" i="1"/>
  <c r="D223" i="1" s="1"/>
  <c r="C29" i="1"/>
  <c r="C28" i="1" s="1"/>
  <c r="C205" i="1"/>
  <c r="C140" i="1" s="1"/>
  <c r="D152" i="1"/>
  <c r="D139" i="1" s="1"/>
  <c r="D69" i="1"/>
  <c r="D4" i="1" s="1"/>
  <c r="D205" i="1"/>
  <c r="D140" i="1" s="1"/>
  <c r="C134" i="1"/>
  <c r="C198" i="1"/>
  <c r="C197" i="1" s="1"/>
  <c r="D100" i="1"/>
  <c r="D206" i="1"/>
  <c r="D141" i="1" s="1"/>
  <c r="D270" i="1"/>
  <c r="D282" i="1"/>
  <c r="D269" i="1" s="1"/>
  <c r="D94" i="1"/>
  <c r="C35" i="1"/>
  <c r="C9" i="1" s="1"/>
  <c r="C135" i="1"/>
  <c r="D199" i="1"/>
  <c r="D74" i="1" l="1"/>
  <c r="D9" i="1" s="1"/>
  <c r="C133" i="1"/>
  <c r="D67" i="1"/>
  <c r="C132" i="1"/>
  <c r="D3" i="1"/>
  <c r="D2" i="1" s="1"/>
  <c r="C3" i="1"/>
  <c r="C2" i="1" s="1"/>
  <c r="C262" i="1"/>
  <c r="D275" i="1"/>
  <c r="D263" i="1"/>
  <c r="D262" i="1" s="1"/>
  <c r="D93" i="1"/>
  <c r="D145" i="1"/>
  <c r="D198" i="1"/>
  <c r="D197" i="1" s="1"/>
  <c r="G2" i="1" l="1"/>
  <c r="D133" i="1"/>
  <c r="D132" i="1"/>
  <c r="H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alexanders Tello</author>
  </authors>
  <commentList>
    <comment ref="G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alexanders Tello:
Para verificar
</t>
        </r>
      </text>
    </comment>
  </commentList>
</comments>
</file>

<file path=xl/sharedStrings.xml><?xml version="1.0" encoding="utf-8"?>
<sst xmlns="http://schemas.openxmlformats.org/spreadsheetml/2006/main" count="700" uniqueCount="245">
  <si>
    <t>DEV_2021</t>
  </si>
  <si>
    <t>GIR_2021</t>
  </si>
  <si>
    <t>DEV_Total</t>
  </si>
  <si>
    <t>GIR_Total</t>
  </si>
  <si>
    <t>E: GOBIERNO NACIONAL</t>
  </si>
  <si>
    <t>GASTO CORRIENTE</t>
  </si>
  <si>
    <t>5-21: PERSONAL Y OBLIGACIONES SOCIALES</t>
  </si>
  <si>
    <t>5-22: PENSIONES Y OTRAS PRESTACIONES SOCIALES</t>
  </si>
  <si>
    <t>5-23: BIENES Y SERVICIOS</t>
  </si>
  <si>
    <t>5-24: DONACIONES Y TRANSFERENCIAS</t>
  </si>
  <si>
    <t>5-25: OTROS GASTOS</t>
  </si>
  <si>
    <t>GASTO DE CAPITAL</t>
  </si>
  <si>
    <t>6-24: DONACIONES Y TRANSFERENCIAS</t>
  </si>
  <si>
    <t>6-25: OTROS GASTOS</t>
  </si>
  <si>
    <t>6-26: ADQUISICION DE ACTIVOS NO FINANCIEROS</t>
  </si>
  <si>
    <t>6-27: ADQUISICION DE ACTIVOS FINANCIEROS</t>
  </si>
  <si>
    <t>SERVICIO DE LA DEUDA PUBLICA</t>
  </si>
  <si>
    <t>1: RECURSOS ORDINARIOS</t>
  </si>
  <si>
    <t>GN.FF1.GE5-21</t>
  </si>
  <si>
    <t>GN.FF1.GE5-22</t>
  </si>
  <si>
    <t>GN.FF1.GE5-23</t>
  </si>
  <si>
    <t>GN.FF1.GE5-24</t>
  </si>
  <si>
    <t>GN.FF1.GE5-25</t>
  </si>
  <si>
    <t>GN.FF1.GE6-24</t>
  </si>
  <si>
    <t>GN.FF1.GE6-25</t>
  </si>
  <si>
    <t>GN.FF1.GE6-26</t>
  </si>
  <si>
    <t>GN.FF1.GE6-27</t>
  </si>
  <si>
    <t>GN.FF1.GE7-28</t>
  </si>
  <si>
    <t>2: RECURSOS DIRECTAMENTE RECAUDADOS</t>
  </si>
  <si>
    <t>GN.FF2.GE5-21</t>
  </si>
  <si>
    <t>GN.FF2.GE5-22</t>
  </si>
  <si>
    <t>GN.FF2.GE5-23</t>
  </si>
  <si>
    <t>GN.FF2.GE5-24</t>
  </si>
  <si>
    <t>GN.FF2.GE5-25</t>
  </si>
  <si>
    <t>GN.FF2.GE6-24</t>
  </si>
  <si>
    <t>GN.FF2.GE6-25</t>
  </si>
  <si>
    <t>GN.FF2.GE6-26</t>
  </si>
  <si>
    <t>GN.FF2.GE6-27</t>
  </si>
  <si>
    <t>GN.FF2.GE7-28</t>
  </si>
  <si>
    <t>3: RECURSOS POR OPERACIONES OFICIALES DE CREDITO</t>
  </si>
  <si>
    <t>GN.FF3.GE5-21</t>
  </si>
  <si>
    <t>GN.FF3.GE5-22</t>
  </si>
  <si>
    <t>GN.FF3.GE5-23</t>
  </si>
  <si>
    <t>GN.FF3.GE5-24</t>
  </si>
  <si>
    <t>GN.FF3.GE5-25</t>
  </si>
  <si>
    <t>GN.FF3.GE6-24</t>
  </si>
  <si>
    <t>GN.FF3.GE6-25</t>
  </si>
  <si>
    <t>GN.FF3.GE6-26</t>
  </si>
  <si>
    <t>GN.FF3.GE6-27</t>
  </si>
  <si>
    <t>GN.FF3.GE7-28</t>
  </si>
  <si>
    <t>4: DONACIONES Y TRANSFERENCIAS</t>
  </si>
  <si>
    <t>GN.FF4.GE5-21</t>
  </si>
  <si>
    <t>GN.FF4.GE5-22</t>
  </si>
  <si>
    <t>GN.FF4.GE5-23</t>
  </si>
  <si>
    <t>GN.FF4.GE5-24</t>
  </si>
  <si>
    <t>GN.FF4.GE5-25</t>
  </si>
  <si>
    <t>GN.FF4.GE6-24</t>
  </si>
  <si>
    <t>GN.FF4.GE6-25</t>
  </si>
  <si>
    <t>GN.FF4.GE6-26</t>
  </si>
  <si>
    <t>GN.FF4.GE6-27</t>
  </si>
  <si>
    <t>GN.FF4.GE7-28</t>
  </si>
  <si>
    <t>5: RECURSOS DETERMINADOS</t>
  </si>
  <si>
    <t>04: CONTRIBUCIONES A FONDOS </t>
  </si>
  <si>
    <t>GN.RB04.GE5-21</t>
  </si>
  <si>
    <t>GN.RB04.GE5-22</t>
  </si>
  <si>
    <t>GN.RB04.GE5-23</t>
  </si>
  <si>
    <t>GN.RB04.GE5-24</t>
  </si>
  <si>
    <t>GN.RB04.GE5-25</t>
  </si>
  <si>
    <t>GN.RB04.GE6-24</t>
  </si>
  <si>
    <t>GN.RB04.GE6-25</t>
  </si>
  <si>
    <t>GN.RB04.GE6-26</t>
  </si>
  <si>
    <t>GN.RB04.GE6-27</t>
  </si>
  <si>
    <t>GN.RB04.GE7-28</t>
  </si>
  <si>
    <t>07: FONDO DE COMPENSACION MUNICIPAL</t>
  </si>
  <si>
    <t>GN.RB07.GE5-21</t>
  </si>
  <si>
    <t>GN.RB07.GE5-22</t>
  </si>
  <si>
    <t>GN.RB07.GE5-23</t>
  </si>
  <si>
    <t>GN.RB07.GE5-24</t>
  </si>
  <si>
    <t>GN.RB07.GE5-25</t>
  </si>
  <si>
    <t>GN.RB07.GE6-24</t>
  </si>
  <si>
    <t>GN.RB07.GE6-25</t>
  </si>
  <si>
    <t>GN.RB07.GE6-26</t>
  </si>
  <si>
    <t>GN.RB07.GE6-27</t>
  </si>
  <si>
    <t>GN.RB07.GE7-28</t>
  </si>
  <si>
    <t>08: IMPUESTOS MUNICIPALES</t>
  </si>
  <si>
    <t>GN.RB08.GE5-21</t>
  </si>
  <si>
    <t>GN.RB08.GE5-22</t>
  </si>
  <si>
    <t>GN.RB08.GE5-23</t>
  </si>
  <si>
    <t>GN.RB08.GE5-24</t>
  </si>
  <si>
    <t>GN.RB08.GE5-25</t>
  </si>
  <si>
    <t>GN.RB08.GE6-24</t>
  </si>
  <si>
    <t>GN.RB08.GE6-25</t>
  </si>
  <si>
    <t>GN.RB08.GE6-26</t>
  </si>
  <si>
    <t>GN.RB08.GE6-27</t>
  </si>
  <si>
    <t>GN.RB08.GE7-28</t>
  </si>
  <si>
    <t>18: CANON Y SOBRECANON, REGALIAS, RENTA DE ADUANAS Y PARTICIPACIONES</t>
  </si>
  <si>
    <t>GN.RB18.GE5-21</t>
  </si>
  <si>
    <t>GN.RB18.GE5-22</t>
  </si>
  <si>
    <t>GN.RB18.GE5-23</t>
  </si>
  <si>
    <t>GN.RB18.GE5-24</t>
  </si>
  <si>
    <t>GN.RB18.GE5-25</t>
  </si>
  <si>
    <t>GN.RB18.GE6-24</t>
  </si>
  <si>
    <t>GN.RB18.GE6-25</t>
  </si>
  <si>
    <t>GN.RB18.GE6-26</t>
  </si>
  <si>
    <t>GN.RB18.GE6-27</t>
  </si>
  <si>
    <t>GN.RB18.GE7-28</t>
  </si>
  <si>
    <t>M: GOBIERNOS LOCALES</t>
  </si>
  <si>
    <t>GL.FF1.GE5-21</t>
  </si>
  <si>
    <t>GL.FF1.GE5-22</t>
  </si>
  <si>
    <t>GL.FF1.GE5-23</t>
  </si>
  <si>
    <t>GL.FF1.GE5-24</t>
  </si>
  <si>
    <t>GL.FF1.GE5-25</t>
  </si>
  <si>
    <t>GL.FF1.GE6-24</t>
  </si>
  <si>
    <t>GL.FF1.GE6-25</t>
  </si>
  <si>
    <t>GL.FF1.GE6-26</t>
  </si>
  <si>
    <t>GL.FF1.GE6-27</t>
  </si>
  <si>
    <t>GL.FF1.GE7-28</t>
  </si>
  <si>
    <t>GL.FF2.GE5-21</t>
  </si>
  <si>
    <t>GL.FF2.GE5-22</t>
  </si>
  <si>
    <t>GL.FF2.GE5-23</t>
  </si>
  <si>
    <t>GL.FF2.GE5-24</t>
  </si>
  <si>
    <t>GL.FF2.GE5-25</t>
  </si>
  <si>
    <t>GL.FF2.GE6-24</t>
  </si>
  <si>
    <t>GL.FF2.GE6-25</t>
  </si>
  <si>
    <t>GL.FF2.GE6-26</t>
  </si>
  <si>
    <t>GL.FF2.GE6-27</t>
  </si>
  <si>
    <t>GL.FF2.GE7-28</t>
  </si>
  <si>
    <t>GL.FF3.GE5-21</t>
  </si>
  <si>
    <t>GL.FF3.GE5-22</t>
  </si>
  <si>
    <t>GL.FF3.GE5-23</t>
  </si>
  <si>
    <t>GL.FF3.GE5-24</t>
  </si>
  <si>
    <t>GL.FF3.GE5-25</t>
  </si>
  <si>
    <t>GL.FF3.GE6-24</t>
  </si>
  <si>
    <t>GL.FF3.GE6-25</t>
  </si>
  <si>
    <t>GL.FF3.GE6-26</t>
  </si>
  <si>
    <t>GL.FF3.GE6-27</t>
  </si>
  <si>
    <t>GL.FF3.GE7-28</t>
  </si>
  <si>
    <t>GL.FF4.GE5-21</t>
  </si>
  <si>
    <t>GL.FF4.GE5-22</t>
  </si>
  <si>
    <t>GL.FF4.GE5-23</t>
  </si>
  <si>
    <t>GL.FF4.GE5-24</t>
  </si>
  <si>
    <t>GL.FF4.GE5-25</t>
  </si>
  <si>
    <t>GL.FF4.GE6-24</t>
  </si>
  <si>
    <t>GL.FF4.GE6-25</t>
  </si>
  <si>
    <t>GL.FF4.GE6-26</t>
  </si>
  <si>
    <t>GL.FF4.GE6-27</t>
  </si>
  <si>
    <t>GL.FF4.GE7-28</t>
  </si>
  <si>
    <t>GL.RB04.GE5-21</t>
  </si>
  <si>
    <t>GL.RB04.GE5-22</t>
  </si>
  <si>
    <t>GL.RB04.GE5-23</t>
  </si>
  <si>
    <t>GL.RB04.GE5-24</t>
  </si>
  <si>
    <t>GL.RB04.GE5-25</t>
  </si>
  <si>
    <t>GL.RB04.GE6-24</t>
  </si>
  <si>
    <t>GL.RB04.GE6-25</t>
  </si>
  <si>
    <t>GL.RB04.GE6-26</t>
  </si>
  <si>
    <t>GL.RB04.GE6-27</t>
  </si>
  <si>
    <t>GL.RB04.GE7-28</t>
  </si>
  <si>
    <t>GL.RB07.GE5-21</t>
  </si>
  <si>
    <t>GL.RB07.GE5-22</t>
  </si>
  <si>
    <t>GL.RB07.GE5-23</t>
  </si>
  <si>
    <t>GL.RB07.GE5-24</t>
  </si>
  <si>
    <t>GL.RB07.GE5-25</t>
  </si>
  <si>
    <t>GL.RB07.GE6-24</t>
  </si>
  <si>
    <t>GL.RB07.GE6-25</t>
  </si>
  <si>
    <t>GL.RB07.GE6-26</t>
  </si>
  <si>
    <t>GL.RB07.GE6-27</t>
  </si>
  <si>
    <t>GL.RB07.GE7-28</t>
  </si>
  <si>
    <t>GL.RB08.GE5-21</t>
  </si>
  <si>
    <t>GL.RB08.GE5-22</t>
  </si>
  <si>
    <t>GL.RB08.GE5-23</t>
  </si>
  <si>
    <t>GL.RB08.GE5-24</t>
  </si>
  <si>
    <t>GL.RB08.GE5-25</t>
  </si>
  <si>
    <t>GL.RB08.GE6-24</t>
  </si>
  <si>
    <t>GL.RB08.GE6-25</t>
  </si>
  <si>
    <t>GL.RB08.GE6-26</t>
  </si>
  <si>
    <t>GL.RB08.GE6-27</t>
  </si>
  <si>
    <t>GL.RB08.GE7-28</t>
  </si>
  <si>
    <t>GL.RB18.GE5-21</t>
  </si>
  <si>
    <t>GL.RB18.GE5-22</t>
  </si>
  <si>
    <t>GL.RB18.GE5-23</t>
  </si>
  <si>
    <t>GL.RB18.GE5-24</t>
  </si>
  <si>
    <t>GL.RB18.GE5-25</t>
  </si>
  <si>
    <t>GL.RB18.GE6-24</t>
  </si>
  <si>
    <t>GL.RB18.GE6-25</t>
  </si>
  <si>
    <t>GL.RB18.GE6-26</t>
  </si>
  <si>
    <t>GL.RB18.GE6-27</t>
  </si>
  <si>
    <t>GL.RB18.GE7-28</t>
  </si>
  <si>
    <t>R: GOBIERNOS REGIONALES</t>
  </si>
  <si>
    <t>GR.FF1.GE5-21</t>
  </si>
  <si>
    <t>GR.FF1.GE5-22</t>
  </si>
  <si>
    <t>GR.FF1.GE5-23</t>
  </si>
  <si>
    <t>GR.FF1.GE5-24</t>
  </si>
  <si>
    <t>GR.FF1.GE5-25</t>
  </si>
  <si>
    <t>GR.FF1.GE6-24</t>
  </si>
  <si>
    <t>GR.FF1.GE6-25</t>
  </si>
  <si>
    <t>GR.FF1.GE6-26</t>
  </si>
  <si>
    <t>GR.FF1.GE6-27</t>
  </si>
  <si>
    <t>GR.FF1.GE7-28</t>
  </si>
  <si>
    <t>GR.FF2.GE5-21</t>
  </si>
  <si>
    <t>GR.FF2.GE5-22</t>
  </si>
  <si>
    <t>GR.FF2.GE5-23</t>
  </si>
  <si>
    <t>GR.FF2.GE5-24</t>
  </si>
  <si>
    <t>GR.FF2.GE5-25</t>
  </si>
  <si>
    <t>GR.FF2.GE6-24</t>
  </si>
  <si>
    <t>GR.FF2.GE6-25</t>
  </si>
  <si>
    <t>GR.FF2.GE6-26</t>
  </si>
  <si>
    <t>GR.FF2.GE6-27</t>
  </si>
  <si>
    <t>GR.FF2.GE7-28</t>
  </si>
  <si>
    <t>GR.FF3.GE5-21</t>
  </si>
  <si>
    <t>GR.FF3.GE5-22</t>
  </si>
  <si>
    <t>GR.FF3.GE5-23</t>
  </si>
  <si>
    <t>GR.FF3.GE5-24</t>
  </si>
  <si>
    <t>GR.FF3.GE5-25</t>
  </si>
  <si>
    <t>GR.FF3.GE6-24</t>
  </si>
  <si>
    <t>GR.FF3.GE6-25</t>
  </si>
  <si>
    <t>GR.FF3.GE6-26</t>
  </si>
  <si>
    <t>GR.FF3.GE6-27</t>
  </si>
  <si>
    <t>GR.FF3.GE7-28</t>
  </si>
  <si>
    <t>GR.FF4.GE5-21</t>
  </si>
  <si>
    <t>GR.FF4.GE5-22</t>
  </si>
  <si>
    <t>GR.FF4.GE5-23</t>
  </si>
  <si>
    <t>GR.FF4.GE5-24</t>
  </si>
  <si>
    <t>GR.FF4.GE5-25</t>
  </si>
  <si>
    <t>GR.FF4.GE6-24</t>
  </si>
  <si>
    <t>GR.FF4.GE6-25</t>
  </si>
  <si>
    <t>GR.FF4.GE6-26</t>
  </si>
  <si>
    <t>GR.FF4.GE6-27</t>
  </si>
  <si>
    <t>GR.FF4.GE7-28</t>
  </si>
  <si>
    <t>GR.FF5.GE5-21</t>
  </si>
  <si>
    <t>GR.FF5.GE5-22</t>
  </si>
  <si>
    <t>GR.FF5.GE5-23</t>
  </si>
  <si>
    <t>GR.FF5.GE5-24</t>
  </si>
  <si>
    <t>GR.FF5.GE5-25</t>
  </si>
  <si>
    <t>GR.FF5.GE6-24</t>
  </si>
  <si>
    <t>GR.FF5.GE6-25</t>
  </si>
  <si>
    <t>GR.FF5.GE6-26</t>
  </si>
  <si>
    <t>GR.FF5.GE6-27</t>
  </si>
  <si>
    <t>GR.FF5.GE7-28</t>
  </si>
  <si>
    <t>Generica</t>
  </si>
  <si>
    <t>PIA_2021</t>
  </si>
  <si>
    <t>PIM_2021</t>
  </si>
  <si>
    <t>GN.FF1.GE5-20</t>
  </si>
  <si>
    <t>GN.FF1.GE6-20</t>
  </si>
  <si>
    <t>GN.FF3.GE5-20</t>
  </si>
  <si>
    <t>GN.FF3.GE6-20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</si>
</sst>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3"/>
    </xf>
    <xf numFmtId="0" fontId="2" fillId="0" borderId="4" xfId="0" applyFont="1" applyBorder="1" applyAlignment="1">
      <alignment horizontal="left" vertical="center" indent="3"/>
    </xf>
    <xf numFmtId="0" fontId="2" fillId="0" borderId="2" xfId="0" applyFont="1" applyBorder="1" applyAlignment="1">
      <alignment horizontal="left" vertical="center" indent="3"/>
    </xf>
    <xf numFmtId="0" fontId="1" fillId="4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3" fillId="5" borderId="2" xfId="0" applyFont="1" applyFill="1" applyBorder="1" applyAlignment="1">
      <alignment vertical="center"/>
    </xf>
    <xf numFmtId="3" fontId="3" fillId="5" borderId="2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9"/>
  <sheetViews>
    <sheetView tabSelected="1" workbookViewId="0">
      <selection activeCell="E1" sqref="E1"/>
    </sheetView>
  </sheetViews>
  <sheetFormatPr baseColWidth="10" defaultRowHeight="15" x14ac:dyDescent="0.25"/>
  <cols>
    <col min="1" max="1" width="1.42578125" customWidth="1"/>
    <col min="2" max="2" width="48.7109375" customWidth="1"/>
    <col min="3" max="4" width="13" bestFit="1" customWidth="1"/>
  </cols>
  <sheetData>
    <row r="1" spans="2:8" x14ac:dyDescent="0.25">
      <c r="C1" s="17" t="s">
        <v>0</v>
      </c>
      <c r="D1" s="17" t="s">
        <v>1</v>
      </c>
      <c r="G1" s="6" t="s">
        <v>2</v>
      </c>
      <c r="H1" s="6" t="s">
        <v>3</v>
      </c>
    </row>
    <row r="2" spans="2:8" x14ac:dyDescent="0.25">
      <c r="B2" s="13" t="s">
        <v>4</v>
      </c>
      <c r="C2" s="14">
        <f>+C3+C9+C14</f>
        <v>116524.07572700002</v>
      </c>
      <c r="D2" s="14">
        <f>+D3+D9+D14</f>
        <v>115248.20604499998</v>
      </c>
      <c r="G2" s="12">
        <f>+C132+C262+C2</f>
        <v>183813.36197500001</v>
      </c>
      <c r="H2" s="12">
        <f>+D132+D262+D2</f>
        <v>180216.79680599997</v>
      </c>
    </row>
    <row r="3" spans="2:8" x14ac:dyDescent="0.25">
      <c r="B3" s="1" t="s">
        <v>5</v>
      </c>
      <c r="C3" s="7">
        <f t="shared" ref="C3:D14" si="0">+C16+C29+C42+C55+C68</f>
        <v>83658.17437600001</v>
      </c>
      <c r="D3" s="7">
        <f t="shared" si="0"/>
        <v>82807.312697999994</v>
      </c>
    </row>
    <row r="4" spans="2:8" x14ac:dyDescent="0.25">
      <c r="B4" s="2" t="s">
        <v>6</v>
      </c>
      <c r="C4" s="8">
        <f t="shared" si="0"/>
        <v>25729.450071999996</v>
      </c>
      <c r="D4" s="8">
        <f t="shared" si="0"/>
        <v>25461.885014</v>
      </c>
    </row>
    <row r="5" spans="2:8" x14ac:dyDescent="0.25">
      <c r="B5" s="3" t="s">
        <v>7</v>
      </c>
      <c r="C5" s="9">
        <f t="shared" si="0"/>
        <v>10779.356585000001</v>
      </c>
      <c r="D5" s="9">
        <f t="shared" si="0"/>
        <v>10755.894382</v>
      </c>
    </row>
    <row r="6" spans="2:8" x14ac:dyDescent="0.25">
      <c r="B6" s="3" t="s">
        <v>8</v>
      </c>
      <c r="C6" s="9">
        <f t="shared" si="0"/>
        <v>24266.495342000002</v>
      </c>
      <c r="D6" s="9">
        <f t="shared" si="0"/>
        <v>23776.466966</v>
      </c>
    </row>
    <row r="7" spans="2:8" x14ac:dyDescent="0.25">
      <c r="B7" s="3" t="s">
        <v>9</v>
      </c>
      <c r="C7" s="9">
        <f t="shared" si="0"/>
        <v>5315.191245</v>
      </c>
      <c r="D7" s="9">
        <f t="shared" si="0"/>
        <v>5313.6780129999997</v>
      </c>
    </row>
    <row r="8" spans="2:8" x14ac:dyDescent="0.25">
      <c r="B8" s="4" t="s">
        <v>10</v>
      </c>
      <c r="C8" s="10">
        <f t="shared" si="0"/>
        <v>17567.681131999998</v>
      </c>
      <c r="D8" s="10">
        <f t="shared" si="0"/>
        <v>17499.388323000003</v>
      </c>
    </row>
    <row r="9" spans="2:8" x14ac:dyDescent="0.25">
      <c r="B9" s="1" t="s">
        <v>11</v>
      </c>
      <c r="C9" s="7">
        <f t="shared" si="0"/>
        <v>18329.781311999999</v>
      </c>
      <c r="D9" s="7">
        <f t="shared" si="0"/>
        <v>17905.19355</v>
      </c>
    </row>
    <row r="10" spans="2:8" x14ac:dyDescent="0.25">
      <c r="B10" s="2" t="s">
        <v>12</v>
      </c>
      <c r="C10" s="8">
        <f t="shared" si="0"/>
        <v>2494.0220729999996</v>
      </c>
      <c r="D10" s="8">
        <f t="shared" si="0"/>
        <v>2493.9106929999998</v>
      </c>
    </row>
    <row r="11" spans="2:8" x14ac:dyDescent="0.25">
      <c r="B11" s="3" t="s">
        <v>13</v>
      </c>
      <c r="C11" s="9">
        <f t="shared" si="0"/>
        <v>158.058888</v>
      </c>
      <c r="D11" s="9">
        <f t="shared" si="0"/>
        <v>150.730425</v>
      </c>
    </row>
    <row r="12" spans="2:8" x14ac:dyDescent="0.25">
      <c r="B12" s="3" t="s">
        <v>14</v>
      </c>
      <c r="C12" s="9">
        <f t="shared" si="0"/>
        <v>15275.686201</v>
      </c>
      <c r="D12" s="9">
        <f t="shared" si="0"/>
        <v>14860.282099</v>
      </c>
    </row>
    <row r="13" spans="2:8" x14ac:dyDescent="0.25">
      <c r="B13" s="4" t="s">
        <v>15</v>
      </c>
      <c r="C13" s="10">
        <f t="shared" si="0"/>
        <v>402.01415000000003</v>
      </c>
      <c r="D13" s="10">
        <f t="shared" si="0"/>
        <v>400.27033300000005</v>
      </c>
    </row>
    <row r="14" spans="2:8" x14ac:dyDescent="0.25">
      <c r="B14" s="1" t="s">
        <v>16</v>
      </c>
      <c r="C14" s="7">
        <f t="shared" si="0"/>
        <v>14536.120038999999</v>
      </c>
      <c r="D14" s="7">
        <f t="shared" si="0"/>
        <v>14535.699796999999</v>
      </c>
    </row>
    <row r="15" spans="2:8" x14ac:dyDescent="0.25">
      <c r="B15" s="5" t="s">
        <v>17</v>
      </c>
      <c r="C15" s="11">
        <f>+C16+C22+C27</f>
        <v>65227.766221000005</v>
      </c>
      <c r="D15" s="11">
        <f>+D16+D22+D27</f>
        <v>64580.333830999996</v>
      </c>
    </row>
    <row r="16" spans="2:8" x14ac:dyDescent="0.25">
      <c r="B16" s="1" t="s">
        <v>5</v>
      </c>
      <c r="C16" s="7">
        <f>+SUM(C17:C21)</f>
        <v>61754.262692000004</v>
      </c>
      <c r="D16" s="7">
        <f>+SUM(D17:D21)</f>
        <v>61158.082436999997</v>
      </c>
    </row>
    <row r="17" spans="1:4" x14ac:dyDescent="0.25">
      <c r="A17" t="s">
        <v>18</v>
      </c>
      <c r="B17" s="2" t="s">
        <v>6</v>
      </c>
      <c r="C17" s="8">
        <f>+SUMIFS(Actualizar!D$2:D$1000,Actualizar!$A$2:$A$1000,DATOS!$A17)</f>
        <v>23629.339404999999</v>
      </c>
      <c r="D17" s="8">
        <f>+SUMIFS(Actualizar!E$2:E$1000,Actualizar!$A$2:$A$1000,DATOS!$A17)</f>
        <v>23436.828718000001</v>
      </c>
    </row>
    <row r="18" spans="1:4" x14ac:dyDescent="0.25">
      <c r="A18" t="s">
        <v>19</v>
      </c>
      <c r="B18" s="3" t="s">
        <v>7</v>
      </c>
      <c r="C18" s="9">
        <f>+SUMIFS(Actualizar!D$2:D$1000,Actualizar!$A$2:$A$1000,DATOS!$A18)</f>
        <v>4748.049892</v>
      </c>
      <c r="D18" s="9">
        <f>+SUMIFS(Actualizar!E$2:E$1000,Actualizar!$A$2:$A$1000,DATOS!$A18)</f>
        <v>4738.1389650000001</v>
      </c>
    </row>
    <row r="19" spans="1:4" x14ac:dyDescent="0.25">
      <c r="A19" t="s">
        <v>20</v>
      </c>
      <c r="B19" s="3" t="s">
        <v>8</v>
      </c>
      <c r="C19" s="9">
        <f>+SUMIFS(Actualizar!D$2:D$1000,Actualizar!$A$2:$A$1000,DATOS!$A19)</f>
        <v>17520.167963</v>
      </c>
      <c r="D19" s="9">
        <f>+SUMIFS(Actualizar!E$2:E$1000,Actualizar!$A$2:$A$1000,DATOS!$A19)</f>
        <v>17182.208504999999</v>
      </c>
    </row>
    <row r="20" spans="1:4" x14ac:dyDescent="0.25">
      <c r="A20" t="s">
        <v>21</v>
      </c>
      <c r="B20" s="3" t="s">
        <v>9</v>
      </c>
      <c r="C20" s="9">
        <f>+SUMIFS(Actualizar!D$2:D$1000,Actualizar!$A$2:$A$1000,DATOS!$A20)</f>
        <v>4163.2871420000001</v>
      </c>
      <c r="D20" s="9">
        <f>+SUMIFS(Actualizar!E$2:E$1000,Actualizar!$A$2:$A$1000,DATOS!$A20)</f>
        <v>4162.192059</v>
      </c>
    </row>
    <row r="21" spans="1:4" x14ac:dyDescent="0.25">
      <c r="A21" t="s">
        <v>22</v>
      </c>
      <c r="B21" s="4" t="s">
        <v>10</v>
      </c>
      <c r="C21" s="10">
        <f>+SUMIFS(Actualizar!D$2:D$1000,Actualizar!$A$2:$A$1000,DATOS!$A21)</f>
        <v>11693.41829</v>
      </c>
      <c r="D21" s="10">
        <f>+SUMIFS(Actualizar!E$2:E$1000,Actualizar!$A$2:$A$1000,DATOS!$A21)</f>
        <v>11638.714190000001</v>
      </c>
    </row>
    <row r="22" spans="1:4" x14ac:dyDescent="0.25">
      <c r="B22" s="1" t="s">
        <v>11</v>
      </c>
      <c r="C22" s="7">
        <f>+SUM(C23:C26)</f>
        <v>3473.5035289999996</v>
      </c>
      <c r="D22" s="7">
        <f>+SUM(D23:D26)</f>
        <v>3422.2513939999999</v>
      </c>
    </row>
    <row r="23" spans="1:4" x14ac:dyDescent="0.25">
      <c r="A23" t="s">
        <v>23</v>
      </c>
      <c r="B23" s="2" t="s">
        <v>12</v>
      </c>
      <c r="C23" s="8">
        <f>+SUMIFS(Actualizar!D$2:D$1000,Actualizar!$A$2:$A$1000,DATOS!$A23)</f>
        <v>1417.6436249999999</v>
      </c>
      <c r="D23" s="8">
        <f>+SUMIFS(Actualizar!E$2:E$1000,Actualizar!$A$2:$A$1000,DATOS!$A23)</f>
        <v>1417.538245</v>
      </c>
    </row>
    <row r="24" spans="1:4" x14ac:dyDescent="0.25">
      <c r="A24" t="s">
        <v>24</v>
      </c>
      <c r="B24" s="3" t="s">
        <v>13</v>
      </c>
      <c r="C24" s="9">
        <f>+SUMIFS(Actualizar!D$2:D$1000,Actualizar!$A$2:$A$1000,DATOS!$A24)</f>
        <v>39.584729000000003</v>
      </c>
      <c r="D24" s="9">
        <f>+SUMIFS(Actualizar!E$2:E$1000,Actualizar!$A$2:$A$1000,DATOS!$A24)</f>
        <v>38.661448</v>
      </c>
    </row>
    <row r="25" spans="1:4" x14ac:dyDescent="0.25">
      <c r="A25" t="s">
        <v>25</v>
      </c>
      <c r="B25" s="3" t="s">
        <v>14</v>
      </c>
      <c r="C25" s="9">
        <f>+SUMIFS(Actualizar!D$2:D$1000,Actualizar!$A$2:$A$1000,DATOS!$A25)</f>
        <v>1672.7227929999999</v>
      </c>
      <c r="D25" s="9">
        <f>+SUMIFS(Actualizar!E$2:E$1000,Actualizar!$A$2:$A$1000,DATOS!$A25)</f>
        <v>1622.576419</v>
      </c>
    </row>
    <row r="26" spans="1:4" x14ac:dyDescent="0.25">
      <c r="A26" t="s">
        <v>26</v>
      </c>
      <c r="B26" s="4" t="s">
        <v>15</v>
      </c>
      <c r="C26" s="10">
        <f>+SUMIFS(Actualizar!D$2:D$1000,Actualizar!$A$2:$A$1000,DATOS!$A26)</f>
        <v>343.55238200000002</v>
      </c>
      <c r="D26" s="10">
        <f>+SUMIFS(Actualizar!E$2:E$1000,Actualizar!$A$2:$A$1000,DATOS!$A26)</f>
        <v>343.47528199999999</v>
      </c>
    </row>
    <row r="27" spans="1:4" x14ac:dyDescent="0.25">
      <c r="A27" t="s">
        <v>27</v>
      </c>
      <c r="B27" s="1" t="s">
        <v>16</v>
      </c>
      <c r="C27" s="7">
        <f>+SUMIFS(Actualizar!D$2:D$1000,Actualizar!$A$2:$A$1000,DATOS!$A27)</f>
        <v>0</v>
      </c>
      <c r="D27" s="7">
        <f>+SUMIFS(Actualizar!E$2:E$1000,Actualizar!$A$2:$A$1000,DATOS!$A27)</f>
        <v>0</v>
      </c>
    </row>
    <row r="28" spans="1:4" x14ac:dyDescent="0.25">
      <c r="B28" s="5" t="s">
        <v>28</v>
      </c>
      <c r="C28" s="11">
        <f>+C29+C35+C40</f>
        <v>8656.1292859999994</v>
      </c>
      <c r="D28" s="11">
        <f>+D29+D35+D40</f>
        <v>8419.5716649999995</v>
      </c>
    </row>
    <row r="29" spans="1:4" x14ac:dyDescent="0.25">
      <c r="B29" s="1" t="s">
        <v>5</v>
      </c>
      <c r="C29" s="7">
        <f>+SUM(C30:C34)</f>
        <v>6727.6371179999996</v>
      </c>
      <c r="D29" s="7">
        <f>+SUM(D30:D34)</f>
        <v>6557.0129970000007</v>
      </c>
    </row>
    <row r="30" spans="1:4" x14ac:dyDescent="0.25">
      <c r="A30" t="s">
        <v>29</v>
      </c>
      <c r="B30" s="2" t="s">
        <v>6</v>
      </c>
      <c r="C30" s="8">
        <f>+SUMIFS(Actualizar!D$2:D$1000,Actualizar!$A$2:$A$1000,DATOS!$A30)</f>
        <v>1997.7527520000001</v>
      </c>
      <c r="D30" s="8">
        <f>+SUMIFS(Actualizar!E$2:E$1000,Actualizar!$A$2:$A$1000,DATOS!$A30)</f>
        <v>1933.053658</v>
      </c>
    </row>
    <row r="31" spans="1:4" x14ac:dyDescent="0.25">
      <c r="A31" t="s">
        <v>30</v>
      </c>
      <c r="B31" s="3" t="s">
        <v>7</v>
      </c>
      <c r="C31" s="9">
        <f>+SUMIFS(Actualizar!D$2:D$1000,Actualizar!$A$2:$A$1000,DATOS!$A31)</f>
        <v>227.39246900000001</v>
      </c>
      <c r="D31" s="9">
        <f>+SUMIFS(Actualizar!E$2:E$1000,Actualizar!$A$2:$A$1000,DATOS!$A31)</f>
        <v>226.98337799999999</v>
      </c>
    </row>
    <row r="32" spans="1:4" x14ac:dyDescent="0.25">
      <c r="A32" t="s">
        <v>31</v>
      </c>
      <c r="B32" s="3" t="s">
        <v>8</v>
      </c>
      <c r="C32" s="9">
        <f>+SUMIFS(Actualizar!D$2:D$1000,Actualizar!$A$2:$A$1000,DATOS!$A32)</f>
        <v>4137.1108770000001</v>
      </c>
      <c r="D32" s="9">
        <f>+SUMIFS(Actualizar!E$2:E$1000,Actualizar!$A$2:$A$1000,DATOS!$A32)</f>
        <v>4041.6386659999998</v>
      </c>
    </row>
    <row r="33" spans="1:4" x14ac:dyDescent="0.25">
      <c r="A33" t="s">
        <v>32</v>
      </c>
      <c r="B33" s="3" t="s">
        <v>9</v>
      </c>
      <c r="C33" s="9">
        <f>+SUMIFS(Actualizar!D$2:D$1000,Actualizar!$A$2:$A$1000,DATOS!$A33)</f>
        <v>126.829385</v>
      </c>
      <c r="D33" s="9">
        <f>+SUMIFS(Actualizar!E$2:E$1000,Actualizar!$A$2:$A$1000,DATOS!$A33)</f>
        <v>126.411236</v>
      </c>
    </row>
    <row r="34" spans="1:4" x14ac:dyDescent="0.25">
      <c r="A34" t="s">
        <v>33</v>
      </c>
      <c r="B34" s="4" t="s">
        <v>10</v>
      </c>
      <c r="C34" s="10">
        <f>+SUMIFS(Actualizar!D$2:D$1000,Actualizar!$A$2:$A$1000,DATOS!$A34)</f>
        <v>238.551635</v>
      </c>
      <c r="D34" s="10">
        <f>+SUMIFS(Actualizar!E$2:E$1000,Actualizar!$A$2:$A$1000,DATOS!$A34)</f>
        <v>228.92605900000001</v>
      </c>
    </row>
    <row r="35" spans="1:4" x14ac:dyDescent="0.25">
      <c r="B35" s="1" t="s">
        <v>11</v>
      </c>
      <c r="C35" s="7">
        <f>+SUM(C36:C39)</f>
        <v>1901.377653</v>
      </c>
      <c r="D35" s="7">
        <f>+SUM(D36:D39)</f>
        <v>1835.4441529999999</v>
      </c>
    </row>
    <row r="36" spans="1:4" x14ac:dyDescent="0.25">
      <c r="A36" t="s">
        <v>34</v>
      </c>
      <c r="B36" s="2" t="s">
        <v>12</v>
      </c>
      <c r="C36" s="8">
        <f>+SUMIFS(Actualizar!D$2:D$1000,Actualizar!$A$2:$A$1000,DATOS!$A36)</f>
        <v>472.13158700000002</v>
      </c>
      <c r="D36" s="8">
        <f>+SUMIFS(Actualizar!E$2:E$1000,Actualizar!$A$2:$A$1000,DATOS!$A36)</f>
        <v>472.125587</v>
      </c>
    </row>
    <row r="37" spans="1:4" x14ac:dyDescent="0.25">
      <c r="A37" t="s">
        <v>35</v>
      </c>
      <c r="B37" s="3" t="s">
        <v>13</v>
      </c>
      <c r="C37" s="9">
        <f>+SUMIFS(Actualizar!D$2:D$1000,Actualizar!$A$2:$A$1000,DATOS!$A37)</f>
        <v>4.4818999999999998E-2</v>
      </c>
      <c r="D37" s="9">
        <f>+SUMIFS(Actualizar!E$2:E$1000,Actualizar!$A$2:$A$1000,DATOS!$A37)</f>
        <v>4.4818999999999998E-2</v>
      </c>
    </row>
    <row r="38" spans="1:4" x14ac:dyDescent="0.25">
      <c r="A38" t="s">
        <v>36</v>
      </c>
      <c r="B38" s="3" t="s">
        <v>14</v>
      </c>
      <c r="C38" s="9">
        <f>+SUMIFS(Actualizar!D$2:D$1000,Actualizar!$A$2:$A$1000,DATOS!$A38)</f>
        <v>1421.0966679999999</v>
      </c>
      <c r="D38" s="9">
        <f>+SUMIFS(Actualizar!E$2:E$1000,Actualizar!$A$2:$A$1000,DATOS!$A38)</f>
        <v>1355.517251</v>
      </c>
    </row>
    <row r="39" spans="1:4" x14ac:dyDescent="0.25">
      <c r="A39" t="s">
        <v>37</v>
      </c>
      <c r="B39" s="4" t="s">
        <v>15</v>
      </c>
      <c r="C39" s="10">
        <f>+SUMIFS(Actualizar!D$2:D$1000,Actualizar!$A$2:$A$1000,DATOS!$A39)</f>
        <v>8.1045789999999993</v>
      </c>
      <c r="D39" s="10">
        <f>+SUMIFS(Actualizar!E$2:E$1000,Actualizar!$A$2:$A$1000,DATOS!$A39)</f>
        <v>7.7564960000000003</v>
      </c>
    </row>
    <row r="40" spans="1:4" x14ac:dyDescent="0.25">
      <c r="A40" t="s">
        <v>38</v>
      </c>
      <c r="B40" s="1" t="s">
        <v>16</v>
      </c>
      <c r="C40" s="7">
        <f>+SUMIFS(Actualizar!D$2:D$1000,Actualizar!$A$2:$A$1000,DATOS!$A40)</f>
        <v>27.114515000000001</v>
      </c>
      <c r="D40" s="7">
        <f>+SUMIFS(Actualizar!E$2:E$1000,Actualizar!$A$2:$A$1000,DATOS!$A40)</f>
        <v>27.114515000000001</v>
      </c>
    </row>
    <row r="41" spans="1:4" x14ac:dyDescent="0.25">
      <c r="B41" s="5" t="s">
        <v>39</v>
      </c>
      <c r="C41" s="11">
        <f>+C42+C48+C53</f>
        <v>33953.254787999998</v>
      </c>
      <c r="D41" s="11">
        <f>+D42+D48+D53</f>
        <v>33646.557983999999</v>
      </c>
    </row>
    <row r="42" spans="1:4" x14ac:dyDescent="0.25">
      <c r="B42" s="1" t="s">
        <v>5</v>
      </c>
      <c r="C42" s="7">
        <f>+SUM(C43:C47)</f>
        <v>8113.4390370000001</v>
      </c>
      <c r="D42" s="7">
        <f>+SUM(D43:D47)</f>
        <v>8068.0748679999997</v>
      </c>
    </row>
    <row r="43" spans="1:4" x14ac:dyDescent="0.25">
      <c r="A43" t="s">
        <v>40</v>
      </c>
      <c r="B43" s="2" t="s">
        <v>6</v>
      </c>
      <c r="C43" s="8">
        <f>+SUMIFS(Actualizar!D$2:D$1000,Actualizar!$A$2:$A$1000,DATOS!$A43)</f>
        <v>86.018897999999993</v>
      </c>
      <c r="D43" s="8">
        <f>+SUMIFS(Actualizar!E$2:E$1000,Actualizar!$A$2:$A$1000,DATOS!$A43)</f>
        <v>75.833044000000001</v>
      </c>
    </row>
    <row r="44" spans="1:4" x14ac:dyDescent="0.25">
      <c r="A44" t="s">
        <v>41</v>
      </c>
      <c r="B44" s="3" t="s">
        <v>7</v>
      </c>
      <c r="C44" s="9">
        <f>+SUMIFS(Actualizar!D$2:D$1000,Actualizar!$A$2:$A$1000,DATOS!$A44)</f>
        <v>0</v>
      </c>
      <c r="D44" s="9">
        <f>+SUMIFS(Actualizar!E$2:E$1000,Actualizar!$A$2:$A$1000,DATOS!$A44)</f>
        <v>0</v>
      </c>
    </row>
    <row r="45" spans="1:4" x14ac:dyDescent="0.25">
      <c r="A45" t="s">
        <v>42</v>
      </c>
      <c r="B45" s="3" t="s">
        <v>8</v>
      </c>
      <c r="C45" s="9">
        <f>+SUMIFS(Actualizar!D$2:D$1000,Actualizar!$A$2:$A$1000,DATOS!$A45)</f>
        <v>1417.6909000000001</v>
      </c>
      <c r="D45" s="9">
        <f>+SUMIFS(Actualizar!E$2:E$1000,Actualizar!$A$2:$A$1000,DATOS!$A45)</f>
        <v>1384.378721</v>
      </c>
    </row>
    <row r="46" spans="1:4" x14ac:dyDescent="0.25">
      <c r="A46" t="s">
        <v>43</v>
      </c>
      <c r="B46" s="3" t="s">
        <v>9</v>
      </c>
      <c r="C46" s="9">
        <f>+SUMIFS(Actualizar!D$2:D$1000,Actualizar!$A$2:$A$1000,DATOS!$A46)</f>
        <v>1018.239076</v>
      </c>
      <c r="D46" s="9">
        <f>+SUMIFS(Actualizar!E$2:E$1000,Actualizar!$A$2:$A$1000,DATOS!$A46)</f>
        <v>1018.239076</v>
      </c>
    </row>
    <row r="47" spans="1:4" x14ac:dyDescent="0.25">
      <c r="A47" t="s">
        <v>44</v>
      </c>
      <c r="B47" s="4" t="s">
        <v>10</v>
      </c>
      <c r="C47" s="10">
        <f>+SUMIFS(Actualizar!D$2:D$1000,Actualizar!$A$2:$A$1000,DATOS!$A47)</f>
        <v>5591.4901630000004</v>
      </c>
      <c r="D47" s="10">
        <f>+SUMIFS(Actualizar!E$2:E$1000,Actualizar!$A$2:$A$1000,DATOS!$A47)</f>
        <v>5589.6240269999998</v>
      </c>
    </row>
    <row r="48" spans="1:4" x14ac:dyDescent="0.25">
      <c r="B48" s="1" t="s">
        <v>11</v>
      </c>
      <c r="C48" s="7">
        <f>+SUM(C49:C52)</f>
        <v>11955.951932999998</v>
      </c>
      <c r="D48" s="7">
        <f>+SUM(D49:D52)</f>
        <v>11693.457484999999</v>
      </c>
    </row>
    <row r="49" spans="1:4" x14ac:dyDescent="0.25">
      <c r="A49" t="s">
        <v>45</v>
      </c>
      <c r="B49" s="2" t="s">
        <v>12</v>
      </c>
      <c r="C49" s="8">
        <f>+SUMIFS(Actualizar!D$2:D$1000,Actualizar!$A$2:$A$1000,DATOS!$A49)</f>
        <v>538.771976</v>
      </c>
      <c r="D49" s="8">
        <f>+SUMIFS(Actualizar!E$2:E$1000,Actualizar!$A$2:$A$1000,DATOS!$A49)</f>
        <v>538.771976</v>
      </c>
    </row>
    <row r="50" spans="1:4" x14ac:dyDescent="0.25">
      <c r="A50" t="s">
        <v>46</v>
      </c>
      <c r="B50" s="3" t="s">
        <v>13</v>
      </c>
      <c r="C50" s="9">
        <f>+SUMIFS(Actualizar!D$2:D$1000,Actualizar!$A$2:$A$1000,DATOS!$A50)</f>
        <v>21.347743000000001</v>
      </c>
      <c r="D50" s="9">
        <f>+SUMIFS(Actualizar!E$2:E$1000,Actualizar!$A$2:$A$1000,DATOS!$A50)</f>
        <v>19.993112</v>
      </c>
    </row>
    <row r="51" spans="1:4" x14ac:dyDescent="0.25">
      <c r="A51" t="s">
        <v>47</v>
      </c>
      <c r="B51" s="3" t="s">
        <v>14</v>
      </c>
      <c r="C51" s="9">
        <f>+SUMIFS(Actualizar!D$2:D$1000,Actualizar!$A$2:$A$1000,DATOS!$A51)</f>
        <v>11348.656875999999</v>
      </c>
      <c r="D51" s="9">
        <f>+SUMIFS(Actualizar!E$2:E$1000,Actualizar!$A$2:$A$1000,DATOS!$A51)</f>
        <v>11087.517059</v>
      </c>
    </row>
    <row r="52" spans="1:4" x14ac:dyDescent="0.25">
      <c r="A52" t="s">
        <v>48</v>
      </c>
      <c r="B52" s="4" t="s">
        <v>15</v>
      </c>
      <c r="C52" s="10">
        <f>+SUMIFS(Actualizar!D$2:D$1000,Actualizar!$A$2:$A$1000,DATOS!$A52)</f>
        <v>47.175338000000004</v>
      </c>
      <c r="D52" s="10">
        <f>+SUMIFS(Actualizar!E$2:E$1000,Actualizar!$A$2:$A$1000,DATOS!$A52)</f>
        <v>47.175338000000004</v>
      </c>
    </row>
    <row r="53" spans="1:4" x14ac:dyDescent="0.25">
      <c r="A53" t="s">
        <v>49</v>
      </c>
      <c r="B53" s="1" t="s">
        <v>16</v>
      </c>
      <c r="C53" s="7">
        <f>+SUMIFS(Actualizar!D$2:D$1000,Actualizar!$A$2:$A$1000,DATOS!$A53)</f>
        <v>13883.863818</v>
      </c>
      <c r="D53" s="7">
        <f>+SUMIFS(Actualizar!E$2:E$1000,Actualizar!$A$2:$A$1000,DATOS!$A53)</f>
        <v>13885.025631</v>
      </c>
    </row>
    <row r="54" spans="1:4" x14ac:dyDescent="0.25">
      <c r="B54" s="5" t="s">
        <v>50</v>
      </c>
      <c r="C54" s="11">
        <f>+C55+C61+C66</f>
        <v>1497.0867979999998</v>
      </c>
      <c r="D54" s="11">
        <f>+D55+D61+D66</f>
        <v>1457.0319519999998</v>
      </c>
    </row>
    <row r="55" spans="1:4" x14ac:dyDescent="0.25">
      <c r="B55" s="1" t="s">
        <v>5</v>
      </c>
      <c r="C55" s="7">
        <f>+SUM(C56:C60)</f>
        <v>1125.3018309999998</v>
      </c>
      <c r="D55" s="7">
        <f>+SUM(D56:D60)</f>
        <v>1103.9499329999999</v>
      </c>
    </row>
    <row r="56" spans="1:4" x14ac:dyDescent="0.25">
      <c r="A56" t="s">
        <v>51</v>
      </c>
      <c r="B56" s="2" t="s">
        <v>6</v>
      </c>
      <c r="C56" s="8">
        <f>+SUMIFS(Actualizar!D$2:D$1000,Actualizar!$A$2:$A$1000,DATOS!$A56)</f>
        <v>13.263325999999999</v>
      </c>
      <c r="D56" s="8">
        <f>+SUMIFS(Actualizar!E$2:E$1000,Actualizar!$A$2:$A$1000,DATOS!$A56)</f>
        <v>13.095234</v>
      </c>
    </row>
    <row r="57" spans="1:4" x14ac:dyDescent="0.25">
      <c r="A57" t="s">
        <v>52</v>
      </c>
      <c r="B57" s="3" t="s">
        <v>7</v>
      </c>
      <c r="C57" s="9">
        <f>+SUMIFS(Actualizar!D$2:D$1000,Actualizar!$A$2:$A$1000,DATOS!$A57)</f>
        <v>2.937182</v>
      </c>
      <c r="D57" s="9">
        <f>+SUMIFS(Actualizar!E$2:E$1000,Actualizar!$A$2:$A$1000,DATOS!$A57)</f>
        <v>2.9371809999999998</v>
      </c>
    </row>
    <row r="58" spans="1:4" x14ac:dyDescent="0.25">
      <c r="A58" t="s">
        <v>53</v>
      </c>
      <c r="B58" s="3" t="s">
        <v>8</v>
      </c>
      <c r="C58" s="9">
        <f>+SUMIFS(Actualizar!D$2:D$1000,Actualizar!$A$2:$A$1000,DATOS!$A58)</f>
        <v>1072.350921</v>
      </c>
      <c r="D58" s="9">
        <f>+SUMIFS(Actualizar!E$2:E$1000,Actualizar!$A$2:$A$1000,DATOS!$A58)</f>
        <v>1053.1048290000001</v>
      </c>
    </row>
    <row r="59" spans="1:4" x14ac:dyDescent="0.25">
      <c r="A59" t="s">
        <v>54</v>
      </c>
      <c r="B59" s="3" t="s">
        <v>9</v>
      </c>
      <c r="C59" s="9">
        <f>+SUMIFS(Actualizar!D$2:D$1000,Actualizar!$A$2:$A$1000,DATOS!$A59)</f>
        <v>6.7680809999999996</v>
      </c>
      <c r="D59" s="9">
        <f>+SUMIFS(Actualizar!E$2:E$1000,Actualizar!$A$2:$A$1000,DATOS!$A59)</f>
        <v>6.7680809999999996</v>
      </c>
    </row>
    <row r="60" spans="1:4" x14ac:dyDescent="0.25">
      <c r="A60" t="s">
        <v>55</v>
      </c>
      <c r="B60" s="4" t="s">
        <v>10</v>
      </c>
      <c r="C60" s="10">
        <f>+SUMIFS(Actualizar!D$2:D$1000,Actualizar!$A$2:$A$1000,DATOS!$A60)</f>
        <v>29.982320999999999</v>
      </c>
      <c r="D60" s="10">
        <f>+SUMIFS(Actualizar!E$2:E$1000,Actualizar!$A$2:$A$1000,DATOS!$A60)</f>
        <v>28.044608</v>
      </c>
    </row>
    <row r="61" spans="1:4" x14ac:dyDescent="0.25">
      <c r="B61" s="1" t="s">
        <v>11</v>
      </c>
      <c r="C61" s="7">
        <f>+SUM(C62:C65)</f>
        <v>371.78496699999999</v>
      </c>
      <c r="D61" s="7">
        <f>+SUM(D62:D65)</f>
        <v>353.08201900000006</v>
      </c>
    </row>
    <row r="62" spans="1:4" x14ac:dyDescent="0.25">
      <c r="A62" t="s">
        <v>56</v>
      </c>
      <c r="B62" s="2" t="s">
        <v>12</v>
      </c>
      <c r="C62" s="8">
        <f>+SUMIFS(Actualizar!D$2:D$1000,Actualizar!$A$2:$A$1000,DATOS!$A62)</f>
        <v>25.484901000000001</v>
      </c>
      <c r="D62" s="8">
        <f>+SUMIFS(Actualizar!E$2:E$1000,Actualizar!$A$2:$A$1000,DATOS!$A62)</f>
        <v>25.484901000000001</v>
      </c>
    </row>
    <row r="63" spans="1:4" x14ac:dyDescent="0.25">
      <c r="A63" t="s">
        <v>57</v>
      </c>
      <c r="B63" s="3" t="s">
        <v>13</v>
      </c>
      <c r="C63" s="9">
        <f>+SUMIFS(Actualizar!D$2:D$1000,Actualizar!$A$2:$A$1000,DATOS!$A63)</f>
        <v>97.081597000000002</v>
      </c>
      <c r="D63" s="9">
        <f>+SUMIFS(Actualizar!E$2:E$1000,Actualizar!$A$2:$A$1000,DATOS!$A63)</f>
        <v>92.031046000000003</v>
      </c>
    </row>
    <row r="64" spans="1:4" x14ac:dyDescent="0.25">
      <c r="A64" t="s">
        <v>58</v>
      </c>
      <c r="B64" s="3" t="s">
        <v>14</v>
      </c>
      <c r="C64" s="9">
        <f>+SUMIFS(Actualizar!D$2:D$1000,Actualizar!$A$2:$A$1000,DATOS!$A64)</f>
        <v>246.219953</v>
      </c>
      <c r="D64" s="9">
        <f>+SUMIFS(Actualizar!E$2:E$1000,Actualizar!$A$2:$A$1000,DATOS!$A64)</f>
        <v>233.88619</v>
      </c>
    </row>
    <row r="65" spans="1:4" x14ac:dyDescent="0.25">
      <c r="A65" t="s">
        <v>59</v>
      </c>
      <c r="B65" s="4" t="s">
        <v>15</v>
      </c>
      <c r="C65" s="10">
        <f>+SUMIFS(Actualizar!D$2:D$1000,Actualizar!$A$2:$A$1000,DATOS!$A65)</f>
        <v>2.998516</v>
      </c>
      <c r="D65" s="10">
        <f>+SUMIFS(Actualizar!E$2:E$1000,Actualizar!$A$2:$A$1000,DATOS!$A65)</f>
        <v>1.6798820000000001</v>
      </c>
    </row>
    <row r="66" spans="1:4" x14ac:dyDescent="0.25">
      <c r="A66" t="s">
        <v>60</v>
      </c>
      <c r="B66" s="1" t="s">
        <v>16</v>
      </c>
      <c r="C66" s="7">
        <f>+SUMIFS(Actualizar!D$2:D$1000,Actualizar!$A$2:$A$1000,DATOS!$A66)</f>
        <v>0</v>
      </c>
      <c r="D66" s="7">
        <f>+SUMIFS(Actualizar!E$2:E$1000,Actualizar!$A$2:$A$1000,DATOS!$A66)</f>
        <v>0</v>
      </c>
    </row>
    <row r="67" spans="1:4" x14ac:dyDescent="0.25">
      <c r="B67" s="5" t="s">
        <v>61</v>
      </c>
      <c r="C67" s="11">
        <f>+C68+C74+C79</f>
        <v>7189.8386340000006</v>
      </c>
      <c r="D67" s="11">
        <f>+D68+D74+D79</f>
        <v>7144.7106130000011</v>
      </c>
    </row>
    <row r="68" spans="1:4" x14ac:dyDescent="0.25">
      <c r="B68" s="1" t="s">
        <v>5</v>
      </c>
      <c r="C68" s="7">
        <f t="shared" ref="C68:D79" si="1">+C81+C94+C107+C120</f>
        <v>5937.5336980000002</v>
      </c>
      <c r="D68" s="7">
        <f t="shared" si="1"/>
        <v>5920.1924630000003</v>
      </c>
    </row>
    <row r="69" spans="1:4" x14ac:dyDescent="0.25">
      <c r="B69" s="2" t="s">
        <v>6</v>
      </c>
      <c r="C69" s="8">
        <f t="shared" si="1"/>
        <v>3.075691</v>
      </c>
      <c r="D69" s="8">
        <f t="shared" si="1"/>
        <v>3.07436</v>
      </c>
    </row>
    <row r="70" spans="1:4" x14ac:dyDescent="0.25">
      <c r="B70" s="3" t="s">
        <v>7</v>
      </c>
      <c r="C70" s="9">
        <f t="shared" si="1"/>
        <v>5800.9770420000004</v>
      </c>
      <c r="D70" s="9">
        <f t="shared" si="1"/>
        <v>5787.8348580000002</v>
      </c>
    </row>
    <row r="71" spans="1:4" x14ac:dyDescent="0.25">
      <c r="B71" s="3" t="s">
        <v>8</v>
      </c>
      <c r="C71" s="9">
        <f t="shared" si="1"/>
        <v>119.17468099999999</v>
      </c>
      <c r="D71" s="9">
        <f t="shared" si="1"/>
        <v>115.136245</v>
      </c>
    </row>
    <row r="72" spans="1:4" x14ac:dyDescent="0.25">
      <c r="B72" s="3" t="s">
        <v>9</v>
      </c>
      <c r="C72" s="9">
        <f t="shared" si="1"/>
        <v>6.7560999999999996E-2</v>
      </c>
      <c r="D72" s="9">
        <f t="shared" si="1"/>
        <v>6.7560999999999996E-2</v>
      </c>
    </row>
    <row r="73" spans="1:4" x14ac:dyDescent="0.25">
      <c r="B73" s="4" t="s">
        <v>10</v>
      </c>
      <c r="C73" s="10">
        <f t="shared" si="1"/>
        <v>14.238723</v>
      </c>
      <c r="D73" s="10">
        <f t="shared" si="1"/>
        <v>14.079438999999999</v>
      </c>
    </row>
    <row r="74" spans="1:4" x14ac:dyDescent="0.25">
      <c r="B74" s="1" t="s">
        <v>11</v>
      </c>
      <c r="C74" s="7">
        <f t="shared" si="1"/>
        <v>627.16323000000011</v>
      </c>
      <c r="D74" s="7">
        <f t="shared" si="1"/>
        <v>600.95849900000007</v>
      </c>
    </row>
    <row r="75" spans="1:4" x14ac:dyDescent="0.25">
      <c r="B75" s="2" t="s">
        <v>12</v>
      </c>
      <c r="C75" s="8">
        <f t="shared" si="1"/>
        <v>39.989984</v>
      </c>
      <c r="D75" s="8">
        <f t="shared" si="1"/>
        <v>39.989984</v>
      </c>
    </row>
    <row r="76" spans="1:4" x14ac:dyDescent="0.25">
      <c r="B76" s="3" t="s">
        <v>13</v>
      </c>
      <c r="C76" s="9">
        <f t="shared" si="1"/>
        <v>0</v>
      </c>
      <c r="D76" s="9">
        <f t="shared" si="1"/>
        <v>0</v>
      </c>
    </row>
    <row r="77" spans="1:4" x14ac:dyDescent="0.25">
      <c r="B77" s="3" t="s">
        <v>14</v>
      </c>
      <c r="C77" s="9">
        <f t="shared" si="1"/>
        <v>586.98991100000001</v>
      </c>
      <c r="D77" s="9">
        <f t="shared" si="1"/>
        <v>560.78517999999997</v>
      </c>
    </row>
    <row r="78" spans="1:4" x14ac:dyDescent="0.25">
      <c r="B78" s="4" t="s">
        <v>15</v>
      </c>
      <c r="C78" s="10">
        <f t="shared" si="1"/>
        <v>0.183335</v>
      </c>
      <c r="D78" s="10">
        <f t="shared" si="1"/>
        <v>0.183335</v>
      </c>
    </row>
    <row r="79" spans="1:4" x14ac:dyDescent="0.25">
      <c r="B79" s="1" t="s">
        <v>16</v>
      </c>
      <c r="C79" s="7">
        <f t="shared" si="1"/>
        <v>625.141706</v>
      </c>
      <c r="D79" s="7">
        <f t="shared" si="1"/>
        <v>623.55965100000003</v>
      </c>
    </row>
    <row r="80" spans="1:4" x14ac:dyDescent="0.25">
      <c r="B80" s="5" t="s">
        <v>62</v>
      </c>
      <c r="C80" s="11">
        <f>+C81+C87+C92</f>
        <v>6401.2152070000002</v>
      </c>
      <c r="D80" s="11">
        <f>+D81+D87+D92</f>
        <v>6385.5101950000007</v>
      </c>
    </row>
    <row r="81" spans="1:4" x14ac:dyDescent="0.25">
      <c r="B81" s="1" t="s">
        <v>5</v>
      </c>
      <c r="C81" s="7">
        <f>+SUM(C82:C86)</f>
        <v>5842.1160570000002</v>
      </c>
      <c r="D81" s="7">
        <f>+SUM(D82:D86)</f>
        <v>5826.4110450000007</v>
      </c>
    </row>
    <row r="82" spans="1:4" x14ac:dyDescent="0.25">
      <c r="A82" t="s">
        <v>63</v>
      </c>
      <c r="B82" s="2" t="s">
        <v>6</v>
      </c>
      <c r="C82" s="8">
        <f>+SUMIFS(Actualizar!D$2:D$1000,Actualizar!$A$2:$A$1000,DATOS!$A82)</f>
        <v>0</v>
      </c>
      <c r="D82" s="8">
        <f>+SUMIFS(Actualizar!E$2:E$1000,Actualizar!$A$2:$A$1000,DATOS!$A82)</f>
        <v>0</v>
      </c>
    </row>
    <row r="83" spans="1:4" x14ac:dyDescent="0.25">
      <c r="A83" t="s">
        <v>64</v>
      </c>
      <c r="B83" s="3" t="s">
        <v>7</v>
      </c>
      <c r="C83" s="9">
        <f>+SUMIFS(Actualizar!D$2:D$1000,Actualizar!$A$2:$A$1000,DATOS!$A83)</f>
        <v>5800.9770420000004</v>
      </c>
      <c r="D83" s="9">
        <f>+SUMIFS(Actualizar!E$2:E$1000,Actualizar!$A$2:$A$1000,DATOS!$A83)</f>
        <v>5787.8348580000002</v>
      </c>
    </row>
    <row r="84" spans="1:4" x14ac:dyDescent="0.25">
      <c r="A84" t="s">
        <v>65</v>
      </c>
      <c r="B84" s="3" t="s">
        <v>8</v>
      </c>
      <c r="C84" s="9">
        <f>+SUMIFS(Actualizar!D$2:D$1000,Actualizar!$A$2:$A$1000,DATOS!$A84)</f>
        <v>35.349578999999999</v>
      </c>
      <c r="D84" s="9">
        <f>+SUMIFS(Actualizar!E$2:E$1000,Actualizar!$A$2:$A$1000,DATOS!$A84)</f>
        <v>32.787174999999998</v>
      </c>
    </row>
    <row r="85" spans="1:4" x14ac:dyDescent="0.25">
      <c r="A85" t="s">
        <v>66</v>
      </c>
      <c r="B85" s="3" t="s">
        <v>9</v>
      </c>
      <c r="C85" s="9">
        <f>+SUMIFS(Actualizar!D$2:D$1000,Actualizar!$A$2:$A$1000,DATOS!$A85)</f>
        <v>0</v>
      </c>
      <c r="D85" s="9">
        <f>+SUMIFS(Actualizar!E$2:E$1000,Actualizar!$A$2:$A$1000,DATOS!$A85)</f>
        <v>0</v>
      </c>
    </row>
    <row r="86" spans="1:4" x14ac:dyDescent="0.25">
      <c r="A86" t="s">
        <v>67</v>
      </c>
      <c r="B86" s="4" t="s">
        <v>10</v>
      </c>
      <c r="C86" s="10">
        <f>+SUMIFS(Actualizar!D$2:D$1000,Actualizar!$A$2:$A$1000,DATOS!$A86)</f>
        <v>5.7894360000000002</v>
      </c>
      <c r="D86" s="10">
        <f>+SUMIFS(Actualizar!E$2:E$1000,Actualizar!$A$2:$A$1000,DATOS!$A86)</f>
        <v>5.7890119999999996</v>
      </c>
    </row>
    <row r="87" spans="1:4" x14ac:dyDescent="0.25">
      <c r="B87" s="1" t="s">
        <v>11</v>
      </c>
      <c r="C87" s="7">
        <f>+SUM(C88:C91)</f>
        <v>0</v>
      </c>
      <c r="D87" s="7">
        <f>+SUM(D88:D91)</f>
        <v>0</v>
      </c>
    </row>
    <row r="88" spans="1:4" x14ac:dyDescent="0.25">
      <c r="A88" t="s">
        <v>68</v>
      </c>
      <c r="B88" s="2" t="s">
        <v>12</v>
      </c>
      <c r="C88" s="8">
        <f>+SUMIFS(Actualizar!D$2:D$1000,Actualizar!$A$2:$A$1000,DATOS!$A88)</f>
        <v>0</v>
      </c>
      <c r="D88" s="8">
        <f>+SUMIFS(Actualizar!E$2:E$1000,Actualizar!$A$2:$A$1000,DATOS!$A88)</f>
        <v>0</v>
      </c>
    </row>
    <row r="89" spans="1:4" x14ac:dyDescent="0.25">
      <c r="A89" t="s">
        <v>69</v>
      </c>
      <c r="B89" s="3" t="s">
        <v>13</v>
      </c>
      <c r="C89" s="9">
        <f>+SUMIFS(Actualizar!D$2:D$1000,Actualizar!$A$2:$A$1000,DATOS!$A89)</f>
        <v>0</v>
      </c>
      <c r="D89" s="9">
        <f>+SUMIFS(Actualizar!E$2:E$1000,Actualizar!$A$2:$A$1000,DATOS!$A89)</f>
        <v>0</v>
      </c>
    </row>
    <row r="90" spans="1:4" x14ac:dyDescent="0.25">
      <c r="A90" t="s">
        <v>70</v>
      </c>
      <c r="B90" s="3" t="s">
        <v>14</v>
      </c>
      <c r="C90" s="9">
        <f>+SUMIFS(Actualizar!D$2:D$1000,Actualizar!$A$2:$A$1000,DATOS!$A90)</f>
        <v>0</v>
      </c>
      <c r="D90" s="9">
        <f>+SUMIFS(Actualizar!E$2:E$1000,Actualizar!$A$2:$A$1000,DATOS!$A90)</f>
        <v>0</v>
      </c>
    </row>
    <row r="91" spans="1:4" x14ac:dyDescent="0.25">
      <c r="A91" t="s">
        <v>71</v>
      </c>
      <c r="B91" s="4" t="s">
        <v>15</v>
      </c>
      <c r="C91" s="10">
        <f>+SUMIFS(Actualizar!D$2:D$1000,Actualizar!$A$2:$A$1000,DATOS!$A91)</f>
        <v>0</v>
      </c>
      <c r="D91" s="10">
        <f>+SUMIFS(Actualizar!E$2:E$1000,Actualizar!$A$2:$A$1000,DATOS!$A91)</f>
        <v>0</v>
      </c>
    </row>
    <row r="92" spans="1:4" x14ac:dyDescent="0.25">
      <c r="A92" t="s">
        <v>72</v>
      </c>
      <c r="B92" s="1" t="s">
        <v>16</v>
      </c>
      <c r="C92" s="7">
        <f>+SUMIFS(Actualizar!D$2:D$1000,Actualizar!$A$2:$A$1000,DATOS!$A92)</f>
        <v>559.09915000000001</v>
      </c>
      <c r="D92" s="7">
        <f>+SUMIFS(Actualizar!E$2:E$1000,Actualizar!$A$2:$A$1000,DATOS!$A92)</f>
        <v>559.09915000000001</v>
      </c>
    </row>
    <row r="93" spans="1:4" x14ac:dyDescent="0.25">
      <c r="B93" s="5" t="s">
        <v>73</v>
      </c>
      <c r="C93" s="11">
        <f>+C94+C100+C105</f>
        <v>0</v>
      </c>
      <c r="D93" s="11">
        <f>+D94+D100+D105</f>
        <v>0</v>
      </c>
    </row>
    <row r="94" spans="1:4" x14ac:dyDescent="0.25">
      <c r="B94" s="1" t="s">
        <v>5</v>
      </c>
      <c r="C94" s="7">
        <f>+SUM(C95:C99)</f>
        <v>0</v>
      </c>
      <c r="D94" s="7">
        <f>+SUM(D95:D99)</f>
        <v>0</v>
      </c>
    </row>
    <row r="95" spans="1:4" x14ac:dyDescent="0.25">
      <c r="A95" t="s">
        <v>74</v>
      </c>
      <c r="B95" s="2" t="s">
        <v>6</v>
      </c>
      <c r="C95" s="8">
        <f>+SUMIFS(Actualizar!D$2:D$1000,Actualizar!$A$2:$A$1000,DATOS!$A95)</f>
        <v>0</v>
      </c>
      <c r="D95" s="8">
        <f>+SUMIFS(Actualizar!E$2:E$1000,Actualizar!$A$2:$A$1000,DATOS!$A95)</f>
        <v>0</v>
      </c>
    </row>
    <row r="96" spans="1:4" x14ac:dyDescent="0.25">
      <c r="A96" t="s">
        <v>75</v>
      </c>
      <c r="B96" s="3" t="s">
        <v>7</v>
      </c>
      <c r="C96" s="9">
        <f>+SUMIFS(Actualizar!D$2:D$1000,Actualizar!$A$2:$A$1000,DATOS!$A96)</f>
        <v>0</v>
      </c>
      <c r="D96" s="9">
        <f>+SUMIFS(Actualizar!E$2:E$1000,Actualizar!$A$2:$A$1000,DATOS!$A96)</f>
        <v>0</v>
      </c>
    </row>
    <row r="97" spans="1:4" x14ac:dyDescent="0.25">
      <c r="A97" t="s">
        <v>76</v>
      </c>
      <c r="B97" s="3" t="s">
        <v>8</v>
      </c>
      <c r="C97" s="9">
        <f>+SUMIFS(Actualizar!D$2:D$1000,Actualizar!$A$2:$A$1000,DATOS!$A97)</f>
        <v>0</v>
      </c>
      <c r="D97" s="9">
        <f>+SUMIFS(Actualizar!E$2:E$1000,Actualizar!$A$2:$A$1000,DATOS!$A97)</f>
        <v>0</v>
      </c>
    </row>
    <row r="98" spans="1:4" x14ac:dyDescent="0.25">
      <c r="A98" t="s">
        <v>77</v>
      </c>
      <c r="B98" s="3" t="s">
        <v>9</v>
      </c>
      <c r="C98" s="9">
        <f>+SUMIFS(Actualizar!D$2:D$1000,Actualizar!$A$2:$A$1000,DATOS!$A98)</f>
        <v>0</v>
      </c>
      <c r="D98" s="9">
        <f>+SUMIFS(Actualizar!E$2:E$1000,Actualizar!$A$2:$A$1000,DATOS!$A98)</f>
        <v>0</v>
      </c>
    </row>
    <row r="99" spans="1:4" x14ac:dyDescent="0.25">
      <c r="A99" t="s">
        <v>78</v>
      </c>
      <c r="B99" s="4" t="s">
        <v>10</v>
      </c>
      <c r="C99" s="10">
        <f>+SUMIFS(Actualizar!D$2:D$1000,Actualizar!$A$2:$A$1000,DATOS!$A99)</f>
        <v>0</v>
      </c>
      <c r="D99" s="10">
        <f>+SUMIFS(Actualizar!E$2:E$1000,Actualizar!$A$2:$A$1000,DATOS!$A99)</f>
        <v>0</v>
      </c>
    </row>
    <row r="100" spans="1:4" x14ac:dyDescent="0.25">
      <c r="B100" s="1" t="s">
        <v>11</v>
      </c>
      <c r="C100" s="7">
        <f>+SUM(C101:C104)</f>
        <v>0</v>
      </c>
      <c r="D100" s="7">
        <f>+SUM(D101:D104)</f>
        <v>0</v>
      </c>
    </row>
    <row r="101" spans="1:4" x14ac:dyDescent="0.25">
      <c r="A101" t="s">
        <v>79</v>
      </c>
      <c r="B101" s="2" t="s">
        <v>12</v>
      </c>
      <c r="C101" s="8">
        <f>+SUMIFS(Actualizar!D$2:D$1000,Actualizar!$A$2:$A$1000,DATOS!$A101)</f>
        <v>0</v>
      </c>
      <c r="D101" s="8">
        <f>+SUMIFS(Actualizar!E$2:E$1000,Actualizar!$A$2:$A$1000,DATOS!$A101)</f>
        <v>0</v>
      </c>
    </row>
    <row r="102" spans="1:4" x14ac:dyDescent="0.25">
      <c r="A102" t="s">
        <v>80</v>
      </c>
      <c r="B102" s="3" t="s">
        <v>13</v>
      </c>
      <c r="C102" s="9">
        <f>+SUMIFS(Actualizar!D$2:D$1000,Actualizar!$A$2:$A$1000,DATOS!$A102)</f>
        <v>0</v>
      </c>
      <c r="D102" s="9">
        <f>+SUMIFS(Actualizar!E$2:E$1000,Actualizar!$A$2:$A$1000,DATOS!$A102)</f>
        <v>0</v>
      </c>
    </row>
    <row r="103" spans="1:4" x14ac:dyDescent="0.25">
      <c r="A103" t="s">
        <v>81</v>
      </c>
      <c r="B103" s="3" t="s">
        <v>14</v>
      </c>
      <c r="C103" s="9">
        <f>+SUMIFS(Actualizar!D$2:D$1000,Actualizar!$A$2:$A$1000,DATOS!$A103)</f>
        <v>0</v>
      </c>
      <c r="D103" s="9">
        <f>+SUMIFS(Actualizar!E$2:E$1000,Actualizar!$A$2:$A$1000,DATOS!$A103)</f>
        <v>0</v>
      </c>
    </row>
    <row r="104" spans="1:4" x14ac:dyDescent="0.25">
      <c r="A104" t="s">
        <v>82</v>
      </c>
      <c r="B104" s="4" t="s">
        <v>15</v>
      </c>
      <c r="C104" s="10">
        <f>+SUMIFS(Actualizar!D$2:D$1000,Actualizar!$A$2:$A$1000,DATOS!$A104)</f>
        <v>0</v>
      </c>
      <c r="D104" s="10">
        <f>+SUMIFS(Actualizar!E$2:E$1000,Actualizar!$A$2:$A$1000,DATOS!$A104)</f>
        <v>0</v>
      </c>
    </row>
    <row r="105" spans="1:4" x14ac:dyDescent="0.25">
      <c r="A105" t="s">
        <v>83</v>
      </c>
      <c r="B105" s="1" t="s">
        <v>16</v>
      </c>
      <c r="C105" s="7">
        <f>+SUMIFS(Actualizar!D$2:D$1000,Actualizar!$A$2:$A$1000,DATOS!$A105)</f>
        <v>0</v>
      </c>
      <c r="D105" s="7">
        <f>+SUMIFS(Actualizar!E$2:E$1000,Actualizar!$A$2:$A$1000,DATOS!$A105)</f>
        <v>0</v>
      </c>
    </row>
    <row r="106" spans="1:4" x14ac:dyDescent="0.25">
      <c r="B106" s="5" t="s">
        <v>84</v>
      </c>
      <c r="C106" s="11">
        <f>+C107+C113+C118</f>
        <v>0</v>
      </c>
      <c r="D106" s="11">
        <f>+D107+D113+D118</f>
        <v>0</v>
      </c>
    </row>
    <row r="107" spans="1:4" x14ac:dyDescent="0.25">
      <c r="B107" s="1" t="s">
        <v>5</v>
      </c>
      <c r="C107" s="7">
        <f>+SUM(C108:C112)</f>
        <v>0</v>
      </c>
      <c r="D107" s="7">
        <f>+SUM(D108:D112)</f>
        <v>0</v>
      </c>
    </row>
    <row r="108" spans="1:4" x14ac:dyDescent="0.25">
      <c r="A108" t="s">
        <v>85</v>
      </c>
      <c r="B108" s="2" t="s">
        <v>6</v>
      </c>
      <c r="C108" s="8">
        <f>+SUMIFS(Actualizar!D$2:D$1000,Actualizar!$A$2:$A$1000,DATOS!$A108)</f>
        <v>0</v>
      </c>
      <c r="D108" s="8">
        <f>+SUMIFS(Actualizar!E$2:E$1000,Actualizar!$A$2:$A$1000,DATOS!$A108)</f>
        <v>0</v>
      </c>
    </row>
    <row r="109" spans="1:4" x14ac:dyDescent="0.25">
      <c r="A109" t="s">
        <v>86</v>
      </c>
      <c r="B109" s="3" t="s">
        <v>7</v>
      </c>
      <c r="C109" s="9">
        <f>+SUMIFS(Actualizar!D$2:D$1000,Actualizar!$A$2:$A$1000,DATOS!$A109)</f>
        <v>0</v>
      </c>
      <c r="D109" s="9">
        <f>+SUMIFS(Actualizar!E$2:E$1000,Actualizar!$A$2:$A$1000,DATOS!$A109)</f>
        <v>0</v>
      </c>
    </row>
    <row r="110" spans="1:4" x14ac:dyDescent="0.25">
      <c r="A110" t="s">
        <v>87</v>
      </c>
      <c r="B110" s="3" t="s">
        <v>8</v>
      </c>
      <c r="C110" s="9">
        <f>+SUMIFS(Actualizar!D$2:D$1000,Actualizar!$A$2:$A$1000,DATOS!$A110)</f>
        <v>0</v>
      </c>
      <c r="D110" s="9">
        <f>+SUMIFS(Actualizar!E$2:E$1000,Actualizar!$A$2:$A$1000,DATOS!$A110)</f>
        <v>0</v>
      </c>
    </row>
    <row r="111" spans="1:4" x14ac:dyDescent="0.25">
      <c r="A111" t="s">
        <v>88</v>
      </c>
      <c r="B111" s="3" t="s">
        <v>9</v>
      </c>
      <c r="C111" s="9">
        <f>+SUMIFS(Actualizar!D$2:D$1000,Actualizar!$A$2:$A$1000,DATOS!$A111)</f>
        <v>0</v>
      </c>
      <c r="D111" s="9">
        <f>+SUMIFS(Actualizar!E$2:E$1000,Actualizar!$A$2:$A$1000,DATOS!$A111)</f>
        <v>0</v>
      </c>
    </row>
    <row r="112" spans="1:4" x14ac:dyDescent="0.25">
      <c r="A112" t="s">
        <v>89</v>
      </c>
      <c r="B112" s="4" t="s">
        <v>10</v>
      </c>
      <c r="C112" s="10">
        <f>+SUMIFS(Actualizar!D$2:D$1000,Actualizar!$A$2:$A$1000,DATOS!$A112)</f>
        <v>0</v>
      </c>
      <c r="D112" s="10">
        <f>+SUMIFS(Actualizar!E$2:E$1000,Actualizar!$A$2:$A$1000,DATOS!$A112)</f>
        <v>0</v>
      </c>
    </row>
    <row r="113" spans="1:4" x14ac:dyDescent="0.25">
      <c r="B113" s="1" t="s">
        <v>11</v>
      </c>
      <c r="C113" s="7">
        <f>+SUM(C114:C117)</f>
        <v>0</v>
      </c>
      <c r="D113" s="7">
        <f>+SUM(D114:D117)</f>
        <v>0</v>
      </c>
    </row>
    <row r="114" spans="1:4" x14ac:dyDescent="0.25">
      <c r="A114" t="s">
        <v>90</v>
      </c>
      <c r="B114" s="2" t="s">
        <v>12</v>
      </c>
      <c r="C114" s="8">
        <f>+SUMIFS(Actualizar!D$2:D$1000,Actualizar!$A$2:$A$1000,DATOS!$A114)</f>
        <v>0</v>
      </c>
      <c r="D114" s="8">
        <f>+SUMIFS(Actualizar!E$2:E$1000,Actualizar!$A$2:$A$1000,DATOS!$A114)</f>
        <v>0</v>
      </c>
    </row>
    <row r="115" spans="1:4" x14ac:dyDescent="0.25">
      <c r="A115" t="s">
        <v>91</v>
      </c>
      <c r="B115" s="3" t="s">
        <v>13</v>
      </c>
      <c r="C115" s="9">
        <f>+SUMIFS(Actualizar!D$2:D$1000,Actualizar!$A$2:$A$1000,DATOS!$A115)</f>
        <v>0</v>
      </c>
      <c r="D115" s="9">
        <f>+SUMIFS(Actualizar!E$2:E$1000,Actualizar!$A$2:$A$1000,DATOS!$A115)</f>
        <v>0</v>
      </c>
    </row>
    <row r="116" spans="1:4" x14ac:dyDescent="0.25">
      <c r="A116" t="s">
        <v>92</v>
      </c>
      <c r="B116" s="3" t="s">
        <v>14</v>
      </c>
      <c r="C116" s="9">
        <f>+SUMIFS(Actualizar!D$2:D$1000,Actualizar!$A$2:$A$1000,DATOS!$A116)</f>
        <v>0</v>
      </c>
      <c r="D116" s="9">
        <f>+SUMIFS(Actualizar!E$2:E$1000,Actualizar!$A$2:$A$1000,DATOS!$A116)</f>
        <v>0</v>
      </c>
    </row>
    <row r="117" spans="1:4" x14ac:dyDescent="0.25">
      <c r="A117" t="s">
        <v>93</v>
      </c>
      <c r="B117" s="4" t="s">
        <v>15</v>
      </c>
      <c r="C117" s="10">
        <f>+SUMIFS(Actualizar!D$2:D$1000,Actualizar!$A$2:$A$1000,DATOS!$A117)</f>
        <v>0</v>
      </c>
      <c r="D117" s="10">
        <f>+SUMIFS(Actualizar!E$2:E$1000,Actualizar!$A$2:$A$1000,DATOS!$A117)</f>
        <v>0</v>
      </c>
    </row>
    <row r="118" spans="1:4" x14ac:dyDescent="0.25">
      <c r="A118" t="s">
        <v>94</v>
      </c>
      <c r="B118" s="1" t="s">
        <v>16</v>
      </c>
      <c r="C118" s="7">
        <f>+SUMIFS(Actualizar!D$2:D$1000,Actualizar!$A$2:$A$1000,DATOS!$A118)</f>
        <v>0</v>
      </c>
      <c r="D118" s="7">
        <f>+SUMIFS(Actualizar!E$2:E$1000,Actualizar!$A$2:$A$1000,DATOS!$A118)</f>
        <v>0</v>
      </c>
    </row>
    <row r="119" spans="1:4" x14ac:dyDescent="0.25">
      <c r="B119" s="5" t="s">
        <v>95</v>
      </c>
      <c r="C119" s="11">
        <f>+C120+C126+C131</f>
        <v>788.62342700000011</v>
      </c>
      <c r="D119" s="11">
        <f>+D120+D126+D131</f>
        <v>759.20041800000013</v>
      </c>
    </row>
    <row r="120" spans="1:4" x14ac:dyDescent="0.25">
      <c r="B120" s="1" t="s">
        <v>5</v>
      </c>
      <c r="C120" s="7">
        <f>+SUM(C121:C125)</f>
        <v>95.417641000000003</v>
      </c>
      <c r="D120" s="7">
        <f>+SUM(D121:D125)</f>
        <v>93.781417999999988</v>
      </c>
    </row>
    <row r="121" spans="1:4" x14ac:dyDescent="0.25">
      <c r="A121" t="s">
        <v>96</v>
      </c>
      <c r="B121" s="2" t="s">
        <v>6</v>
      </c>
      <c r="C121" s="8">
        <f>+SUMIFS(Actualizar!D$2:D$1000,Actualizar!$A$2:$A$1000,DATOS!$A121)</f>
        <v>3.075691</v>
      </c>
      <c r="D121" s="8">
        <f>+SUMIFS(Actualizar!E$2:E$1000,Actualizar!$A$2:$A$1000,DATOS!$A121)</f>
        <v>3.07436</v>
      </c>
    </row>
    <row r="122" spans="1:4" x14ac:dyDescent="0.25">
      <c r="A122" t="s">
        <v>97</v>
      </c>
      <c r="B122" s="3" t="s">
        <v>7</v>
      </c>
      <c r="C122" s="9">
        <f>+SUMIFS(Actualizar!D$2:D$1000,Actualizar!$A$2:$A$1000,DATOS!$A122)</f>
        <v>0</v>
      </c>
      <c r="D122" s="9">
        <f>+SUMIFS(Actualizar!E$2:E$1000,Actualizar!$A$2:$A$1000,DATOS!$A122)</f>
        <v>0</v>
      </c>
    </row>
    <row r="123" spans="1:4" x14ac:dyDescent="0.25">
      <c r="A123" t="s">
        <v>98</v>
      </c>
      <c r="B123" s="3" t="s">
        <v>8</v>
      </c>
      <c r="C123" s="9">
        <f>+SUMIFS(Actualizar!D$2:D$1000,Actualizar!$A$2:$A$1000,DATOS!$A123)</f>
        <v>83.825102000000001</v>
      </c>
      <c r="D123" s="9">
        <f>+SUMIFS(Actualizar!E$2:E$1000,Actualizar!$A$2:$A$1000,DATOS!$A123)</f>
        <v>82.349069999999998</v>
      </c>
    </row>
    <row r="124" spans="1:4" x14ac:dyDescent="0.25">
      <c r="A124" t="s">
        <v>99</v>
      </c>
      <c r="B124" s="3" t="s">
        <v>9</v>
      </c>
      <c r="C124" s="9">
        <f>+SUMIFS(Actualizar!D$2:D$1000,Actualizar!$A$2:$A$1000,DATOS!$A124)</f>
        <v>6.7560999999999996E-2</v>
      </c>
      <c r="D124" s="9">
        <f>+SUMIFS(Actualizar!E$2:E$1000,Actualizar!$A$2:$A$1000,DATOS!$A124)</f>
        <v>6.7560999999999996E-2</v>
      </c>
    </row>
    <row r="125" spans="1:4" x14ac:dyDescent="0.25">
      <c r="A125" t="s">
        <v>100</v>
      </c>
      <c r="B125" s="4" t="s">
        <v>10</v>
      </c>
      <c r="C125" s="10">
        <f>+SUMIFS(Actualizar!D$2:D$1000,Actualizar!$A$2:$A$1000,DATOS!$A125)</f>
        <v>8.449287</v>
      </c>
      <c r="D125" s="10">
        <f>+SUMIFS(Actualizar!E$2:E$1000,Actualizar!$A$2:$A$1000,DATOS!$A125)</f>
        <v>8.2904269999999993</v>
      </c>
    </row>
    <row r="126" spans="1:4" x14ac:dyDescent="0.25">
      <c r="B126" s="1" t="s">
        <v>11</v>
      </c>
      <c r="C126" s="7">
        <f>+SUM(C127:C130)</f>
        <v>627.16323000000011</v>
      </c>
      <c r="D126" s="7">
        <f>+SUM(D127:D130)</f>
        <v>600.95849900000007</v>
      </c>
    </row>
    <row r="127" spans="1:4" x14ac:dyDescent="0.25">
      <c r="A127" t="s">
        <v>101</v>
      </c>
      <c r="B127" s="2" t="s">
        <v>12</v>
      </c>
      <c r="C127" s="8">
        <f>+SUMIFS(Actualizar!D$2:D$1000,Actualizar!$A$2:$A$1000,DATOS!$A127)</f>
        <v>39.989984</v>
      </c>
      <c r="D127" s="8">
        <f>+SUMIFS(Actualizar!E$2:E$1000,Actualizar!$A$2:$A$1000,DATOS!$A127)</f>
        <v>39.989984</v>
      </c>
    </row>
    <row r="128" spans="1:4" x14ac:dyDescent="0.25">
      <c r="A128" t="s">
        <v>102</v>
      </c>
      <c r="B128" s="3" t="s">
        <v>13</v>
      </c>
      <c r="C128" s="9">
        <f>+SUMIFS(Actualizar!D$2:D$1000,Actualizar!$A$2:$A$1000,DATOS!$A128)</f>
        <v>0</v>
      </c>
      <c r="D128" s="9">
        <f>+SUMIFS(Actualizar!E$2:E$1000,Actualizar!$A$2:$A$1000,DATOS!$A128)</f>
        <v>0</v>
      </c>
    </row>
    <row r="129" spans="1:4" x14ac:dyDescent="0.25">
      <c r="A129" t="s">
        <v>103</v>
      </c>
      <c r="B129" s="3" t="s">
        <v>14</v>
      </c>
      <c r="C129" s="9">
        <f>+SUMIFS(Actualizar!D$2:D$1000,Actualizar!$A$2:$A$1000,DATOS!$A129)</f>
        <v>586.98991100000001</v>
      </c>
      <c r="D129" s="9">
        <f>+SUMIFS(Actualizar!E$2:E$1000,Actualizar!$A$2:$A$1000,DATOS!$A129)</f>
        <v>560.78517999999997</v>
      </c>
    </row>
    <row r="130" spans="1:4" x14ac:dyDescent="0.25">
      <c r="A130" t="s">
        <v>104</v>
      </c>
      <c r="B130" s="4" t="s">
        <v>15</v>
      </c>
      <c r="C130" s="10">
        <f>+SUMIFS(Actualizar!D$2:D$1000,Actualizar!$A$2:$A$1000,DATOS!$A130)</f>
        <v>0.183335</v>
      </c>
      <c r="D130" s="10">
        <f>+SUMIFS(Actualizar!E$2:E$1000,Actualizar!$A$2:$A$1000,DATOS!$A130)</f>
        <v>0.183335</v>
      </c>
    </row>
    <row r="131" spans="1:4" x14ac:dyDescent="0.25">
      <c r="A131" t="s">
        <v>105</v>
      </c>
      <c r="B131" s="1" t="s">
        <v>16</v>
      </c>
      <c r="C131" s="7">
        <f>+SUMIFS(Actualizar!D$2:D$1000,Actualizar!$A$2:$A$1000,DATOS!$A131)</f>
        <v>66.042556000000005</v>
      </c>
      <c r="D131" s="7">
        <f>+SUMIFS(Actualizar!E$2:E$1000,Actualizar!$A$2:$A$1000,DATOS!$A131)</f>
        <v>64.460500999999994</v>
      </c>
    </row>
    <row r="132" spans="1:4" x14ac:dyDescent="0.25">
      <c r="B132" s="15" t="s">
        <v>106</v>
      </c>
      <c r="C132" s="16">
        <f t="shared" ref="C132:D144" si="2">+C145+C158+C171+C184+C197</f>
        <v>29653.692739999999</v>
      </c>
      <c r="D132" s="16">
        <f t="shared" si="2"/>
        <v>28755.063481999998</v>
      </c>
    </row>
    <row r="133" spans="1:4" x14ac:dyDescent="0.25">
      <c r="B133" s="1" t="s">
        <v>5</v>
      </c>
      <c r="C133" s="7">
        <f t="shared" si="2"/>
        <v>14951.351509999999</v>
      </c>
      <c r="D133" s="7">
        <f t="shared" si="2"/>
        <v>14504.058056</v>
      </c>
    </row>
    <row r="134" spans="1:4" x14ac:dyDescent="0.25">
      <c r="B134" s="2" t="s">
        <v>6</v>
      </c>
      <c r="C134" s="8">
        <f t="shared" si="2"/>
        <v>2886.7818419999999</v>
      </c>
      <c r="D134" s="8">
        <f t="shared" si="2"/>
        <v>2815.3163270000005</v>
      </c>
    </row>
    <row r="135" spans="1:4" x14ac:dyDescent="0.25">
      <c r="B135" s="3" t="s">
        <v>7</v>
      </c>
      <c r="C135" s="9">
        <f t="shared" si="2"/>
        <v>783.60888299999999</v>
      </c>
      <c r="D135" s="9">
        <f t="shared" si="2"/>
        <v>763.42148300000008</v>
      </c>
    </row>
    <row r="136" spans="1:4" x14ac:dyDescent="0.25">
      <c r="B136" s="3" t="s">
        <v>8</v>
      </c>
      <c r="C136" s="9">
        <f t="shared" si="2"/>
        <v>10847.431581000001</v>
      </c>
      <c r="D136" s="9">
        <f t="shared" si="2"/>
        <v>10508.192509999999</v>
      </c>
    </row>
    <row r="137" spans="1:4" x14ac:dyDescent="0.25">
      <c r="B137" s="3" t="s">
        <v>9</v>
      </c>
      <c r="C137" s="9">
        <f t="shared" si="2"/>
        <v>207.39713600000002</v>
      </c>
      <c r="D137" s="9">
        <f t="shared" si="2"/>
        <v>203.72959300000002</v>
      </c>
    </row>
    <row r="138" spans="1:4" x14ac:dyDescent="0.25">
      <c r="B138" s="4" t="s">
        <v>10</v>
      </c>
      <c r="C138" s="10">
        <f t="shared" si="2"/>
        <v>226.132068</v>
      </c>
      <c r="D138" s="10">
        <f t="shared" si="2"/>
        <v>213.398143</v>
      </c>
    </row>
    <row r="139" spans="1:4" x14ac:dyDescent="0.25">
      <c r="B139" s="1" t="s">
        <v>11</v>
      </c>
      <c r="C139" s="7">
        <f t="shared" si="2"/>
        <v>14208.426137999999</v>
      </c>
      <c r="D139" s="7">
        <f t="shared" si="2"/>
        <v>13760.379031</v>
      </c>
    </row>
    <row r="140" spans="1:4" x14ac:dyDescent="0.25">
      <c r="B140" s="2" t="s">
        <v>12</v>
      </c>
      <c r="C140" s="8">
        <f t="shared" si="2"/>
        <v>116.343035</v>
      </c>
      <c r="D140" s="8">
        <f t="shared" si="2"/>
        <v>116.28628399999999</v>
      </c>
    </row>
    <row r="141" spans="1:4" x14ac:dyDescent="0.25">
      <c r="B141" s="3" t="s">
        <v>13</v>
      </c>
      <c r="C141" s="9">
        <f t="shared" si="2"/>
        <v>1.8597040000000002</v>
      </c>
      <c r="D141" s="9">
        <f t="shared" si="2"/>
        <v>1.8587040000000001</v>
      </c>
    </row>
    <row r="142" spans="1:4" x14ac:dyDescent="0.25">
      <c r="B142" s="3" t="s">
        <v>14</v>
      </c>
      <c r="C142" s="9">
        <f t="shared" si="2"/>
        <v>14090.223398999999</v>
      </c>
      <c r="D142" s="9">
        <f t="shared" si="2"/>
        <v>13642.234043</v>
      </c>
    </row>
    <row r="143" spans="1:4" x14ac:dyDescent="0.25">
      <c r="B143" s="4" t="s">
        <v>15</v>
      </c>
      <c r="C143" s="10">
        <f t="shared" si="2"/>
        <v>0</v>
      </c>
      <c r="D143" s="10">
        <f t="shared" si="2"/>
        <v>0</v>
      </c>
    </row>
    <row r="144" spans="1:4" x14ac:dyDescent="0.25">
      <c r="B144" s="1" t="s">
        <v>16</v>
      </c>
      <c r="C144" s="7">
        <f t="shared" si="2"/>
        <v>493.91509200000002</v>
      </c>
      <c r="D144" s="7">
        <f t="shared" si="2"/>
        <v>490.626395</v>
      </c>
    </row>
    <row r="145" spans="1:4" x14ac:dyDescent="0.25">
      <c r="B145" s="5" t="s">
        <v>17</v>
      </c>
      <c r="C145" s="11">
        <f>+C146+C152+C157</f>
        <v>1925.3223479999997</v>
      </c>
      <c r="D145" s="11">
        <f>+D146+D152+D157</f>
        <v>1870.9555330000003</v>
      </c>
    </row>
    <row r="146" spans="1:4" x14ac:dyDescent="0.25">
      <c r="B146" s="1" t="s">
        <v>5</v>
      </c>
      <c r="C146" s="7">
        <f>+SUM(C147:C151)</f>
        <v>1295.8901139999998</v>
      </c>
      <c r="D146" s="7">
        <f>+SUM(D147:D151)</f>
        <v>1262.3587980000002</v>
      </c>
    </row>
    <row r="147" spans="1:4" x14ac:dyDescent="0.25">
      <c r="A147" t="s">
        <v>107</v>
      </c>
      <c r="B147" s="2" t="s">
        <v>6</v>
      </c>
      <c r="C147" s="8">
        <f>+SUMIFS(Actualizar!D$2:D$1000,Actualizar!$A$2:$A$1000,DATOS!$A147)</f>
        <v>18.134848999999999</v>
      </c>
      <c r="D147" s="8">
        <f>+SUMIFS(Actualizar!E$2:E$1000,Actualizar!$A$2:$A$1000,DATOS!$A147)</f>
        <v>17.589452999999999</v>
      </c>
    </row>
    <row r="148" spans="1:4" x14ac:dyDescent="0.25">
      <c r="A148" t="s">
        <v>108</v>
      </c>
      <c r="B148" s="3" t="s">
        <v>7</v>
      </c>
      <c r="C148" s="9">
        <f>+SUMIFS(Actualizar!D$2:D$1000,Actualizar!$A$2:$A$1000,DATOS!$A148)</f>
        <v>535.722622</v>
      </c>
      <c r="D148" s="9">
        <f>+SUMIFS(Actualizar!E$2:E$1000,Actualizar!$A$2:$A$1000,DATOS!$A148)</f>
        <v>521.70227399999999</v>
      </c>
    </row>
    <row r="149" spans="1:4" x14ac:dyDescent="0.25">
      <c r="A149" t="s">
        <v>109</v>
      </c>
      <c r="B149" s="3" t="s">
        <v>8</v>
      </c>
      <c r="C149" s="9">
        <f>+SUMIFS(Actualizar!D$2:D$1000,Actualizar!$A$2:$A$1000,DATOS!$A149)</f>
        <v>723.79301599999997</v>
      </c>
      <c r="D149" s="9">
        <f>+SUMIFS(Actualizar!E$2:E$1000,Actualizar!$A$2:$A$1000,DATOS!$A149)</f>
        <v>705.10164399999996</v>
      </c>
    </row>
    <row r="150" spans="1:4" x14ac:dyDescent="0.25">
      <c r="A150" t="s">
        <v>110</v>
      </c>
      <c r="B150" s="3" t="s">
        <v>9</v>
      </c>
      <c r="C150" s="9">
        <f>+SUMIFS(Actualizar!D$2:D$1000,Actualizar!$A$2:$A$1000,DATOS!$A150)</f>
        <v>10.399843000000001</v>
      </c>
      <c r="D150" s="9">
        <f>+SUMIFS(Actualizar!E$2:E$1000,Actualizar!$A$2:$A$1000,DATOS!$A150)</f>
        <v>10.341991</v>
      </c>
    </row>
    <row r="151" spans="1:4" x14ac:dyDescent="0.25">
      <c r="A151" t="s">
        <v>111</v>
      </c>
      <c r="B151" s="4" t="s">
        <v>10</v>
      </c>
      <c r="C151" s="10">
        <f>+SUMIFS(Actualizar!D$2:D$1000,Actualizar!$A$2:$A$1000,DATOS!$A151)</f>
        <v>7.8397839999999999</v>
      </c>
      <c r="D151" s="10">
        <f>+SUMIFS(Actualizar!E$2:E$1000,Actualizar!$A$2:$A$1000,DATOS!$A151)</f>
        <v>7.6234359999999999</v>
      </c>
    </row>
    <row r="152" spans="1:4" x14ac:dyDescent="0.25">
      <c r="B152" s="1" t="s">
        <v>11</v>
      </c>
      <c r="C152" s="7">
        <f>+SUM(C153:C156)</f>
        <v>629.43223399999999</v>
      </c>
      <c r="D152" s="7">
        <f>+SUM(D153:D156)</f>
        <v>608.59673500000008</v>
      </c>
    </row>
    <row r="153" spans="1:4" x14ac:dyDescent="0.25">
      <c r="A153" t="s">
        <v>112</v>
      </c>
      <c r="B153" s="2" t="s">
        <v>12</v>
      </c>
      <c r="C153" s="8">
        <f>+SUMIFS(Actualizar!D$2:D$1000,Actualizar!$A$2:$A$1000,DATOS!$A153)</f>
        <v>0.52500000000000002</v>
      </c>
      <c r="D153" s="8">
        <f>+SUMIFS(Actualizar!E$2:E$1000,Actualizar!$A$2:$A$1000,DATOS!$A153)</f>
        <v>0.48124899999999998</v>
      </c>
    </row>
    <row r="154" spans="1:4" x14ac:dyDescent="0.25">
      <c r="A154" t="s">
        <v>113</v>
      </c>
      <c r="B154" s="3" t="s">
        <v>13</v>
      </c>
      <c r="C154" s="9">
        <f>+SUMIFS(Actualizar!D$2:D$1000,Actualizar!$A$2:$A$1000,DATOS!$A154)</f>
        <v>0</v>
      </c>
      <c r="D154" s="9">
        <f>+SUMIFS(Actualizar!E$2:E$1000,Actualizar!$A$2:$A$1000,DATOS!$A154)</f>
        <v>0</v>
      </c>
    </row>
    <row r="155" spans="1:4" x14ac:dyDescent="0.25">
      <c r="A155" t="s">
        <v>114</v>
      </c>
      <c r="B155" s="3" t="s">
        <v>14</v>
      </c>
      <c r="C155" s="9">
        <f>+SUMIFS(Actualizar!D$2:D$1000,Actualizar!$A$2:$A$1000,DATOS!$A155)</f>
        <v>628.90723400000002</v>
      </c>
      <c r="D155" s="9">
        <f>+SUMIFS(Actualizar!E$2:E$1000,Actualizar!$A$2:$A$1000,DATOS!$A155)</f>
        <v>608.11548600000003</v>
      </c>
    </row>
    <row r="156" spans="1:4" x14ac:dyDescent="0.25">
      <c r="A156" t="s">
        <v>115</v>
      </c>
      <c r="B156" s="4" t="s">
        <v>15</v>
      </c>
      <c r="C156" s="10">
        <f>+SUMIFS(Actualizar!D$2:D$1000,Actualizar!$A$2:$A$1000,DATOS!$A156)</f>
        <v>0</v>
      </c>
      <c r="D156" s="10">
        <f>+SUMIFS(Actualizar!E$2:E$1000,Actualizar!$A$2:$A$1000,DATOS!$A156)</f>
        <v>0</v>
      </c>
    </row>
    <row r="157" spans="1:4" x14ac:dyDescent="0.25">
      <c r="A157" t="s">
        <v>116</v>
      </c>
      <c r="B157" s="1" t="s">
        <v>16</v>
      </c>
      <c r="C157" s="7">
        <f>+SUMIFS(Actualizar!D$2:D$1000,Actualizar!$A$2:$A$1000,DATOS!$A157)</f>
        <v>0</v>
      </c>
      <c r="D157" s="7">
        <f>+SUMIFS(Actualizar!E$2:E$1000,Actualizar!$A$2:$A$1000,DATOS!$A157)</f>
        <v>0</v>
      </c>
    </row>
    <row r="158" spans="1:4" x14ac:dyDescent="0.25">
      <c r="B158" s="5" t="s">
        <v>28</v>
      </c>
      <c r="C158" s="11">
        <f>+C159+C165+C170</f>
        <v>3252.2946940000002</v>
      </c>
      <c r="D158" s="11">
        <f>+D159+D165+D170</f>
        <v>3129.7758459999995</v>
      </c>
    </row>
    <row r="159" spans="1:4" x14ac:dyDescent="0.25">
      <c r="B159" s="1" t="s">
        <v>5</v>
      </c>
      <c r="C159" s="7">
        <f>+SUM(C160:C164)</f>
        <v>2857.0289870000001</v>
      </c>
      <c r="D159" s="7">
        <f>+SUM(D160:D164)</f>
        <v>2749.4153609999994</v>
      </c>
    </row>
    <row r="160" spans="1:4" x14ac:dyDescent="0.25">
      <c r="A160" t="s">
        <v>117</v>
      </c>
      <c r="B160" s="2" t="s">
        <v>6</v>
      </c>
      <c r="C160" s="8">
        <f>+SUMIFS(Actualizar!D$2:D$1000,Actualizar!$A$2:$A$1000,DATOS!$A160)</f>
        <v>567.10622100000001</v>
      </c>
      <c r="D160" s="8">
        <f>+SUMIFS(Actualizar!E$2:E$1000,Actualizar!$A$2:$A$1000,DATOS!$A160)</f>
        <v>550.29507899999999</v>
      </c>
    </row>
    <row r="161" spans="1:4" x14ac:dyDescent="0.25">
      <c r="A161" t="s">
        <v>118</v>
      </c>
      <c r="B161" s="3" t="s">
        <v>7</v>
      </c>
      <c r="C161" s="9">
        <f>+SUMIFS(Actualizar!D$2:D$1000,Actualizar!$A$2:$A$1000,DATOS!$A161)</f>
        <v>30.898949000000002</v>
      </c>
      <c r="D161" s="9">
        <f>+SUMIFS(Actualizar!E$2:E$1000,Actualizar!$A$2:$A$1000,DATOS!$A161)</f>
        <v>29.900839000000001</v>
      </c>
    </row>
    <row r="162" spans="1:4" x14ac:dyDescent="0.25">
      <c r="A162" t="s">
        <v>119</v>
      </c>
      <c r="B162" s="3" t="s">
        <v>8</v>
      </c>
      <c r="C162" s="9">
        <f>+SUMIFS(Actualizar!D$2:D$1000,Actualizar!$A$2:$A$1000,DATOS!$A162)</f>
        <v>2139.2367960000001</v>
      </c>
      <c r="D162" s="9">
        <f>+SUMIFS(Actualizar!E$2:E$1000,Actualizar!$A$2:$A$1000,DATOS!$A162)</f>
        <v>2054.3803389999998</v>
      </c>
    </row>
    <row r="163" spans="1:4" x14ac:dyDescent="0.25">
      <c r="A163" t="s">
        <v>120</v>
      </c>
      <c r="B163" s="3" t="s">
        <v>9</v>
      </c>
      <c r="C163" s="9">
        <f>+SUMIFS(Actualizar!D$2:D$1000,Actualizar!$A$2:$A$1000,DATOS!$A163)</f>
        <v>59.195160000000001</v>
      </c>
      <c r="D163" s="9">
        <f>+SUMIFS(Actualizar!E$2:E$1000,Actualizar!$A$2:$A$1000,DATOS!$A163)</f>
        <v>57.139127999999999</v>
      </c>
    </row>
    <row r="164" spans="1:4" x14ac:dyDescent="0.25">
      <c r="A164" t="s">
        <v>121</v>
      </c>
      <c r="B164" s="4" t="s">
        <v>10</v>
      </c>
      <c r="C164" s="10">
        <f>+SUMIFS(Actualizar!D$2:D$1000,Actualizar!$A$2:$A$1000,DATOS!$A164)</f>
        <v>60.591861000000002</v>
      </c>
      <c r="D164" s="10">
        <f>+SUMIFS(Actualizar!E$2:E$1000,Actualizar!$A$2:$A$1000,DATOS!$A164)</f>
        <v>57.699975999999999</v>
      </c>
    </row>
    <row r="165" spans="1:4" x14ac:dyDescent="0.25">
      <c r="B165" s="1" t="s">
        <v>11</v>
      </c>
      <c r="C165" s="7">
        <f>+SUM(C166:C169)</f>
        <v>395.26570700000002</v>
      </c>
      <c r="D165" s="7">
        <f>+SUM(D166:D169)</f>
        <v>380.36048499999998</v>
      </c>
    </row>
    <row r="166" spans="1:4" x14ac:dyDescent="0.25">
      <c r="A166" t="s">
        <v>122</v>
      </c>
      <c r="B166" s="2" t="s">
        <v>12</v>
      </c>
      <c r="C166" s="8">
        <f>+SUMIFS(Actualizar!D$2:D$1000,Actualizar!$A$2:$A$1000,DATOS!$A166)</f>
        <v>1.6807319999999999</v>
      </c>
      <c r="D166" s="8">
        <f>+SUMIFS(Actualizar!E$2:E$1000,Actualizar!$A$2:$A$1000,DATOS!$A166)</f>
        <v>1.6807319999999999</v>
      </c>
    </row>
    <row r="167" spans="1:4" x14ac:dyDescent="0.25">
      <c r="A167" t="s">
        <v>123</v>
      </c>
      <c r="B167" s="3" t="s">
        <v>13</v>
      </c>
      <c r="C167" s="9">
        <f>+SUMIFS(Actualizar!D$2:D$1000,Actualizar!$A$2:$A$1000,DATOS!$A167)</f>
        <v>1.1479790000000001</v>
      </c>
      <c r="D167" s="9">
        <f>+SUMIFS(Actualizar!E$2:E$1000,Actualizar!$A$2:$A$1000,DATOS!$A167)</f>
        <v>1.1479790000000001</v>
      </c>
    </row>
    <row r="168" spans="1:4" x14ac:dyDescent="0.25">
      <c r="A168" t="s">
        <v>124</v>
      </c>
      <c r="B168" s="3" t="s">
        <v>14</v>
      </c>
      <c r="C168" s="9">
        <f>+SUMIFS(Actualizar!D$2:D$1000,Actualizar!$A$2:$A$1000,DATOS!$A168)</f>
        <v>392.43699600000002</v>
      </c>
      <c r="D168" s="9">
        <f>+SUMIFS(Actualizar!E$2:E$1000,Actualizar!$A$2:$A$1000,DATOS!$A168)</f>
        <v>377.53177399999998</v>
      </c>
    </row>
    <row r="169" spans="1:4" x14ac:dyDescent="0.25">
      <c r="A169" t="s">
        <v>125</v>
      </c>
      <c r="B169" s="4" t="s">
        <v>15</v>
      </c>
      <c r="C169" s="10">
        <f>+SUMIFS(Actualizar!D$2:D$1000,Actualizar!$A$2:$A$1000,DATOS!$A169)</f>
        <v>0</v>
      </c>
      <c r="D169" s="10">
        <f>+SUMIFS(Actualizar!E$2:E$1000,Actualizar!$A$2:$A$1000,DATOS!$A169)</f>
        <v>0</v>
      </c>
    </row>
    <row r="170" spans="1:4" x14ac:dyDescent="0.25">
      <c r="A170" t="s">
        <v>126</v>
      </c>
      <c r="B170" s="1" t="s">
        <v>16</v>
      </c>
      <c r="C170" s="7">
        <f>+SUMIFS(Actualizar!D$2:D$1000,Actualizar!$A$2:$A$1000,DATOS!$A170)</f>
        <v>0</v>
      </c>
      <c r="D170" s="7">
        <f>+SUMIFS(Actualizar!E$2:E$1000,Actualizar!$A$2:$A$1000,DATOS!$A170)</f>
        <v>0</v>
      </c>
    </row>
    <row r="171" spans="1:4" x14ac:dyDescent="0.25">
      <c r="B171" s="5" t="s">
        <v>39</v>
      </c>
      <c r="C171" s="11">
        <f>+C172+C178+C183</f>
        <v>7244.9259949999996</v>
      </c>
      <c r="D171" s="11">
        <f>+D172+D178+D183</f>
        <v>7007.9876260000001</v>
      </c>
    </row>
    <row r="172" spans="1:4" x14ac:dyDescent="0.25">
      <c r="B172" s="1" t="s">
        <v>5</v>
      </c>
      <c r="C172" s="7">
        <f>+SUM(C173:C177)</f>
        <v>936.58072200000004</v>
      </c>
      <c r="D172" s="7">
        <f>+SUM(D173:D177)</f>
        <v>922.43265400000007</v>
      </c>
    </row>
    <row r="173" spans="1:4" x14ac:dyDescent="0.25">
      <c r="A173" t="s">
        <v>127</v>
      </c>
      <c r="B173" s="2" t="s">
        <v>6</v>
      </c>
      <c r="C173" s="8">
        <f>+SUMIFS(Actualizar!D$2:D$1000,Actualizar!$A$2:$A$1000,DATOS!$A173)</f>
        <v>5.7500000000000002E-2</v>
      </c>
      <c r="D173" s="8">
        <f>+SUMIFS(Actualizar!E$2:E$1000,Actualizar!$A$2:$A$1000,DATOS!$A173)</f>
        <v>5.6899999999999999E-2</v>
      </c>
    </row>
    <row r="174" spans="1:4" x14ac:dyDescent="0.25">
      <c r="A174" t="s">
        <v>128</v>
      </c>
      <c r="B174" s="3" t="s">
        <v>7</v>
      </c>
      <c r="C174" s="9">
        <f>+SUMIFS(Actualizar!D$2:D$1000,Actualizar!$A$2:$A$1000,DATOS!$A174)</f>
        <v>0</v>
      </c>
      <c r="D174" s="9">
        <f>+SUMIFS(Actualizar!E$2:E$1000,Actualizar!$A$2:$A$1000,DATOS!$A174)</f>
        <v>0</v>
      </c>
    </row>
    <row r="175" spans="1:4" x14ac:dyDescent="0.25">
      <c r="A175" t="s">
        <v>129</v>
      </c>
      <c r="B175" s="3" t="s">
        <v>8</v>
      </c>
      <c r="C175" s="9">
        <f>+SUMIFS(Actualizar!D$2:D$1000,Actualizar!$A$2:$A$1000,DATOS!$A175)</f>
        <v>936.52322200000003</v>
      </c>
      <c r="D175" s="9">
        <f>+SUMIFS(Actualizar!E$2:E$1000,Actualizar!$A$2:$A$1000,DATOS!$A175)</f>
        <v>922.37575400000003</v>
      </c>
    </row>
    <row r="176" spans="1:4" x14ac:dyDescent="0.25">
      <c r="A176" t="s">
        <v>130</v>
      </c>
      <c r="B176" s="3" t="s">
        <v>9</v>
      </c>
      <c r="C176" s="9">
        <f>+SUMIFS(Actualizar!D$2:D$1000,Actualizar!$A$2:$A$1000,DATOS!$A176)</f>
        <v>0</v>
      </c>
      <c r="D176" s="9">
        <f>+SUMIFS(Actualizar!E$2:E$1000,Actualizar!$A$2:$A$1000,DATOS!$A176)</f>
        <v>0</v>
      </c>
    </row>
    <row r="177" spans="1:4" x14ac:dyDescent="0.25">
      <c r="A177" t="s">
        <v>131</v>
      </c>
      <c r="B177" s="4" t="s">
        <v>10</v>
      </c>
      <c r="C177" s="10">
        <f>+SUMIFS(Actualizar!D$2:D$1000,Actualizar!$A$2:$A$1000,DATOS!$A177)</f>
        <v>0</v>
      </c>
      <c r="D177" s="10">
        <f>+SUMIFS(Actualizar!E$2:E$1000,Actualizar!$A$2:$A$1000,DATOS!$A177)</f>
        <v>0</v>
      </c>
    </row>
    <row r="178" spans="1:4" x14ac:dyDescent="0.25">
      <c r="B178" s="1" t="s">
        <v>11</v>
      </c>
      <c r="C178" s="7">
        <f>+SUM(C179:C182)</f>
        <v>6308.3452729999999</v>
      </c>
      <c r="D178" s="7">
        <f>+SUM(D179:D182)</f>
        <v>6085.5549719999999</v>
      </c>
    </row>
    <row r="179" spans="1:4" x14ac:dyDescent="0.25">
      <c r="A179" t="s">
        <v>132</v>
      </c>
      <c r="B179" s="2" t="s">
        <v>12</v>
      </c>
      <c r="C179" s="8">
        <f>+SUMIFS(Actualizar!D$2:D$1000,Actualizar!$A$2:$A$1000,DATOS!$A179)</f>
        <v>5.6634419999999999</v>
      </c>
      <c r="D179" s="8">
        <f>+SUMIFS(Actualizar!E$2:E$1000,Actualizar!$A$2:$A$1000,DATOS!$A179)</f>
        <v>5.6634419999999999</v>
      </c>
    </row>
    <row r="180" spans="1:4" x14ac:dyDescent="0.25">
      <c r="A180" t="s">
        <v>133</v>
      </c>
      <c r="B180" s="3" t="s">
        <v>13</v>
      </c>
      <c r="C180" s="9">
        <f>+SUMIFS(Actualizar!D$2:D$1000,Actualizar!$A$2:$A$1000,DATOS!$A180)</f>
        <v>0.38</v>
      </c>
      <c r="D180" s="9">
        <f>+SUMIFS(Actualizar!E$2:E$1000,Actualizar!$A$2:$A$1000,DATOS!$A180)</f>
        <v>0.38</v>
      </c>
    </row>
    <row r="181" spans="1:4" x14ac:dyDescent="0.25">
      <c r="A181" t="s">
        <v>134</v>
      </c>
      <c r="B181" s="3" t="s">
        <v>14</v>
      </c>
      <c r="C181" s="9">
        <f>+SUMIFS(Actualizar!D$2:D$1000,Actualizar!$A$2:$A$1000,DATOS!$A181)</f>
        <v>6302.3018309999998</v>
      </c>
      <c r="D181" s="9">
        <f>+SUMIFS(Actualizar!E$2:E$1000,Actualizar!$A$2:$A$1000,DATOS!$A181)</f>
        <v>6079.5115299999998</v>
      </c>
    </row>
    <row r="182" spans="1:4" x14ac:dyDescent="0.25">
      <c r="A182" t="s">
        <v>135</v>
      </c>
      <c r="B182" s="4" t="s">
        <v>15</v>
      </c>
      <c r="C182" s="10">
        <f>+SUMIFS(Actualizar!D$2:D$1000,Actualizar!$A$2:$A$1000,DATOS!$A182)</f>
        <v>0</v>
      </c>
      <c r="D182" s="10">
        <f>+SUMIFS(Actualizar!E$2:E$1000,Actualizar!$A$2:$A$1000,DATOS!$A182)</f>
        <v>0</v>
      </c>
    </row>
    <row r="183" spans="1:4" x14ac:dyDescent="0.25">
      <c r="A183" t="s">
        <v>136</v>
      </c>
      <c r="B183" s="1" t="s">
        <v>16</v>
      </c>
      <c r="C183" s="7">
        <f>+SUMIFS(Actualizar!D$2:D$1000,Actualizar!$A$2:$A$1000,DATOS!$A183)</f>
        <v>0</v>
      </c>
      <c r="D183" s="7">
        <f>+SUMIFS(Actualizar!E$2:E$1000,Actualizar!$A$2:$A$1000,DATOS!$A183)</f>
        <v>0</v>
      </c>
    </row>
    <row r="184" spans="1:4" x14ac:dyDescent="0.25">
      <c r="B184" s="5" t="s">
        <v>50</v>
      </c>
      <c r="C184" s="11">
        <f>+C185+C191+C196</f>
        <v>972.891707</v>
      </c>
      <c r="D184" s="11">
        <f>+D185+D191+D196</f>
        <v>939.80626499999994</v>
      </c>
    </row>
    <row r="185" spans="1:4" x14ac:dyDescent="0.25">
      <c r="B185" s="1" t="s">
        <v>5</v>
      </c>
      <c r="C185" s="7">
        <f>+SUM(C186:C190)</f>
        <v>427.12238200000007</v>
      </c>
      <c r="D185" s="7">
        <f>+SUM(D186:D190)</f>
        <v>410.54064399999999</v>
      </c>
    </row>
    <row r="186" spans="1:4" x14ac:dyDescent="0.25">
      <c r="A186" t="s">
        <v>137</v>
      </c>
      <c r="B186" s="2" t="s">
        <v>6</v>
      </c>
      <c r="C186" s="8">
        <f>+SUMIFS(Actualizar!D$2:D$1000,Actualizar!$A$2:$A$1000,DATOS!$A186)</f>
        <v>0</v>
      </c>
      <c r="D186" s="8">
        <f>+SUMIFS(Actualizar!E$2:E$1000,Actualizar!$A$2:$A$1000,DATOS!$A186)</f>
        <v>0</v>
      </c>
    </row>
    <row r="187" spans="1:4" x14ac:dyDescent="0.25">
      <c r="A187" t="s">
        <v>138</v>
      </c>
      <c r="B187" s="3" t="s">
        <v>7</v>
      </c>
      <c r="C187" s="9">
        <f>+SUMIFS(Actualizar!D$2:D$1000,Actualizar!$A$2:$A$1000,DATOS!$A187)</f>
        <v>0.13814299999999999</v>
      </c>
      <c r="D187" s="9">
        <f>+SUMIFS(Actualizar!E$2:E$1000,Actualizar!$A$2:$A$1000,DATOS!$A187)</f>
        <v>0.11899800000000001</v>
      </c>
    </row>
    <row r="188" spans="1:4" x14ac:dyDescent="0.25">
      <c r="A188" t="s">
        <v>139</v>
      </c>
      <c r="B188" s="3" t="s">
        <v>8</v>
      </c>
      <c r="C188" s="9">
        <f>+SUMIFS(Actualizar!D$2:D$1000,Actualizar!$A$2:$A$1000,DATOS!$A188)</f>
        <v>426.10276800000003</v>
      </c>
      <c r="D188" s="9">
        <f>+SUMIFS(Actualizar!E$2:E$1000,Actualizar!$A$2:$A$1000,DATOS!$A188)</f>
        <v>409.54017499999998</v>
      </c>
    </row>
    <row r="189" spans="1:4" x14ac:dyDescent="0.25">
      <c r="A189" t="s">
        <v>140</v>
      </c>
      <c r="B189" s="3" t="s">
        <v>9</v>
      </c>
      <c r="C189" s="9">
        <f>+SUMIFS(Actualizar!D$2:D$1000,Actualizar!$A$2:$A$1000,DATOS!$A189)</f>
        <v>0.57857099999999995</v>
      </c>
      <c r="D189" s="9">
        <f>+SUMIFS(Actualizar!E$2:E$1000,Actualizar!$A$2:$A$1000,DATOS!$A189)</f>
        <v>0.57857099999999995</v>
      </c>
    </row>
    <row r="190" spans="1:4" x14ac:dyDescent="0.25">
      <c r="A190" t="s">
        <v>141</v>
      </c>
      <c r="B190" s="4" t="s">
        <v>10</v>
      </c>
      <c r="C190" s="10">
        <f>+SUMIFS(Actualizar!D$2:D$1000,Actualizar!$A$2:$A$1000,DATOS!$A190)</f>
        <v>0.3029</v>
      </c>
      <c r="D190" s="10">
        <f>+SUMIFS(Actualizar!E$2:E$1000,Actualizar!$A$2:$A$1000,DATOS!$A190)</f>
        <v>0.3029</v>
      </c>
    </row>
    <row r="191" spans="1:4" x14ac:dyDescent="0.25">
      <c r="B191" s="1" t="s">
        <v>11</v>
      </c>
      <c r="C191" s="7">
        <f>+SUM(C192:C195)</f>
        <v>545.76932499999998</v>
      </c>
      <c r="D191" s="7">
        <f>+SUM(D192:D195)</f>
        <v>529.26562100000001</v>
      </c>
    </row>
    <row r="192" spans="1:4" x14ac:dyDescent="0.25">
      <c r="A192" t="s">
        <v>142</v>
      </c>
      <c r="B192" s="2" t="s">
        <v>12</v>
      </c>
      <c r="C192" s="8">
        <f>+SUMIFS(Actualizar!D$2:D$1000,Actualizar!$A$2:$A$1000,DATOS!$A192)</f>
        <v>0</v>
      </c>
      <c r="D192" s="8">
        <f>+SUMIFS(Actualizar!E$2:E$1000,Actualizar!$A$2:$A$1000,DATOS!$A192)</f>
        <v>0</v>
      </c>
    </row>
    <row r="193" spans="1:4" x14ac:dyDescent="0.25">
      <c r="A193" t="s">
        <v>143</v>
      </c>
      <c r="B193" s="3" t="s">
        <v>13</v>
      </c>
      <c r="C193" s="9">
        <f>+SUMIFS(Actualizar!D$2:D$1000,Actualizar!$A$2:$A$1000,DATOS!$A193)</f>
        <v>0.01</v>
      </c>
      <c r="D193" s="9">
        <f>+SUMIFS(Actualizar!E$2:E$1000,Actualizar!$A$2:$A$1000,DATOS!$A193)</f>
        <v>0.01</v>
      </c>
    </row>
    <row r="194" spans="1:4" x14ac:dyDescent="0.25">
      <c r="A194" t="s">
        <v>144</v>
      </c>
      <c r="B194" s="3" t="s">
        <v>14</v>
      </c>
      <c r="C194" s="9">
        <f>+SUMIFS(Actualizar!D$2:D$1000,Actualizar!$A$2:$A$1000,DATOS!$A194)</f>
        <v>545.75932499999999</v>
      </c>
      <c r="D194" s="9">
        <f>+SUMIFS(Actualizar!E$2:E$1000,Actualizar!$A$2:$A$1000,DATOS!$A194)</f>
        <v>529.25562100000002</v>
      </c>
    </row>
    <row r="195" spans="1:4" x14ac:dyDescent="0.25">
      <c r="A195" t="s">
        <v>145</v>
      </c>
      <c r="B195" s="4" t="s">
        <v>15</v>
      </c>
      <c r="C195" s="10">
        <f>+SUMIFS(Actualizar!D$2:D$1000,Actualizar!$A$2:$A$1000,DATOS!$A195)</f>
        <v>0</v>
      </c>
      <c r="D195" s="10">
        <f>+SUMIFS(Actualizar!E$2:E$1000,Actualizar!$A$2:$A$1000,DATOS!$A195)</f>
        <v>0</v>
      </c>
    </row>
    <row r="196" spans="1:4" x14ac:dyDescent="0.25">
      <c r="A196" t="s">
        <v>146</v>
      </c>
      <c r="B196" s="1" t="s">
        <v>16</v>
      </c>
      <c r="C196" s="7">
        <f>+SUMIFS(Actualizar!D$2:D$1000,Actualizar!$A$2:$A$1000,DATOS!$A196)</f>
        <v>0</v>
      </c>
      <c r="D196" s="7">
        <f>+SUMIFS(Actualizar!E$2:E$1000,Actualizar!$A$2:$A$1000,DATOS!$A196)</f>
        <v>0</v>
      </c>
    </row>
    <row r="197" spans="1:4" x14ac:dyDescent="0.25">
      <c r="B197" s="5" t="s">
        <v>61</v>
      </c>
      <c r="C197" s="11">
        <f>+C198+C204+C209</f>
        <v>16258.257995999997</v>
      </c>
      <c r="D197" s="11">
        <f>+D198+D204+D209</f>
        <v>15806.538211999999</v>
      </c>
    </row>
    <row r="198" spans="1:4" x14ac:dyDescent="0.25">
      <c r="B198" s="1" t="s">
        <v>5</v>
      </c>
      <c r="C198" s="7">
        <f t="shared" ref="C198:D209" si="3">+C211+C224+C237+C250</f>
        <v>9434.7293049999989</v>
      </c>
      <c r="D198" s="7">
        <f t="shared" si="3"/>
        <v>9159.3105990000004</v>
      </c>
    </row>
    <row r="199" spans="1:4" x14ac:dyDescent="0.25">
      <c r="B199" s="2" t="s">
        <v>6</v>
      </c>
      <c r="C199" s="8">
        <f t="shared" si="3"/>
        <v>2301.4832719999999</v>
      </c>
      <c r="D199" s="8">
        <f t="shared" si="3"/>
        <v>2247.3748950000004</v>
      </c>
    </row>
    <row r="200" spans="1:4" x14ac:dyDescent="0.25">
      <c r="B200" s="3" t="s">
        <v>7</v>
      </c>
      <c r="C200" s="9">
        <f t="shared" si="3"/>
        <v>216.84916899999999</v>
      </c>
      <c r="D200" s="9">
        <f t="shared" si="3"/>
        <v>211.69937200000001</v>
      </c>
    </row>
    <row r="201" spans="1:4" x14ac:dyDescent="0.25">
      <c r="B201" s="3" t="s">
        <v>8</v>
      </c>
      <c r="C201" s="9">
        <f t="shared" si="3"/>
        <v>6621.7757789999996</v>
      </c>
      <c r="D201" s="9">
        <f t="shared" si="3"/>
        <v>6416.7945979999995</v>
      </c>
    </row>
    <row r="202" spans="1:4" x14ac:dyDescent="0.25">
      <c r="B202" s="3" t="s">
        <v>9</v>
      </c>
      <c r="C202" s="9">
        <f t="shared" si="3"/>
        <v>137.22356200000002</v>
      </c>
      <c r="D202" s="9">
        <f t="shared" si="3"/>
        <v>135.66990300000001</v>
      </c>
    </row>
    <row r="203" spans="1:4" x14ac:dyDescent="0.25">
      <c r="B203" s="4" t="s">
        <v>10</v>
      </c>
      <c r="C203" s="10">
        <f t="shared" si="3"/>
        <v>157.39752300000001</v>
      </c>
      <c r="D203" s="10">
        <f t="shared" si="3"/>
        <v>147.77183099999999</v>
      </c>
    </row>
    <row r="204" spans="1:4" x14ac:dyDescent="0.25">
      <c r="B204" s="1" t="s">
        <v>11</v>
      </c>
      <c r="C204" s="7">
        <f t="shared" si="3"/>
        <v>6329.6135989999993</v>
      </c>
      <c r="D204" s="7">
        <f t="shared" si="3"/>
        <v>6156.6012179999998</v>
      </c>
    </row>
    <row r="205" spans="1:4" x14ac:dyDescent="0.25">
      <c r="B205" s="2" t="s">
        <v>12</v>
      </c>
      <c r="C205" s="8">
        <f t="shared" si="3"/>
        <v>108.473861</v>
      </c>
      <c r="D205" s="8">
        <f t="shared" si="3"/>
        <v>108.46086099999999</v>
      </c>
    </row>
    <row r="206" spans="1:4" x14ac:dyDescent="0.25">
      <c r="B206" s="3" t="s">
        <v>13</v>
      </c>
      <c r="C206" s="9">
        <f t="shared" si="3"/>
        <v>0.32172499999999998</v>
      </c>
      <c r="D206" s="9">
        <f t="shared" si="3"/>
        <v>0.32072499999999998</v>
      </c>
    </row>
    <row r="207" spans="1:4" x14ac:dyDescent="0.25">
      <c r="B207" s="3" t="s">
        <v>14</v>
      </c>
      <c r="C207" s="9">
        <f t="shared" si="3"/>
        <v>6220.8180130000001</v>
      </c>
      <c r="D207" s="9">
        <f t="shared" si="3"/>
        <v>6047.8196319999997</v>
      </c>
    </row>
    <row r="208" spans="1:4" x14ac:dyDescent="0.25">
      <c r="B208" s="4" t="s">
        <v>15</v>
      </c>
      <c r="C208" s="10">
        <f t="shared" si="3"/>
        <v>0</v>
      </c>
      <c r="D208" s="10">
        <f t="shared" si="3"/>
        <v>0</v>
      </c>
    </row>
    <row r="209" spans="1:4" x14ac:dyDescent="0.25">
      <c r="B209" s="1" t="s">
        <v>16</v>
      </c>
      <c r="C209" s="7">
        <f t="shared" si="3"/>
        <v>493.91509200000002</v>
      </c>
      <c r="D209" s="7">
        <f t="shared" si="3"/>
        <v>490.626395</v>
      </c>
    </row>
    <row r="210" spans="1:4" x14ac:dyDescent="0.25">
      <c r="B210" s="5" t="s">
        <v>62</v>
      </c>
      <c r="C210" s="11">
        <f>+C211+C217+C222</f>
        <v>0</v>
      </c>
      <c r="D210" s="11">
        <f>+D211+D217+D222</f>
        <v>0</v>
      </c>
    </row>
    <row r="211" spans="1:4" x14ac:dyDescent="0.25">
      <c r="B211" s="1" t="s">
        <v>5</v>
      </c>
      <c r="C211" s="7">
        <f>+SUM(C212:C216)</f>
        <v>0</v>
      </c>
      <c r="D211" s="7">
        <f>+SUM(D212:D216)</f>
        <v>0</v>
      </c>
    </row>
    <row r="212" spans="1:4" x14ac:dyDescent="0.25">
      <c r="A212" t="s">
        <v>147</v>
      </c>
      <c r="B212" s="2" t="s">
        <v>6</v>
      </c>
      <c r="C212" s="8">
        <f>+SUMIFS(Actualizar!D$2:D$1000,Actualizar!$A$2:$A$1000,DATOS!$A212)</f>
        <v>0</v>
      </c>
      <c r="D212" s="8">
        <f>+SUMIFS(Actualizar!E$2:E$1000,Actualizar!$A$2:$A$1000,DATOS!$A212)</f>
        <v>0</v>
      </c>
    </row>
    <row r="213" spans="1:4" x14ac:dyDescent="0.25">
      <c r="A213" t="s">
        <v>148</v>
      </c>
      <c r="B213" s="3" t="s">
        <v>7</v>
      </c>
      <c r="C213" s="9">
        <f>+SUMIFS(Actualizar!D$2:D$1000,Actualizar!$A$2:$A$1000,DATOS!$A213)</f>
        <v>0</v>
      </c>
      <c r="D213" s="9">
        <f>+SUMIFS(Actualizar!E$2:E$1000,Actualizar!$A$2:$A$1000,DATOS!$A213)</f>
        <v>0</v>
      </c>
    </row>
    <row r="214" spans="1:4" x14ac:dyDescent="0.25">
      <c r="A214" t="s">
        <v>149</v>
      </c>
      <c r="B214" s="3" t="s">
        <v>8</v>
      </c>
      <c r="C214" s="9">
        <f>+SUMIFS(Actualizar!D$2:D$1000,Actualizar!$A$2:$A$1000,DATOS!$A214)</f>
        <v>0</v>
      </c>
      <c r="D214" s="9">
        <f>+SUMIFS(Actualizar!E$2:E$1000,Actualizar!$A$2:$A$1000,DATOS!$A214)</f>
        <v>0</v>
      </c>
    </row>
    <row r="215" spans="1:4" x14ac:dyDescent="0.25">
      <c r="A215" t="s">
        <v>150</v>
      </c>
      <c r="B215" s="3" t="s">
        <v>9</v>
      </c>
      <c r="C215" s="9">
        <f>+SUMIFS(Actualizar!D$2:D$1000,Actualizar!$A$2:$A$1000,DATOS!$A215)</f>
        <v>0</v>
      </c>
      <c r="D215" s="9">
        <f>+SUMIFS(Actualizar!E$2:E$1000,Actualizar!$A$2:$A$1000,DATOS!$A215)</f>
        <v>0</v>
      </c>
    </row>
    <row r="216" spans="1:4" x14ac:dyDescent="0.25">
      <c r="A216" t="s">
        <v>151</v>
      </c>
      <c r="B216" s="4" t="s">
        <v>10</v>
      </c>
      <c r="C216" s="10">
        <f>+SUMIFS(Actualizar!D$2:D$1000,Actualizar!$A$2:$A$1000,DATOS!$A216)</f>
        <v>0</v>
      </c>
      <c r="D216" s="10">
        <f>+SUMIFS(Actualizar!E$2:E$1000,Actualizar!$A$2:$A$1000,DATOS!$A216)</f>
        <v>0</v>
      </c>
    </row>
    <row r="217" spans="1:4" x14ac:dyDescent="0.25">
      <c r="B217" s="1" t="s">
        <v>11</v>
      </c>
      <c r="C217" s="7">
        <f>+SUM(C218:C221)</f>
        <v>0</v>
      </c>
      <c r="D217" s="7">
        <f>+SUM(D218:D221)</f>
        <v>0</v>
      </c>
    </row>
    <row r="218" spans="1:4" x14ac:dyDescent="0.25">
      <c r="A218" t="s">
        <v>152</v>
      </c>
      <c r="B218" s="2" t="s">
        <v>12</v>
      </c>
      <c r="C218" s="8">
        <f>+SUMIFS(Actualizar!D$2:D$1000,Actualizar!$A$2:$A$1000,DATOS!$A218)</f>
        <v>0</v>
      </c>
      <c r="D218" s="8">
        <f>+SUMIFS(Actualizar!E$2:E$1000,Actualizar!$A$2:$A$1000,DATOS!$A218)</f>
        <v>0</v>
      </c>
    </row>
    <row r="219" spans="1:4" x14ac:dyDescent="0.25">
      <c r="A219" t="s">
        <v>153</v>
      </c>
      <c r="B219" s="3" t="s">
        <v>13</v>
      </c>
      <c r="C219" s="9">
        <f>+SUMIFS(Actualizar!D$2:D$1000,Actualizar!$A$2:$A$1000,DATOS!$A219)</f>
        <v>0</v>
      </c>
      <c r="D219" s="9">
        <f>+SUMIFS(Actualizar!E$2:E$1000,Actualizar!$A$2:$A$1000,DATOS!$A219)</f>
        <v>0</v>
      </c>
    </row>
    <row r="220" spans="1:4" x14ac:dyDescent="0.25">
      <c r="A220" t="s">
        <v>154</v>
      </c>
      <c r="B220" s="3" t="s">
        <v>14</v>
      </c>
      <c r="C220" s="9">
        <f>+SUMIFS(Actualizar!D$2:D$1000,Actualizar!$A$2:$A$1000,DATOS!$A220)</f>
        <v>0</v>
      </c>
      <c r="D220" s="9">
        <f>+SUMIFS(Actualizar!E$2:E$1000,Actualizar!$A$2:$A$1000,DATOS!$A220)</f>
        <v>0</v>
      </c>
    </row>
    <row r="221" spans="1:4" x14ac:dyDescent="0.25">
      <c r="A221" t="s">
        <v>155</v>
      </c>
      <c r="B221" s="4" t="s">
        <v>15</v>
      </c>
      <c r="C221" s="10">
        <f>+SUMIFS(Actualizar!D$2:D$1000,Actualizar!$A$2:$A$1000,DATOS!$A221)</f>
        <v>0</v>
      </c>
      <c r="D221" s="10">
        <f>+SUMIFS(Actualizar!E$2:E$1000,Actualizar!$A$2:$A$1000,DATOS!$A221)</f>
        <v>0</v>
      </c>
    </row>
    <row r="222" spans="1:4" x14ac:dyDescent="0.25">
      <c r="A222" t="s">
        <v>156</v>
      </c>
      <c r="B222" s="1" t="s">
        <v>16</v>
      </c>
      <c r="C222" s="7">
        <f>+SUMIFS(Actualizar!D$2:D$1000,Actualizar!$A$2:$A$1000,DATOS!$A222)</f>
        <v>0</v>
      </c>
      <c r="D222" s="7">
        <f>+SUMIFS(Actualizar!E$2:E$1000,Actualizar!$A$2:$A$1000,DATOS!$A222)</f>
        <v>0</v>
      </c>
    </row>
    <row r="223" spans="1:4" x14ac:dyDescent="0.25">
      <c r="B223" s="5" t="s">
        <v>73</v>
      </c>
      <c r="C223" s="11">
        <f>+C224+C230+C235</f>
        <v>6569.4354439999997</v>
      </c>
      <c r="D223" s="11">
        <f>+D224+D230+D235</f>
        <v>6425.8693860000003</v>
      </c>
    </row>
    <row r="224" spans="1:4" x14ac:dyDescent="0.25">
      <c r="B224" s="1" t="s">
        <v>5</v>
      </c>
      <c r="C224" s="7">
        <f>+SUM(C225:C229)</f>
        <v>5015.1370829999996</v>
      </c>
      <c r="D224" s="7">
        <f>+SUM(D225:D229)</f>
        <v>4903.5758930000002</v>
      </c>
    </row>
    <row r="225" spans="1:4" x14ac:dyDescent="0.25">
      <c r="A225" t="s">
        <v>157</v>
      </c>
      <c r="B225" s="2" t="s">
        <v>6</v>
      </c>
      <c r="C225" s="8">
        <f>+SUMIFS(Actualizar!D$2:D$1000,Actualizar!$A$2:$A$1000,DATOS!$A225)</f>
        <v>1568.047088</v>
      </c>
      <c r="D225" s="8">
        <f>+SUMIFS(Actualizar!E$2:E$1000,Actualizar!$A$2:$A$1000,DATOS!$A225)</f>
        <v>1535.08879</v>
      </c>
    </row>
    <row r="226" spans="1:4" x14ac:dyDescent="0.25">
      <c r="A226" t="s">
        <v>158</v>
      </c>
      <c r="B226" s="3" t="s">
        <v>7</v>
      </c>
      <c r="C226" s="9">
        <f>+SUMIFS(Actualizar!D$2:D$1000,Actualizar!$A$2:$A$1000,DATOS!$A226)</f>
        <v>75.500857999999994</v>
      </c>
      <c r="D226" s="9">
        <f>+SUMIFS(Actualizar!E$2:E$1000,Actualizar!$A$2:$A$1000,DATOS!$A226)</f>
        <v>74.344683000000003</v>
      </c>
    </row>
    <row r="227" spans="1:4" x14ac:dyDescent="0.25">
      <c r="A227" t="s">
        <v>159</v>
      </c>
      <c r="B227" s="3" t="s">
        <v>8</v>
      </c>
      <c r="C227" s="9">
        <f>+SUMIFS(Actualizar!D$2:D$1000,Actualizar!$A$2:$A$1000,DATOS!$A227)</f>
        <v>3200.1294549999998</v>
      </c>
      <c r="D227" s="9">
        <f>+SUMIFS(Actualizar!E$2:E$1000,Actualizar!$A$2:$A$1000,DATOS!$A227)</f>
        <v>3125.8017410000002</v>
      </c>
    </row>
    <row r="228" spans="1:4" x14ac:dyDescent="0.25">
      <c r="A228" t="s">
        <v>160</v>
      </c>
      <c r="B228" s="3" t="s">
        <v>9</v>
      </c>
      <c r="C228" s="9">
        <f>+SUMIFS(Actualizar!D$2:D$1000,Actualizar!$A$2:$A$1000,DATOS!$A228)</f>
        <v>113.815375</v>
      </c>
      <c r="D228" s="9">
        <f>+SUMIFS(Actualizar!E$2:E$1000,Actualizar!$A$2:$A$1000,DATOS!$A228)</f>
        <v>112.483514</v>
      </c>
    </row>
    <row r="229" spans="1:4" x14ac:dyDescent="0.25">
      <c r="A229" t="s">
        <v>161</v>
      </c>
      <c r="B229" s="4" t="s">
        <v>10</v>
      </c>
      <c r="C229" s="10">
        <f>+SUMIFS(Actualizar!D$2:D$1000,Actualizar!$A$2:$A$1000,DATOS!$A229)</f>
        <v>57.644306999999998</v>
      </c>
      <c r="D229" s="10">
        <f>+SUMIFS(Actualizar!E$2:E$1000,Actualizar!$A$2:$A$1000,DATOS!$A229)</f>
        <v>55.857165000000002</v>
      </c>
    </row>
    <row r="230" spans="1:4" x14ac:dyDescent="0.25">
      <c r="B230" s="1" t="s">
        <v>11</v>
      </c>
      <c r="C230" s="7">
        <f>+SUM(C231:C234)</f>
        <v>1486.461945</v>
      </c>
      <c r="D230" s="7">
        <f>+SUM(D231:D234)</f>
        <v>1456.011004</v>
      </c>
    </row>
    <row r="231" spans="1:4" x14ac:dyDescent="0.25">
      <c r="A231" t="s">
        <v>162</v>
      </c>
      <c r="B231" s="2" t="s">
        <v>12</v>
      </c>
      <c r="C231" s="8">
        <f>+SUMIFS(Actualizar!D$2:D$1000,Actualizar!$A$2:$A$1000,DATOS!$A231)</f>
        <v>79.893326000000002</v>
      </c>
      <c r="D231" s="8">
        <f>+SUMIFS(Actualizar!E$2:E$1000,Actualizar!$A$2:$A$1000,DATOS!$A231)</f>
        <v>79.880325999999997</v>
      </c>
    </row>
    <row r="232" spans="1:4" x14ac:dyDescent="0.25">
      <c r="A232" t="s">
        <v>163</v>
      </c>
      <c r="B232" s="3" t="s">
        <v>13</v>
      </c>
      <c r="C232" s="9">
        <f>+SUMIFS(Actualizar!D$2:D$1000,Actualizar!$A$2:$A$1000,DATOS!$A232)</f>
        <v>9.2383999999999994E-2</v>
      </c>
      <c r="D232" s="9">
        <f>+SUMIFS(Actualizar!E$2:E$1000,Actualizar!$A$2:$A$1000,DATOS!$A232)</f>
        <v>9.1384000000000007E-2</v>
      </c>
    </row>
    <row r="233" spans="1:4" x14ac:dyDescent="0.25">
      <c r="A233" t="s">
        <v>164</v>
      </c>
      <c r="B233" s="3" t="s">
        <v>14</v>
      </c>
      <c r="C233" s="9">
        <f>+SUMIFS(Actualizar!D$2:D$1000,Actualizar!$A$2:$A$1000,DATOS!$A233)</f>
        <v>1406.4762350000001</v>
      </c>
      <c r="D233" s="9">
        <f>+SUMIFS(Actualizar!E$2:E$1000,Actualizar!$A$2:$A$1000,DATOS!$A233)</f>
        <v>1376.0392939999999</v>
      </c>
    </row>
    <row r="234" spans="1:4" x14ac:dyDescent="0.25">
      <c r="A234" t="s">
        <v>165</v>
      </c>
      <c r="B234" s="4" t="s">
        <v>15</v>
      </c>
      <c r="C234" s="10">
        <f>+SUMIFS(Actualizar!D$2:D$1000,Actualizar!$A$2:$A$1000,DATOS!$A234)</f>
        <v>0</v>
      </c>
      <c r="D234" s="10">
        <f>+SUMIFS(Actualizar!E$2:E$1000,Actualizar!$A$2:$A$1000,DATOS!$A234)</f>
        <v>0</v>
      </c>
    </row>
    <row r="235" spans="1:4" x14ac:dyDescent="0.25">
      <c r="A235" t="s">
        <v>166</v>
      </c>
      <c r="B235" s="1" t="s">
        <v>16</v>
      </c>
      <c r="C235" s="7">
        <f>+SUMIFS(Actualizar!D$2:D$1000,Actualizar!$A$2:$A$1000,DATOS!$A235)</f>
        <v>67.836416</v>
      </c>
      <c r="D235" s="7">
        <f>+SUMIFS(Actualizar!E$2:E$1000,Actualizar!$A$2:$A$1000,DATOS!$A235)</f>
        <v>66.282488999999998</v>
      </c>
    </row>
    <row r="236" spans="1:4" x14ac:dyDescent="0.25">
      <c r="B236" s="5" t="s">
        <v>84</v>
      </c>
      <c r="C236" s="11">
        <f>+C237+C243+C248</f>
        <v>3178.8746249999999</v>
      </c>
      <c r="D236" s="11">
        <f>+D237+D243+D248</f>
        <v>3053.4572009999997</v>
      </c>
    </row>
    <row r="237" spans="1:4" x14ac:dyDescent="0.25">
      <c r="B237" s="1" t="s">
        <v>5</v>
      </c>
      <c r="C237" s="7">
        <f>+SUM(C238:C242)</f>
        <v>2792.6250989999999</v>
      </c>
      <c r="D237" s="7">
        <f>+SUM(D238:D242)</f>
        <v>2675.738347</v>
      </c>
    </row>
    <row r="238" spans="1:4" x14ac:dyDescent="0.25">
      <c r="A238" t="s">
        <v>167</v>
      </c>
      <c r="B238" s="2" t="s">
        <v>6</v>
      </c>
      <c r="C238" s="8">
        <f>+SUMIFS(Actualizar!D$2:D$1000,Actualizar!$A$2:$A$1000,DATOS!$A238)</f>
        <v>618.03091900000004</v>
      </c>
      <c r="D238" s="8">
        <f>+SUMIFS(Actualizar!E$2:E$1000,Actualizar!$A$2:$A$1000,DATOS!$A238)</f>
        <v>600.25705100000005</v>
      </c>
    </row>
    <row r="239" spans="1:4" x14ac:dyDescent="0.25">
      <c r="A239" t="s">
        <v>168</v>
      </c>
      <c r="B239" s="3" t="s">
        <v>7</v>
      </c>
      <c r="C239" s="9">
        <f>+SUMIFS(Actualizar!D$2:D$1000,Actualizar!$A$2:$A$1000,DATOS!$A239)</f>
        <v>134.74251799999999</v>
      </c>
      <c r="D239" s="9">
        <f>+SUMIFS(Actualizar!E$2:E$1000,Actualizar!$A$2:$A$1000,DATOS!$A239)</f>
        <v>131.278299</v>
      </c>
    </row>
    <row r="240" spans="1:4" x14ac:dyDescent="0.25">
      <c r="A240" t="s">
        <v>169</v>
      </c>
      <c r="B240" s="3" t="s">
        <v>8</v>
      </c>
      <c r="C240" s="9">
        <f>+SUMIFS(Actualizar!D$2:D$1000,Actualizar!$A$2:$A$1000,DATOS!$A240)</f>
        <v>1923.597845</v>
      </c>
      <c r="D240" s="9">
        <f>+SUMIFS(Actualizar!E$2:E$1000,Actualizar!$A$2:$A$1000,DATOS!$A240)</f>
        <v>1835.870574</v>
      </c>
    </row>
    <row r="241" spans="1:4" x14ac:dyDescent="0.25">
      <c r="A241" t="s">
        <v>170</v>
      </c>
      <c r="B241" s="3" t="s">
        <v>9</v>
      </c>
      <c r="C241" s="9">
        <f>+SUMIFS(Actualizar!D$2:D$1000,Actualizar!$A$2:$A$1000,DATOS!$A241)</f>
        <v>18.353701000000001</v>
      </c>
      <c r="D241" s="9">
        <f>+SUMIFS(Actualizar!E$2:E$1000,Actualizar!$A$2:$A$1000,DATOS!$A241)</f>
        <v>18.258751</v>
      </c>
    </row>
    <row r="242" spans="1:4" x14ac:dyDescent="0.25">
      <c r="A242" t="s">
        <v>171</v>
      </c>
      <c r="B242" s="4" t="s">
        <v>10</v>
      </c>
      <c r="C242" s="10">
        <f>+SUMIFS(Actualizar!D$2:D$1000,Actualizar!$A$2:$A$1000,DATOS!$A242)</f>
        <v>97.900115999999997</v>
      </c>
      <c r="D242" s="10">
        <f>+SUMIFS(Actualizar!E$2:E$1000,Actualizar!$A$2:$A$1000,DATOS!$A242)</f>
        <v>90.073672000000002</v>
      </c>
    </row>
    <row r="243" spans="1:4" x14ac:dyDescent="0.25">
      <c r="B243" s="1" t="s">
        <v>11</v>
      </c>
      <c r="C243" s="7">
        <f>+SUM(C244:C247)</f>
        <v>239.90929299999999</v>
      </c>
      <c r="D243" s="7">
        <f>+SUM(D244:D247)</f>
        <v>231.37862100000001</v>
      </c>
    </row>
    <row r="244" spans="1:4" x14ac:dyDescent="0.25">
      <c r="A244" t="s">
        <v>172</v>
      </c>
      <c r="B244" s="2" t="s">
        <v>12</v>
      </c>
      <c r="C244" s="8">
        <f>+SUMIFS(Actualizar!D$2:D$1000,Actualizar!$A$2:$A$1000,DATOS!$A244)</f>
        <v>0.58348999999999995</v>
      </c>
      <c r="D244" s="8">
        <f>+SUMIFS(Actualizar!E$2:E$1000,Actualizar!$A$2:$A$1000,DATOS!$A244)</f>
        <v>0.58348999999999995</v>
      </c>
    </row>
    <row r="245" spans="1:4" x14ac:dyDescent="0.25">
      <c r="A245" t="s">
        <v>173</v>
      </c>
      <c r="B245" s="3" t="s">
        <v>13</v>
      </c>
      <c r="C245" s="9">
        <f>+SUMIFS(Actualizar!D$2:D$1000,Actualizar!$A$2:$A$1000,DATOS!$A245)</f>
        <v>0.180841</v>
      </c>
      <c r="D245" s="9">
        <f>+SUMIFS(Actualizar!E$2:E$1000,Actualizar!$A$2:$A$1000,DATOS!$A245)</f>
        <v>0.180841</v>
      </c>
    </row>
    <row r="246" spans="1:4" x14ac:dyDescent="0.25">
      <c r="A246" t="s">
        <v>174</v>
      </c>
      <c r="B246" s="3" t="s">
        <v>14</v>
      </c>
      <c r="C246" s="9">
        <f>+SUMIFS(Actualizar!D$2:D$1000,Actualizar!$A$2:$A$1000,DATOS!$A246)</f>
        <v>239.14496199999999</v>
      </c>
      <c r="D246" s="9">
        <f>+SUMIFS(Actualizar!E$2:E$1000,Actualizar!$A$2:$A$1000,DATOS!$A246)</f>
        <v>230.61429000000001</v>
      </c>
    </row>
    <row r="247" spans="1:4" x14ac:dyDescent="0.25">
      <c r="A247" t="s">
        <v>175</v>
      </c>
      <c r="B247" s="4" t="s">
        <v>15</v>
      </c>
      <c r="C247" s="10">
        <f>+SUMIFS(Actualizar!D$2:D$1000,Actualizar!$A$2:$A$1000,DATOS!$A247)</f>
        <v>0</v>
      </c>
      <c r="D247" s="10">
        <f>+SUMIFS(Actualizar!E$2:E$1000,Actualizar!$A$2:$A$1000,DATOS!$A247)</f>
        <v>0</v>
      </c>
    </row>
    <row r="248" spans="1:4" x14ac:dyDescent="0.25">
      <c r="A248" t="s">
        <v>176</v>
      </c>
      <c r="B248" s="1" t="s">
        <v>16</v>
      </c>
      <c r="C248" s="7">
        <f>+SUMIFS(Actualizar!D$2:D$1000,Actualizar!$A$2:$A$1000,DATOS!$A248)</f>
        <v>146.34023300000001</v>
      </c>
      <c r="D248" s="7">
        <f>+SUMIFS(Actualizar!E$2:E$1000,Actualizar!$A$2:$A$1000,DATOS!$A248)</f>
        <v>146.34023300000001</v>
      </c>
    </row>
    <row r="249" spans="1:4" x14ac:dyDescent="0.25">
      <c r="B249" s="5" t="s">
        <v>95</v>
      </c>
      <c r="C249" s="11">
        <f>+C250+C256+C261</f>
        <v>6509.9479270000002</v>
      </c>
      <c r="D249" s="11">
        <f>+D250+D256+D261</f>
        <v>6327.2116249999999</v>
      </c>
    </row>
    <row r="250" spans="1:4" x14ac:dyDescent="0.25">
      <c r="B250" s="1" t="s">
        <v>5</v>
      </c>
      <c r="C250" s="7">
        <f>+SUM(C251:C255)</f>
        <v>1626.9671230000001</v>
      </c>
      <c r="D250" s="7">
        <f>+SUM(D251:D255)</f>
        <v>1579.9963589999998</v>
      </c>
    </row>
    <row r="251" spans="1:4" x14ac:dyDescent="0.25">
      <c r="A251" t="s">
        <v>177</v>
      </c>
      <c r="B251" s="2" t="s">
        <v>6</v>
      </c>
      <c r="C251" s="8">
        <f>+SUMIFS(Actualizar!D$2:D$1000,Actualizar!$A$2:$A$1000,DATOS!$A251)</f>
        <v>115.405265</v>
      </c>
      <c r="D251" s="8">
        <f>+SUMIFS(Actualizar!E$2:E$1000,Actualizar!$A$2:$A$1000,DATOS!$A251)</f>
        <v>112.029054</v>
      </c>
    </row>
    <row r="252" spans="1:4" x14ac:dyDescent="0.25">
      <c r="A252" t="s">
        <v>178</v>
      </c>
      <c r="B252" s="3" t="s">
        <v>7</v>
      </c>
      <c r="C252" s="9">
        <f>+SUMIFS(Actualizar!D$2:D$1000,Actualizar!$A$2:$A$1000,DATOS!$A252)</f>
        <v>6.6057930000000002</v>
      </c>
      <c r="D252" s="9">
        <f>+SUMIFS(Actualizar!E$2:E$1000,Actualizar!$A$2:$A$1000,DATOS!$A252)</f>
        <v>6.07639</v>
      </c>
    </row>
    <row r="253" spans="1:4" x14ac:dyDescent="0.25">
      <c r="A253" t="s">
        <v>179</v>
      </c>
      <c r="B253" s="3" t="s">
        <v>8</v>
      </c>
      <c r="C253" s="9">
        <f>+SUMIFS(Actualizar!D$2:D$1000,Actualizar!$A$2:$A$1000,DATOS!$A253)</f>
        <v>1498.048479</v>
      </c>
      <c r="D253" s="9">
        <f>+SUMIFS(Actualizar!E$2:E$1000,Actualizar!$A$2:$A$1000,DATOS!$A253)</f>
        <v>1455.1222829999999</v>
      </c>
    </row>
    <row r="254" spans="1:4" x14ac:dyDescent="0.25">
      <c r="A254" t="s">
        <v>180</v>
      </c>
      <c r="B254" s="3" t="s">
        <v>9</v>
      </c>
      <c r="C254" s="9">
        <f>+SUMIFS(Actualizar!D$2:D$1000,Actualizar!$A$2:$A$1000,DATOS!$A254)</f>
        <v>5.0544859999999998</v>
      </c>
      <c r="D254" s="9">
        <f>+SUMIFS(Actualizar!E$2:E$1000,Actualizar!$A$2:$A$1000,DATOS!$A254)</f>
        <v>4.927638</v>
      </c>
    </row>
    <row r="255" spans="1:4" x14ac:dyDescent="0.25">
      <c r="A255" t="s">
        <v>181</v>
      </c>
      <c r="B255" s="4" t="s">
        <v>10</v>
      </c>
      <c r="C255" s="10">
        <f>+SUMIFS(Actualizar!D$2:D$1000,Actualizar!$A$2:$A$1000,DATOS!$A255)</f>
        <v>1.8531</v>
      </c>
      <c r="D255" s="10">
        <f>+SUMIFS(Actualizar!E$2:E$1000,Actualizar!$A$2:$A$1000,DATOS!$A255)</f>
        <v>1.840994</v>
      </c>
    </row>
    <row r="256" spans="1:4" x14ac:dyDescent="0.25">
      <c r="B256" s="1" t="s">
        <v>11</v>
      </c>
      <c r="C256" s="7">
        <f>+SUM(C257:C260)</f>
        <v>4603.2423609999996</v>
      </c>
      <c r="D256" s="7">
        <f>+SUM(D257:D260)</f>
        <v>4469.211593</v>
      </c>
    </row>
    <row r="257" spans="1:4" x14ac:dyDescent="0.25">
      <c r="A257" t="s">
        <v>182</v>
      </c>
      <c r="B257" s="2" t="s">
        <v>12</v>
      </c>
      <c r="C257" s="8">
        <f>+SUMIFS(Actualizar!D$2:D$1000,Actualizar!$A$2:$A$1000,DATOS!$A257)</f>
        <v>27.997045</v>
      </c>
      <c r="D257" s="8">
        <f>+SUMIFS(Actualizar!E$2:E$1000,Actualizar!$A$2:$A$1000,DATOS!$A257)</f>
        <v>27.997045</v>
      </c>
    </row>
    <row r="258" spans="1:4" x14ac:dyDescent="0.25">
      <c r="A258" t="s">
        <v>183</v>
      </c>
      <c r="B258" s="3" t="s">
        <v>13</v>
      </c>
      <c r="C258" s="9">
        <f>+SUMIFS(Actualizar!D$2:D$1000,Actualizar!$A$2:$A$1000,DATOS!$A258)</f>
        <v>4.8500000000000001E-2</v>
      </c>
      <c r="D258" s="9">
        <f>+SUMIFS(Actualizar!E$2:E$1000,Actualizar!$A$2:$A$1000,DATOS!$A258)</f>
        <v>4.8500000000000001E-2</v>
      </c>
    </row>
    <row r="259" spans="1:4" x14ac:dyDescent="0.25">
      <c r="A259" t="s">
        <v>184</v>
      </c>
      <c r="B259" s="3" t="s">
        <v>14</v>
      </c>
      <c r="C259" s="9">
        <f>+SUMIFS(Actualizar!D$2:D$1000,Actualizar!$A$2:$A$1000,DATOS!$A259)</f>
        <v>4575.1968159999997</v>
      </c>
      <c r="D259" s="9">
        <f>+SUMIFS(Actualizar!E$2:E$1000,Actualizar!$A$2:$A$1000,DATOS!$A259)</f>
        <v>4441.166048</v>
      </c>
    </row>
    <row r="260" spans="1:4" x14ac:dyDescent="0.25">
      <c r="A260" t="s">
        <v>185</v>
      </c>
      <c r="B260" s="4" t="s">
        <v>15</v>
      </c>
      <c r="C260" s="10">
        <f>+SUMIFS(Actualizar!D$2:D$1000,Actualizar!$A$2:$A$1000,DATOS!$A260)</f>
        <v>0</v>
      </c>
      <c r="D260" s="10">
        <f>+SUMIFS(Actualizar!E$2:E$1000,Actualizar!$A$2:$A$1000,DATOS!$A260)</f>
        <v>0</v>
      </c>
    </row>
    <row r="261" spans="1:4" x14ac:dyDescent="0.25">
      <c r="A261" t="s">
        <v>186</v>
      </c>
      <c r="B261" s="1" t="s">
        <v>16</v>
      </c>
      <c r="C261" s="7">
        <f>+SUMIFS(Actualizar!D$2:D$1000,Actualizar!$A$2:$A$1000,DATOS!$A261)</f>
        <v>279.73844300000002</v>
      </c>
      <c r="D261" s="7">
        <f>+SUMIFS(Actualizar!E$2:E$1000,Actualizar!$A$2:$A$1000,DATOS!$A261)</f>
        <v>278.00367299999999</v>
      </c>
    </row>
    <row r="262" spans="1:4" x14ac:dyDescent="0.25">
      <c r="B262" s="15" t="s">
        <v>187</v>
      </c>
      <c r="C262" s="16">
        <f>+C263+C269+C274</f>
        <v>37635.593507999998</v>
      </c>
      <c r="D262" s="16">
        <f>+D263+D269+D274</f>
        <v>36213.527278999994</v>
      </c>
    </row>
    <row r="263" spans="1:4" x14ac:dyDescent="0.25">
      <c r="B263" s="1" t="s">
        <v>5</v>
      </c>
      <c r="C263" s="7">
        <f t="shared" ref="C263:D274" si="4">+C276+C289+C302+C315+C328</f>
        <v>30642.763934999999</v>
      </c>
      <c r="D263" s="7">
        <f t="shared" si="4"/>
        <v>29576.557887999999</v>
      </c>
    </row>
    <row r="264" spans="1:4" x14ac:dyDescent="0.25">
      <c r="B264" s="2" t="s">
        <v>6</v>
      </c>
      <c r="C264" s="8">
        <f t="shared" si="4"/>
        <v>21010.227746</v>
      </c>
      <c r="D264" s="8">
        <f t="shared" si="4"/>
        <v>20604.328806999998</v>
      </c>
    </row>
    <row r="265" spans="1:4" x14ac:dyDescent="0.25">
      <c r="B265" s="3" t="s">
        <v>7</v>
      </c>
      <c r="C265" s="9">
        <f t="shared" si="4"/>
        <v>1792.077082</v>
      </c>
      <c r="D265" s="9">
        <f t="shared" si="4"/>
        <v>1776.04423</v>
      </c>
    </row>
    <row r="266" spans="1:4" x14ac:dyDescent="0.25">
      <c r="B266" s="3" t="s">
        <v>8</v>
      </c>
      <c r="C266" s="9">
        <f t="shared" si="4"/>
        <v>6803.692317</v>
      </c>
      <c r="D266" s="9">
        <f t="shared" si="4"/>
        <v>6588.2696420000011</v>
      </c>
    </row>
    <row r="267" spans="1:4" x14ac:dyDescent="0.25">
      <c r="B267" s="3" t="s">
        <v>9</v>
      </c>
      <c r="C267" s="9">
        <f t="shared" si="4"/>
        <v>12.666779999999999</v>
      </c>
      <c r="D267" s="9">
        <f t="shared" si="4"/>
        <v>12.641780000000001</v>
      </c>
    </row>
    <row r="268" spans="1:4" x14ac:dyDescent="0.25">
      <c r="B268" s="4" t="s">
        <v>10</v>
      </c>
      <c r="C268" s="10">
        <f t="shared" si="4"/>
        <v>1024.1000100000001</v>
      </c>
      <c r="D268" s="10">
        <f t="shared" si="4"/>
        <v>595.27342899999996</v>
      </c>
    </row>
    <row r="269" spans="1:4" x14ac:dyDescent="0.25">
      <c r="B269" s="1" t="s">
        <v>11</v>
      </c>
      <c r="C269" s="7">
        <f t="shared" si="4"/>
        <v>6716.9698379999991</v>
      </c>
      <c r="D269" s="7">
        <f t="shared" si="4"/>
        <v>6379.6004799999992</v>
      </c>
    </row>
    <row r="270" spans="1:4" x14ac:dyDescent="0.25">
      <c r="B270" s="2" t="s">
        <v>12</v>
      </c>
      <c r="C270" s="8">
        <f t="shared" si="4"/>
        <v>371.18736999999999</v>
      </c>
      <c r="D270" s="8">
        <f t="shared" si="4"/>
        <v>371.18736999999999</v>
      </c>
    </row>
    <row r="271" spans="1:4" x14ac:dyDescent="0.25">
      <c r="B271" s="3" t="s">
        <v>13</v>
      </c>
      <c r="C271" s="9">
        <f t="shared" si="4"/>
        <v>1.912185</v>
      </c>
      <c r="D271" s="9">
        <f t="shared" si="4"/>
        <v>1.655267</v>
      </c>
    </row>
    <row r="272" spans="1:4" x14ac:dyDescent="0.25">
      <c r="B272" s="3" t="s">
        <v>14</v>
      </c>
      <c r="C272" s="9">
        <f t="shared" si="4"/>
        <v>6340.8388389999991</v>
      </c>
      <c r="D272" s="9">
        <f t="shared" si="4"/>
        <v>6006.6258989999997</v>
      </c>
    </row>
    <row r="273" spans="1:4" x14ac:dyDescent="0.25">
      <c r="B273" s="4" t="s">
        <v>15</v>
      </c>
      <c r="C273" s="10">
        <f t="shared" si="4"/>
        <v>3.031444</v>
      </c>
      <c r="D273" s="10">
        <f t="shared" si="4"/>
        <v>0.13194400000000001</v>
      </c>
    </row>
    <row r="274" spans="1:4" x14ac:dyDescent="0.25">
      <c r="B274" s="1" t="s">
        <v>16</v>
      </c>
      <c r="C274" s="7">
        <f t="shared" si="4"/>
        <v>275.859735</v>
      </c>
      <c r="D274" s="7">
        <f t="shared" si="4"/>
        <v>257.36891099999997</v>
      </c>
    </row>
    <row r="275" spans="1:4" x14ac:dyDescent="0.25">
      <c r="B275" s="5" t="s">
        <v>17</v>
      </c>
      <c r="C275" s="11">
        <f>+C276+C282+C287</f>
        <v>27895.523751000001</v>
      </c>
      <c r="D275" s="11">
        <f>+D276+D282+D287</f>
        <v>26961.007980999999</v>
      </c>
    </row>
    <row r="276" spans="1:4" x14ac:dyDescent="0.25">
      <c r="B276" s="1" t="s">
        <v>5</v>
      </c>
      <c r="C276" s="7">
        <f>+SUM(C277:C281)</f>
        <v>27499.551532000001</v>
      </c>
      <c r="D276" s="7">
        <f>+SUM(D277:D281)</f>
        <v>26587.112224</v>
      </c>
    </row>
    <row r="277" spans="1:4" x14ac:dyDescent="0.25">
      <c r="A277" t="s">
        <v>188</v>
      </c>
      <c r="B277" s="2" t="s">
        <v>6</v>
      </c>
      <c r="C277" s="8">
        <f>+SUMIFS(Actualizar!D$2:D$1000,Actualizar!$A$2:$A$1000,DATOS!$A277)</f>
        <v>20695.608361999999</v>
      </c>
      <c r="D277" s="8">
        <f>+SUMIFS(Actualizar!E$2:E$1000,Actualizar!$A$2:$A$1000,DATOS!$A277)</f>
        <v>20312.904135000001</v>
      </c>
    </row>
    <row r="278" spans="1:4" x14ac:dyDescent="0.25">
      <c r="A278" t="s">
        <v>189</v>
      </c>
      <c r="B278" s="3" t="s">
        <v>7</v>
      </c>
      <c r="C278" s="9">
        <f>+SUMIFS(Actualizar!D$2:D$1000,Actualizar!$A$2:$A$1000,DATOS!$A278)</f>
        <v>1790.6900270000001</v>
      </c>
      <c r="D278" s="9">
        <f>+SUMIFS(Actualizar!E$2:E$1000,Actualizar!$A$2:$A$1000,DATOS!$A278)</f>
        <v>1774.731943</v>
      </c>
    </row>
    <row r="279" spans="1:4" x14ac:dyDescent="0.25">
      <c r="A279" t="s">
        <v>190</v>
      </c>
      <c r="B279" s="3" t="s">
        <v>8</v>
      </c>
      <c r="C279" s="9">
        <f>+SUMIFS(Actualizar!D$2:D$1000,Actualizar!$A$2:$A$1000,DATOS!$A279)</f>
        <v>4038.848473</v>
      </c>
      <c r="D279" s="9">
        <f>+SUMIFS(Actualizar!E$2:E$1000,Actualizar!$A$2:$A$1000,DATOS!$A279)</f>
        <v>3953.2938859999999</v>
      </c>
    </row>
    <row r="280" spans="1:4" x14ac:dyDescent="0.25">
      <c r="A280" t="s">
        <v>191</v>
      </c>
      <c r="B280" s="3" t="s">
        <v>9</v>
      </c>
      <c r="C280" s="9">
        <f>+SUMIFS(Actualizar!D$2:D$1000,Actualizar!$A$2:$A$1000,DATOS!$A280)</f>
        <v>7.0058109999999996</v>
      </c>
      <c r="D280" s="9">
        <f>+SUMIFS(Actualizar!E$2:E$1000,Actualizar!$A$2:$A$1000,DATOS!$A280)</f>
        <v>6.9808110000000001</v>
      </c>
    </row>
    <row r="281" spans="1:4" x14ac:dyDescent="0.25">
      <c r="A281" t="s">
        <v>192</v>
      </c>
      <c r="B281" s="4" t="s">
        <v>10</v>
      </c>
      <c r="C281" s="10">
        <f>+SUMIFS(Actualizar!D$2:D$1000,Actualizar!$A$2:$A$1000,DATOS!$A281)</f>
        <v>967.39885900000002</v>
      </c>
      <c r="D281" s="10">
        <f>+SUMIFS(Actualizar!E$2:E$1000,Actualizar!$A$2:$A$1000,DATOS!$A281)</f>
        <v>539.20144900000003</v>
      </c>
    </row>
    <row r="282" spans="1:4" x14ac:dyDescent="0.25">
      <c r="B282" s="1" t="s">
        <v>11</v>
      </c>
      <c r="C282" s="7">
        <f>+SUM(C283:C286)</f>
        <v>395.972219</v>
      </c>
      <c r="D282" s="7">
        <f>+SUM(D283:D286)</f>
        <v>373.895757</v>
      </c>
    </row>
    <row r="283" spans="1:4" x14ac:dyDescent="0.25">
      <c r="A283" t="s">
        <v>193</v>
      </c>
      <c r="B283" s="2" t="s">
        <v>12</v>
      </c>
      <c r="C283" s="8">
        <f>+SUMIFS(Actualizar!D$2:D$1000,Actualizar!$A$2:$A$1000,DATOS!$A283)</f>
        <v>0</v>
      </c>
      <c r="D283" s="8">
        <f>+SUMIFS(Actualizar!E$2:E$1000,Actualizar!$A$2:$A$1000,DATOS!$A283)</f>
        <v>0</v>
      </c>
    </row>
    <row r="284" spans="1:4" x14ac:dyDescent="0.25">
      <c r="A284" t="s">
        <v>194</v>
      </c>
      <c r="B284" s="3" t="s">
        <v>13</v>
      </c>
      <c r="C284" s="9">
        <f>+SUMIFS(Actualizar!D$2:D$1000,Actualizar!$A$2:$A$1000,DATOS!$A284)</f>
        <v>0</v>
      </c>
      <c r="D284" s="9">
        <f>+SUMIFS(Actualizar!E$2:E$1000,Actualizar!$A$2:$A$1000,DATOS!$A284)</f>
        <v>0</v>
      </c>
    </row>
    <row r="285" spans="1:4" x14ac:dyDescent="0.25">
      <c r="A285" t="s">
        <v>195</v>
      </c>
      <c r="B285" s="3" t="s">
        <v>14</v>
      </c>
      <c r="C285" s="9">
        <f>+SUMIFS(Actualizar!D$2:D$1000,Actualizar!$A$2:$A$1000,DATOS!$A285)</f>
        <v>395.84027500000002</v>
      </c>
      <c r="D285" s="9">
        <f>+SUMIFS(Actualizar!E$2:E$1000,Actualizar!$A$2:$A$1000,DATOS!$A285)</f>
        <v>373.76381300000003</v>
      </c>
    </row>
    <row r="286" spans="1:4" x14ac:dyDescent="0.25">
      <c r="A286" t="s">
        <v>196</v>
      </c>
      <c r="B286" s="4" t="s">
        <v>15</v>
      </c>
      <c r="C286" s="10">
        <f>+SUMIFS(Actualizar!D$2:D$1000,Actualizar!$A$2:$A$1000,DATOS!$A286)</f>
        <v>0.13194400000000001</v>
      </c>
      <c r="D286" s="10">
        <f>+SUMIFS(Actualizar!E$2:E$1000,Actualizar!$A$2:$A$1000,DATOS!$A286)</f>
        <v>0.13194400000000001</v>
      </c>
    </row>
    <row r="287" spans="1:4" x14ac:dyDescent="0.25">
      <c r="A287" t="s">
        <v>197</v>
      </c>
      <c r="B287" s="1" t="s">
        <v>16</v>
      </c>
      <c r="C287" s="7">
        <f>+SUMIFS(Actualizar!D$2:D$1000,Actualizar!$A$2:$A$1000,DATOS!$A287)</f>
        <v>0</v>
      </c>
      <c r="D287" s="7">
        <f>+SUMIFS(Actualizar!E$2:E$1000,Actualizar!$A$2:$A$1000,DATOS!$A287)</f>
        <v>0</v>
      </c>
    </row>
    <row r="288" spans="1:4" x14ac:dyDescent="0.25">
      <c r="B288" s="5" t="s">
        <v>28</v>
      </c>
      <c r="C288" s="11">
        <f>+C289+C295+C300</f>
        <v>506.24561199999999</v>
      </c>
      <c r="D288" s="11">
        <f>+D289+D295+D300</f>
        <v>492.94725099999999</v>
      </c>
    </row>
    <row r="289" spans="1:4" x14ac:dyDescent="0.25">
      <c r="B289" s="1" t="s">
        <v>5</v>
      </c>
      <c r="C289" s="7">
        <f>+SUM(C290:C294)</f>
        <v>376.16896600000001</v>
      </c>
      <c r="D289" s="7">
        <f>+SUM(D290:D294)</f>
        <v>365.69481500000001</v>
      </c>
    </row>
    <row r="290" spans="1:4" x14ac:dyDescent="0.25">
      <c r="A290" t="s">
        <v>198</v>
      </c>
      <c r="B290" s="2" t="s">
        <v>6</v>
      </c>
      <c r="C290" s="8">
        <f>+SUMIFS(Actualizar!D$2:D$1000,Actualizar!$A$2:$A$1000,DATOS!$A290)</f>
        <v>5.3180500000000004</v>
      </c>
      <c r="D290" s="8">
        <f>+SUMIFS(Actualizar!E$2:E$1000,Actualizar!$A$2:$A$1000,DATOS!$A290)</f>
        <v>5.2935350000000003</v>
      </c>
    </row>
    <row r="291" spans="1:4" x14ac:dyDescent="0.25">
      <c r="A291" t="s">
        <v>199</v>
      </c>
      <c r="B291" s="3" t="s">
        <v>7</v>
      </c>
      <c r="C291" s="9">
        <f>+SUMIFS(Actualizar!D$2:D$1000,Actualizar!$A$2:$A$1000,DATOS!$A291)</f>
        <v>0.14314299999999999</v>
      </c>
      <c r="D291" s="9">
        <f>+SUMIFS(Actualizar!E$2:E$1000,Actualizar!$A$2:$A$1000,DATOS!$A291)</f>
        <v>6.8375000000000005E-2</v>
      </c>
    </row>
    <row r="292" spans="1:4" x14ac:dyDescent="0.25">
      <c r="A292" t="s">
        <v>200</v>
      </c>
      <c r="B292" s="3" t="s">
        <v>8</v>
      </c>
      <c r="C292" s="9">
        <f>+SUMIFS(Actualizar!D$2:D$1000,Actualizar!$A$2:$A$1000,DATOS!$A292)</f>
        <v>348.20174500000002</v>
      </c>
      <c r="D292" s="9">
        <f>+SUMIFS(Actualizar!E$2:E$1000,Actualizar!$A$2:$A$1000,DATOS!$A292)</f>
        <v>337.97262899999998</v>
      </c>
    </row>
    <row r="293" spans="1:4" x14ac:dyDescent="0.25">
      <c r="A293" t="s">
        <v>201</v>
      </c>
      <c r="B293" s="3" t="s">
        <v>9</v>
      </c>
      <c r="C293" s="9">
        <f>+SUMIFS(Actualizar!D$2:D$1000,Actualizar!$A$2:$A$1000,DATOS!$A293)</f>
        <v>0.44209300000000001</v>
      </c>
      <c r="D293" s="9">
        <f>+SUMIFS(Actualizar!E$2:E$1000,Actualizar!$A$2:$A$1000,DATOS!$A293)</f>
        <v>0.44209300000000001</v>
      </c>
    </row>
    <row r="294" spans="1:4" x14ac:dyDescent="0.25">
      <c r="A294" t="s">
        <v>202</v>
      </c>
      <c r="B294" s="4" t="s">
        <v>10</v>
      </c>
      <c r="C294" s="10">
        <f>+SUMIFS(Actualizar!D$2:D$1000,Actualizar!$A$2:$A$1000,DATOS!$A294)</f>
        <v>22.063935000000001</v>
      </c>
      <c r="D294" s="10">
        <f>+SUMIFS(Actualizar!E$2:E$1000,Actualizar!$A$2:$A$1000,DATOS!$A294)</f>
        <v>21.918182999999999</v>
      </c>
    </row>
    <row r="295" spans="1:4" x14ac:dyDescent="0.25">
      <c r="B295" s="1" t="s">
        <v>11</v>
      </c>
      <c r="C295" s="7">
        <f>+SUM(C296:C299)</f>
        <v>129.47856999999999</v>
      </c>
      <c r="D295" s="7">
        <f>+SUM(D296:D299)</f>
        <v>126.65436</v>
      </c>
    </row>
    <row r="296" spans="1:4" x14ac:dyDescent="0.25">
      <c r="A296" t="s">
        <v>203</v>
      </c>
      <c r="B296" s="2" t="s">
        <v>12</v>
      </c>
      <c r="C296" s="8">
        <f>+SUMIFS(Actualizar!D$2:D$1000,Actualizar!$A$2:$A$1000,DATOS!$A296)</f>
        <v>0</v>
      </c>
      <c r="D296" s="8">
        <f>+SUMIFS(Actualizar!E$2:E$1000,Actualizar!$A$2:$A$1000,DATOS!$A296)</f>
        <v>0</v>
      </c>
    </row>
    <row r="297" spans="1:4" x14ac:dyDescent="0.25">
      <c r="A297" t="s">
        <v>204</v>
      </c>
      <c r="B297" s="3" t="s">
        <v>13</v>
      </c>
      <c r="C297" s="9">
        <f>+SUMIFS(Actualizar!D$2:D$1000,Actualizar!$A$2:$A$1000,DATOS!$A297)</f>
        <v>0</v>
      </c>
      <c r="D297" s="9">
        <f>+SUMIFS(Actualizar!E$2:E$1000,Actualizar!$A$2:$A$1000,DATOS!$A297)</f>
        <v>0</v>
      </c>
    </row>
    <row r="298" spans="1:4" x14ac:dyDescent="0.25">
      <c r="A298" t="s">
        <v>205</v>
      </c>
      <c r="B298" s="3" t="s">
        <v>14</v>
      </c>
      <c r="C298" s="9">
        <f>+SUMIFS(Actualizar!D$2:D$1000,Actualizar!$A$2:$A$1000,DATOS!$A298)</f>
        <v>129.47856999999999</v>
      </c>
      <c r="D298" s="9">
        <f>+SUMIFS(Actualizar!E$2:E$1000,Actualizar!$A$2:$A$1000,DATOS!$A298)</f>
        <v>126.65436</v>
      </c>
    </row>
    <row r="299" spans="1:4" x14ac:dyDescent="0.25">
      <c r="A299" t="s">
        <v>206</v>
      </c>
      <c r="B299" s="4" t="s">
        <v>15</v>
      </c>
      <c r="C299" s="10">
        <f>+SUMIFS(Actualizar!D$2:D$1000,Actualizar!$A$2:$A$1000,DATOS!$A299)</f>
        <v>0</v>
      </c>
      <c r="D299" s="10">
        <f>+SUMIFS(Actualizar!E$2:E$1000,Actualizar!$A$2:$A$1000,DATOS!$A299)</f>
        <v>0</v>
      </c>
    </row>
    <row r="300" spans="1:4" x14ac:dyDescent="0.25">
      <c r="A300" t="s">
        <v>207</v>
      </c>
      <c r="B300" s="1" t="s">
        <v>16</v>
      </c>
      <c r="C300" s="7">
        <f>+SUMIFS(Actualizar!D$2:D$1000,Actualizar!$A$2:$A$1000,DATOS!$A300)</f>
        <v>0.59807600000000005</v>
      </c>
      <c r="D300" s="7">
        <f>+SUMIFS(Actualizar!E$2:E$1000,Actualizar!$A$2:$A$1000,DATOS!$A300)</f>
        <v>0.59807600000000005</v>
      </c>
    </row>
    <row r="301" spans="1:4" x14ac:dyDescent="0.25">
      <c r="B301" s="5" t="s">
        <v>39</v>
      </c>
      <c r="C301" s="11">
        <f>+C302+C308+C313</f>
        <v>5202.3635359999998</v>
      </c>
      <c r="D301" s="11">
        <f>+D302+D308+D313</f>
        <v>4967.7416830000002</v>
      </c>
    </row>
    <row r="302" spans="1:4" x14ac:dyDescent="0.25">
      <c r="B302" s="1" t="s">
        <v>5</v>
      </c>
      <c r="C302" s="7">
        <f>+SUM(C303:C307)</f>
        <v>1427.3481409999999</v>
      </c>
      <c r="D302" s="7">
        <f>+SUM(D303:D307)</f>
        <v>1331.0489109999999</v>
      </c>
    </row>
    <row r="303" spans="1:4" x14ac:dyDescent="0.25">
      <c r="A303" t="s">
        <v>208</v>
      </c>
      <c r="B303" s="2" t="s">
        <v>6</v>
      </c>
      <c r="C303" s="8">
        <f>+SUMIFS(Actualizar!D$2:D$1000,Actualizar!$A$2:$A$1000,DATOS!$A303)</f>
        <v>263.07346799999999</v>
      </c>
      <c r="D303" s="8">
        <f>+SUMIFS(Actualizar!E$2:E$1000,Actualizar!$A$2:$A$1000,DATOS!$A303)</f>
        <v>240.49982499999999</v>
      </c>
    </row>
    <row r="304" spans="1:4" x14ac:dyDescent="0.25">
      <c r="A304" t="s">
        <v>209</v>
      </c>
      <c r="B304" s="3" t="s">
        <v>7</v>
      </c>
      <c r="C304" s="9">
        <f>+SUMIFS(Actualizar!D$2:D$1000,Actualizar!$A$2:$A$1000,DATOS!$A304)</f>
        <v>0</v>
      </c>
      <c r="D304" s="9">
        <f>+SUMIFS(Actualizar!E$2:E$1000,Actualizar!$A$2:$A$1000,DATOS!$A304)</f>
        <v>0</v>
      </c>
    </row>
    <row r="305" spans="1:4" x14ac:dyDescent="0.25">
      <c r="A305" t="s">
        <v>210</v>
      </c>
      <c r="B305" s="3" t="s">
        <v>8</v>
      </c>
      <c r="C305" s="9">
        <f>+SUMIFS(Actualizar!D$2:D$1000,Actualizar!$A$2:$A$1000,DATOS!$A305)</f>
        <v>1164.2746729999999</v>
      </c>
      <c r="D305" s="9">
        <f>+SUMIFS(Actualizar!E$2:E$1000,Actualizar!$A$2:$A$1000,DATOS!$A305)</f>
        <v>1090.549086</v>
      </c>
    </row>
    <row r="306" spans="1:4" x14ac:dyDescent="0.25">
      <c r="A306" t="s">
        <v>211</v>
      </c>
      <c r="B306" s="3" t="s">
        <v>9</v>
      </c>
      <c r="C306" s="9">
        <f>+SUMIFS(Actualizar!D$2:D$1000,Actualizar!$A$2:$A$1000,DATOS!$A306)</f>
        <v>0</v>
      </c>
      <c r="D306" s="9">
        <f>+SUMIFS(Actualizar!E$2:E$1000,Actualizar!$A$2:$A$1000,DATOS!$A306)</f>
        <v>0</v>
      </c>
    </row>
    <row r="307" spans="1:4" x14ac:dyDescent="0.25">
      <c r="A307" t="s">
        <v>212</v>
      </c>
      <c r="B307" s="4" t="s">
        <v>10</v>
      </c>
      <c r="C307" s="10">
        <f>+SUMIFS(Actualizar!D$2:D$1000,Actualizar!$A$2:$A$1000,DATOS!$A307)</f>
        <v>0</v>
      </c>
      <c r="D307" s="10">
        <f>+SUMIFS(Actualizar!E$2:E$1000,Actualizar!$A$2:$A$1000,DATOS!$A307)</f>
        <v>0</v>
      </c>
    </row>
    <row r="308" spans="1:4" x14ac:dyDescent="0.25">
      <c r="B308" s="1" t="s">
        <v>11</v>
      </c>
      <c r="C308" s="7">
        <f>+SUM(C309:C312)</f>
        <v>3775.0153949999999</v>
      </c>
      <c r="D308" s="7">
        <f>+SUM(D309:D312)</f>
        <v>3636.6927719999999</v>
      </c>
    </row>
    <row r="309" spans="1:4" x14ac:dyDescent="0.25">
      <c r="A309" t="s">
        <v>213</v>
      </c>
      <c r="B309" s="2" t="s">
        <v>12</v>
      </c>
      <c r="C309" s="8">
        <f>+SUMIFS(Actualizar!D$2:D$1000,Actualizar!$A$2:$A$1000,DATOS!$A309)</f>
        <v>135.69774000000001</v>
      </c>
      <c r="D309" s="8">
        <f>+SUMIFS(Actualizar!E$2:E$1000,Actualizar!$A$2:$A$1000,DATOS!$A309)</f>
        <v>135.69774000000001</v>
      </c>
    </row>
    <row r="310" spans="1:4" x14ac:dyDescent="0.25">
      <c r="A310" t="s">
        <v>214</v>
      </c>
      <c r="B310" s="3" t="s">
        <v>13</v>
      </c>
      <c r="C310" s="9">
        <f>+SUMIFS(Actualizar!D$2:D$1000,Actualizar!$A$2:$A$1000,DATOS!$A310)</f>
        <v>0</v>
      </c>
      <c r="D310" s="9">
        <f>+SUMIFS(Actualizar!E$2:E$1000,Actualizar!$A$2:$A$1000,DATOS!$A310)</f>
        <v>0</v>
      </c>
    </row>
    <row r="311" spans="1:4" x14ac:dyDescent="0.25">
      <c r="A311" t="s">
        <v>215</v>
      </c>
      <c r="B311" s="3" t="s">
        <v>14</v>
      </c>
      <c r="C311" s="9">
        <f>+SUMIFS(Actualizar!D$2:D$1000,Actualizar!$A$2:$A$1000,DATOS!$A311)</f>
        <v>3639.3176549999998</v>
      </c>
      <c r="D311" s="9">
        <f>+SUMIFS(Actualizar!E$2:E$1000,Actualizar!$A$2:$A$1000,DATOS!$A311)</f>
        <v>3500.9950319999998</v>
      </c>
    </row>
    <row r="312" spans="1:4" x14ac:dyDescent="0.25">
      <c r="A312" t="s">
        <v>216</v>
      </c>
      <c r="B312" s="4" t="s">
        <v>15</v>
      </c>
      <c r="C312" s="10">
        <f>+SUMIFS(Actualizar!D$2:D$1000,Actualizar!$A$2:$A$1000,DATOS!$A312)</f>
        <v>0</v>
      </c>
      <c r="D312" s="10">
        <f>+SUMIFS(Actualizar!E$2:E$1000,Actualizar!$A$2:$A$1000,DATOS!$A312)</f>
        <v>0</v>
      </c>
    </row>
    <row r="313" spans="1:4" x14ac:dyDescent="0.25">
      <c r="A313" t="s">
        <v>217</v>
      </c>
      <c r="B313" s="1" t="s">
        <v>16</v>
      </c>
      <c r="C313" s="7">
        <f>+SUMIFS(Actualizar!D$2:D$1000,Actualizar!$A$2:$A$1000,DATOS!$A313)</f>
        <v>0</v>
      </c>
      <c r="D313" s="7">
        <f>+SUMIFS(Actualizar!E$2:E$1000,Actualizar!$A$2:$A$1000,DATOS!$A313)</f>
        <v>0</v>
      </c>
    </row>
    <row r="314" spans="1:4" x14ac:dyDescent="0.25">
      <c r="B314" s="5" t="s">
        <v>50</v>
      </c>
      <c r="C314" s="11">
        <f>+C315+C321+C326</f>
        <v>1057.8514070000001</v>
      </c>
      <c r="D314" s="11">
        <f>+D315+D321+D326</f>
        <v>1013.998681</v>
      </c>
    </row>
    <row r="315" spans="1:4" x14ac:dyDescent="0.25">
      <c r="B315" s="1" t="s">
        <v>5</v>
      </c>
      <c r="C315" s="7">
        <f>+SUM(C316:C320)</f>
        <v>940.41546900000003</v>
      </c>
      <c r="D315" s="7">
        <f>+SUM(D316:D320)</f>
        <v>906.92005200000006</v>
      </c>
    </row>
    <row r="316" spans="1:4" x14ac:dyDescent="0.25">
      <c r="A316" t="s">
        <v>218</v>
      </c>
      <c r="B316" s="2" t="s">
        <v>6</v>
      </c>
      <c r="C316" s="8">
        <f>+SUMIFS(Actualizar!D$2:D$1000,Actualizar!$A$2:$A$1000,DATOS!$A316)</f>
        <v>16.981639000000001</v>
      </c>
      <c r="D316" s="8">
        <f>+SUMIFS(Actualizar!E$2:E$1000,Actualizar!$A$2:$A$1000,DATOS!$A316)</f>
        <v>16.461827</v>
      </c>
    </row>
    <row r="317" spans="1:4" x14ac:dyDescent="0.25">
      <c r="A317" t="s">
        <v>219</v>
      </c>
      <c r="B317" s="3" t="s">
        <v>7</v>
      </c>
      <c r="C317" s="9">
        <f>+SUMIFS(Actualizar!D$2:D$1000,Actualizar!$A$2:$A$1000,DATOS!$A317)</f>
        <v>0</v>
      </c>
      <c r="D317" s="9">
        <f>+SUMIFS(Actualizar!E$2:E$1000,Actualizar!$A$2:$A$1000,DATOS!$A317)</f>
        <v>0</v>
      </c>
    </row>
    <row r="318" spans="1:4" x14ac:dyDescent="0.25">
      <c r="A318" t="s">
        <v>220</v>
      </c>
      <c r="B318" s="3" t="s">
        <v>8</v>
      </c>
      <c r="C318" s="9">
        <f>+SUMIFS(Actualizar!D$2:D$1000,Actualizar!$A$2:$A$1000,DATOS!$A318)</f>
        <v>890.156927</v>
      </c>
      <c r="D318" s="9">
        <f>+SUMIFS(Actualizar!E$2:E$1000,Actualizar!$A$2:$A$1000,DATOS!$A318)</f>
        <v>857.66474100000005</v>
      </c>
    </row>
    <row r="319" spans="1:4" x14ac:dyDescent="0.25">
      <c r="A319" t="s">
        <v>221</v>
      </c>
      <c r="B319" s="3" t="s">
        <v>9</v>
      </c>
      <c r="C319" s="9">
        <f>+SUMIFS(Actualizar!D$2:D$1000,Actualizar!$A$2:$A$1000,DATOS!$A319)</f>
        <v>0.21562300000000001</v>
      </c>
      <c r="D319" s="9">
        <f>+SUMIFS(Actualizar!E$2:E$1000,Actualizar!$A$2:$A$1000,DATOS!$A319)</f>
        <v>0.21562300000000001</v>
      </c>
    </row>
    <row r="320" spans="1:4" x14ac:dyDescent="0.25">
      <c r="A320" t="s">
        <v>222</v>
      </c>
      <c r="B320" s="4" t="s">
        <v>10</v>
      </c>
      <c r="C320" s="10">
        <f>+SUMIFS(Actualizar!D$2:D$1000,Actualizar!$A$2:$A$1000,DATOS!$A320)</f>
        <v>33.061279999999996</v>
      </c>
      <c r="D320" s="10">
        <f>+SUMIFS(Actualizar!E$2:E$1000,Actualizar!$A$2:$A$1000,DATOS!$A320)</f>
        <v>32.577860999999999</v>
      </c>
    </row>
    <row r="321" spans="1:4" x14ac:dyDescent="0.25">
      <c r="B321" s="1" t="s">
        <v>11</v>
      </c>
      <c r="C321" s="7">
        <f>+SUM(C322:C325)</f>
        <v>117.43593799999999</v>
      </c>
      <c r="D321" s="7">
        <f>+SUM(D322:D325)</f>
        <v>107.07862900000001</v>
      </c>
    </row>
    <row r="322" spans="1:4" x14ac:dyDescent="0.25">
      <c r="A322" t="s">
        <v>223</v>
      </c>
      <c r="B322" s="2" t="s">
        <v>12</v>
      </c>
      <c r="C322" s="8">
        <f>+SUMIFS(Actualizar!D$2:D$1000,Actualizar!$A$2:$A$1000,DATOS!$A322)</f>
        <v>0</v>
      </c>
      <c r="D322" s="8">
        <f>+SUMIFS(Actualizar!E$2:E$1000,Actualizar!$A$2:$A$1000,DATOS!$A322)</f>
        <v>0</v>
      </c>
    </row>
    <row r="323" spans="1:4" x14ac:dyDescent="0.25">
      <c r="A323" t="s">
        <v>224</v>
      </c>
      <c r="B323" s="3" t="s">
        <v>13</v>
      </c>
      <c r="C323" s="9">
        <f>+SUMIFS(Actualizar!D$2:D$1000,Actualizar!$A$2:$A$1000,DATOS!$A323)</f>
        <v>0</v>
      </c>
      <c r="D323" s="9">
        <f>+SUMIFS(Actualizar!E$2:E$1000,Actualizar!$A$2:$A$1000,DATOS!$A323)</f>
        <v>0</v>
      </c>
    </row>
    <row r="324" spans="1:4" x14ac:dyDescent="0.25">
      <c r="A324" t="s">
        <v>225</v>
      </c>
      <c r="B324" s="3" t="s">
        <v>14</v>
      </c>
      <c r="C324" s="9">
        <f>+SUMIFS(Actualizar!D$2:D$1000,Actualizar!$A$2:$A$1000,DATOS!$A324)</f>
        <v>117.43593799999999</v>
      </c>
      <c r="D324" s="9">
        <f>+SUMIFS(Actualizar!E$2:E$1000,Actualizar!$A$2:$A$1000,DATOS!$A324)</f>
        <v>107.07862900000001</v>
      </c>
    </row>
    <row r="325" spans="1:4" x14ac:dyDescent="0.25">
      <c r="A325" t="s">
        <v>226</v>
      </c>
      <c r="B325" s="4" t="s">
        <v>15</v>
      </c>
      <c r="C325" s="10">
        <f>+SUMIFS(Actualizar!D$2:D$1000,Actualizar!$A$2:$A$1000,DATOS!$A325)</f>
        <v>0</v>
      </c>
      <c r="D325" s="10">
        <f>+SUMIFS(Actualizar!E$2:E$1000,Actualizar!$A$2:$A$1000,DATOS!$A325)</f>
        <v>0</v>
      </c>
    </row>
    <row r="326" spans="1:4" x14ac:dyDescent="0.25">
      <c r="A326" t="s">
        <v>227</v>
      </c>
      <c r="B326" s="1" t="s">
        <v>16</v>
      </c>
      <c r="C326" s="7">
        <f>+SUMIFS(Actualizar!D$2:D$1000,Actualizar!$A$2:$A$1000,DATOS!$A326)</f>
        <v>0</v>
      </c>
      <c r="D326" s="7">
        <f>+SUMIFS(Actualizar!E$2:E$1000,Actualizar!$A$2:$A$1000,DATOS!$A326)</f>
        <v>0</v>
      </c>
    </row>
    <row r="327" spans="1:4" x14ac:dyDescent="0.25">
      <c r="B327" s="5" t="s">
        <v>61</v>
      </c>
      <c r="C327" s="11">
        <f>+C328+C334+C339</f>
        <v>2973.6092019999996</v>
      </c>
      <c r="D327" s="11">
        <f>+D328+D334+D339</f>
        <v>2777.8316829999999</v>
      </c>
    </row>
    <row r="328" spans="1:4" x14ac:dyDescent="0.25">
      <c r="B328" s="1" t="s">
        <v>5</v>
      </c>
      <c r="C328" s="7">
        <f>+SUM(C329:C333)</f>
        <v>399.27982700000001</v>
      </c>
      <c r="D328" s="7">
        <f>+SUM(D329:D333)</f>
        <v>385.78188600000004</v>
      </c>
    </row>
    <row r="329" spans="1:4" x14ac:dyDescent="0.25">
      <c r="A329" t="s">
        <v>228</v>
      </c>
      <c r="B329" s="2" t="s">
        <v>6</v>
      </c>
      <c r="C329" s="8">
        <f>+SUMIFS(Actualizar!D$2:D$1000,Actualizar!$A$2:$A$1000,DATOS!$A329)</f>
        <v>29.246227000000001</v>
      </c>
      <c r="D329" s="8">
        <f>+SUMIFS(Actualizar!E$2:E$1000,Actualizar!$A$2:$A$1000,DATOS!$A329)</f>
        <v>29.169485000000002</v>
      </c>
    </row>
    <row r="330" spans="1:4" x14ac:dyDescent="0.25">
      <c r="A330" t="s">
        <v>229</v>
      </c>
      <c r="B330" s="3" t="s">
        <v>7</v>
      </c>
      <c r="C330" s="9">
        <f>+SUMIFS(Actualizar!D$2:D$1000,Actualizar!$A$2:$A$1000,DATOS!$A330)</f>
        <v>1.2439119999999999</v>
      </c>
      <c r="D330" s="9">
        <f>+SUMIFS(Actualizar!E$2:E$1000,Actualizar!$A$2:$A$1000,DATOS!$A330)</f>
        <v>1.2439119999999999</v>
      </c>
    </row>
    <row r="331" spans="1:4" x14ac:dyDescent="0.25">
      <c r="A331" t="s">
        <v>230</v>
      </c>
      <c r="B331" s="3" t="s">
        <v>8</v>
      </c>
      <c r="C331" s="9">
        <f>+SUMIFS(Actualizar!D$2:D$1000,Actualizar!$A$2:$A$1000,DATOS!$A331)</f>
        <v>362.21049900000003</v>
      </c>
      <c r="D331" s="9">
        <f>+SUMIFS(Actualizar!E$2:E$1000,Actualizar!$A$2:$A$1000,DATOS!$A331)</f>
        <v>348.78930000000003</v>
      </c>
    </row>
    <row r="332" spans="1:4" x14ac:dyDescent="0.25">
      <c r="A332" t="s">
        <v>231</v>
      </c>
      <c r="B332" s="3" t="s">
        <v>9</v>
      </c>
      <c r="C332" s="9">
        <f>+SUMIFS(Actualizar!D$2:D$1000,Actualizar!$A$2:$A$1000,DATOS!$A332)</f>
        <v>5.003253</v>
      </c>
      <c r="D332" s="9">
        <f>+SUMIFS(Actualizar!E$2:E$1000,Actualizar!$A$2:$A$1000,DATOS!$A332)</f>
        <v>5.003253</v>
      </c>
    </row>
    <row r="333" spans="1:4" x14ac:dyDescent="0.25">
      <c r="A333" t="s">
        <v>232</v>
      </c>
      <c r="B333" s="4" t="s">
        <v>10</v>
      </c>
      <c r="C333" s="10">
        <f>+SUMIFS(Actualizar!D$2:D$1000,Actualizar!$A$2:$A$1000,DATOS!$A333)</f>
        <v>1.575936</v>
      </c>
      <c r="D333" s="10">
        <f>+SUMIFS(Actualizar!E$2:E$1000,Actualizar!$A$2:$A$1000,DATOS!$A333)</f>
        <v>1.575936</v>
      </c>
    </row>
    <row r="334" spans="1:4" x14ac:dyDescent="0.25">
      <c r="B334" s="1" t="s">
        <v>11</v>
      </c>
      <c r="C334" s="7">
        <f>+SUM(C335:C338)</f>
        <v>2299.067716</v>
      </c>
      <c r="D334" s="7">
        <f>+SUM(D335:D338)</f>
        <v>2135.2789619999999</v>
      </c>
    </row>
    <row r="335" spans="1:4" x14ac:dyDescent="0.25">
      <c r="A335" t="s">
        <v>233</v>
      </c>
      <c r="B335" s="2" t="s">
        <v>12</v>
      </c>
      <c r="C335" s="8">
        <f>+SUMIFS(Actualizar!D$2:D$1000,Actualizar!$A$2:$A$1000,DATOS!$A335)</f>
        <v>235.48963000000001</v>
      </c>
      <c r="D335" s="8">
        <f>+SUMIFS(Actualizar!E$2:E$1000,Actualizar!$A$2:$A$1000,DATOS!$A335)</f>
        <v>235.48963000000001</v>
      </c>
    </row>
    <row r="336" spans="1:4" x14ac:dyDescent="0.25">
      <c r="A336" t="s">
        <v>234</v>
      </c>
      <c r="B336" s="3" t="s">
        <v>13</v>
      </c>
      <c r="C336" s="9">
        <f>+SUMIFS(Actualizar!D$2:D$1000,Actualizar!$A$2:$A$1000,DATOS!$A336)</f>
        <v>1.912185</v>
      </c>
      <c r="D336" s="9">
        <f>+SUMIFS(Actualizar!E$2:E$1000,Actualizar!$A$2:$A$1000,DATOS!$A336)</f>
        <v>1.655267</v>
      </c>
    </row>
    <row r="337" spans="1:4" x14ac:dyDescent="0.25">
      <c r="A337" t="s">
        <v>235</v>
      </c>
      <c r="B337" s="3" t="s">
        <v>14</v>
      </c>
      <c r="C337" s="9">
        <f>+SUMIFS(Actualizar!D$2:D$1000,Actualizar!$A$2:$A$1000,DATOS!$A337)</f>
        <v>2058.7664009999999</v>
      </c>
      <c r="D337" s="9">
        <f>+SUMIFS(Actualizar!E$2:E$1000,Actualizar!$A$2:$A$1000,DATOS!$A337)</f>
        <v>1898.134065</v>
      </c>
    </row>
    <row r="338" spans="1:4" x14ac:dyDescent="0.25">
      <c r="A338" t="s">
        <v>236</v>
      </c>
      <c r="B338" s="4" t="s">
        <v>15</v>
      </c>
      <c r="C338" s="10">
        <f>+SUMIFS(Actualizar!D$2:D$1000,Actualizar!$A$2:$A$1000,DATOS!$A338)</f>
        <v>2.8995000000000002</v>
      </c>
      <c r="D338" s="10">
        <f>+SUMIFS(Actualizar!E$2:E$1000,Actualizar!$A$2:$A$1000,DATOS!$A338)</f>
        <v>0</v>
      </c>
    </row>
    <row r="339" spans="1:4" x14ac:dyDescent="0.25">
      <c r="A339" t="s">
        <v>237</v>
      </c>
      <c r="B339" s="1" t="s">
        <v>16</v>
      </c>
      <c r="C339" s="7">
        <f>+SUMIFS(Actualizar!D$2:D$1000,Actualizar!$A$2:$A$1000,DATOS!$A339)</f>
        <v>275.26165900000001</v>
      </c>
      <c r="D339" s="7">
        <f>+SUMIFS(Actualizar!E$2:E$1000,Actualizar!$A$2:$A$1000,DATOS!$A339)</f>
        <v>256.77083499999998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4"/>
  <sheetViews>
    <sheetView workbookViewId="0">
      <selection activeCell="E2" sqref="E2:E144"/>
    </sheetView>
  </sheetViews>
  <sheetFormatPr baseColWidth="10" defaultColWidth="9.140625" defaultRowHeight="15" x14ac:dyDescent="0.25"/>
  <sheetData>
    <row r="1" spans="1:5" x14ac:dyDescent="0.25">
      <c r="A1" s="18" t="s">
        <v>238</v>
      </c>
      <c r="B1" s="18" t="s">
        <v>239</v>
      </c>
      <c r="C1" s="18" t="s">
        <v>240</v>
      </c>
      <c r="D1" s="18" t="s">
        <v>0</v>
      </c>
      <c r="E1" s="18" t="s">
        <v>1</v>
      </c>
    </row>
    <row r="2" spans="1:5" x14ac:dyDescent="0.25">
      <c r="A2" t="s">
        <v>241</v>
      </c>
      <c r="B2">
        <v>5576.3616670000001</v>
      </c>
      <c r="C2">
        <v>91.379400000000004</v>
      </c>
      <c r="D2">
        <v>0</v>
      </c>
      <c r="E2">
        <v>0</v>
      </c>
    </row>
    <row r="3" spans="1:5" x14ac:dyDescent="0.25">
      <c r="A3" t="s">
        <v>18</v>
      </c>
      <c r="B3">
        <v>25776.793642000001</v>
      </c>
      <c r="C3">
        <v>24753.625624</v>
      </c>
      <c r="D3">
        <v>23629.339404999999</v>
      </c>
      <c r="E3">
        <v>23436.828718000001</v>
      </c>
    </row>
    <row r="4" spans="1:5" x14ac:dyDescent="0.25">
      <c r="A4" t="s">
        <v>19</v>
      </c>
      <c r="B4">
        <v>4736.2005310000004</v>
      </c>
      <c r="C4">
        <v>5022.4477440000001</v>
      </c>
      <c r="D4">
        <v>4748.049892</v>
      </c>
      <c r="E4">
        <v>4738.1389650000001</v>
      </c>
    </row>
    <row r="5" spans="1:5" x14ac:dyDescent="0.25">
      <c r="A5" t="s">
        <v>20</v>
      </c>
      <c r="B5">
        <v>19042.761789</v>
      </c>
      <c r="C5">
        <v>20582.535021</v>
      </c>
      <c r="D5">
        <v>17520.167963</v>
      </c>
      <c r="E5">
        <v>17182.208504999999</v>
      </c>
    </row>
    <row r="6" spans="1:5" x14ac:dyDescent="0.25">
      <c r="A6" t="s">
        <v>21</v>
      </c>
      <c r="B6">
        <v>3662.5679610000002</v>
      </c>
      <c r="C6">
        <v>5404.9959369999997</v>
      </c>
      <c r="D6">
        <v>4163.2871420000001</v>
      </c>
      <c r="E6">
        <v>4162.192059</v>
      </c>
    </row>
    <row r="7" spans="1:5" x14ac:dyDescent="0.25">
      <c r="A7" t="s">
        <v>22</v>
      </c>
      <c r="B7">
        <v>6494.7371460000004</v>
      </c>
      <c r="C7">
        <v>12255.273262999999</v>
      </c>
      <c r="D7">
        <v>11693.41829</v>
      </c>
      <c r="E7">
        <v>11638.714190000001</v>
      </c>
    </row>
    <row r="8" spans="1:5" x14ac:dyDescent="0.25">
      <c r="A8" t="s">
        <v>242</v>
      </c>
      <c r="B8">
        <v>1572.091547</v>
      </c>
      <c r="C8">
        <v>5.1057810000000003</v>
      </c>
      <c r="D8">
        <v>0</v>
      </c>
      <c r="E8">
        <v>0</v>
      </c>
    </row>
    <row r="9" spans="1:5" x14ac:dyDescent="0.25">
      <c r="A9" t="s">
        <v>23</v>
      </c>
      <c r="B9">
        <v>2113.1323080000002</v>
      </c>
      <c r="C9">
        <v>1817.3526449999999</v>
      </c>
      <c r="D9">
        <v>1417.6436249999999</v>
      </c>
      <c r="E9">
        <v>1417.538245</v>
      </c>
    </row>
    <row r="10" spans="1:5" x14ac:dyDescent="0.25">
      <c r="A10" t="s">
        <v>24</v>
      </c>
      <c r="B10">
        <v>2.9550290000000001</v>
      </c>
      <c r="C10">
        <v>41.992755000000002</v>
      </c>
      <c r="D10">
        <v>39.584729000000003</v>
      </c>
      <c r="E10">
        <v>38.661448</v>
      </c>
    </row>
    <row r="11" spans="1:5" x14ac:dyDescent="0.25">
      <c r="A11" t="s">
        <v>25</v>
      </c>
      <c r="B11">
        <v>1687.0885370000001</v>
      </c>
      <c r="C11">
        <v>2611.5300109999998</v>
      </c>
      <c r="D11">
        <v>1672.7227929999999</v>
      </c>
      <c r="E11">
        <v>1622.576419</v>
      </c>
    </row>
    <row r="12" spans="1:5" x14ac:dyDescent="0.25">
      <c r="A12" t="s">
        <v>26</v>
      </c>
      <c r="B12">
        <v>451.59911</v>
      </c>
      <c r="C12">
        <v>1014.9732739999999</v>
      </c>
      <c r="D12">
        <v>343.55238200000002</v>
      </c>
      <c r="E12">
        <v>343.47528199999999</v>
      </c>
    </row>
    <row r="13" spans="1:5" x14ac:dyDescent="0.25">
      <c r="A13" t="s">
        <v>29</v>
      </c>
      <c r="B13">
        <v>2289.9696669999998</v>
      </c>
      <c r="C13">
        <v>2255.4364919999998</v>
      </c>
      <c r="D13">
        <v>1997.7527520000001</v>
      </c>
      <c r="E13">
        <v>1933.053658</v>
      </c>
    </row>
    <row r="14" spans="1:5" x14ac:dyDescent="0.25">
      <c r="A14" t="s">
        <v>30</v>
      </c>
      <c r="B14">
        <v>241.62459799999999</v>
      </c>
      <c r="C14">
        <v>251.542539</v>
      </c>
      <c r="D14">
        <v>227.39246900000001</v>
      </c>
      <c r="E14">
        <v>226.98337799999999</v>
      </c>
    </row>
    <row r="15" spans="1:5" x14ac:dyDescent="0.25">
      <c r="A15" t="s">
        <v>31</v>
      </c>
      <c r="B15">
        <v>5106.4353460000002</v>
      </c>
      <c r="C15">
        <v>5376.0789400000003</v>
      </c>
      <c r="D15">
        <v>4137.1108770000001</v>
      </c>
      <c r="E15">
        <v>4041.6386659999998</v>
      </c>
    </row>
    <row r="16" spans="1:5" x14ac:dyDescent="0.25">
      <c r="A16" t="s">
        <v>32</v>
      </c>
      <c r="B16">
        <v>88.610303000000002</v>
      </c>
      <c r="C16">
        <v>157.598095</v>
      </c>
      <c r="D16">
        <v>126.829385</v>
      </c>
      <c r="E16">
        <v>126.411236</v>
      </c>
    </row>
    <row r="17" spans="1:5" x14ac:dyDescent="0.25">
      <c r="A17" t="s">
        <v>33</v>
      </c>
      <c r="B17">
        <v>147.081559</v>
      </c>
      <c r="C17">
        <v>282.940022</v>
      </c>
      <c r="D17">
        <v>238.551635</v>
      </c>
      <c r="E17">
        <v>228.92605900000001</v>
      </c>
    </row>
    <row r="18" spans="1:5" x14ac:dyDescent="0.25">
      <c r="A18" t="s">
        <v>34</v>
      </c>
      <c r="B18">
        <v>18.167221000000001</v>
      </c>
      <c r="C18">
        <v>503.154066</v>
      </c>
      <c r="D18">
        <v>472.13158700000002</v>
      </c>
      <c r="E18">
        <v>472.125587</v>
      </c>
    </row>
    <row r="19" spans="1:5" x14ac:dyDescent="0.25">
      <c r="A19" t="s">
        <v>35</v>
      </c>
      <c r="B19">
        <v>0</v>
      </c>
      <c r="C19">
        <v>4.4819999999999999E-2</v>
      </c>
      <c r="D19">
        <v>4.4818999999999998E-2</v>
      </c>
      <c r="E19">
        <v>4.4818999999999998E-2</v>
      </c>
    </row>
    <row r="20" spans="1:5" x14ac:dyDescent="0.25">
      <c r="A20" t="s">
        <v>36</v>
      </c>
      <c r="B20">
        <v>1013.255857</v>
      </c>
      <c r="C20">
        <v>2185.1979470000001</v>
      </c>
      <c r="D20">
        <v>1421.0966679999999</v>
      </c>
      <c r="E20">
        <v>1355.517251</v>
      </c>
    </row>
    <row r="21" spans="1:5" x14ac:dyDescent="0.25">
      <c r="A21" t="s">
        <v>37</v>
      </c>
      <c r="B21">
        <v>11.020974000000001</v>
      </c>
      <c r="C21">
        <v>11.020974000000001</v>
      </c>
      <c r="D21">
        <v>8.1045789999999993</v>
      </c>
      <c r="E21">
        <v>7.7564960000000003</v>
      </c>
    </row>
    <row r="22" spans="1:5" x14ac:dyDescent="0.25">
      <c r="A22" t="s">
        <v>38</v>
      </c>
      <c r="B22">
        <v>24.862963000000001</v>
      </c>
      <c r="C22">
        <v>27.239840000000001</v>
      </c>
      <c r="D22">
        <v>27.114515000000001</v>
      </c>
      <c r="E22">
        <v>27.114515000000001</v>
      </c>
    </row>
    <row r="23" spans="1:5" x14ac:dyDescent="0.25">
      <c r="A23" t="s">
        <v>243</v>
      </c>
      <c r="B23">
        <v>200</v>
      </c>
      <c r="C23">
        <v>852.27762499999994</v>
      </c>
      <c r="D23">
        <v>0</v>
      </c>
      <c r="E23">
        <v>0</v>
      </c>
    </row>
    <row r="24" spans="1:5" x14ac:dyDescent="0.25">
      <c r="A24" t="s">
        <v>40</v>
      </c>
      <c r="B24">
        <v>0</v>
      </c>
      <c r="C24">
        <v>113.69613</v>
      </c>
      <c r="D24">
        <v>86.018897999999993</v>
      </c>
      <c r="E24">
        <v>75.833044000000001</v>
      </c>
    </row>
    <row r="25" spans="1:5" x14ac:dyDescent="0.25">
      <c r="A25" t="s">
        <v>42</v>
      </c>
      <c r="B25">
        <v>942.18084999999996</v>
      </c>
      <c r="C25">
        <v>2048.2764139999999</v>
      </c>
      <c r="D25">
        <v>1417.6909000000001</v>
      </c>
      <c r="E25">
        <v>1384.378721</v>
      </c>
    </row>
    <row r="26" spans="1:5" x14ac:dyDescent="0.25">
      <c r="A26" t="s">
        <v>43</v>
      </c>
      <c r="B26">
        <v>50</v>
      </c>
      <c r="C26">
        <v>1157.579297</v>
      </c>
      <c r="D26">
        <v>1018.239076</v>
      </c>
      <c r="E26">
        <v>1018.239076</v>
      </c>
    </row>
    <row r="27" spans="1:5" x14ac:dyDescent="0.25">
      <c r="A27" t="s">
        <v>44</v>
      </c>
      <c r="B27">
        <v>0</v>
      </c>
      <c r="C27">
        <v>5724.2760859999999</v>
      </c>
      <c r="D27">
        <v>5591.4901630000004</v>
      </c>
      <c r="E27">
        <v>5589.6240269999998</v>
      </c>
    </row>
    <row r="28" spans="1:5" x14ac:dyDescent="0.25">
      <c r="A28" t="s">
        <v>244</v>
      </c>
      <c r="B28">
        <v>382.12250699999998</v>
      </c>
      <c r="C28">
        <v>49.672947999999998</v>
      </c>
      <c r="D28">
        <v>0</v>
      </c>
      <c r="E28">
        <v>0</v>
      </c>
    </row>
    <row r="29" spans="1:5" x14ac:dyDescent="0.25">
      <c r="A29" t="s">
        <v>45</v>
      </c>
      <c r="B29">
        <v>2442.2020480000001</v>
      </c>
      <c r="C29">
        <v>851.80412899999999</v>
      </c>
      <c r="D29">
        <v>538.771976</v>
      </c>
      <c r="E29">
        <v>538.771976</v>
      </c>
    </row>
    <row r="30" spans="1:5" x14ac:dyDescent="0.25">
      <c r="A30" t="s">
        <v>46</v>
      </c>
      <c r="B30">
        <v>0</v>
      </c>
      <c r="C30">
        <v>29.323112999999999</v>
      </c>
      <c r="D30">
        <v>21.347743000000001</v>
      </c>
      <c r="E30">
        <v>19.993112</v>
      </c>
    </row>
    <row r="31" spans="1:5" x14ac:dyDescent="0.25">
      <c r="A31" t="s">
        <v>47</v>
      </c>
      <c r="B31">
        <v>20241.423188000001</v>
      </c>
      <c r="C31">
        <v>15761.071017</v>
      </c>
      <c r="D31">
        <v>11348.656875999999</v>
      </c>
      <c r="E31">
        <v>11087.517059</v>
      </c>
    </row>
    <row r="32" spans="1:5" x14ac:dyDescent="0.25">
      <c r="A32" t="s">
        <v>48</v>
      </c>
      <c r="B32">
        <v>0</v>
      </c>
      <c r="C32">
        <v>52.1</v>
      </c>
      <c r="D32">
        <v>47.175338000000004</v>
      </c>
      <c r="E32">
        <v>47.175338000000004</v>
      </c>
    </row>
    <row r="33" spans="1:5" x14ac:dyDescent="0.25">
      <c r="A33" t="s">
        <v>49</v>
      </c>
      <c r="B33">
        <v>14334.406843999999</v>
      </c>
      <c r="C33">
        <v>14559.106844</v>
      </c>
      <c r="D33">
        <v>13883.863818</v>
      </c>
      <c r="E33">
        <v>13885.025631</v>
      </c>
    </row>
    <row r="34" spans="1:5" x14ac:dyDescent="0.25">
      <c r="A34" t="s">
        <v>51</v>
      </c>
      <c r="B34">
        <v>11.021074</v>
      </c>
      <c r="C34">
        <v>14.627993999999999</v>
      </c>
      <c r="D34">
        <v>13.263325999999999</v>
      </c>
      <c r="E34">
        <v>13.095234</v>
      </c>
    </row>
    <row r="35" spans="1:5" x14ac:dyDescent="0.25">
      <c r="A35" t="s">
        <v>52</v>
      </c>
      <c r="B35">
        <v>0</v>
      </c>
      <c r="C35">
        <v>2.9371830000000001</v>
      </c>
      <c r="D35">
        <v>2.937182</v>
      </c>
      <c r="E35">
        <v>2.9371809999999998</v>
      </c>
    </row>
    <row r="36" spans="1:5" x14ac:dyDescent="0.25">
      <c r="A36" t="s">
        <v>53</v>
      </c>
      <c r="B36">
        <v>288.38833299999999</v>
      </c>
      <c r="C36">
        <v>1494.3911009999999</v>
      </c>
      <c r="D36">
        <v>1072.350921</v>
      </c>
      <c r="E36">
        <v>1053.1048290000001</v>
      </c>
    </row>
    <row r="37" spans="1:5" x14ac:dyDescent="0.25">
      <c r="A37" t="s">
        <v>54</v>
      </c>
      <c r="B37">
        <v>10.012</v>
      </c>
      <c r="C37">
        <v>15.503784</v>
      </c>
      <c r="D37">
        <v>6.7680809999999996</v>
      </c>
      <c r="E37">
        <v>6.7680809999999996</v>
      </c>
    </row>
    <row r="38" spans="1:5" x14ac:dyDescent="0.25">
      <c r="A38" t="s">
        <v>55</v>
      </c>
      <c r="B38">
        <v>8.7542559999999998</v>
      </c>
      <c r="C38">
        <v>47.129114999999999</v>
      </c>
      <c r="D38">
        <v>29.982320999999999</v>
      </c>
      <c r="E38">
        <v>28.044608</v>
      </c>
    </row>
    <row r="39" spans="1:5" x14ac:dyDescent="0.25">
      <c r="A39" t="s">
        <v>56</v>
      </c>
      <c r="B39">
        <v>0</v>
      </c>
      <c r="C39">
        <v>31.6904</v>
      </c>
      <c r="D39">
        <v>25.484901000000001</v>
      </c>
      <c r="E39">
        <v>25.484901000000001</v>
      </c>
    </row>
    <row r="40" spans="1:5" x14ac:dyDescent="0.25">
      <c r="A40" t="s">
        <v>57</v>
      </c>
      <c r="B40">
        <v>103.72997599999999</v>
      </c>
      <c r="C40">
        <v>129.18120200000001</v>
      </c>
      <c r="D40">
        <v>97.081597000000002</v>
      </c>
      <c r="E40">
        <v>92.031046000000003</v>
      </c>
    </row>
    <row r="41" spans="1:5" x14ac:dyDescent="0.25">
      <c r="A41" t="s">
        <v>58</v>
      </c>
      <c r="B41">
        <v>31.114431</v>
      </c>
      <c r="C41">
        <v>498.69020499999999</v>
      </c>
      <c r="D41">
        <v>246.219953</v>
      </c>
      <c r="E41">
        <v>233.88619</v>
      </c>
    </row>
    <row r="42" spans="1:5" x14ac:dyDescent="0.25">
      <c r="A42" t="s">
        <v>59</v>
      </c>
      <c r="B42">
        <v>0.43436799999999998</v>
      </c>
      <c r="C42">
        <v>4.4919710000000004</v>
      </c>
      <c r="D42">
        <v>2.998516</v>
      </c>
      <c r="E42">
        <v>1.6798820000000001</v>
      </c>
    </row>
    <row r="43" spans="1:5" x14ac:dyDescent="0.25">
      <c r="A43" t="s">
        <v>64</v>
      </c>
      <c r="B43">
        <v>6454.654106</v>
      </c>
      <c r="C43">
        <v>6459.654106</v>
      </c>
      <c r="D43">
        <v>5800.9770420000004</v>
      </c>
      <c r="E43">
        <v>5787.8348580000002</v>
      </c>
    </row>
    <row r="44" spans="1:5" x14ac:dyDescent="0.25">
      <c r="A44" t="s">
        <v>65</v>
      </c>
      <c r="B44">
        <v>0</v>
      </c>
      <c r="C44">
        <v>37.312922</v>
      </c>
      <c r="D44">
        <v>35.349578999999999</v>
      </c>
      <c r="E44">
        <v>32.787174999999998</v>
      </c>
    </row>
    <row r="45" spans="1:5" x14ac:dyDescent="0.25">
      <c r="A45" t="s">
        <v>67</v>
      </c>
      <c r="B45">
        <v>19.687248</v>
      </c>
      <c r="C45">
        <v>14.687248</v>
      </c>
      <c r="D45">
        <v>5.7894360000000002</v>
      </c>
      <c r="E45">
        <v>5.7890119999999996</v>
      </c>
    </row>
    <row r="46" spans="1:5" x14ac:dyDescent="0.25">
      <c r="A46" t="s">
        <v>72</v>
      </c>
      <c r="B46">
        <v>668.55586300000004</v>
      </c>
      <c r="C46">
        <v>668.55586300000004</v>
      </c>
      <c r="D46">
        <v>559.09915000000001</v>
      </c>
      <c r="E46">
        <v>559.09915000000001</v>
      </c>
    </row>
    <row r="47" spans="1:5" x14ac:dyDescent="0.25">
      <c r="A47" t="s">
        <v>96</v>
      </c>
      <c r="B47">
        <v>4.3708030000000004</v>
      </c>
      <c r="C47">
        <v>4.3708030000000004</v>
      </c>
      <c r="D47">
        <v>3.075691</v>
      </c>
      <c r="E47">
        <v>3.07436</v>
      </c>
    </row>
    <row r="48" spans="1:5" x14ac:dyDescent="0.25">
      <c r="A48" t="s">
        <v>98</v>
      </c>
      <c r="B48">
        <v>69.468050000000005</v>
      </c>
      <c r="C48">
        <v>131.999833</v>
      </c>
      <c r="D48">
        <v>83.825102000000001</v>
      </c>
      <c r="E48">
        <v>82.349069999999998</v>
      </c>
    </row>
    <row r="49" spans="1:5" x14ac:dyDescent="0.25">
      <c r="A49" t="s">
        <v>99</v>
      </c>
      <c r="B49">
        <v>57</v>
      </c>
      <c r="C49">
        <v>2.9534229999999999</v>
      </c>
      <c r="D49">
        <v>6.7560999999999996E-2</v>
      </c>
      <c r="E49">
        <v>6.7560999999999996E-2</v>
      </c>
    </row>
    <row r="50" spans="1:5" x14ac:dyDescent="0.25">
      <c r="A50" t="s">
        <v>100</v>
      </c>
      <c r="B50">
        <v>1.9787760000000001</v>
      </c>
      <c r="C50">
        <v>11.370151</v>
      </c>
      <c r="D50">
        <v>8.449287</v>
      </c>
      <c r="E50">
        <v>8.2904269999999993</v>
      </c>
    </row>
    <row r="51" spans="1:5" x14ac:dyDescent="0.25">
      <c r="A51" t="s">
        <v>101</v>
      </c>
      <c r="B51">
        <v>0</v>
      </c>
      <c r="C51">
        <v>43.629986000000002</v>
      </c>
      <c r="D51">
        <v>39.989984</v>
      </c>
      <c r="E51">
        <v>39.989984</v>
      </c>
    </row>
    <row r="52" spans="1:5" x14ac:dyDescent="0.25">
      <c r="A52" t="s">
        <v>103</v>
      </c>
      <c r="B52">
        <v>834.62461299999995</v>
      </c>
      <c r="C52">
        <v>1242.5211859999999</v>
      </c>
      <c r="D52">
        <v>586.98991100000001</v>
      </c>
      <c r="E52">
        <v>560.78517999999997</v>
      </c>
    </row>
    <row r="53" spans="1:5" x14ac:dyDescent="0.25">
      <c r="A53" t="s">
        <v>104</v>
      </c>
      <c r="B53">
        <v>4.7431229999999998</v>
      </c>
      <c r="C53">
        <v>4.7431229999999998</v>
      </c>
      <c r="D53">
        <v>0.183335</v>
      </c>
      <c r="E53">
        <v>0.183335</v>
      </c>
    </row>
    <row r="54" spans="1:5" x14ac:dyDescent="0.25">
      <c r="A54" t="s">
        <v>105</v>
      </c>
      <c r="B54">
        <v>202.766921</v>
      </c>
      <c r="C54">
        <v>204.82093699999999</v>
      </c>
      <c r="D54">
        <v>66.042556000000005</v>
      </c>
      <c r="E54">
        <v>64.460500999999994</v>
      </c>
    </row>
    <row r="55" spans="1:5" x14ac:dyDescent="0.25">
      <c r="A55" t="s">
        <v>107</v>
      </c>
      <c r="B55">
        <v>1.918957</v>
      </c>
      <c r="C55">
        <v>19.632822999999998</v>
      </c>
      <c r="D55">
        <v>18.134848999999999</v>
      </c>
      <c r="E55">
        <v>17.589452999999999</v>
      </c>
    </row>
    <row r="56" spans="1:5" x14ac:dyDescent="0.25">
      <c r="A56" t="s">
        <v>108</v>
      </c>
      <c r="B56">
        <v>585.508735</v>
      </c>
      <c r="C56">
        <v>602.69641200000001</v>
      </c>
      <c r="D56">
        <v>535.722622</v>
      </c>
      <c r="E56">
        <v>521.70227399999999</v>
      </c>
    </row>
    <row r="57" spans="1:5" x14ac:dyDescent="0.25">
      <c r="A57" t="s">
        <v>109</v>
      </c>
      <c r="B57">
        <v>1034.959822</v>
      </c>
      <c r="C57">
        <v>1119.7321300000001</v>
      </c>
      <c r="D57">
        <v>723.79301599999997</v>
      </c>
      <c r="E57">
        <v>705.10164399999996</v>
      </c>
    </row>
    <row r="58" spans="1:5" x14ac:dyDescent="0.25">
      <c r="A58" t="s">
        <v>110</v>
      </c>
      <c r="B58">
        <v>13.558667</v>
      </c>
      <c r="C58">
        <v>12.877637</v>
      </c>
      <c r="D58">
        <v>10.399843000000001</v>
      </c>
      <c r="E58">
        <v>10.341991</v>
      </c>
    </row>
    <row r="59" spans="1:5" x14ac:dyDescent="0.25">
      <c r="A59" t="s">
        <v>111</v>
      </c>
      <c r="B59">
        <v>9.2047679999999996</v>
      </c>
      <c r="C59">
        <v>8.3114749999999997</v>
      </c>
      <c r="D59">
        <v>7.8397839999999999</v>
      </c>
      <c r="E59">
        <v>7.6234359999999999</v>
      </c>
    </row>
    <row r="60" spans="1:5" x14ac:dyDescent="0.25">
      <c r="A60" t="s">
        <v>112</v>
      </c>
      <c r="B60">
        <v>2.625</v>
      </c>
      <c r="C60">
        <v>2.625</v>
      </c>
      <c r="D60">
        <v>0.52500000000000002</v>
      </c>
      <c r="E60">
        <v>0.48124899999999998</v>
      </c>
    </row>
    <row r="61" spans="1:5" x14ac:dyDescent="0.25">
      <c r="A61" t="s">
        <v>114</v>
      </c>
      <c r="B61">
        <v>388.086747</v>
      </c>
      <c r="C61">
        <v>1243.555531</v>
      </c>
      <c r="D61">
        <v>628.90723400000002</v>
      </c>
      <c r="E61">
        <v>608.11548600000003</v>
      </c>
    </row>
    <row r="62" spans="1:5" x14ac:dyDescent="0.25">
      <c r="A62" t="s">
        <v>117</v>
      </c>
      <c r="B62">
        <v>699.81074100000001</v>
      </c>
      <c r="C62">
        <v>702.15398300000004</v>
      </c>
      <c r="D62">
        <v>567.10622100000001</v>
      </c>
      <c r="E62">
        <v>550.29507899999999</v>
      </c>
    </row>
    <row r="63" spans="1:5" x14ac:dyDescent="0.25">
      <c r="A63" t="s">
        <v>118</v>
      </c>
      <c r="B63">
        <v>34.731034999999999</v>
      </c>
      <c r="C63">
        <v>42.572757000000003</v>
      </c>
      <c r="D63">
        <v>30.898949000000002</v>
      </c>
      <c r="E63">
        <v>29.900839000000001</v>
      </c>
    </row>
    <row r="64" spans="1:5" x14ac:dyDescent="0.25">
      <c r="A64" t="s">
        <v>119</v>
      </c>
      <c r="B64">
        <v>2134.3045029999998</v>
      </c>
      <c r="C64">
        <v>2704.100281</v>
      </c>
      <c r="D64">
        <v>2139.2367960000001</v>
      </c>
      <c r="E64">
        <v>2054.3803389999998</v>
      </c>
    </row>
    <row r="65" spans="1:5" x14ac:dyDescent="0.25">
      <c r="A65" t="s">
        <v>120</v>
      </c>
      <c r="B65">
        <v>64.559768000000005</v>
      </c>
      <c r="C65">
        <v>71.039044000000004</v>
      </c>
      <c r="D65">
        <v>59.195160000000001</v>
      </c>
      <c r="E65">
        <v>57.139127999999999</v>
      </c>
    </row>
    <row r="66" spans="1:5" x14ac:dyDescent="0.25">
      <c r="A66" t="s">
        <v>121</v>
      </c>
      <c r="B66">
        <v>70.501654000000002</v>
      </c>
      <c r="C66">
        <v>89.928505000000001</v>
      </c>
      <c r="D66">
        <v>60.591861000000002</v>
      </c>
      <c r="E66">
        <v>57.699975999999999</v>
      </c>
    </row>
    <row r="67" spans="1:5" x14ac:dyDescent="0.25">
      <c r="A67" t="s">
        <v>122</v>
      </c>
      <c r="B67">
        <v>0.05</v>
      </c>
      <c r="C67">
        <v>1.7285999999999999</v>
      </c>
      <c r="D67">
        <v>1.6807319999999999</v>
      </c>
      <c r="E67">
        <v>1.6807319999999999</v>
      </c>
    </row>
    <row r="68" spans="1:5" x14ac:dyDescent="0.25">
      <c r="A68" t="s">
        <v>123</v>
      </c>
      <c r="B68">
        <v>1.6E-2</v>
      </c>
      <c r="C68">
        <v>1.2138469999999999</v>
      </c>
      <c r="D68">
        <v>1.1479790000000001</v>
      </c>
      <c r="E68">
        <v>1.1479790000000001</v>
      </c>
    </row>
    <row r="69" spans="1:5" x14ac:dyDescent="0.25">
      <c r="A69" t="s">
        <v>124</v>
      </c>
      <c r="B69">
        <v>107.645965</v>
      </c>
      <c r="C69">
        <v>734.58330100000001</v>
      </c>
      <c r="D69">
        <v>392.43699600000002</v>
      </c>
      <c r="E69">
        <v>377.53177399999998</v>
      </c>
    </row>
    <row r="70" spans="1:5" x14ac:dyDescent="0.25">
      <c r="A70" t="s">
        <v>125</v>
      </c>
      <c r="B70">
        <v>2.5000000000000001E-3</v>
      </c>
      <c r="C70">
        <v>2.5000000000000001E-3</v>
      </c>
      <c r="D70">
        <v>0</v>
      </c>
      <c r="E70">
        <v>0</v>
      </c>
    </row>
    <row r="71" spans="1:5" x14ac:dyDescent="0.25">
      <c r="A71" t="s">
        <v>127</v>
      </c>
      <c r="B71">
        <v>0</v>
      </c>
      <c r="C71">
        <v>5.9299999999999999E-2</v>
      </c>
      <c r="D71">
        <v>5.7500000000000002E-2</v>
      </c>
      <c r="E71">
        <v>5.6899999999999999E-2</v>
      </c>
    </row>
    <row r="72" spans="1:5" x14ac:dyDescent="0.25">
      <c r="A72" t="s">
        <v>129</v>
      </c>
      <c r="B72">
        <v>17.582345</v>
      </c>
      <c r="C72">
        <v>1192.0955839999999</v>
      </c>
      <c r="D72">
        <v>936.52322200000003</v>
      </c>
      <c r="E72">
        <v>922.37575400000003</v>
      </c>
    </row>
    <row r="73" spans="1:5" x14ac:dyDescent="0.25">
      <c r="A73" t="s">
        <v>132</v>
      </c>
      <c r="B73">
        <v>0</v>
      </c>
      <c r="C73">
        <v>6.1250039999999997</v>
      </c>
      <c r="D73">
        <v>5.6634419999999999</v>
      </c>
      <c r="E73">
        <v>5.6634419999999999</v>
      </c>
    </row>
    <row r="74" spans="1:5" x14ac:dyDescent="0.25">
      <c r="A74" t="s">
        <v>133</v>
      </c>
      <c r="B74">
        <v>0</v>
      </c>
      <c r="C74">
        <v>0.38</v>
      </c>
      <c r="D74">
        <v>0.38</v>
      </c>
      <c r="E74">
        <v>0.38</v>
      </c>
    </row>
    <row r="75" spans="1:5" x14ac:dyDescent="0.25">
      <c r="A75" t="s">
        <v>134</v>
      </c>
      <c r="B75">
        <v>4256.0742360000004</v>
      </c>
      <c r="C75">
        <v>10563.533368</v>
      </c>
      <c r="D75">
        <v>6302.3018309999998</v>
      </c>
      <c r="E75">
        <v>6079.5115299999998</v>
      </c>
    </row>
    <row r="76" spans="1:5" x14ac:dyDescent="0.25">
      <c r="A76" t="s">
        <v>138</v>
      </c>
      <c r="B76">
        <v>0</v>
      </c>
      <c r="C76">
        <v>0.21465799999999999</v>
      </c>
      <c r="D76">
        <v>0.13814299999999999</v>
      </c>
      <c r="E76">
        <v>0.11899800000000001</v>
      </c>
    </row>
    <row r="77" spans="1:5" x14ac:dyDescent="0.25">
      <c r="A77" t="s">
        <v>139</v>
      </c>
      <c r="B77">
        <v>0.63950200000000001</v>
      </c>
      <c r="C77">
        <v>618.55344000000002</v>
      </c>
      <c r="D77">
        <v>426.10276800000003</v>
      </c>
      <c r="E77">
        <v>409.54017499999998</v>
      </c>
    </row>
    <row r="78" spans="1:5" x14ac:dyDescent="0.25">
      <c r="A78" t="s">
        <v>140</v>
      </c>
      <c r="B78">
        <v>0.16500000000000001</v>
      </c>
      <c r="C78">
        <v>1.1502319999999999</v>
      </c>
      <c r="D78">
        <v>0.57857099999999995</v>
      </c>
      <c r="E78">
        <v>0.57857099999999995</v>
      </c>
    </row>
    <row r="79" spans="1:5" x14ac:dyDescent="0.25">
      <c r="A79" t="s">
        <v>141</v>
      </c>
      <c r="B79">
        <v>0</v>
      </c>
      <c r="C79">
        <v>0.35581699999999999</v>
      </c>
      <c r="D79">
        <v>0.3029</v>
      </c>
      <c r="E79">
        <v>0.3029</v>
      </c>
    </row>
    <row r="80" spans="1:5" x14ac:dyDescent="0.25">
      <c r="A80" t="s">
        <v>142</v>
      </c>
      <c r="B80">
        <v>0</v>
      </c>
      <c r="C80">
        <v>1.4488810000000001</v>
      </c>
      <c r="D80">
        <v>0</v>
      </c>
      <c r="E80">
        <v>0</v>
      </c>
    </row>
    <row r="81" spans="1:5" x14ac:dyDescent="0.25">
      <c r="A81" t="s">
        <v>143</v>
      </c>
      <c r="B81">
        <v>0</v>
      </c>
      <c r="C81">
        <v>0.01</v>
      </c>
      <c r="D81">
        <v>0.01</v>
      </c>
      <c r="E81">
        <v>0.01</v>
      </c>
    </row>
    <row r="82" spans="1:5" x14ac:dyDescent="0.25">
      <c r="A82" t="s">
        <v>144</v>
      </c>
      <c r="B82">
        <v>1.067625</v>
      </c>
      <c r="C82">
        <v>1132.5262210000001</v>
      </c>
      <c r="D82">
        <v>545.75932499999999</v>
      </c>
      <c r="E82">
        <v>529.25562100000002</v>
      </c>
    </row>
    <row r="83" spans="1:5" x14ac:dyDescent="0.25">
      <c r="A83" t="s">
        <v>157</v>
      </c>
      <c r="B83">
        <v>1531.449705</v>
      </c>
      <c r="C83">
        <v>1708.2167159999999</v>
      </c>
      <c r="D83">
        <v>1568.047088</v>
      </c>
      <c r="E83">
        <v>1535.08879</v>
      </c>
    </row>
    <row r="84" spans="1:5" x14ac:dyDescent="0.25">
      <c r="A84" t="s">
        <v>158</v>
      </c>
      <c r="B84">
        <v>80.354778999999994</v>
      </c>
      <c r="C84">
        <v>87.75958</v>
      </c>
      <c r="D84">
        <v>75.500857999999994</v>
      </c>
      <c r="E84">
        <v>74.344683000000003</v>
      </c>
    </row>
    <row r="85" spans="1:5" x14ac:dyDescent="0.25">
      <c r="A85" t="s">
        <v>159</v>
      </c>
      <c r="B85">
        <v>2205.4084069999999</v>
      </c>
      <c r="C85">
        <v>3795.0204469999999</v>
      </c>
      <c r="D85">
        <v>3200.1294549999998</v>
      </c>
      <c r="E85">
        <v>3125.8017410000002</v>
      </c>
    </row>
    <row r="86" spans="1:5" x14ac:dyDescent="0.25">
      <c r="A86" t="s">
        <v>160</v>
      </c>
      <c r="B86">
        <v>93.675783999999993</v>
      </c>
      <c r="C86">
        <v>130.17992000000001</v>
      </c>
      <c r="D86">
        <v>113.815375</v>
      </c>
      <c r="E86">
        <v>112.483514</v>
      </c>
    </row>
    <row r="87" spans="1:5" x14ac:dyDescent="0.25">
      <c r="A87" t="s">
        <v>161</v>
      </c>
      <c r="B87">
        <v>42.073352999999997</v>
      </c>
      <c r="C87">
        <v>77.444231000000002</v>
      </c>
      <c r="D87">
        <v>57.644306999999998</v>
      </c>
      <c r="E87">
        <v>55.857165000000002</v>
      </c>
    </row>
    <row r="88" spans="1:5" x14ac:dyDescent="0.25">
      <c r="A88" t="s">
        <v>162</v>
      </c>
      <c r="B88">
        <v>38.026505999999998</v>
      </c>
      <c r="C88">
        <v>86.142767000000006</v>
      </c>
      <c r="D88">
        <v>79.893326000000002</v>
      </c>
      <c r="E88">
        <v>79.880325999999997</v>
      </c>
    </row>
    <row r="89" spans="1:5" x14ac:dyDescent="0.25">
      <c r="A89" t="s">
        <v>163</v>
      </c>
      <c r="B89">
        <v>0.12526399999999999</v>
      </c>
      <c r="C89">
        <v>0.20454800000000001</v>
      </c>
      <c r="D89">
        <v>9.2383999999999994E-2</v>
      </c>
      <c r="E89">
        <v>9.1384000000000007E-2</v>
      </c>
    </row>
    <row r="90" spans="1:5" x14ac:dyDescent="0.25">
      <c r="A90" t="s">
        <v>164</v>
      </c>
      <c r="B90">
        <v>1097.582189</v>
      </c>
      <c r="C90">
        <v>2320.7521160000001</v>
      </c>
      <c r="D90">
        <v>1406.4762350000001</v>
      </c>
      <c r="E90">
        <v>1376.0392939999999</v>
      </c>
    </row>
    <row r="91" spans="1:5" x14ac:dyDescent="0.25">
      <c r="A91" t="s">
        <v>166</v>
      </c>
      <c r="B91">
        <v>46.307628000000001</v>
      </c>
      <c r="C91">
        <v>74.719648000000007</v>
      </c>
      <c r="D91">
        <v>67.836416</v>
      </c>
      <c r="E91">
        <v>66.282488999999998</v>
      </c>
    </row>
    <row r="92" spans="1:5" x14ac:dyDescent="0.25">
      <c r="A92" t="s">
        <v>167</v>
      </c>
      <c r="B92">
        <v>708.00372600000003</v>
      </c>
      <c r="C92">
        <v>736.22051699999997</v>
      </c>
      <c r="D92">
        <v>618.03091900000004</v>
      </c>
      <c r="E92">
        <v>600.25705100000005</v>
      </c>
    </row>
    <row r="93" spans="1:5" x14ac:dyDescent="0.25">
      <c r="A93" t="s">
        <v>168</v>
      </c>
      <c r="B93">
        <v>143.077765</v>
      </c>
      <c r="C93">
        <v>145.65873999999999</v>
      </c>
      <c r="D93">
        <v>134.74251799999999</v>
      </c>
      <c r="E93">
        <v>131.278299</v>
      </c>
    </row>
    <row r="94" spans="1:5" x14ac:dyDescent="0.25">
      <c r="A94" t="s">
        <v>169</v>
      </c>
      <c r="B94">
        <v>1861.0520369999999</v>
      </c>
      <c r="C94">
        <v>2324.0479890000001</v>
      </c>
      <c r="D94">
        <v>1923.597845</v>
      </c>
      <c r="E94">
        <v>1835.870574</v>
      </c>
    </row>
    <row r="95" spans="1:5" x14ac:dyDescent="0.25">
      <c r="A95" t="s">
        <v>170</v>
      </c>
      <c r="B95">
        <v>13.138946000000001</v>
      </c>
      <c r="C95">
        <v>20.79852</v>
      </c>
      <c r="D95">
        <v>18.353701000000001</v>
      </c>
      <c r="E95">
        <v>18.258751</v>
      </c>
    </row>
    <row r="96" spans="1:5" x14ac:dyDescent="0.25">
      <c r="A96" t="s">
        <v>171</v>
      </c>
      <c r="B96">
        <v>82.671447000000001</v>
      </c>
      <c r="C96">
        <v>110.51133</v>
      </c>
      <c r="D96">
        <v>97.900115999999997</v>
      </c>
      <c r="E96">
        <v>90.073672000000002</v>
      </c>
    </row>
    <row r="97" spans="1:5" x14ac:dyDescent="0.25">
      <c r="A97" t="s">
        <v>172</v>
      </c>
      <c r="B97">
        <v>0.01</v>
      </c>
      <c r="C97">
        <v>0.59348999999999996</v>
      </c>
      <c r="D97">
        <v>0.58348999999999995</v>
      </c>
      <c r="E97">
        <v>0.58348999999999995</v>
      </c>
    </row>
    <row r="98" spans="1:5" x14ac:dyDescent="0.25">
      <c r="A98" t="s">
        <v>173</v>
      </c>
      <c r="B98">
        <v>7.4999999999999997E-2</v>
      </c>
      <c r="C98">
        <v>0.19747700000000001</v>
      </c>
      <c r="D98">
        <v>0.180841</v>
      </c>
      <c r="E98">
        <v>0.180841</v>
      </c>
    </row>
    <row r="99" spans="1:5" x14ac:dyDescent="0.25">
      <c r="A99" t="s">
        <v>174</v>
      </c>
      <c r="B99">
        <v>217.12733700000001</v>
      </c>
      <c r="C99">
        <v>417.90915999999999</v>
      </c>
      <c r="D99">
        <v>239.14496199999999</v>
      </c>
      <c r="E99">
        <v>230.61429000000001</v>
      </c>
    </row>
    <row r="100" spans="1:5" x14ac:dyDescent="0.25">
      <c r="A100" t="s">
        <v>176</v>
      </c>
      <c r="B100">
        <v>163.26152200000001</v>
      </c>
      <c r="C100">
        <v>149.68741499999999</v>
      </c>
      <c r="D100">
        <v>146.34023300000001</v>
      </c>
      <c r="E100">
        <v>146.34023300000001</v>
      </c>
    </row>
    <row r="101" spans="1:5" x14ac:dyDescent="0.25">
      <c r="A101" t="s">
        <v>177</v>
      </c>
      <c r="B101">
        <v>95.198413000000002</v>
      </c>
      <c r="C101">
        <v>130.075897</v>
      </c>
      <c r="D101">
        <v>115.405265</v>
      </c>
      <c r="E101">
        <v>112.029054</v>
      </c>
    </row>
    <row r="102" spans="1:5" x14ac:dyDescent="0.25">
      <c r="A102" t="s">
        <v>178</v>
      </c>
      <c r="B102">
        <v>5.5446229999999996</v>
      </c>
      <c r="C102">
        <v>8.402101</v>
      </c>
      <c r="D102">
        <v>6.6057930000000002</v>
      </c>
      <c r="E102">
        <v>6.07639</v>
      </c>
    </row>
    <row r="103" spans="1:5" x14ac:dyDescent="0.25">
      <c r="A103" t="s">
        <v>179</v>
      </c>
      <c r="B103">
        <v>757.99089100000003</v>
      </c>
      <c r="C103">
        <v>2101.1745169999999</v>
      </c>
      <c r="D103">
        <v>1498.048479</v>
      </c>
      <c r="E103">
        <v>1455.1222829999999</v>
      </c>
    </row>
    <row r="104" spans="1:5" x14ac:dyDescent="0.25">
      <c r="A104" t="s">
        <v>180</v>
      </c>
      <c r="B104">
        <v>5.5045729999999997</v>
      </c>
      <c r="C104">
        <v>5.6407569999999998</v>
      </c>
      <c r="D104">
        <v>5.0544859999999998</v>
      </c>
      <c r="E104">
        <v>4.927638</v>
      </c>
    </row>
    <row r="105" spans="1:5" x14ac:dyDescent="0.25">
      <c r="A105" t="s">
        <v>181</v>
      </c>
      <c r="B105">
        <v>0.64002199999999998</v>
      </c>
      <c r="C105">
        <v>2.2985950000000002</v>
      </c>
      <c r="D105">
        <v>1.8531</v>
      </c>
      <c r="E105">
        <v>1.840994</v>
      </c>
    </row>
    <row r="106" spans="1:5" x14ac:dyDescent="0.25">
      <c r="A106" t="s">
        <v>182</v>
      </c>
      <c r="B106">
        <v>6.819985</v>
      </c>
      <c r="C106">
        <v>52.003385999999999</v>
      </c>
      <c r="D106">
        <v>27.997045</v>
      </c>
      <c r="E106">
        <v>27.997045</v>
      </c>
    </row>
    <row r="107" spans="1:5" x14ac:dyDescent="0.25">
      <c r="A107" t="s">
        <v>183</v>
      </c>
      <c r="B107">
        <v>0</v>
      </c>
      <c r="C107">
        <v>0.06</v>
      </c>
      <c r="D107">
        <v>4.8500000000000001E-2</v>
      </c>
      <c r="E107">
        <v>4.8500000000000001E-2</v>
      </c>
    </row>
    <row r="108" spans="1:5" x14ac:dyDescent="0.25">
      <c r="A108" t="s">
        <v>184</v>
      </c>
      <c r="B108">
        <v>2855.8266370000001</v>
      </c>
      <c r="C108">
        <v>8259.0831789999993</v>
      </c>
      <c r="D108">
        <v>4575.1968159999997</v>
      </c>
      <c r="E108">
        <v>4441.166048</v>
      </c>
    </row>
    <row r="109" spans="1:5" x14ac:dyDescent="0.25">
      <c r="A109" t="s">
        <v>185</v>
      </c>
      <c r="B109">
        <v>0.15779899999999999</v>
      </c>
      <c r="C109">
        <v>6.9829999999999996E-3</v>
      </c>
      <c r="D109">
        <v>0</v>
      </c>
      <c r="E109">
        <v>0</v>
      </c>
    </row>
    <row r="110" spans="1:5" x14ac:dyDescent="0.25">
      <c r="A110" t="s">
        <v>186</v>
      </c>
      <c r="B110">
        <v>174.57590999999999</v>
      </c>
      <c r="C110">
        <v>330.43925000000002</v>
      </c>
      <c r="D110">
        <v>279.73844300000002</v>
      </c>
      <c r="E110">
        <v>278.00367299999999</v>
      </c>
    </row>
    <row r="111" spans="1:5" x14ac:dyDescent="0.25">
      <c r="A111" t="s">
        <v>188</v>
      </c>
      <c r="B111">
        <v>20393.123038999998</v>
      </c>
      <c r="C111">
        <v>21665.316630000001</v>
      </c>
      <c r="D111">
        <v>20695.608361999999</v>
      </c>
      <c r="E111">
        <v>20312.904135000001</v>
      </c>
    </row>
    <row r="112" spans="1:5" x14ac:dyDescent="0.25">
      <c r="A112" t="s">
        <v>189</v>
      </c>
      <c r="B112">
        <v>1814.91138</v>
      </c>
      <c r="C112">
        <v>1918.0712370000001</v>
      </c>
      <c r="D112">
        <v>1790.6900270000001</v>
      </c>
      <c r="E112">
        <v>1774.731943</v>
      </c>
    </row>
    <row r="113" spans="1:5" x14ac:dyDescent="0.25">
      <c r="A113" t="s">
        <v>190</v>
      </c>
      <c r="B113">
        <v>3183.999714</v>
      </c>
      <c r="C113">
        <v>4547.9424049999998</v>
      </c>
      <c r="D113">
        <v>4038.848473</v>
      </c>
      <c r="E113">
        <v>3953.2938859999999</v>
      </c>
    </row>
    <row r="114" spans="1:5" x14ac:dyDescent="0.25">
      <c r="A114" t="s">
        <v>191</v>
      </c>
      <c r="B114">
        <v>0</v>
      </c>
      <c r="C114">
        <v>7.6398910000000004</v>
      </c>
      <c r="D114">
        <v>7.0058109999999996</v>
      </c>
      <c r="E114">
        <v>6.9808110000000001</v>
      </c>
    </row>
    <row r="115" spans="1:5" x14ac:dyDescent="0.25">
      <c r="A115" t="s">
        <v>192</v>
      </c>
      <c r="B115">
        <v>34.169142999999998</v>
      </c>
      <c r="C115">
        <v>1531.3632500000001</v>
      </c>
      <c r="D115">
        <v>967.39885900000002</v>
      </c>
      <c r="E115">
        <v>539.20144900000003</v>
      </c>
    </row>
    <row r="116" spans="1:5" x14ac:dyDescent="0.25">
      <c r="A116" t="s">
        <v>195</v>
      </c>
      <c r="B116">
        <v>962.51996699999995</v>
      </c>
      <c r="C116">
        <v>662.66772200000003</v>
      </c>
      <c r="D116">
        <v>395.84027500000002</v>
      </c>
      <c r="E116">
        <v>373.76381300000003</v>
      </c>
    </row>
    <row r="117" spans="1:5" x14ac:dyDescent="0.25">
      <c r="A117" t="s">
        <v>196</v>
      </c>
      <c r="B117">
        <v>0.60837399999999997</v>
      </c>
      <c r="C117">
        <v>0.14694499999999999</v>
      </c>
      <c r="D117">
        <v>0.13194400000000001</v>
      </c>
      <c r="E117">
        <v>0.13194400000000001</v>
      </c>
    </row>
    <row r="118" spans="1:5" x14ac:dyDescent="0.25">
      <c r="A118" t="s">
        <v>198</v>
      </c>
      <c r="B118">
        <v>9.2188850000000002</v>
      </c>
      <c r="C118">
        <v>9.0625339999999994</v>
      </c>
      <c r="D118">
        <v>5.3180500000000004</v>
      </c>
      <c r="E118">
        <v>5.2935350000000003</v>
      </c>
    </row>
    <row r="119" spans="1:5" x14ac:dyDescent="0.25">
      <c r="A119" t="s">
        <v>199</v>
      </c>
      <c r="B119">
        <v>0.258517</v>
      </c>
      <c r="C119">
        <v>0.474408</v>
      </c>
      <c r="D119">
        <v>0.14314299999999999</v>
      </c>
      <c r="E119">
        <v>6.8375000000000005E-2</v>
      </c>
    </row>
    <row r="120" spans="1:5" x14ac:dyDescent="0.25">
      <c r="A120" t="s">
        <v>200</v>
      </c>
      <c r="B120">
        <v>361.41227700000002</v>
      </c>
      <c r="C120">
        <v>501.88764300000003</v>
      </c>
      <c r="D120">
        <v>348.20174500000002</v>
      </c>
      <c r="E120">
        <v>337.97262899999998</v>
      </c>
    </row>
    <row r="121" spans="1:5" x14ac:dyDescent="0.25">
      <c r="A121" t="s">
        <v>201</v>
      </c>
      <c r="B121">
        <v>0</v>
      </c>
      <c r="C121">
        <v>0.71026699999999998</v>
      </c>
      <c r="D121">
        <v>0.44209300000000001</v>
      </c>
      <c r="E121">
        <v>0.44209300000000001</v>
      </c>
    </row>
    <row r="122" spans="1:5" x14ac:dyDescent="0.25">
      <c r="A122" t="s">
        <v>202</v>
      </c>
      <c r="B122">
        <v>9.8423079999999992</v>
      </c>
      <c r="C122">
        <v>25.292698000000001</v>
      </c>
      <c r="D122">
        <v>22.063935000000001</v>
      </c>
      <c r="E122">
        <v>21.918182999999999</v>
      </c>
    </row>
    <row r="123" spans="1:5" x14ac:dyDescent="0.25">
      <c r="A123" t="s">
        <v>205</v>
      </c>
      <c r="B123">
        <v>55.015551000000002</v>
      </c>
      <c r="C123">
        <v>175.846034</v>
      </c>
      <c r="D123">
        <v>129.47856999999999</v>
      </c>
      <c r="E123">
        <v>126.65436</v>
      </c>
    </row>
    <row r="124" spans="1:5" x14ac:dyDescent="0.25">
      <c r="A124" t="s">
        <v>206</v>
      </c>
      <c r="B124">
        <v>0</v>
      </c>
      <c r="C124">
        <v>0.33</v>
      </c>
      <c r="D124">
        <v>0</v>
      </c>
      <c r="E124">
        <v>0</v>
      </c>
    </row>
    <row r="125" spans="1:5" x14ac:dyDescent="0.25">
      <c r="A125" t="s">
        <v>207</v>
      </c>
      <c r="B125">
        <v>30.589682</v>
      </c>
      <c r="C125">
        <v>12.596258000000001</v>
      </c>
      <c r="D125">
        <v>0.59807600000000005</v>
      </c>
      <c r="E125">
        <v>0.59807600000000005</v>
      </c>
    </row>
    <row r="126" spans="1:5" x14ac:dyDescent="0.25">
      <c r="A126" t="s">
        <v>208</v>
      </c>
      <c r="B126">
        <v>0</v>
      </c>
      <c r="C126">
        <v>343.92594600000001</v>
      </c>
      <c r="D126">
        <v>263.07346799999999</v>
      </c>
      <c r="E126">
        <v>240.49982499999999</v>
      </c>
    </row>
    <row r="127" spans="1:5" x14ac:dyDescent="0.25">
      <c r="A127" t="s">
        <v>210</v>
      </c>
      <c r="B127">
        <v>0</v>
      </c>
      <c r="C127">
        <v>1411.152321</v>
      </c>
      <c r="D127">
        <v>1164.2746729999999</v>
      </c>
      <c r="E127">
        <v>1090.549086</v>
      </c>
    </row>
    <row r="128" spans="1:5" x14ac:dyDescent="0.25">
      <c r="A128" t="s">
        <v>213</v>
      </c>
      <c r="B128">
        <v>0</v>
      </c>
      <c r="C128">
        <v>135.77214799999999</v>
      </c>
      <c r="D128">
        <v>135.69774000000001</v>
      </c>
      <c r="E128">
        <v>135.69774000000001</v>
      </c>
    </row>
    <row r="129" spans="1:5" x14ac:dyDescent="0.25">
      <c r="A129" t="s">
        <v>215</v>
      </c>
      <c r="B129">
        <v>4785.3955400000004</v>
      </c>
      <c r="C129">
        <v>6374.0972979999997</v>
      </c>
      <c r="D129">
        <v>3639.3176549999998</v>
      </c>
      <c r="E129">
        <v>3500.9950319999998</v>
      </c>
    </row>
    <row r="130" spans="1:5" x14ac:dyDescent="0.25">
      <c r="A130" t="s">
        <v>218</v>
      </c>
      <c r="B130">
        <v>0</v>
      </c>
      <c r="C130">
        <v>21.145078000000002</v>
      </c>
      <c r="D130">
        <v>16.981639000000001</v>
      </c>
      <c r="E130">
        <v>16.461827</v>
      </c>
    </row>
    <row r="131" spans="1:5" x14ac:dyDescent="0.25">
      <c r="A131" t="s">
        <v>220</v>
      </c>
      <c r="B131">
        <v>20.299889</v>
      </c>
      <c r="C131">
        <v>1155.5703209999999</v>
      </c>
      <c r="D131">
        <v>890.156927</v>
      </c>
      <c r="E131">
        <v>857.66474100000005</v>
      </c>
    </row>
    <row r="132" spans="1:5" x14ac:dyDescent="0.25">
      <c r="A132" t="s">
        <v>221</v>
      </c>
      <c r="B132">
        <v>0</v>
      </c>
      <c r="C132">
        <v>0.21566299999999999</v>
      </c>
      <c r="D132">
        <v>0.21562300000000001</v>
      </c>
      <c r="E132">
        <v>0.21562300000000001</v>
      </c>
    </row>
    <row r="133" spans="1:5" x14ac:dyDescent="0.25">
      <c r="A133" t="s">
        <v>222</v>
      </c>
      <c r="B133">
        <v>0</v>
      </c>
      <c r="C133">
        <v>33.699213</v>
      </c>
      <c r="D133">
        <v>33.061279999999996</v>
      </c>
      <c r="E133">
        <v>32.577860999999999</v>
      </c>
    </row>
    <row r="134" spans="1:5" x14ac:dyDescent="0.25">
      <c r="A134" t="s">
        <v>225</v>
      </c>
      <c r="B134">
        <v>0</v>
      </c>
      <c r="C134">
        <v>203.54764900000001</v>
      </c>
      <c r="D134">
        <v>117.43593799999999</v>
      </c>
      <c r="E134">
        <v>107.07862900000001</v>
      </c>
    </row>
    <row r="135" spans="1:5" x14ac:dyDescent="0.25">
      <c r="A135" t="s">
        <v>228</v>
      </c>
      <c r="B135">
        <v>39.278579000000001</v>
      </c>
      <c r="C135">
        <v>39.458025999999997</v>
      </c>
      <c r="D135">
        <v>29.246227000000001</v>
      </c>
      <c r="E135">
        <v>29.169485000000002</v>
      </c>
    </row>
    <row r="136" spans="1:5" x14ac:dyDescent="0.25">
      <c r="A136" t="s">
        <v>229</v>
      </c>
      <c r="B136">
        <v>1.9921599999999999</v>
      </c>
      <c r="C136">
        <v>2.5918679999999998</v>
      </c>
      <c r="D136">
        <v>1.2439119999999999</v>
      </c>
      <c r="E136">
        <v>1.2439119999999999</v>
      </c>
    </row>
    <row r="137" spans="1:5" x14ac:dyDescent="0.25">
      <c r="A137" t="s">
        <v>230</v>
      </c>
      <c r="B137">
        <v>263.014658</v>
      </c>
      <c r="C137">
        <v>553.69790999999998</v>
      </c>
      <c r="D137">
        <v>362.21049900000003</v>
      </c>
      <c r="E137">
        <v>348.78930000000003</v>
      </c>
    </row>
    <row r="138" spans="1:5" x14ac:dyDescent="0.25">
      <c r="A138" t="s">
        <v>231</v>
      </c>
      <c r="B138">
        <v>0</v>
      </c>
      <c r="C138">
        <v>5.0032540000000001</v>
      </c>
      <c r="D138">
        <v>5.003253</v>
      </c>
      <c r="E138">
        <v>5.003253</v>
      </c>
    </row>
    <row r="139" spans="1:5" x14ac:dyDescent="0.25">
      <c r="A139" t="s">
        <v>232</v>
      </c>
      <c r="B139">
        <v>2.585496</v>
      </c>
      <c r="C139">
        <v>4.1581440000000001</v>
      </c>
      <c r="D139">
        <v>1.575936</v>
      </c>
      <c r="E139">
        <v>1.575936</v>
      </c>
    </row>
    <row r="140" spans="1:5" x14ac:dyDescent="0.25">
      <c r="A140" t="s">
        <v>233</v>
      </c>
      <c r="B140">
        <v>0</v>
      </c>
      <c r="C140">
        <v>236.04521099999999</v>
      </c>
      <c r="D140">
        <v>235.48963000000001</v>
      </c>
      <c r="E140">
        <v>235.48963000000001</v>
      </c>
    </row>
    <row r="141" spans="1:5" x14ac:dyDescent="0.25">
      <c r="A141" t="s">
        <v>234</v>
      </c>
      <c r="B141">
        <v>5.1901630000000001</v>
      </c>
      <c r="C141">
        <v>4.5901630000000004</v>
      </c>
      <c r="D141">
        <v>1.912185</v>
      </c>
      <c r="E141">
        <v>1.655267</v>
      </c>
    </row>
    <row r="142" spans="1:5" x14ac:dyDescent="0.25">
      <c r="A142" t="s">
        <v>235</v>
      </c>
      <c r="B142">
        <v>1665.5998259999999</v>
      </c>
      <c r="C142">
        <v>2855.4223940000002</v>
      </c>
      <c r="D142">
        <v>2058.7664009999999</v>
      </c>
      <c r="E142">
        <v>1898.134065</v>
      </c>
    </row>
    <row r="143" spans="1:5" x14ac:dyDescent="0.25">
      <c r="A143" t="s">
        <v>236</v>
      </c>
      <c r="B143">
        <v>0</v>
      </c>
      <c r="C143">
        <v>3.9746320000000002</v>
      </c>
      <c r="D143">
        <v>2.8995000000000002</v>
      </c>
      <c r="E143">
        <v>0</v>
      </c>
    </row>
    <row r="144" spans="1:5" x14ac:dyDescent="0.25">
      <c r="A144" t="s">
        <v>237</v>
      </c>
      <c r="B144">
        <v>321.09405900000002</v>
      </c>
      <c r="C144">
        <v>343.95517000000001</v>
      </c>
      <c r="D144">
        <v>275.26165900000001</v>
      </c>
      <c r="E144">
        <v>256.77083499999998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Actualizar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alexanders Tello</cp:lastModifiedBy>
  <dcterms:created xsi:type="dcterms:W3CDTF">2021-12-22T16:21:51Z</dcterms:created>
  <dcterms:modified xsi:type="dcterms:W3CDTF">2021-12-23T14:34:58Z</dcterms:modified>
</cp:coreProperties>
</file>