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y/Documents/Итмо лабы/Инфа/"/>
    </mc:Choice>
  </mc:AlternateContent>
  <xr:revisionPtr revIDLastSave="0" documentId="13_ncr:1_{4404D4B2-F7DE-464E-B5DE-EA7B14064F68}" xr6:coauthVersionLast="47" xr6:coauthVersionMax="47" xr10:uidLastSave="{00000000-0000-0000-0000-000000000000}"/>
  <bookViews>
    <workbookView xWindow="0" yWindow="740" windowWidth="30240" windowHeight="18900" xr2:uid="{945758D8-0987-504D-A72E-C68D49E40C5A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1" l="1"/>
  <c r="H4" i="1"/>
  <c r="I4" i="1"/>
  <c r="J4" i="1"/>
  <c r="K4" i="1"/>
  <c r="L4" i="1"/>
  <c r="M4" i="1"/>
  <c r="N4" i="1"/>
  <c r="O4" i="1"/>
  <c r="E13" i="1" l="1"/>
  <c r="T15" i="1"/>
  <c r="O15" i="1"/>
  <c r="J15" i="1"/>
  <c r="T14" i="1"/>
  <c r="T60" i="1" s="1"/>
  <c r="O14" i="1"/>
  <c r="O60" i="1" s="1"/>
  <c r="O62" i="1" s="1"/>
  <c r="J14" i="1"/>
  <c r="J60" i="1" s="1"/>
  <c r="J62" i="1" s="1"/>
  <c r="T13" i="1"/>
  <c r="O13" i="1"/>
  <c r="J13" i="1"/>
  <c r="T12" i="1"/>
  <c r="T47" i="1" s="1"/>
  <c r="O12" i="1"/>
  <c r="O47" i="1" s="1"/>
  <c r="J12" i="1"/>
  <c r="J47" i="1" s="1"/>
  <c r="T11" i="1"/>
  <c r="O11" i="1"/>
  <c r="J11" i="1"/>
  <c r="T10" i="1"/>
  <c r="O10" i="1"/>
  <c r="J10" i="1"/>
  <c r="T9" i="1"/>
  <c r="O9" i="1"/>
  <c r="J9" i="1"/>
  <c r="T8" i="1"/>
  <c r="O8" i="1"/>
  <c r="J8" i="1"/>
  <c r="T7" i="1"/>
  <c r="O7" i="1"/>
  <c r="J7" i="1"/>
  <c r="T6" i="1"/>
  <c r="O6" i="1"/>
  <c r="J6" i="1"/>
  <c r="T5" i="1"/>
  <c r="T32" i="1" s="1"/>
  <c r="T34" i="1" s="1"/>
  <c r="O5" i="1"/>
  <c r="O32" i="1" s="1"/>
  <c r="J5" i="1"/>
  <c r="J32" i="1" s="1"/>
  <c r="J34" i="1" s="1"/>
  <c r="T4" i="1"/>
  <c r="C8" i="1"/>
  <c r="U8" i="1" s="1"/>
  <c r="C7" i="1"/>
  <c r="X7" i="1" s="1"/>
  <c r="C6" i="1"/>
  <c r="AD60" i="1" s="1"/>
  <c r="C5" i="1"/>
  <c r="C4" i="1"/>
  <c r="AD52" i="1" s="1"/>
  <c r="J39" i="1" l="1"/>
  <c r="J33" i="1"/>
  <c r="O39" i="1"/>
  <c r="O41" i="1" s="1"/>
  <c r="O33" i="1"/>
  <c r="O34" i="1"/>
  <c r="T39" i="1"/>
  <c r="T41" i="1" s="1"/>
  <c r="T33" i="1"/>
  <c r="S6" i="1"/>
  <c r="AD25" i="1"/>
  <c r="N18" i="1"/>
  <c r="AD17" i="1"/>
  <c r="V5" i="1"/>
  <c r="V32" i="1" s="1"/>
  <c r="AD31" i="1"/>
  <c r="AD24" i="1"/>
  <c r="AD26" i="1" s="1"/>
  <c r="AD18" i="1"/>
  <c r="T62" i="1"/>
  <c r="O26" i="1"/>
  <c r="O61" i="1"/>
  <c r="T46" i="1"/>
  <c r="T48" i="1" s="1"/>
  <c r="T54" i="1"/>
  <c r="T40" i="1"/>
  <c r="T18" i="1"/>
  <c r="T20" i="1" s="1"/>
  <c r="T53" i="1"/>
  <c r="T55" i="1" s="1"/>
  <c r="O18" i="1"/>
  <c r="O20" i="1" s="1"/>
  <c r="O53" i="1"/>
  <c r="O55" i="1" s="1"/>
  <c r="J41" i="1"/>
  <c r="J19" i="1"/>
  <c r="J25" i="1"/>
  <c r="J27" i="1" s="1"/>
  <c r="N53" i="1"/>
  <c r="S61" i="1"/>
  <c r="S26" i="1"/>
  <c r="T19" i="1"/>
  <c r="T25" i="1"/>
  <c r="T27" i="1" s="1"/>
  <c r="J40" i="1"/>
  <c r="J54" i="1"/>
  <c r="J46" i="1"/>
  <c r="T26" i="1"/>
  <c r="T61" i="1"/>
  <c r="J18" i="1"/>
  <c r="J20" i="1" s="1"/>
  <c r="J53" i="1"/>
  <c r="O19" i="1"/>
  <c r="O25" i="1"/>
  <c r="J61" i="1"/>
  <c r="J26" i="1"/>
  <c r="O54" i="1"/>
  <c r="O40" i="1"/>
  <c r="O46" i="1"/>
  <c r="O48" i="1" s="1"/>
  <c r="Q7" i="1"/>
  <c r="P6" i="1"/>
  <c r="C9" i="1"/>
  <c r="V9" i="1" s="1"/>
  <c r="X6" i="1"/>
  <c r="V7" i="1"/>
  <c r="C12" i="1"/>
  <c r="G12" i="1" s="1"/>
  <c r="G47" i="1" s="1"/>
  <c r="W5" i="1"/>
  <c r="W32" i="1" s="1"/>
  <c r="H6" i="1"/>
  <c r="K7" i="1"/>
  <c r="U6" i="1"/>
  <c r="U7" i="1"/>
  <c r="M7" i="1"/>
  <c r="N7" i="1"/>
  <c r="F8" i="1"/>
  <c r="N8" i="1"/>
  <c r="F7" i="1"/>
  <c r="R7" i="1"/>
  <c r="L6" i="1"/>
  <c r="I7" i="1"/>
  <c r="S7" i="1"/>
  <c r="G5" i="1"/>
  <c r="G32" i="1" s="1"/>
  <c r="M6" i="1"/>
  <c r="V8" i="1"/>
  <c r="G8" i="1"/>
  <c r="W8" i="1"/>
  <c r="C14" i="1"/>
  <c r="AD59" i="1" s="1"/>
  <c r="AD61" i="1" s="1"/>
  <c r="S4" i="1"/>
  <c r="I5" i="1"/>
  <c r="I32" i="1" s="1"/>
  <c r="Q5" i="1"/>
  <c r="Q32" i="1" s="1"/>
  <c r="F6" i="1"/>
  <c r="N6" i="1"/>
  <c r="V6" i="1"/>
  <c r="H8" i="1"/>
  <c r="P8" i="1"/>
  <c r="X8" i="1"/>
  <c r="U9" i="1"/>
  <c r="C13" i="1"/>
  <c r="R4" i="1"/>
  <c r="R5" i="1"/>
  <c r="R32" i="1" s="1"/>
  <c r="G6" i="1"/>
  <c r="W6" i="1"/>
  <c r="L7" i="1"/>
  <c r="I8" i="1"/>
  <c r="Q8" i="1"/>
  <c r="H5" i="1"/>
  <c r="H32" i="1" s="1"/>
  <c r="P5" i="1"/>
  <c r="P32" i="1" s="1"/>
  <c r="X5" i="1"/>
  <c r="X32" i="1" s="1"/>
  <c r="Q4" i="1"/>
  <c r="X4" i="1"/>
  <c r="P4" i="1"/>
  <c r="L5" i="1"/>
  <c r="L32" i="1" s="1"/>
  <c r="I6" i="1"/>
  <c r="Q6" i="1"/>
  <c r="C10" i="1"/>
  <c r="W4" i="1"/>
  <c r="M5" i="1"/>
  <c r="M32" i="1" s="1"/>
  <c r="U5" i="1"/>
  <c r="U32" i="1" s="1"/>
  <c r="R6" i="1"/>
  <c r="G7" i="1"/>
  <c r="W7" i="1"/>
  <c r="L8" i="1"/>
  <c r="Q9" i="1"/>
  <c r="U4" i="1"/>
  <c r="F4" i="1"/>
  <c r="K5" i="1"/>
  <c r="K32" i="1" s="1"/>
  <c r="S5" i="1"/>
  <c r="S32" i="1" s="1"/>
  <c r="R8" i="1"/>
  <c r="K8" i="1"/>
  <c r="S8" i="1"/>
  <c r="H9" i="1"/>
  <c r="C11" i="1"/>
  <c r="AD53" i="1" s="1"/>
  <c r="AD54" i="1" s="1"/>
  <c r="V4" i="1"/>
  <c r="F5" i="1"/>
  <c r="F32" i="1" s="1"/>
  <c r="N5" i="1"/>
  <c r="N32" i="1" s="1"/>
  <c r="K6" i="1"/>
  <c r="H7" i="1"/>
  <c r="P7" i="1"/>
  <c r="M8" i="1"/>
  <c r="V25" i="1" l="1"/>
  <c r="N9" i="1"/>
  <c r="V19" i="1"/>
  <c r="F9" i="1"/>
  <c r="S9" i="1"/>
  <c r="W9" i="1"/>
  <c r="AD19" i="1"/>
  <c r="AD45" i="1"/>
  <c r="AD39" i="1"/>
  <c r="I9" i="1"/>
  <c r="AD38" i="1"/>
  <c r="AD40" i="1" s="1"/>
  <c r="AD32" i="1"/>
  <c r="AD33" i="1" s="1"/>
  <c r="Q12" i="1"/>
  <c r="Q47" i="1" s="1"/>
  <c r="AD46" i="1"/>
  <c r="M9" i="1"/>
  <c r="P9" i="1"/>
  <c r="L9" i="1"/>
  <c r="K9" i="1"/>
  <c r="X9" i="1"/>
  <c r="V18" i="1"/>
  <c r="V53" i="1"/>
  <c r="P19" i="1"/>
  <c r="P25" i="1"/>
  <c r="I26" i="1"/>
  <c r="I61" i="1"/>
  <c r="F18" i="1"/>
  <c r="F53" i="1"/>
  <c r="R19" i="1"/>
  <c r="R25" i="1"/>
  <c r="F19" i="1"/>
  <c r="F25" i="1"/>
  <c r="Q18" i="1"/>
  <c r="Q53" i="1"/>
  <c r="Q19" i="1"/>
  <c r="Q25" i="1"/>
  <c r="O27" i="1"/>
  <c r="J48" i="1"/>
  <c r="X19" i="1"/>
  <c r="X25" i="1"/>
  <c r="I19" i="1"/>
  <c r="I25" i="1"/>
  <c r="U61" i="1"/>
  <c r="U26" i="1"/>
  <c r="P26" i="1"/>
  <c r="P61" i="1"/>
  <c r="S19" i="1"/>
  <c r="S25" i="1"/>
  <c r="K19" i="1"/>
  <c r="K25" i="1"/>
  <c r="W61" i="1"/>
  <c r="W26" i="1"/>
  <c r="M61" i="1"/>
  <c r="M26" i="1"/>
  <c r="R61" i="1"/>
  <c r="R26" i="1"/>
  <c r="S18" i="1"/>
  <c r="S53" i="1"/>
  <c r="G19" i="1"/>
  <c r="G25" i="1"/>
  <c r="H61" i="1"/>
  <c r="H26" i="1"/>
  <c r="I18" i="1"/>
  <c r="I53" i="1"/>
  <c r="M18" i="1"/>
  <c r="M53" i="1"/>
  <c r="W19" i="1"/>
  <c r="W25" i="1"/>
  <c r="J55" i="1"/>
  <c r="K18" i="1"/>
  <c r="K53" i="1"/>
  <c r="G61" i="1"/>
  <c r="G26" i="1"/>
  <c r="L19" i="1"/>
  <c r="L25" i="1"/>
  <c r="U18" i="1"/>
  <c r="U53" i="1"/>
  <c r="H18" i="1"/>
  <c r="H53" i="1"/>
  <c r="R18" i="1"/>
  <c r="R53" i="1"/>
  <c r="G18" i="1"/>
  <c r="G53" i="1"/>
  <c r="N61" i="1"/>
  <c r="N26" i="1"/>
  <c r="Q61" i="1"/>
  <c r="Q26" i="1"/>
  <c r="H19" i="1"/>
  <c r="H25" i="1"/>
  <c r="U19" i="1"/>
  <c r="U25" i="1"/>
  <c r="M19" i="1"/>
  <c r="M25" i="1"/>
  <c r="V26" i="1"/>
  <c r="V61" i="1"/>
  <c r="K61" i="1"/>
  <c r="K26" i="1"/>
  <c r="P18" i="1"/>
  <c r="P53" i="1"/>
  <c r="N19" i="1"/>
  <c r="N25" i="1"/>
  <c r="W18" i="1"/>
  <c r="W53" i="1"/>
  <c r="X18" i="1"/>
  <c r="X53" i="1"/>
  <c r="L12" i="1"/>
  <c r="L47" i="1" s="1"/>
  <c r="F61" i="1"/>
  <c r="F26" i="1"/>
  <c r="L18" i="1"/>
  <c r="L53" i="1"/>
  <c r="L26" i="1"/>
  <c r="L61" i="1"/>
  <c r="X61" i="1"/>
  <c r="X26" i="1"/>
  <c r="K12" i="1"/>
  <c r="K47" i="1" s="1"/>
  <c r="X12" i="1"/>
  <c r="X47" i="1" s="1"/>
  <c r="N12" i="1"/>
  <c r="N47" i="1" s="1"/>
  <c r="H12" i="1"/>
  <c r="H47" i="1" s="1"/>
  <c r="P12" i="1"/>
  <c r="P47" i="1" s="1"/>
  <c r="I12" i="1"/>
  <c r="I47" i="1" s="1"/>
  <c r="U12" i="1"/>
  <c r="U47" i="1" s="1"/>
  <c r="W12" i="1"/>
  <c r="W47" i="1" s="1"/>
  <c r="M12" i="1"/>
  <c r="M47" i="1" s="1"/>
  <c r="V12" i="1"/>
  <c r="V47" i="1" s="1"/>
  <c r="S12" i="1"/>
  <c r="S47" i="1" s="1"/>
  <c r="F12" i="1"/>
  <c r="F47" i="1" s="1"/>
  <c r="R9" i="1"/>
  <c r="C15" i="1"/>
  <c r="G9" i="1"/>
  <c r="R12" i="1"/>
  <c r="R47" i="1" s="1"/>
  <c r="S14" i="1"/>
  <c r="S60" i="1" s="1"/>
  <c r="K14" i="1"/>
  <c r="K60" i="1" s="1"/>
  <c r="Q14" i="1"/>
  <c r="Q60" i="1" s="1"/>
  <c r="I14" i="1"/>
  <c r="I60" i="1" s="1"/>
  <c r="X14" i="1"/>
  <c r="X60" i="1" s="1"/>
  <c r="H14" i="1"/>
  <c r="H60" i="1" s="1"/>
  <c r="R14" i="1"/>
  <c r="R60" i="1" s="1"/>
  <c r="P14" i="1"/>
  <c r="P60" i="1" s="1"/>
  <c r="W14" i="1"/>
  <c r="W60" i="1" s="1"/>
  <c r="G14" i="1"/>
  <c r="G60" i="1" s="1"/>
  <c r="V14" i="1"/>
  <c r="V60" i="1" s="1"/>
  <c r="N14" i="1"/>
  <c r="N60" i="1" s="1"/>
  <c r="F14" i="1"/>
  <c r="F60" i="1" s="1"/>
  <c r="U14" i="1"/>
  <c r="U60" i="1" s="1"/>
  <c r="M14" i="1"/>
  <c r="M60" i="1" s="1"/>
  <c r="L14" i="1"/>
  <c r="L60" i="1" s="1"/>
  <c r="W10" i="1"/>
  <c r="G10" i="1"/>
  <c r="U10" i="1"/>
  <c r="M10" i="1"/>
  <c r="X10" i="1"/>
  <c r="H10" i="1"/>
  <c r="V10" i="1"/>
  <c r="N10" i="1"/>
  <c r="F10" i="1"/>
  <c r="L10" i="1"/>
  <c r="S10" i="1"/>
  <c r="K10" i="1"/>
  <c r="R10" i="1"/>
  <c r="Q10" i="1"/>
  <c r="I10" i="1"/>
  <c r="P10" i="1"/>
  <c r="V13" i="1"/>
  <c r="N13" i="1"/>
  <c r="F13" i="1"/>
  <c r="L13" i="1"/>
  <c r="S13" i="1"/>
  <c r="K13" i="1"/>
  <c r="W13" i="1"/>
  <c r="U13" i="1"/>
  <c r="M13" i="1"/>
  <c r="R13" i="1"/>
  <c r="Q13" i="1"/>
  <c r="I13" i="1"/>
  <c r="X13" i="1"/>
  <c r="P13" i="1"/>
  <c r="H13" i="1"/>
  <c r="G13" i="1"/>
  <c r="L11" i="1"/>
  <c r="R11" i="1"/>
  <c r="S11" i="1"/>
  <c r="K11" i="1"/>
  <c r="Q11" i="1"/>
  <c r="I11" i="1"/>
  <c r="X11" i="1"/>
  <c r="P11" i="1"/>
  <c r="H11" i="1"/>
  <c r="W11" i="1"/>
  <c r="G11" i="1"/>
  <c r="V11" i="1"/>
  <c r="N11" i="1"/>
  <c r="F11" i="1"/>
  <c r="U11" i="1"/>
  <c r="M11" i="1"/>
  <c r="AD47" i="1" l="1"/>
  <c r="L39" i="1"/>
  <c r="L33" i="1"/>
  <c r="M39" i="1"/>
  <c r="M33" i="1"/>
  <c r="G39" i="1"/>
  <c r="G33" i="1"/>
  <c r="W39" i="1"/>
  <c r="W33" i="1"/>
  <c r="N39" i="1"/>
  <c r="N33" i="1"/>
  <c r="K39" i="1"/>
  <c r="K33" i="1"/>
  <c r="S39" i="1"/>
  <c r="S33" i="1"/>
  <c r="F39" i="1"/>
  <c r="F33" i="1"/>
  <c r="P39" i="1"/>
  <c r="P33" i="1"/>
  <c r="V39" i="1"/>
  <c r="V33" i="1"/>
  <c r="Q39" i="1"/>
  <c r="Q33" i="1"/>
  <c r="H39" i="1"/>
  <c r="H33" i="1"/>
  <c r="U39" i="1"/>
  <c r="U33" i="1"/>
  <c r="I39" i="1"/>
  <c r="I33" i="1"/>
  <c r="R39" i="1"/>
  <c r="R33" i="1"/>
  <c r="X39" i="1"/>
  <c r="X33" i="1"/>
  <c r="F17" i="1"/>
  <c r="G54" i="1"/>
  <c r="G52" i="1" s="1"/>
  <c r="G40" i="1"/>
  <c r="G46" i="1"/>
  <c r="V54" i="1"/>
  <c r="V40" i="1"/>
  <c r="V46" i="1"/>
  <c r="K46" i="1"/>
  <c r="K54" i="1"/>
  <c r="K40" i="1"/>
  <c r="W54" i="1"/>
  <c r="W46" i="1"/>
  <c r="W40" i="1"/>
  <c r="L46" i="1"/>
  <c r="L54" i="1"/>
  <c r="L40" i="1"/>
  <c r="M46" i="1"/>
  <c r="M54" i="1"/>
  <c r="M40" i="1"/>
  <c r="P40" i="1"/>
  <c r="P46" i="1"/>
  <c r="P54" i="1"/>
  <c r="F24" i="1"/>
  <c r="X24" i="1"/>
  <c r="W24" i="1" s="1"/>
  <c r="V27" i="1" s="1"/>
  <c r="X27" i="1"/>
  <c r="X46" i="1"/>
  <c r="X54" i="1"/>
  <c r="X55" i="1" s="1"/>
  <c r="X40" i="1"/>
  <c r="R40" i="1"/>
  <c r="R46" i="1"/>
  <c r="R54" i="1"/>
  <c r="I40" i="1"/>
  <c r="I54" i="1"/>
  <c r="I46" i="1"/>
  <c r="S54" i="1"/>
  <c r="S40" i="1"/>
  <c r="S46" i="1"/>
  <c r="H54" i="1"/>
  <c r="H40" i="1"/>
  <c r="H46" i="1"/>
  <c r="U46" i="1"/>
  <c r="U54" i="1"/>
  <c r="U40" i="1"/>
  <c r="F46" i="1"/>
  <c r="F54" i="1"/>
  <c r="F40" i="1"/>
  <c r="N54" i="1"/>
  <c r="N46" i="1"/>
  <c r="N45" i="1" s="1"/>
  <c r="N40" i="1"/>
  <c r="Q40" i="1"/>
  <c r="Q46" i="1"/>
  <c r="Q54" i="1"/>
  <c r="X62" i="1"/>
  <c r="X59" i="1"/>
  <c r="W62" i="1" s="1"/>
  <c r="X20" i="1"/>
  <c r="X17" i="1"/>
  <c r="W20" i="1" s="1"/>
  <c r="X15" i="1"/>
  <c r="R15" i="1"/>
  <c r="F15" i="1"/>
  <c r="Q15" i="1"/>
  <c r="V15" i="1"/>
  <c r="G15" i="1"/>
  <c r="N15" i="1"/>
  <c r="W15" i="1"/>
  <c r="H15" i="1"/>
  <c r="S15" i="1"/>
  <c r="K15" i="1"/>
  <c r="L15" i="1"/>
  <c r="M15" i="1"/>
  <c r="P15" i="1"/>
  <c r="U15" i="1"/>
  <c r="I15" i="1"/>
  <c r="X41" i="1" l="1"/>
  <c r="G22" i="1"/>
  <c r="V24" i="1"/>
  <c r="X38" i="1"/>
  <c r="W38" i="1" s="1"/>
  <c r="V31" i="1"/>
  <c r="U34" i="1" s="1"/>
  <c r="X34" i="1"/>
  <c r="X31" i="1"/>
  <c r="W34" i="1" s="1"/>
  <c r="W31" i="1"/>
  <c r="V34" i="1" s="1"/>
  <c r="Q59" i="1"/>
  <c r="G29" i="1"/>
  <c r="X52" i="1"/>
  <c r="W27" i="1"/>
  <c r="W17" i="1"/>
  <c r="F45" i="1"/>
  <c r="V50" i="1" s="1"/>
  <c r="AF46" i="1" s="1"/>
  <c r="X48" i="1"/>
  <c r="X45" i="1"/>
  <c r="W48" i="1" s="1"/>
  <c r="W59" i="1"/>
  <c r="F52" i="1"/>
  <c r="V57" i="1" s="1"/>
  <c r="G45" i="1"/>
  <c r="F48" i="1" s="1"/>
  <c r="M45" i="1"/>
  <c r="L48" i="1" s="1"/>
  <c r="M48" i="1"/>
  <c r="F55" i="1"/>
  <c r="W41" i="1" l="1"/>
  <c r="L45" i="1"/>
  <c r="K48" i="1" s="1"/>
  <c r="P62" i="1"/>
  <c r="P59" i="1"/>
  <c r="O59" i="1" s="1"/>
  <c r="U27" i="1"/>
  <c r="U24" i="1"/>
  <c r="T24" i="1" s="1"/>
  <c r="K45" i="1"/>
  <c r="J45" i="1" s="1"/>
  <c r="V20" i="1"/>
  <c r="V17" i="1"/>
  <c r="V62" i="1"/>
  <c r="V59" i="1"/>
  <c r="U31" i="1"/>
  <c r="T31" i="1" s="1"/>
  <c r="W45" i="1"/>
  <c r="V45" i="1" s="1"/>
  <c r="U48" i="1" s="1"/>
  <c r="F49" i="1"/>
  <c r="T49" i="1" s="1"/>
  <c r="S50" i="1"/>
  <c r="F56" i="1"/>
  <c r="J56" i="1" s="1"/>
  <c r="S57" i="1"/>
  <c r="G57" i="1"/>
  <c r="G50" i="1"/>
  <c r="W52" i="1"/>
  <c r="W55" i="1"/>
  <c r="X49" i="1"/>
  <c r="K49" i="1"/>
  <c r="P49" i="1"/>
  <c r="S49" i="1"/>
  <c r="L49" i="1"/>
  <c r="V41" i="1"/>
  <c r="V38" i="1"/>
  <c r="N52" i="1"/>
  <c r="I48" i="1" l="1"/>
  <c r="I45" i="1"/>
  <c r="U62" i="1"/>
  <c r="U59" i="1"/>
  <c r="T59" i="1" s="1"/>
  <c r="M55" i="1"/>
  <c r="M52" i="1"/>
  <c r="U20" i="1"/>
  <c r="U17" i="1"/>
  <c r="T17" i="1" s="1"/>
  <c r="V55" i="1"/>
  <c r="V52" i="1"/>
  <c r="M29" i="1"/>
  <c r="S24" i="1"/>
  <c r="S27" i="1"/>
  <c r="O56" i="1"/>
  <c r="N62" i="1"/>
  <c r="N59" i="1"/>
  <c r="T56" i="1"/>
  <c r="V48" i="1"/>
  <c r="Q49" i="1"/>
  <c r="H49" i="1"/>
  <c r="U45" i="1"/>
  <c r="T45" i="1" s="1"/>
  <c r="M50" i="1" s="1"/>
  <c r="M49" i="1"/>
  <c r="J49" i="1"/>
  <c r="G49" i="1"/>
  <c r="R49" i="1"/>
  <c r="M36" i="1"/>
  <c r="S34" i="1"/>
  <c r="S31" i="1"/>
  <c r="O49" i="1"/>
  <c r="I49" i="1"/>
  <c r="W49" i="1"/>
  <c r="V49" i="1"/>
  <c r="N49" i="1"/>
  <c r="U49" i="1"/>
  <c r="S45" i="1"/>
  <c r="U41" i="1"/>
  <c r="U38" i="1"/>
  <c r="T38" i="1" s="1"/>
  <c r="M43" i="1" s="1"/>
  <c r="S48" i="1" l="1"/>
  <c r="S62" i="1"/>
  <c r="S59" i="1"/>
  <c r="M64" i="1"/>
  <c r="L55" i="1"/>
  <c r="L52" i="1"/>
  <c r="H48" i="1"/>
  <c r="H45" i="1"/>
  <c r="G48" i="1" s="1"/>
  <c r="R27" i="1"/>
  <c r="R24" i="1"/>
  <c r="U52" i="1"/>
  <c r="T52" i="1" s="1"/>
  <c r="U55" i="1"/>
  <c r="M62" i="1"/>
  <c r="M59" i="1"/>
  <c r="S20" i="1"/>
  <c r="S17" i="1"/>
  <c r="M22" i="1"/>
  <c r="K31" i="1"/>
  <c r="J31" i="1" s="1"/>
  <c r="R34" i="1"/>
  <c r="R31" i="1"/>
  <c r="R48" i="1"/>
  <c r="R45" i="1"/>
  <c r="S41" i="1"/>
  <c r="S38" i="1"/>
  <c r="K55" i="1" l="1"/>
  <c r="K52" i="1"/>
  <c r="J52" i="1" s="1"/>
  <c r="R62" i="1"/>
  <c r="R59" i="1"/>
  <c r="Q62" i="1" s="1"/>
  <c r="Q48" i="1"/>
  <c r="Q45" i="1"/>
  <c r="R17" i="1"/>
  <c r="R20" i="1"/>
  <c r="L62" i="1"/>
  <c r="L59" i="1"/>
  <c r="Q24" i="1"/>
  <c r="Q27" i="1"/>
  <c r="S52" i="1"/>
  <c r="S55" i="1"/>
  <c r="M57" i="1"/>
  <c r="I34" i="1"/>
  <c r="I31" i="1"/>
  <c r="Q34" i="1"/>
  <c r="Q31" i="1"/>
  <c r="R41" i="1"/>
  <c r="R38" i="1"/>
  <c r="J64" i="1" l="1"/>
  <c r="R55" i="1"/>
  <c r="R52" i="1"/>
  <c r="I55" i="1"/>
  <c r="I52" i="1"/>
  <c r="P34" i="1"/>
  <c r="J36" i="1" s="1"/>
  <c r="P31" i="1"/>
  <c r="O31" i="1" s="1"/>
  <c r="P27" i="1"/>
  <c r="J29" i="1" s="1"/>
  <c r="P24" i="1"/>
  <c r="O24" i="1" s="1"/>
  <c r="K62" i="1"/>
  <c r="K59" i="1"/>
  <c r="J59" i="1" s="1"/>
  <c r="Q17" i="1"/>
  <c r="Q20" i="1"/>
  <c r="P45" i="1"/>
  <c r="O45" i="1" s="1"/>
  <c r="N48" i="1" s="1"/>
  <c r="Z48" i="1" s="1"/>
  <c r="P50" i="1" s="1"/>
  <c r="P48" i="1"/>
  <c r="J50" i="1" s="1"/>
  <c r="Q41" i="1"/>
  <c r="Q38" i="1"/>
  <c r="H34" i="1"/>
  <c r="H31" i="1"/>
  <c r="M17" i="1"/>
  <c r="H55" i="1" l="1"/>
  <c r="H52" i="1"/>
  <c r="G55" i="1" s="1"/>
  <c r="P20" i="1"/>
  <c r="J22" i="1" s="1"/>
  <c r="P17" i="1"/>
  <c r="O17" i="1" s="1"/>
  <c r="Q52" i="1"/>
  <c r="Q55" i="1"/>
  <c r="I59" i="1"/>
  <c r="I62" i="1"/>
  <c r="N27" i="1"/>
  <c r="N24" i="1"/>
  <c r="N34" i="1"/>
  <c r="N31" i="1"/>
  <c r="P41" i="1"/>
  <c r="J43" i="1" s="1"/>
  <c r="P38" i="1"/>
  <c r="O38" i="1" s="1"/>
  <c r="G34" i="1"/>
  <c r="G31" i="1"/>
  <c r="L17" i="1"/>
  <c r="L20" i="1"/>
  <c r="N17" i="1" l="1"/>
  <c r="M20" i="1" s="1"/>
  <c r="N20" i="1"/>
  <c r="P52" i="1"/>
  <c r="O52" i="1" s="1"/>
  <c r="N55" i="1" s="1"/>
  <c r="P55" i="1"/>
  <c r="I56" i="1" s="1"/>
  <c r="U56" i="1"/>
  <c r="K56" i="1"/>
  <c r="V56" i="1"/>
  <c r="X56" i="1"/>
  <c r="S56" i="1"/>
  <c r="M27" i="1"/>
  <c r="M24" i="1"/>
  <c r="M31" i="1"/>
  <c r="M34" i="1"/>
  <c r="K20" i="1"/>
  <c r="K17" i="1"/>
  <c r="J17" i="1" s="1"/>
  <c r="N41" i="1"/>
  <c r="N38" i="1"/>
  <c r="H62" i="1"/>
  <c r="H59" i="1"/>
  <c r="F34" i="1"/>
  <c r="F31" i="1"/>
  <c r="W56" i="1" l="1"/>
  <c r="P56" i="1"/>
  <c r="J57" i="1"/>
  <c r="L56" i="1"/>
  <c r="N56" i="1"/>
  <c r="R56" i="1"/>
  <c r="Q56" i="1"/>
  <c r="G56" i="1"/>
  <c r="H56" i="1"/>
  <c r="M56" i="1"/>
  <c r="G36" i="1"/>
  <c r="V36" i="1"/>
  <c r="L34" i="1"/>
  <c r="L31" i="1"/>
  <c r="K34" i="1" s="1"/>
  <c r="Z34" i="1" s="1"/>
  <c r="P36" i="1" s="1"/>
  <c r="G59" i="1"/>
  <c r="G62" i="1"/>
  <c r="M41" i="1"/>
  <c r="M38" i="1"/>
  <c r="L24" i="1"/>
  <c r="L27" i="1"/>
  <c r="I17" i="1"/>
  <c r="I20" i="1"/>
  <c r="F35" i="1"/>
  <c r="S36" i="1"/>
  <c r="Z55" i="1" l="1"/>
  <c r="L41" i="1"/>
  <c r="L38" i="1"/>
  <c r="F62" i="1"/>
  <c r="F59" i="1"/>
  <c r="H17" i="1"/>
  <c r="H20" i="1"/>
  <c r="AF32" i="1"/>
  <c r="K24" i="1"/>
  <c r="J24" i="1" s="1"/>
  <c r="K27" i="1"/>
  <c r="X35" i="1"/>
  <c r="Q35" i="1"/>
  <c r="U35" i="1"/>
  <c r="L35" i="1"/>
  <c r="S35" i="1"/>
  <c r="M35" i="1"/>
  <c r="O35" i="1"/>
  <c r="G35" i="1"/>
  <c r="P35" i="1"/>
  <c r="I35" i="1"/>
  <c r="V35" i="1"/>
  <c r="J35" i="1"/>
  <c r="T35" i="1"/>
  <c r="H35" i="1"/>
  <c r="K35" i="1"/>
  <c r="W35" i="1"/>
  <c r="R35" i="1"/>
  <c r="N35" i="1"/>
  <c r="P57" i="1" l="1"/>
  <c r="AF53" i="1"/>
  <c r="I27" i="1"/>
  <c r="I24" i="1"/>
  <c r="V64" i="1"/>
  <c r="G64" i="1"/>
  <c r="G17" i="1"/>
  <c r="G20" i="1"/>
  <c r="F63" i="1"/>
  <c r="S64" i="1"/>
  <c r="Z62" i="1"/>
  <c r="P64" i="1" s="1"/>
  <c r="K41" i="1"/>
  <c r="K38" i="1"/>
  <c r="J38" i="1" s="1"/>
  <c r="F20" i="1" l="1"/>
  <c r="V22" i="1"/>
  <c r="AF60" i="1"/>
  <c r="H24" i="1"/>
  <c r="H27" i="1"/>
  <c r="J63" i="1"/>
  <c r="G63" i="1"/>
  <c r="P63" i="1"/>
  <c r="H63" i="1"/>
  <c r="R63" i="1"/>
  <c r="O63" i="1"/>
  <c r="M63" i="1"/>
  <c r="T63" i="1"/>
  <c r="I63" i="1"/>
  <c r="L63" i="1"/>
  <c r="N63" i="1"/>
  <c r="W63" i="1"/>
  <c r="V63" i="1"/>
  <c r="X63" i="1"/>
  <c r="Q63" i="1"/>
  <c r="K63" i="1"/>
  <c r="U63" i="1"/>
  <c r="S63" i="1"/>
  <c r="I41" i="1"/>
  <c r="I38" i="1"/>
  <c r="G27" i="1" l="1"/>
  <c r="G24" i="1"/>
  <c r="H38" i="1"/>
  <c r="H41" i="1"/>
  <c r="S22" i="1"/>
  <c r="F21" i="1"/>
  <c r="Z20" i="1"/>
  <c r="P22" i="1" s="1"/>
  <c r="X21" i="1" l="1"/>
  <c r="O21" i="1"/>
  <c r="W21" i="1"/>
  <c r="K21" i="1"/>
  <c r="U21" i="1"/>
  <c r="I21" i="1"/>
  <c r="P21" i="1"/>
  <c r="G21" i="1"/>
  <c r="T21" i="1"/>
  <c r="M21" i="1"/>
  <c r="H21" i="1"/>
  <c r="Q21" i="1"/>
  <c r="S21" i="1"/>
  <c r="L21" i="1"/>
  <c r="V21" i="1"/>
  <c r="R21" i="1"/>
  <c r="J21" i="1"/>
  <c r="N21" i="1"/>
  <c r="G38" i="1"/>
  <c r="G41" i="1"/>
  <c r="V29" i="1"/>
  <c r="F27" i="1"/>
  <c r="AF18" i="1"/>
  <c r="F28" i="1" l="1"/>
  <c r="S29" i="1"/>
  <c r="AF25" i="1"/>
  <c r="F41" i="1"/>
  <c r="F38" i="1"/>
  <c r="V43" i="1" l="1"/>
  <c r="G43" i="1"/>
  <c r="S43" i="1"/>
  <c r="F42" i="1"/>
  <c r="N28" i="1"/>
  <c r="U28" i="1"/>
  <c r="H28" i="1"/>
  <c r="M28" i="1"/>
  <c r="O28" i="1"/>
  <c r="W28" i="1"/>
  <c r="S28" i="1"/>
  <c r="L28" i="1"/>
  <c r="J28" i="1"/>
  <c r="R28" i="1"/>
  <c r="P28" i="1"/>
  <c r="K28" i="1"/>
  <c r="X28" i="1"/>
  <c r="V28" i="1"/>
  <c r="I28" i="1"/>
  <c r="T28" i="1"/>
  <c r="Q28" i="1"/>
  <c r="G28" i="1"/>
  <c r="X42" i="1" l="1"/>
  <c r="O42" i="1"/>
  <c r="K42" i="1"/>
  <c r="N42" i="1"/>
  <c r="W42" i="1"/>
  <c r="V42" i="1"/>
  <c r="Q42" i="1"/>
  <c r="S42" i="1"/>
  <c r="U42" i="1"/>
  <c r="L42" i="1"/>
  <c r="P42" i="1"/>
  <c r="R42" i="1"/>
  <c r="T42" i="1"/>
  <c r="H42" i="1"/>
  <c r="J42" i="1"/>
  <c r="I42" i="1"/>
  <c r="M42" i="1"/>
  <c r="G42" i="1"/>
  <c r="Z27" i="1"/>
  <c r="P29" i="1" s="1"/>
  <c r="Z41" i="1" l="1"/>
  <c r="P43" i="1" l="1"/>
  <c r="AF39" i="1"/>
</calcChain>
</file>

<file path=xl/sharedStrings.xml><?xml version="1.0" encoding="utf-8"?>
<sst xmlns="http://schemas.openxmlformats.org/spreadsheetml/2006/main" count="168" uniqueCount="73">
  <si>
    <t>A=</t>
  </si>
  <si>
    <t>C=</t>
  </si>
  <si>
    <t>X1=</t>
  </si>
  <si>
    <t>X2=</t>
  </si>
  <si>
    <t>X3=</t>
  </si>
  <si>
    <t>X4=</t>
  </si>
  <si>
    <t>X5=</t>
  </si>
  <si>
    <t>X6=</t>
  </si>
  <si>
    <t>X7=</t>
  </si>
  <si>
    <t>X8=</t>
  </si>
  <si>
    <t>X9=</t>
  </si>
  <si>
    <t>X10=</t>
  </si>
  <si>
    <t>X11=</t>
  </si>
  <si>
    <t>A+C=</t>
  </si>
  <si>
    <t>A+C+C=</t>
  </si>
  <si>
    <t>C-A=</t>
  </si>
  <si>
    <t>65536-X4=</t>
  </si>
  <si>
    <t xml:space="preserve">B1 = </t>
  </si>
  <si>
    <t>B2 =</t>
  </si>
  <si>
    <t>B3 =</t>
  </si>
  <si>
    <t>B4 =</t>
  </si>
  <si>
    <t>B5 =</t>
  </si>
  <si>
    <t>B6 =</t>
  </si>
  <si>
    <t>B7 =</t>
  </si>
  <si>
    <t>B8 =</t>
  </si>
  <si>
    <t>B9 =</t>
  </si>
  <si>
    <t>B10 =</t>
  </si>
  <si>
    <t>B11 =</t>
  </si>
  <si>
    <t>B12 =</t>
  </si>
  <si>
    <t>X12=</t>
  </si>
  <si>
    <t>-X1=</t>
  </si>
  <si>
    <t>-X2=</t>
  </si>
  <si>
    <t>-X3=</t>
  </si>
  <si>
    <t>-X4=</t>
  </si>
  <si>
    <t>-X5=</t>
  </si>
  <si>
    <t>-X6=</t>
  </si>
  <si>
    <t>ОДЗ:</t>
  </si>
  <si>
    <r>
      <t>[-2</t>
    </r>
    <r>
      <rPr>
        <vertAlign val="superscript"/>
        <sz val="11"/>
        <color theme="1"/>
        <rFont val="Calibri"/>
        <family val="2"/>
        <charset val="204"/>
        <scheme val="minor"/>
      </rPr>
      <t>15</t>
    </r>
    <r>
      <rPr>
        <sz val="12"/>
        <color theme="1"/>
        <rFont val="Calibri"/>
        <family val="2"/>
        <charset val="204"/>
        <scheme val="minor"/>
      </rPr>
      <t>;2</t>
    </r>
    <r>
      <rPr>
        <vertAlign val="superscript"/>
        <sz val="11"/>
        <color theme="1"/>
        <rFont val="Calibri"/>
        <family val="2"/>
        <charset val="204"/>
        <scheme val="minor"/>
      </rPr>
      <t>15</t>
    </r>
    <r>
      <rPr>
        <sz val="12"/>
        <color theme="1"/>
        <rFont val="Calibri"/>
        <family val="2"/>
        <charset val="204"/>
        <scheme val="minor"/>
      </rPr>
      <t>-1]</t>
    </r>
  </si>
  <si>
    <t>-B1=</t>
  </si>
  <si>
    <t>-B2=</t>
  </si>
  <si>
    <t>-B3=</t>
  </si>
  <si>
    <t>-B5=</t>
  </si>
  <si>
    <t>-B6=</t>
  </si>
  <si>
    <t>Результат корректный</t>
  </si>
  <si>
    <t>При сложении положительных чисел получен отрицательный результат ПЕРЕПОЛНЕНИЕ!</t>
  </si>
  <si>
    <t>Результат корректный. Перенос из старшего разряда не учитывается</t>
  </si>
  <si>
    <t>При сложении отрицательных чисел получен положительный результат ПЕРЕПОЛНЕНИЕ!</t>
  </si>
  <si>
    <t>Перенос</t>
  </si>
  <si>
    <r>
      <t>B2</t>
    </r>
    <r>
      <rPr>
        <vertAlign val="subscript"/>
        <sz val="11"/>
        <color theme="1"/>
        <rFont val="Calibri"/>
        <family val="2"/>
        <charset val="204"/>
        <scheme val="minor"/>
      </rPr>
      <t>(2)</t>
    </r>
  </si>
  <si>
    <r>
      <t>B2</t>
    </r>
    <r>
      <rPr>
        <vertAlign val="subscript"/>
        <sz val="11"/>
        <color rgb="FF000000"/>
        <rFont val="Calibri"/>
        <family val="2"/>
        <charset val="204"/>
        <scheme val="minor"/>
      </rPr>
      <t>(2)</t>
    </r>
  </si>
  <si>
    <r>
      <t>B1</t>
    </r>
    <r>
      <rPr>
        <vertAlign val="subscript"/>
        <sz val="11"/>
        <color theme="1"/>
        <rFont val="Calibri"/>
        <family val="2"/>
        <charset val="204"/>
        <scheme val="minor"/>
      </rPr>
      <t>(2)</t>
    </r>
  </si>
  <si>
    <r>
      <t>X1</t>
    </r>
    <r>
      <rPr>
        <vertAlign val="subscript"/>
        <sz val="11"/>
        <color theme="1"/>
        <rFont val="Calibri"/>
        <family val="2"/>
        <charset val="204"/>
        <scheme val="minor"/>
      </rPr>
      <t>(10)</t>
    </r>
  </si>
  <si>
    <t>+</t>
  </si>
  <si>
    <r>
      <t>X2</t>
    </r>
    <r>
      <rPr>
        <vertAlign val="subscript"/>
        <sz val="11"/>
        <color theme="1"/>
        <rFont val="Calibri"/>
        <family val="2"/>
        <charset val="204"/>
        <scheme val="minor"/>
      </rPr>
      <t>(10)</t>
    </r>
  </si>
  <si>
    <t>(10)</t>
  </si>
  <si>
    <t>CF=</t>
  </si>
  <si>
    <t>PF=</t>
  </si>
  <si>
    <t>AF=</t>
  </si>
  <si>
    <t>ZF=</t>
  </si>
  <si>
    <t>SF=</t>
  </si>
  <si>
    <t>OF=</t>
  </si>
  <si>
    <t>Перевод из доп кода</t>
  </si>
  <si>
    <r>
      <t>B3</t>
    </r>
    <r>
      <rPr>
        <vertAlign val="subscript"/>
        <sz val="11"/>
        <color theme="1"/>
        <rFont val="Calibri"/>
        <family val="2"/>
        <charset val="204"/>
        <scheme val="minor"/>
      </rPr>
      <t>(2)</t>
    </r>
  </si>
  <si>
    <r>
      <t>B7</t>
    </r>
    <r>
      <rPr>
        <vertAlign val="subscript"/>
        <sz val="11"/>
        <color theme="1"/>
        <rFont val="Calibri"/>
        <family val="2"/>
        <charset val="204"/>
        <scheme val="minor"/>
      </rPr>
      <t>(2)</t>
    </r>
  </si>
  <si>
    <r>
      <t>B8</t>
    </r>
    <r>
      <rPr>
        <vertAlign val="subscript"/>
        <sz val="11"/>
        <color theme="1"/>
        <rFont val="Calibri"/>
        <family val="2"/>
        <charset val="204"/>
        <scheme val="minor"/>
      </rPr>
      <t>(2)</t>
    </r>
  </si>
  <si>
    <r>
      <t>B9</t>
    </r>
    <r>
      <rPr>
        <vertAlign val="subscript"/>
        <sz val="11"/>
        <color theme="1"/>
        <rFont val="Calibri"/>
        <family val="2"/>
        <charset val="204"/>
        <scheme val="minor"/>
      </rPr>
      <t>(2)</t>
    </r>
  </si>
  <si>
    <r>
      <t>B11</t>
    </r>
    <r>
      <rPr>
        <vertAlign val="subscript"/>
        <sz val="11"/>
        <color theme="1"/>
        <rFont val="Calibri"/>
        <family val="2"/>
        <charset val="204"/>
        <scheme val="minor"/>
      </rPr>
      <t>(2)</t>
    </r>
  </si>
  <si>
    <r>
      <rPr>
        <vertAlign val="subscript"/>
        <sz val="12"/>
        <color theme="1"/>
        <rFont val="Calibri (Основной текст)"/>
        <charset val="204"/>
      </rPr>
      <t xml:space="preserve">(2) </t>
    </r>
    <r>
      <rPr>
        <sz val="12"/>
        <color theme="1"/>
        <rFont val="Calibri"/>
        <family val="2"/>
        <charset val="204"/>
        <scheme val="minor"/>
      </rPr>
      <t>=</t>
    </r>
  </si>
  <si>
    <r>
      <t>X3</t>
    </r>
    <r>
      <rPr>
        <vertAlign val="subscript"/>
        <sz val="11"/>
        <color theme="1"/>
        <rFont val="Calibri"/>
        <family val="2"/>
        <charset val="204"/>
        <scheme val="minor"/>
      </rPr>
      <t>(10)</t>
    </r>
  </si>
  <si>
    <r>
      <t>X7</t>
    </r>
    <r>
      <rPr>
        <vertAlign val="subscript"/>
        <sz val="11"/>
        <color theme="1"/>
        <rFont val="Calibri"/>
        <family val="2"/>
        <charset val="204"/>
        <scheme val="minor"/>
      </rPr>
      <t>(10)</t>
    </r>
  </si>
  <si>
    <r>
      <t>X8</t>
    </r>
    <r>
      <rPr>
        <vertAlign val="subscript"/>
        <sz val="11"/>
        <color theme="1"/>
        <rFont val="Calibri"/>
        <family val="2"/>
        <charset val="204"/>
        <scheme val="minor"/>
      </rPr>
      <t>(10)</t>
    </r>
  </si>
  <si>
    <r>
      <t>X9</t>
    </r>
    <r>
      <rPr>
        <vertAlign val="subscript"/>
        <sz val="11"/>
        <color theme="1"/>
        <rFont val="Calibri"/>
        <family val="2"/>
        <charset val="204"/>
        <scheme val="minor"/>
      </rPr>
      <t>(10)</t>
    </r>
  </si>
  <si>
    <r>
      <t>X11</t>
    </r>
    <r>
      <rPr>
        <vertAlign val="subscript"/>
        <sz val="11"/>
        <color theme="1"/>
        <rFont val="Calibri"/>
        <family val="2"/>
        <charset val="204"/>
        <scheme val="minor"/>
      </rPr>
      <t>(10)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</si>
</sst>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charset val="204"/>
      <scheme val="minor"/>
    </font>
    <font>
      <sz val="12"/>
      <color theme="0" tint="-0.499984740745262"/>
      <name val="Calibri"/>
      <family val="2"/>
      <charset val="204"/>
      <scheme val="minor"/>
    </font>
    <font>
      <vertAlign val="superscript"/>
      <sz val="11"/>
      <color theme="1"/>
      <name val="Calibri"/>
      <family val="2"/>
      <charset val="204"/>
      <scheme val="minor"/>
    </font>
    <font>
      <sz val="11"/>
      <color rgb="FFFFFFFF"/>
      <name val="Calibri"/>
      <family val="2"/>
      <charset val="204"/>
      <scheme val="minor"/>
    </font>
    <font>
      <vertAlign val="subscript"/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vertAlign val="subscript"/>
      <sz val="11"/>
      <color rgb="FF000000"/>
      <name val="Calibri"/>
      <family val="2"/>
      <charset val="204"/>
      <scheme val="minor"/>
    </font>
    <font>
      <vertAlign val="subscript"/>
      <sz val="12"/>
      <color theme="1"/>
      <name val="Calibri (Основной текст)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right"/>
    </xf>
    <xf numFmtId="0" fontId="0" fillId="0" borderId="0" xfId="0" quotePrefix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/>
    <xf numFmtId="0" fontId="4" fillId="0" borderId="0" xfId="0" quotePrefix="1" applyFont="1"/>
    <xf numFmtId="0" fontId="7" fillId="0" borderId="0" xfId="0" quotePrefix="1" applyFont="1"/>
    <xf numFmtId="0" fontId="0" fillId="0" borderId="1" xfId="0" applyBorder="1"/>
    <xf numFmtId="0" fontId="0" fillId="0" borderId="1" xfId="0" applyBorder="1" applyAlignment="1">
      <alignment horizontal="right"/>
    </xf>
    <xf numFmtId="0" fontId="5" fillId="0" borderId="1" xfId="0" applyFont="1" applyBorder="1"/>
    <xf numFmtId="0" fontId="0" fillId="0" borderId="1" xfId="0" applyBorder="1" applyAlignment="1">
      <alignment horizontal="center"/>
    </xf>
    <xf numFmtId="0" fontId="0" fillId="0" borderId="0" xfId="0" applyBorder="1"/>
  </cellXfs>
  <cellStyles count="1">
    <cellStyle name="Обычный" xfId="0" builtinId="0"/>
  </cellStyles>
  <dxfs count="6">
    <dxf>
      <font>
        <color rgb="FF00B0F0"/>
      </font>
    </dxf>
    <dxf>
      <fill>
        <patternFill>
          <bgColor rgb="FFFF0000"/>
        </patternFill>
      </fill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8DDEB-152E-CD42-8D60-C914EB2F8881}">
  <dimension ref="A1:AF64"/>
  <sheetViews>
    <sheetView tabSelected="1" view="pageLayout" zoomScale="137" zoomScaleNormal="75" zoomScalePageLayoutView="137" workbookViewId="0">
      <selection activeCell="F49" sqref="F49"/>
    </sheetView>
  </sheetViews>
  <sheetFormatPr baseColWidth="10" defaultRowHeight="16" x14ac:dyDescent="0.2"/>
  <cols>
    <col min="1" max="1" width="5.1640625" customWidth="1"/>
    <col min="6" max="24" width="3.33203125" style="4" customWidth="1"/>
    <col min="25" max="25" width="5.6640625" customWidth="1"/>
    <col min="26" max="26" width="13.6640625" style="1" customWidth="1"/>
  </cols>
  <sheetData>
    <row r="1" spans="1:29" x14ac:dyDescent="0.2">
      <c r="A1" s="1"/>
      <c r="B1" s="1" t="s">
        <v>0</v>
      </c>
      <c r="C1" s="3">
        <v>2079</v>
      </c>
    </row>
    <row r="2" spans="1:29" x14ac:dyDescent="0.2">
      <c r="A2" s="1"/>
      <c r="B2" s="1" t="s">
        <v>1</v>
      </c>
      <c r="C2" s="3">
        <v>16793</v>
      </c>
    </row>
    <row r="3" spans="1:29" ht="17" x14ac:dyDescent="0.2">
      <c r="A3" s="1"/>
      <c r="B3" s="1"/>
      <c r="F3" s="5">
        <v>15</v>
      </c>
      <c r="G3" s="5">
        <v>14</v>
      </c>
      <c r="H3" s="5">
        <v>13</v>
      </c>
      <c r="I3" s="5">
        <v>12</v>
      </c>
      <c r="J3" s="5"/>
      <c r="K3" s="5">
        <v>11</v>
      </c>
      <c r="L3" s="5">
        <v>10</v>
      </c>
      <c r="M3" s="5">
        <v>9</v>
      </c>
      <c r="N3" s="5">
        <v>8</v>
      </c>
      <c r="O3" s="5"/>
      <c r="P3" s="5">
        <v>7</v>
      </c>
      <c r="Q3" s="5">
        <v>6</v>
      </c>
      <c r="R3" s="5">
        <v>5</v>
      </c>
      <c r="S3" s="5">
        <v>4</v>
      </c>
      <c r="T3" s="5"/>
      <c r="U3" s="5">
        <v>3</v>
      </c>
      <c r="V3" s="5">
        <v>2</v>
      </c>
      <c r="W3" s="5">
        <v>1</v>
      </c>
      <c r="X3" s="5">
        <v>0</v>
      </c>
      <c r="AA3" t="s">
        <v>36</v>
      </c>
      <c r="AB3" t="s">
        <v>37</v>
      </c>
      <c r="AC3" s="6" t="s">
        <v>43</v>
      </c>
    </row>
    <row r="4" spans="1:29" x14ac:dyDescent="0.2">
      <c r="A4" s="4" t="s">
        <v>2</v>
      </c>
      <c r="B4" s="1" t="s">
        <v>0</v>
      </c>
      <c r="C4" s="1">
        <f>C1</f>
        <v>2079</v>
      </c>
      <c r="D4" t="s">
        <v>17</v>
      </c>
      <c r="F4" s="4" t="str">
        <f>IF(F$3="",".",MID(IF($C4&gt;0,_xlfn.BASE($C4,2,16),_xlfn.BASE($C4+2^16,2,16)),ABS(F$3-16),1))</f>
        <v>0</v>
      </c>
      <c r="G4" s="4" t="str">
        <f>IF(G$3="",".",MID(IF($C4&gt;0,_xlfn.BASE($C4,2,16),_xlfn.BASE($C4+2^16,2,16)),ABS(G$3-16),1))</f>
        <v>0</v>
      </c>
      <c r="H4" s="4" t="str">
        <f>IF(H$3="",".",MID(IF($C4&gt;0,_xlfn.BASE($C4,2,16),_xlfn.BASE($C4+2^16,2,16)),ABS(H$3-16),1))</f>
        <v>0</v>
      </c>
      <c r="I4" s="4" t="str">
        <f>IF(I$3="",".",MID(IF($C4&gt;0,_xlfn.BASE($C4,2,16),_xlfn.BASE($C4+2^16,2,16)),ABS(I$3-16),1))</f>
        <v>0</v>
      </c>
      <c r="J4" s="4" t="str">
        <f>IF(J$3="",".",MID(IF($C4&gt;0,_xlfn.BASE($C4,2,16),_xlfn.BASE($C4+2^16,2,16)),ABS(J$3-16),1))</f>
        <v>.</v>
      </c>
      <c r="K4" s="4" t="str">
        <f>IF(K$3="",".",MID(IF($C4&gt;0,_xlfn.BASE($C4,2,16),_xlfn.BASE($C4+2^16,2,16)),ABS(K$3-16),1))</f>
        <v>1</v>
      </c>
      <c r="L4" s="4" t="str">
        <f>IF(L$3="",".",MID(IF($C4&gt;0,_xlfn.BASE($C4,2,16),_xlfn.BASE($C4+2^16,2,16)),ABS(L$3-16),1))</f>
        <v>0</v>
      </c>
      <c r="M4" s="4" t="str">
        <f>IF(M$3="",".",MID(IF($C4&gt;0,_xlfn.BASE($C4,2,16),_xlfn.BASE($C4+2^16,2,16)),ABS(M$3-16),1))</f>
        <v>0</v>
      </c>
      <c r="N4" s="4" t="str">
        <f>IF(N$3="",".",MID(IF($C4&gt;0,_xlfn.BASE($C4,2,16),_xlfn.BASE($C4+2^16,2,16)),ABS(N$3-16),1))</f>
        <v>0</v>
      </c>
      <c r="O4" s="4" t="str">
        <f>IF(O$3="",".",MID(IF($C4&gt;0,_xlfn.BASE($C4,2,16),_xlfn.BASE($C4+2^16,2,16)),ABS(O$3-16),1))</f>
        <v>.</v>
      </c>
      <c r="P4" s="4" t="str">
        <f>IF(P$3="",".",MID(IF($C4&gt;0,_xlfn.BASE($C4,2,16),_xlfn.BASE($C4+2^16,2,16)),ABS(P$3-16),1))</f>
        <v>0</v>
      </c>
      <c r="Q4" s="4" t="str">
        <f>IF(Q$3="",".",MID(IF($C4&gt;0,_xlfn.BASE($C4,2,16),_xlfn.BASE($C4+2^16,2,16)),ABS(Q$3-16),1))</f>
        <v>0</v>
      </c>
      <c r="R4" s="4" t="str">
        <f>IF(R$3="",".",MID(IF($C4&gt;0,_xlfn.BASE($C4,2,16),_xlfn.BASE($C4+2^16,2,16)),ABS(R$3-16),1))</f>
        <v>0</v>
      </c>
      <c r="S4" s="4" t="str">
        <f>IF(S$3="",".",MID(IF($C4&gt;0,_xlfn.BASE($C4,2,16),_xlfn.BASE($C4+2^16,2,16)),ABS(S$3-16),1))</f>
        <v>1</v>
      </c>
      <c r="T4" s="4" t="str">
        <f>IF(T$3="",".",MID(IF($C4&gt;0,_xlfn.BASE($C4,2,16),_xlfn.BASE($C4+2^16,2,16)),ABS(T$3-16),1))</f>
        <v>.</v>
      </c>
      <c r="U4" s="4" t="str">
        <f>IF(U$3="",".",MID(IF($C4&gt;0,_xlfn.BASE($C4,2,16),_xlfn.BASE($C4+2^16,2,16)),ABS(U$3-16),1))</f>
        <v>1</v>
      </c>
      <c r="V4" s="4" t="str">
        <f>IF(V$3="",".",MID(IF($C4&gt;0,_xlfn.BASE($C4,2,16),_xlfn.BASE($C4+2^16,2,16)),ABS(V$3-16),1))</f>
        <v>1</v>
      </c>
      <c r="W4" s="4" t="str">
        <f>IF(W$3="",".",MID(IF($C4&gt;0,_xlfn.BASE($C4,2,16),_xlfn.BASE($C4+2^16,2,16)),ABS(W$3-16),1))</f>
        <v>1</v>
      </c>
      <c r="X4" s="4" t="str">
        <f>IF(X$3="",".",MID(IF($C4&gt;0,_xlfn.BASE($C4,2,16),_xlfn.BASE($C4+2^16,2,16)),ABS(X$3-16),1))</f>
        <v>1</v>
      </c>
      <c r="AC4" s="6" t="s">
        <v>44</v>
      </c>
    </row>
    <row r="5" spans="1:29" x14ac:dyDescent="0.2">
      <c r="A5" s="4" t="s">
        <v>3</v>
      </c>
      <c r="B5" s="1" t="s">
        <v>1</v>
      </c>
      <c r="C5" s="1">
        <f>C2</f>
        <v>16793</v>
      </c>
      <c r="D5" t="s">
        <v>18</v>
      </c>
      <c r="F5" s="4" t="str">
        <f>IF(F$3="",".",MID(IF($C5&gt;0,_xlfn.BASE($C5,2,16),_xlfn.BASE($C5+2^16,2,16)),ABS(F$3-16),1))</f>
        <v>0</v>
      </c>
      <c r="G5" s="4" t="str">
        <f>IF(G$3="",".",MID(IF($C5&gt;0,_xlfn.BASE($C5,2,16),_xlfn.BASE($C5+2^16,2,16)),ABS(G$3-16),1))</f>
        <v>1</v>
      </c>
      <c r="H5" s="4" t="str">
        <f>IF(H$3="",".",MID(IF($C5&gt;0,_xlfn.BASE($C5,2,16),_xlfn.BASE($C5+2^16,2,16)),ABS(H$3-16),1))</f>
        <v>0</v>
      </c>
      <c r="I5" s="4" t="str">
        <f>IF(I$3="",".",MID(IF($C5&gt;0,_xlfn.BASE($C5,2,16),_xlfn.BASE($C5+2^16,2,16)),ABS(I$3-16),1))</f>
        <v>0</v>
      </c>
      <c r="J5" s="4" t="str">
        <f>IF(J$3="",".",MID(IF($C5&gt;0,_xlfn.BASE($C5,2,16),_xlfn.BASE($C5+2^16,2,16)),ABS(J$3-16),1))</f>
        <v>.</v>
      </c>
      <c r="K5" s="4" t="str">
        <f>IF(K$3="",".",MID(IF($C5&gt;0,_xlfn.BASE($C5,2,16),_xlfn.BASE($C5+2^16,2,16)),ABS(K$3-16),1))</f>
        <v>0</v>
      </c>
      <c r="L5" s="4" t="str">
        <f>IF(L$3="",".",MID(IF($C5&gt;0,_xlfn.BASE($C5,2,16),_xlfn.BASE($C5+2^16,2,16)),ABS(L$3-16),1))</f>
        <v>0</v>
      </c>
      <c r="M5" s="4" t="str">
        <f>IF(M$3="",".",MID(IF($C5&gt;0,_xlfn.BASE($C5,2,16),_xlfn.BASE($C5+2^16,2,16)),ABS(M$3-16),1))</f>
        <v>0</v>
      </c>
      <c r="N5" s="4" t="str">
        <f>IF(N$3="",".",MID(IF($C5&gt;0,_xlfn.BASE($C5,2,16),_xlfn.BASE($C5+2^16,2,16)),ABS(N$3-16),1))</f>
        <v>1</v>
      </c>
      <c r="O5" s="4" t="str">
        <f>IF(O$3="",".",MID(IF($C5&gt;0,_xlfn.BASE($C5,2,16),_xlfn.BASE($C5+2^16,2,16)),ABS(O$3-16),1))</f>
        <v>.</v>
      </c>
      <c r="P5" s="4" t="str">
        <f>IF(P$3="",".",MID(IF($C5&gt;0,_xlfn.BASE($C5,2,16),_xlfn.BASE($C5+2^16,2,16)),ABS(P$3-16),1))</f>
        <v>1</v>
      </c>
      <c r="Q5" s="4" t="str">
        <f>IF(Q$3="",".",MID(IF($C5&gt;0,_xlfn.BASE($C5,2,16),_xlfn.BASE($C5+2^16,2,16)),ABS(Q$3-16),1))</f>
        <v>0</v>
      </c>
      <c r="R5" s="4" t="str">
        <f>IF(R$3="",".",MID(IF($C5&gt;0,_xlfn.BASE($C5,2,16),_xlfn.BASE($C5+2^16,2,16)),ABS(R$3-16),1))</f>
        <v>0</v>
      </c>
      <c r="S5" s="4" t="str">
        <f>IF(S$3="",".",MID(IF($C5&gt;0,_xlfn.BASE($C5,2,16),_xlfn.BASE($C5+2^16,2,16)),ABS(S$3-16),1))</f>
        <v>1</v>
      </c>
      <c r="T5" s="4" t="str">
        <f>IF(T$3="",".",MID(IF($C5&gt;0,_xlfn.BASE($C5,2,16),_xlfn.BASE($C5+2^16,2,16)),ABS(T$3-16),1))</f>
        <v>.</v>
      </c>
      <c r="U5" s="4" t="str">
        <f>IF(U$3="",".",MID(IF($C5&gt;0,_xlfn.BASE($C5,2,16),_xlfn.BASE($C5+2^16,2,16)),ABS(U$3-16),1))</f>
        <v>1</v>
      </c>
      <c r="V5" s="4" t="str">
        <f>IF(V$3="",".",MID(IF($C5&gt;0,_xlfn.BASE($C5,2,16),_xlfn.BASE($C5+2^16,2,16)),ABS(V$3-16),1))</f>
        <v>0</v>
      </c>
      <c r="W5" s="4" t="str">
        <f>IF(W$3="",".",MID(IF($C5&gt;0,_xlfn.BASE($C5,2,16),_xlfn.BASE($C5+2^16,2,16)),ABS(W$3-16),1))</f>
        <v>0</v>
      </c>
      <c r="X5" s="4" t="str">
        <f>IF(X$3="",".",MID(IF($C5&gt;0,_xlfn.BASE($C5,2,16),_xlfn.BASE($C5+2^16,2,16)),ABS(X$3-16),1))</f>
        <v>1</v>
      </c>
      <c r="AC5" s="6" t="s">
        <v>45</v>
      </c>
    </row>
    <row r="6" spans="1:29" x14ac:dyDescent="0.2">
      <c r="A6" s="4" t="s">
        <v>4</v>
      </c>
      <c r="B6" s="1" t="s">
        <v>13</v>
      </c>
      <c r="C6" s="1">
        <f>C1+C2</f>
        <v>18872</v>
      </c>
      <c r="D6" t="s">
        <v>19</v>
      </c>
      <c r="F6" s="4" t="str">
        <f>IF(F$3="",".",MID(IF($C6&gt;0,_xlfn.BASE($C6,2,16),_xlfn.BASE($C6+2^16,2,16)),ABS(F$3-16),1))</f>
        <v>0</v>
      </c>
      <c r="G6" s="4" t="str">
        <f>IF(G$3="",".",MID(IF($C6&gt;0,_xlfn.BASE($C6,2,16),_xlfn.BASE($C6+2^16,2,16)),ABS(G$3-16),1))</f>
        <v>1</v>
      </c>
      <c r="H6" s="4" t="str">
        <f>IF(H$3="",".",MID(IF($C6&gt;0,_xlfn.BASE($C6,2,16),_xlfn.BASE($C6+2^16,2,16)),ABS(H$3-16),1))</f>
        <v>0</v>
      </c>
      <c r="I6" s="4" t="str">
        <f>IF(I$3="",".",MID(IF($C6&gt;0,_xlfn.BASE($C6,2,16),_xlfn.BASE($C6+2^16,2,16)),ABS(I$3-16),1))</f>
        <v>0</v>
      </c>
      <c r="J6" s="4" t="str">
        <f>IF(J$3="",".",MID(IF($C6&gt;0,_xlfn.BASE($C6,2,16),_xlfn.BASE($C6+2^16,2,16)),ABS(J$3-16),1))</f>
        <v>.</v>
      </c>
      <c r="K6" s="4" t="str">
        <f>IF(K$3="",".",MID(IF($C6&gt;0,_xlfn.BASE($C6,2,16),_xlfn.BASE($C6+2^16,2,16)),ABS(K$3-16),1))</f>
        <v>1</v>
      </c>
      <c r="L6" s="4" t="str">
        <f>IF(L$3="",".",MID(IF($C6&gt;0,_xlfn.BASE($C6,2,16),_xlfn.BASE($C6+2^16,2,16)),ABS(L$3-16),1))</f>
        <v>0</v>
      </c>
      <c r="M6" s="4" t="str">
        <f>IF(M$3="",".",MID(IF($C6&gt;0,_xlfn.BASE($C6,2,16),_xlfn.BASE($C6+2^16,2,16)),ABS(M$3-16),1))</f>
        <v>0</v>
      </c>
      <c r="N6" s="4" t="str">
        <f>IF(N$3="",".",MID(IF($C6&gt;0,_xlfn.BASE($C6,2,16),_xlfn.BASE($C6+2^16,2,16)),ABS(N$3-16),1))</f>
        <v>1</v>
      </c>
      <c r="O6" s="4" t="str">
        <f>IF(O$3="",".",MID(IF($C6&gt;0,_xlfn.BASE($C6,2,16),_xlfn.BASE($C6+2^16,2,16)),ABS(O$3-16),1))</f>
        <v>.</v>
      </c>
      <c r="P6" s="4" t="str">
        <f>IF(P$3="",".",MID(IF($C6&gt;0,_xlfn.BASE($C6,2,16),_xlfn.BASE($C6+2^16,2,16)),ABS(P$3-16),1))</f>
        <v>1</v>
      </c>
      <c r="Q6" s="4" t="str">
        <f>IF(Q$3="",".",MID(IF($C6&gt;0,_xlfn.BASE($C6,2,16),_xlfn.BASE($C6+2^16,2,16)),ABS(Q$3-16),1))</f>
        <v>0</v>
      </c>
      <c r="R6" s="4" t="str">
        <f>IF(R$3="",".",MID(IF($C6&gt;0,_xlfn.BASE($C6,2,16),_xlfn.BASE($C6+2^16,2,16)),ABS(R$3-16),1))</f>
        <v>1</v>
      </c>
      <c r="S6" s="4" t="str">
        <f>IF(S$3="",".",MID(IF($C6&gt;0,_xlfn.BASE($C6,2,16),_xlfn.BASE($C6+2^16,2,16)),ABS(S$3-16),1))</f>
        <v>1</v>
      </c>
      <c r="T6" s="4" t="str">
        <f>IF(T$3="",".",MID(IF($C6&gt;0,_xlfn.BASE($C6,2,16),_xlfn.BASE($C6+2^16,2,16)),ABS(T$3-16),1))</f>
        <v>.</v>
      </c>
      <c r="U6" s="4" t="str">
        <f>IF(U$3="",".",MID(IF($C6&gt;0,_xlfn.BASE($C6,2,16),_xlfn.BASE($C6+2^16,2,16)),ABS(U$3-16),1))</f>
        <v>1</v>
      </c>
      <c r="V6" s="4" t="str">
        <f>IF(V$3="",".",MID(IF($C6&gt;0,_xlfn.BASE($C6,2,16),_xlfn.BASE($C6+2^16,2,16)),ABS(V$3-16),1))</f>
        <v>0</v>
      </c>
      <c r="W6" s="4" t="str">
        <f>IF(W$3="",".",MID(IF($C6&gt;0,_xlfn.BASE($C6,2,16),_xlfn.BASE($C6+2^16,2,16)),ABS(W$3-16),1))</f>
        <v>0</v>
      </c>
      <c r="X6" s="4" t="str">
        <f>IF(X$3="",".",MID(IF($C6&gt;0,_xlfn.BASE($C6,2,16),_xlfn.BASE($C6+2^16,2,16)),ABS(X$3-16),1))</f>
        <v>0</v>
      </c>
      <c r="AC6" s="6" t="s">
        <v>46</v>
      </c>
    </row>
    <row r="7" spans="1:29" x14ac:dyDescent="0.2">
      <c r="A7" s="4" t="s">
        <v>5</v>
      </c>
      <c r="B7" s="1" t="s">
        <v>14</v>
      </c>
      <c r="C7" s="1">
        <f>C1+C2+C2</f>
        <v>35665</v>
      </c>
      <c r="D7" t="s">
        <v>20</v>
      </c>
      <c r="F7" s="4" t="str">
        <f>IF(F$3="",".",MID(IF($C7&gt;0,_xlfn.BASE($C7,2,16),_xlfn.BASE($C7+2^16,2,16)),ABS(F$3-16),1))</f>
        <v>1</v>
      </c>
      <c r="G7" s="4" t="str">
        <f>IF(G$3="",".",MID(IF($C7&gt;0,_xlfn.BASE($C7,2,16),_xlfn.BASE($C7+2^16,2,16)),ABS(G$3-16),1))</f>
        <v>0</v>
      </c>
      <c r="H7" s="4" t="str">
        <f>IF(H$3="",".",MID(IF($C7&gt;0,_xlfn.BASE($C7,2,16),_xlfn.BASE($C7+2^16,2,16)),ABS(H$3-16),1))</f>
        <v>0</v>
      </c>
      <c r="I7" s="4" t="str">
        <f>IF(I$3="",".",MID(IF($C7&gt;0,_xlfn.BASE($C7,2,16),_xlfn.BASE($C7+2^16,2,16)),ABS(I$3-16),1))</f>
        <v>0</v>
      </c>
      <c r="J7" s="4" t="str">
        <f>IF(J$3="",".",MID(IF($C7&gt;0,_xlfn.BASE($C7,2,16),_xlfn.BASE($C7+2^16,2,16)),ABS(J$3-16),1))</f>
        <v>.</v>
      </c>
      <c r="K7" s="4" t="str">
        <f>IF(K$3="",".",MID(IF($C7&gt;0,_xlfn.BASE($C7,2,16),_xlfn.BASE($C7+2^16,2,16)),ABS(K$3-16),1))</f>
        <v>1</v>
      </c>
      <c r="L7" s="4" t="str">
        <f>IF(L$3="",".",MID(IF($C7&gt;0,_xlfn.BASE($C7,2,16),_xlfn.BASE($C7+2^16,2,16)),ABS(L$3-16),1))</f>
        <v>0</v>
      </c>
      <c r="M7" s="4" t="str">
        <f>IF(M$3="",".",MID(IF($C7&gt;0,_xlfn.BASE($C7,2,16),_xlfn.BASE($C7+2^16,2,16)),ABS(M$3-16),1))</f>
        <v>1</v>
      </c>
      <c r="N7" s="4" t="str">
        <f>IF(N$3="",".",MID(IF($C7&gt;0,_xlfn.BASE($C7,2,16),_xlfn.BASE($C7+2^16,2,16)),ABS(N$3-16),1))</f>
        <v>1</v>
      </c>
      <c r="O7" s="4" t="str">
        <f>IF(O$3="",".",MID(IF($C7&gt;0,_xlfn.BASE($C7,2,16),_xlfn.BASE($C7+2^16,2,16)),ABS(O$3-16),1))</f>
        <v>.</v>
      </c>
      <c r="P7" s="4" t="str">
        <f>IF(P$3="",".",MID(IF($C7&gt;0,_xlfn.BASE($C7,2,16),_xlfn.BASE($C7+2^16,2,16)),ABS(P$3-16),1))</f>
        <v>0</v>
      </c>
      <c r="Q7" s="4" t="str">
        <f>IF(Q$3="",".",MID(IF($C7&gt;0,_xlfn.BASE($C7,2,16),_xlfn.BASE($C7+2^16,2,16)),ABS(Q$3-16),1))</f>
        <v>1</v>
      </c>
      <c r="R7" s="4" t="str">
        <f>IF(R$3="",".",MID(IF($C7&gt;0,_xlfn.BASE($C7,2,16),_xlfn.BASE($C7+2^16,2,16)),ABS(R$3-16),1))</f>
        <v>0</v>
      </c>
      <c r="S7" s="4" t="str">
        <f>IF(S$3="",".",MID(IF($C7&gt;0,_xlfn.BASE($C7,2,16),_xlfn.BASE($C7+2^16,2,16)),ABS(S$3-16),1))</f>
        <v>1</v>
      </c>
      <c r="T7" s="4" t="str">
        <f>IF(T$3="",".",MID(IF($C7&gt;0,_xlfn.BASE($C7,2,16),_xlfn.BASE($C7+2^16,2,16)),ABS(T$3-16),1))</f>
        <v>.</v>
      </c>
      <c r="U7" s="4" t="str">
        <f>IF(U$3="",".",MID(IF($C7&gt;0,_xlfn.BASE($C7,2,16),_xlfn.BASE($C7+2^16,2,16)),ABS(U$3-16),1))</f>
        <v>0</v>
      </c>
      <c r="V7" s="4" t="str">
        <f>IF(V$3="",".",MID(IF($C7&gt;0,_xlfn.BASE($C7,2,16),_xlfn.BASE($C7+2^16,2,16)),ABS(V$3-16),1))</f>
        <v>0</v>
      </c>
      <c r="W7" s="4" t="str">
        <f>IF(W$3="",".",MID(IF($C7&gt;0,_xlfn.BASE($C7,2,16),_xlfn.BASE($C7+2^16,2,16)),ABS(W$3-16),1))</f>
        <v>0</v>
      </c>
      <c r="X7" s="4" t="str">
        <f>IF(X$3="",".",MID(IF($C7&gt;0,_xlfn.BASE($C7,2,16),_xlfn.BASE($C7+2^16,2,16)),ABS(X$3-16),1))</f>
        <v>1</v>
      </c>
    </row>
    <row r="8" spans="1:29" x14ac:dyDescent="0.2">
      <c r="A8" s="4" t="s">
        <v>6</v>
      </c>
      <c r="B8" s="1" t="s">
        <v>15</v>
      </c>
      <c r="C8" s="1">
        <f>C2-C1</f>
        <v>14714</v>
      </c>
      <c r="D8" t="s">
        <v>21</v>
      </c>
      <c r="F8" s="4" t="str">
        <f>IF(F$3="",".",MID(IF($C8&gt;0,_xlfn.BASE($C8,2,16),_xlfn.BASE($C8+2^16,2,16)),ABS(F$3-16),1))</f>
        <v>0</v>
      </c>
      <c r="G8" s="4" t="str">
        <f>IF(G$3="",".",MID(IF($C8&gt;0,_xlfn.BASE($C8,2,16),_xlfn.BASE($C8+2^16,2,16)),ABS(G$3-16),1))</f>
        <v>0</v>
      </c>
      <c r="H8" s="4" t="str">
        <f>IF(H$3="",".",MID(IF($C8&gt;0,_xlfn.BASE($C8,2,16),_xlfn.BASE($C8+2^16,2,16)),ABS(H$3-16),1))</f>
        <v>1</v>
      </c>
      <c r="I8" s="4" t="str">
        <f>IF(I$3="",".",MID(IF($C8&gt;0,_xlfn.BASE($C8,2,16),_xlfn.BASE($C8+2^16,2,16)),ABS(I$3-16),1))</f>
        <v>1</v>
      </c>
      <c r="J8" s="4" t="str">
        <f>IF(J$3="",".",MID(IF($C8&gt;0,_xlfn.BASE($C8,2,16),_xlfn.BASE($C8+2^16,2,16)),ABS(J$3-16),1))</f>
        <v>.</v>
      </c>
      <c r="K8" s="4" t="str">
        <f>IF(K$3="",".",MID(IF($C8&gt;0,_xlfn.BASE($C8,2,16),_xlfn.BASE($C8+2^16,2,16)),ABS(K$3-16),1))</f>
        <v>1</v>
      </c>
      <c r="L8" s="4" t="str">
        <f>IF(L$3="",".",MID(IF($C8&gt;0,_xlfn.BASE($C8,2,16),_xlfn.BASE($C8+2^16,2,16)),ABS(L$3-16),1))</f>
        <v>0</v>
      </c>
      <c r="M8" s="4" t="str">
        <f>IF(M$3="",".",MID(IF($C8&gt;0,_xlfn.BASE($C8,2,16),_xlfn.BASE($C8+2^16,2,16)),ABS(M$3-16),1))</f>
        <v>0</v>
      </c>
      <c r="N8" s="4" t="str">
        <f>IF(N$3="",".",MID(IF($C8&gt;0,_xlfn.BASE($C8,2,16),_xlfn.BASE($C8+2^16,2,16)),ABS(N$3-16),1))</f>
        <v>1</v>
      </c>
      <c r="O8" s="4" t="str">
        <f>IF(O$3="",".",MID(IF($C8&gt;0,_xlfn.BASE($C8,2,16),_xlfn.BASE($C8+2^16,2,16)),ABS(O$3-16),1))</f>
        <v>.</v>
      </c>
      <c r="P8" s="4" t="str">
        <f>IF(P$3="",".",MID(IF($C8&gt;0,_xlfn.BASE($C8,2,16),_xlfn.BASE($C8+2^16,2,16)),ABS(P$3-16),1))</f>
        <v>0</v>
      </c>
      <c r="Q8" s="4" t="str">
        <f>IF(Q$3="",".",MID(IF($C8&gt;0,_xlfn.BASE($C8,2,16),_xlfn.BASE($C8+2^16,2,16)),ABS(Q$3-16),1))</f>
        <v>1</v>
      </c>
      <c r="R8" s="4" t="str">
        <f>IF(R$3="",".",MID(IF($C8&gt;0,_xlfn.BASE($C8,2,16),_xlfn.BASE($C8+2^16,2,16)),ABS(R$3-16),1))</f>
        <v>1</v>
      </c>
      <c r="S8" s="4" t="str">
        <f>IF(S$3="",".",MID(IF($C8&gt;0,_xlfn.BASE($C8,2,16),_xlfn.BASE($C8+2^16,2,16)),ABS(S$3-16),1))</f>
        <v>1</v>
      </c>
      <c r="T8" s="4" t="str">
        <f>IF(T$3="",".",MID(IF($C8&gt;0,_xlfn.BASE($C8,2,16),_xlfn.BASE($C8+2^16,2,16)),ABS(T$3-16),1))</f>
        <v>.</v>
      </c>
      <c r="U8" s="4" t="str">
        <f>IF(U$3="",".",MID(IF($C8&gt;0,_xlfn.BASE($C8,2,16),_xlfn.BASE($C8+2^16,2,16)),ABS(U$3-16),1))</f>
        <v>1</v>
      </c>
      <c r="V8" s="4" t="str">
        <f>IF(V$3="",".",MID(IF($C8&gt;0,_xlfn.BASE($C8,2,16),_xlfn.BASE($C8+2^16,2,16)),ABS(V$3-16),1))</f>
        <v>0</v>
      </c>
      <c r="W8" s="4" t="str">
        <f>IF(W$3="",".",MID(IF($C8&gt;0,_xlfn.BASE($C8,2,16),_xlfn.BASE($C8+2^16,2,16)),ABS(W$3-16),1))</f>
        <v>1</v>
      </c>
      <c r="X8" s="4" t="str">
        <f>IF(X$3="",".",MID(IF($C8&gt;0,_xlfn.BASE($C8,2,16),_xlfn.BASE($C8+2^16,2,16)),ABS(X$3-16),1))</f>
        <v>0</v>
      </c>
    </row>
    <row r="9" spans="1:29" x14ac:dyDescent="0.2">
      <c r="A9" s="4" t="s">
        <v>7</v>
      </c>
      <c r="B9" s="1" t="s">
        <v>16</v>
      </c>
      <c r="C9" s="1">
        <f>65536-C7</f>
        <v>29871</v>
      </c>
      <c r="D9" t="s">
        <v>22</v>
      </c>
      <c r="F9" s="4" t="str">
        <f>IF(F$3="",".",MID(IF($C9&gt;0,_xlfn.BASE($C9,2,16),_xlfn.BASE($C9+2^16,2,16)),ABS(F$3-16),1))</f>
        <v>0</v>
      </c>
      <c r="G9" s="4" t="str">
        <f>IF(G$3="",".",MID(IF($C9&gt;0,_xlfn.BASE($C9,2,16),_xlfn.BASE($C9+2^16,2,16)),ABS(G$3-16),1))</f>
        <v>1</v>
      </c>
      <c r="H9" s="4" t="str">
        <f>IF(H$3="",".",MID(IF($C9&gt;0,_xlfn.BASE($C9,2,16),_xlfn.BASE($C9+2^16,2,16)),ABS(H$3-16),1))</f>
        <v>1</v>
      </c>
      <c r="I9" s="4" t="str">
        <f>IF(I$3="",".",MID(IF($C9&gt;0,_xlfn.BASE($C9,2,16),_xlfn.BASE($C9+2^16,2,16)),ABS(I$3-16),1))</f>
        <v>1</v>
      </c>
      <c r="J9" s="4" t="str">
        <f>IF(J$3="",".",MID(IF($C9&gt;0,_xlfn.BASE($C9,2,16),_xlfn.BASE($C9+2^16,2,16)),ABS(J$3-16),1))</f>
        <v>.</v>
      </c>
      <c r="K9" s="4" t="str">
        <f>IF(K$3="",".",MID(IF($C9&gt;0,_xlfn.BASE($C9,2,16),_xlfn.BASE($C9+2^16,2,16)),ABS(K$3-16),1))</f>
        <v>0</v>
      </c>
      <c r="L9" s="4" t="str">
        <f>IF(L$3="",".",MID(IF($C9&gt;0,_xlfn.BASE($C9,2,16),_xlfn.BASE($C9+2^16,2,16)),ABS(L$3-16),1))</f>
        <v>1</v>
      </c>
      <c r="M9" s="4" t="str">
        <f>IF(M$3="",".",MID(IF($C9&gt;0,_xlfn.BASE($C9,2,16),_xlfn.BASE($C9+2^16,2,16)),ABS(M$3-16),1))</f>
        <v>0</v>
      </c>
      <c r="N9" s="4" t="str">
        <f>IF(N$3="",".",MID(IF($C9&gt;0,_xlfn.BASE($C9,2,16),_xlfn.BASE($C9+2^16,2,16)),ABS(N$3-16),1))</f>
        <v>0</v>
      </c>
      <c r="O9" s="4" t="str">
        <f>IF(O$3="",".",MID(IF($C9&gt;0,_xlfn.BASE($C9,2,16),_xlfn.BASE($C9+2^16,2,16)),ABS(O$3-16),1))</f>
        <v>.</v>
      </c>
      <c r="P9" s="4" t="str">
        <f>IF(P$3="",".",MID(IF($C9&gt;0,_xlfn.BASE($C9,2,16),_xlfn.BASE($C9+2^16,2,16)),ABS(P$3-16),1))</f>
        <v>1</v>
      </c>
      <c r="Q9" s="4" t="str">
        <f>IF(Q$3="",".",MID(IF($C9&gt;0,_xlfn.BASE($C9,2,16),_xlfn.BASE($C9+2^16,2,16)),ABS(Q$3-16),1))</f>
        <v>0</v>
      </c>
      <c r="R9" s="4" t="str">
        <f>IF(R$3="",".",MID(IF($C9&gt;0,_xlfn.BASE($C9,2,16),_xlfn.BASE($C9+2^16,2,16)),ABS(R$3-16),1))</f>
        <v>1</v>
      </c>
      <c r="S9" s="4" t="str">
        <f>IF(S$3="",".",MID(IF($C9&gt;0,_xlfn.BASE($C9,2,16),_xlfn.BASE($C9+2^16,2,16)),ABS(S$3-16),1))</f>
        <v>0</v>
      </c>
      <c r="T9" s="4" t="str">
        <f>IF(T$3="",".",MID(IF($C9&gt;0,_xlfn.BASE($C9,2,16),_xlfn.BASE($C9+2^16,2,16)),ABS(T$3-16),1))</f>
        <v>.</v>
      </c>
      <c r="U9" s="4" t="str">
        <f>IF(U$3="",".",MID(IF($C9&gt;0,_xlfn.BASE($C9,2,16),_xlfn.BASE($C9+2^16,2,16)),ABS(U$3-16),1))</f>
        <v>1</v>
      </c>
      <c r="V9" s="4" t="str">
        <f>IF(V$3="",".",MID(IF($C9&gt;0,_xlfn.BASE($C9,2,16),_xlfn.BASE($C9+2^16,2,16)),ABS(V$3-16),1))</f>
        <v>1</v>
      </c>
      <c r="W9" s="4" t="str">
        <f>IF(W$3="",".",MID(IF($C9&gt;0,_xlfn.BASE($C9,2,16),_xlfn.BASE($C9+2^16,2,16)),ABS(W$3-16),1))</f>
        <v>1</v>
      </c>
      <c r="X9" s="4" t="str">
        <f>IF(X$3="",".",MID(IF($C9&gt;0,_xlfn.BASE($C9,2,16),_xlfn.BASE($C9+2^16,2,16)),ABS(X$3-16),1))</f>
        <v>1</v>
      </c>
    </row>
    <row r="10" spans="1:29" x14ac:dyDescent="0.2">
      <c r="A10" s="4" t="s">
        <v>8</v>
      </c>
      <c r="B10" s="2" t="s">
        <v>30</v>
      </c>
      <c r="C10" s="1">
        <f>-C4</f>
        <v>-2079</v>
      </c>
      <c r="D10" t="s">
        <v>23</v>
      </c>
      <c r="E10" s="2" t="s">
        <v>38</v>
      </c>
      <c r="F10" s="4" t="str">
        <f>IF(F$3="",".",MID(IF($C10&gt;0,_xlfn.BASE($C10,2,16),_xlfn.BASE($C10+2^16,2,16)),ABS(F$3-16),1))</f>
        <v>1</v>
      </c>
      <c r="G10" s="4" t="str">
        <f>IF(G$3="",".",MID(IF($C10&gt;0,_xlfn.BASE($C10,2,16),_xlfn.BASE($C10+2^16,2,16)),ABS(G$3-16),1))</f>
        <v>1</v>
      </c>
      <c r="H10" s="4" t="str">
        <f>IF(H$3="",".",MID(IF($C10&gt;0,_xlfn.BASE($C10,2,16),_xlfn.BASE($C10+2^16,2,16)),ABS(H$3-16),1))</f>
        <v>1</v>
      </c>
      <c r="I10" s="4" t="str">
        <f>IF(I$3="",".",MID(IF($C10&gt;0,_xlfn.BASE($C10,2,16),_xlfn.BASE($C10+2^16,2,16)),ABS(I$3-16),1))</f>
        <v>1</v>
      </c>
      <c r="J10" s="4" t="str">
        <f>IF(J$3="",".",MID(IF($C10&gt;0,_xlfn.BASE($C10,2,16),_xlfn.BASE($C10+2^16,2,16)),ABS(J$3-16),1))</f>
        <v>.</v>
      </c>
      <c r="K10" s="4" t="str">
        <f>IF(K$3="",".",MID(IF($C10&gt;0,_xlfn.BASE($C10,2,16),_xlfn.BASE($C10+2^16,2,16)),ABS(K$3-16),1))</f>
        <v>0</v>
      </c>
      <c r="L10" s="4" t="str">
        <f>IF(L$3="",".",MID(IF($C10&gt;0,_xlfn.BASE($C10,2,16),_xlfn.BASE($C10+2^16,2,16)),ABS(L$3-16),1))</f>
        <v>1</v>
      </c>
      <c r="M10" s="4" t="str">
        <f>IF(M$3="",".",MID(IF($C10&gt;0,_xlfn.BASE($C10,2,16),_xlfn.BASE($C10+2^16,2,16)),ABS(M$3-16),1))</f>
        <v>1</v>
      </c>
      <c r="N10" s="4" t="str">
        <f>IF(N$3="",".",MID(IF($C10&gt;0,_xlfn.BASE($C10,2,16),_xlfn.BASE($C10+2^16,2,16)),ABS(N$3-16),1))</f>
        <v>1</v>
      </c>
      <c r="O10" s="4" t="str">
        <f>IF(O$3="",".",MID(IF($C10&gt;0,_xlfn.BASE($C10,2,16),_xlfn.BASE($C10+2^16,2,16)),ABS(O$3-16),1))</f>
        <v>.</v>
      </c>
      <c r="P10" s="4" t="str">
        <f>IF(P$3="",".",MID(IF($C10&gt;0,_xlfn.BASE($C10,2,16),_xlfn.BASE($C10+2^16,2,16)),ABS(P$3-16),1))</f>
        <v>1</v>
      </c>
      <c r="Q10" s="4" t="str">
        <f>IF(Q$3="",".",MID(IF($C10&gt;0,_xlfn.BASE($C10,2,16),_xlfn.BASE($C10+2^16,2,16)),ABS(Q$3-16),1))</f>
        <v>1</v>
      </c>
      <c r="R10" s="4" t="str">
        <f>IF(R$3="",".",MID(IF($C10&gt;0,_xlfn.BASE($C10,2,16),_xlfn.BASE($C10+2^16,2,16)),ABS(R$3-16),1))</f>
        <v>1</v>
      </c>
      <c r="S10" s="4" t="str">
        <f>IF(S$3="",".",MID(IF($C10&gt;0,_xlfn.BASE($C10,2,16),_xlfn.BASE($C10+2^16,2,16)),ABS(S$3-16),1))</f>
        <v>0</v>
      </c>
      <c r="T10" s="4" t="str">
        <f>IF(T$3="",".",MID(IF($C10&gt;0,_xlfn.BASE($C10,2,16),_xlfn.BASE($C10+2^16,2,16)),ABS(T$3-16),1))</f>
        <v>.</v>
      </c>
      <c r="U10" s="4" t="str">
        <f>IF(U$3="",".",MID(IF($C10&gt;0,_xlfn.BASE($C10,2,16),_xlfn.BASE($C10+2^16,2,16)),ABS(U$3-16),1))</f>
        <v>0</v>
      </c>
      <c r="V10" s="4" t="str">
        <f>IF(V$3="",".",MID(IF($C10&gt;0,_xlfn.BASE($C10,2,16),_xlfn.BASE($C10+2^16,2,16)),ABS(V$3-16),1))</f>
        <v>0</v>
      </c>
      <c r="W10" s="4" t="str">
        <f>IF(W$3="",".",MID(IF($C10&gt;0,_xlfn.BASE($C10,2,16),_xlfn.BASE($C10+2^16,2,16)),ABS(W$3-16),1))</f>
        <v>0</v>
      </c>
      <c r="X10" s="4" t="str">
        <f>IF(X$3="",".",MID(IF($C10&gt;0,_xlfn.BASE($C10,2,16),_xlfn.BASE($C10+2^16,2,16)),ABS(X$3-16),1))</f>
        <v>1</v>
      </c>
    </row>
    <row r="11" spans="1:29" x14ac:dyDescent="0.2">
      <c r="A11" s="4" t="s">
        <v>9</v>
      </c>
      <c r="B11" s="2" t="s">
        <v>31</v>
      </c>
      <c r="C11" s="1">
        <f>-C5</f>
        <v>-16793</v>
      </c>
      <c r="D11" t="s">
        <v>24</v>
      </c>
      <c r="E11" s="2" t="s">
        <v>39</v>
      </c>
      <c r="F11" s="4" t="str">
        <f>IF(F$3="",".",MID(IF($C11&gt;0,_xlfn.BASE($C11,2,16),_xlfn.BASE($C11+2^16,2,16)),ABS(F$3-16),1))</f>
        <v>1</v>
      </c>
      <c r="G11" s="4" t="str">
        <f>IF(G$3="",".",MID(IF($C11&gt;0,_xlfn.BASE($C11,2,16),_xlfn.BASE($C11+2^16,2,16)),ABS(G$3-16),1))</f>
        <v>0</v>
      </c>
      <c r="H11" s="4" t="str">
        <f>IF(H$3="",".",MID(IF($C11&gt;0,_xlfn.BASE($C11,2,16),_xlfn.BASE($C11+2^16,2,16)),ABS(H$3-16),1))</f>
        <v>1</v>
      </c>
      <c r="I11" s="4" t="str">
        <f>IF(I$3="",".",MID(IF($C11&gt;0,_xlfn.BASE($C11,2,16),_xlfn.BASE($C11+2^16,2,16)),ABS(I$3-16),1))</f>
        <v>1</v>
      </c>
      <c r="J11" s="4" t="str">
        <f>IF(J$3="",".",MID(IF($C11&gt;0,_xlfn.BASE($C11,2,16),_xlfn.BASE($C11+2^16,2,16)),ABS(J$3-16),1))</f>
        <v>.</v>
      </c>
      <c r="K11" s="4" t="str">
        <f>IF(K$3="",".",MID(IF($C11&gt;0,_xlfn.BASE($C11,2,16),_xlfn.BASE($C11+2^16,2,16)),ABS(K$3-16),1))</f>
        <v>1</v>
      </c>
      <c r="L11" s="4" t="str">
        <f>IF(L$3="",".",MID(IF($C11&gt;0,_xlfn.BASE($C11,2,16),_xlfn.BASE($C11+2^16,2,16)),ABS(L$3-16),1))</f>
        <v>1</v>
      </c>
      <c r="M11" s="4" t="str">
        <f>IF(M$3="",".",MID(IF($C11&gt;0,_xlfn.BASE($C11,2,16),_xlfn.BASE($C11+2^16,2,16)),ABS(M$3-16),1))</f>
        <v>1</v>
      </c>
      <c r="N11" s="4" t="str">
        <f>IF(N$3="",".",MID(IF($C11&gt;0,_xlfn.BASE($C11,2,16),_xlfn.BASE($C11+2^16,2,16)),ABS(N$3-16),1))</f>
        <v>0</v>
      </c>
      <c r="O11" s="4" t="str">
        <f>IF(O$3="",".",MID(IF($C11&gt;0,_xlfn.BASE($C11,2,16),_xlfn.BASE($C11+2^16,2,16)),ABS(O$3-16),1))</f>
        <v>.</v>
      </c>
      <c r="P11" s="4" t="str">
        <f>IF(P$3="",".",MID(IF($C11&gt;0,_xlfn.BASE($C11,2,16),_xlfn.BASE($C11+2^16,2,16)),ABS(P$3-16),1))</f>
        <v>0</v>
      </c>
      <c r="Q11" s="4" t="str">
        <f>IF(Q$3="",".",MID(IF($C11&gt;0,_xlfn.BASE($C11,2,16),_xlfn.BASE($C11+2^16,2,16)),ABS(Q$3-16),1))</f>
        <v>1</v>
      </c>
      <c r="R11" s="4" t="str">
        <f>IF(R$3="",".",MID(IF($C11&gt;0,_xlfn.BASE($C11,2,16),_xlfn.BASE($C11+2^16,2,16)),ABS(R$3-16),1))</f>
        <v>1</v>
      </c>
      <c r="S11" s="4" t="str">
        <f>IF(S$3="",".",MID(IF($C11&gt;0,_xlfn.BASE($C11,2,16),_xlfn.BASE($C11+2^16,2,16)),ABS(S$3-16),1))</f>
        <v>0</v>
      </c>
      <c r="T11" s="4" t="str">
        <f>IF(T$3="",".",MID(IF($C11&gt;0,_xlfn.BASE($C11,2,16),_xlfn.BASE($C11+2^16,2,16)),ABS(T$3-16),1))</f>
        <v>.</v>
      </c>
      <c r="U11" s="4" t="str">
        <f>IF(U$3="",".",MID(IF($C11&gt;0,_xlfn.BASE($C11,2,16),_xlfn.BASE($C11+2^16,2,16)),ABS(U$3-16),1))</f>
        <v>0</v>
      </c>
      <c r="V11" s="4" t="str">
        <f>IF(V$3="",".",MID(IF($C11&gt;0,_xlfn.BASE($C11,2,16),_xlfn.BASE($C11+2^16,2,16)),ABS(V$3-16),1))</f>
        <v>1</v>
      </c>
      <c r="W11" s="4" t="str">
        <f>IF(W$3="",".",MID(IF($C11&gt;0,_xlfn.BASE($C11,2,16),_xlfn.BASE($C11+2^16,2,16)),ABS(W$3-16),1))</f>
        <v>1</v>
      </c>
      <c r="X11" s="4" t="str">
        <f>IF(X$3="",".",MID(IF($C11&gt;0,_xlfn.BASE($C11,2,16),_xlfn.BASE($C11+2^16,2,16)),ABS(X$3-16),1))</f>
        <v>1</v>
      </c>
    </row>
    <row r="12" spans="1:29" x14ac:dyDescent="0.2">
      <c r="A12" s="4" t="s">
        <v>10</v>
      </c>
      <c r="B12" s="2" t="s">
        <v>32</v>
      </c>
      <c r="C12" s="1">
        <f>-C6</f>
        <v>-18872</v>
      </c>
      <c r="D12" t="s">
        <v>25</v>
      </c>
      <c r="E12" s="2" t="s">
        <v>40</v>
      </c>
      <c r="F12" s="4" t="str">
        <f>IF(F$3="",".",MID(IF($C12&gt;0,_xlfn.BASE($C12,2,16),_xlfn.BASE($C12+2^16,2,16)),ABS(F$3-16),1))</f>
        <v>1</v>
      </c>
      <c r="G12" s="4" t="str">
        <f>IF(G$3="",".",MID(IF($C12&gt;0,_xlfn.BASE($C12,2,16),_xlfn.BASE($C12+2^16,2,16)),ABS(G$3-16),1))</f>
        <v>0</v>
      </c>
      <c r="H12" s="4" t="str">
        <f>IF(H$3="",".",MID(IF($C12&gt;0,_xlfn.BASE($C12,2,16),_xlfn.BASE($C12+2^16,2,16)),ABS(H$3-16),1))</f>
        <v>1</v>
      </c>
      <c r="I12" s="4" t="str">
        <f>IF(I$3="",".",MID(IF($C12&gt;0,_xlfn.BASE($C12,2,16),_xlfn.BASE($C12+2^16,2,16)),ABS(I$3-16),1))</f>
        <v>1</v>
      </c>
      <c r="J12" s="4" t="str">
        <f>IF(J$3="",".",MID(IF($C12&gt;0,_xlfn.BASE($C12,2,16),_xlfn.BASE($C12+2^16,2,16)),ABS(J$3-16),1))</f>
        <v>.</v>
      </c>
      <c r="K12" s="4" t="str">
        <f>IF(K$3="",".",MID(IF($C12&gt;0,_xlfn.BASE($C12,2,16),_xlfn.BASE($C12+2^16,2,16)),ABS(K$3-16),1))</f>
        <v>0</v>
      </c>
      <c r="L12" s="4" t="str">
        <f>IF(L$3="",".",MID(IF($C12&gt;0,_xlfn.BASE($C12,2,16),_xlfn.BASE($C12+2^16,2,16)),ABS(L$3-16),1))</f>
        <v>1</v>
      </c>
      <c r="M12" s="4" t="str">
        <f>IF(M$3="",".",MID(IF($C12&gt;0,_xlfn.BASE($C12,2,16),_xlfn.BASE($C12+2^16,2,16)),ABS(M$3-16),1))</f>
        <v>1</v>
      </c>
      <c r="N12" s="4" t="str">
        <f>IF(N$3="",".",MID(IF($C12&gt;0,_xlfn.BASE($C12,2,16),_xlfn.BASE($C12+2^16,2,16)),ABS(N$3-16),1))</f>
        <v>0</v>
      </c>
      <c r="O12" s="4" t="str">
        <f>IF(O$3="",".",MID(IF($C12&gt;0,_xlfn.BASE($C12,2,16),_xlfn.BASE($C12+2^16,2,16)),ABS(O$3-16),1))</f>
        <v>.</v>
      </c>
      <c r="P12" s="4" t="str">
        <f>IF(P$3="",".",MID(IF($C12&gt;0,_xlfn.BASE($C12,2,16),_xlfn.BASE($C12+2^16,2,16)),ABS(P$3-16),1))</f>
        <v>0</v>
      </c>
      <c r="Q12" s="4" t="str">
        <f>IF(Q$3="",".",MID(IF($C12&gt;0,_xlfn.BASE($C12,2,16),_xlfn.BASE($C12+2^16,2,16)),ABS(Q$3-16),1))</f>
        <v>1</v>
      </c>
      <c r="R12" s="4" t="str">
        <f>IF(R$3="",".",MID(IF($C12&gt;0,_xlfn.BASE($C12,2,16),_xlfn.BASE($C12+2^16,2,16)),ABS(R$3-16),1))</f>
        <v>0</v>
      </c>
      <c r="S12" s="4" t="str">
        <f>IF(S$3="",".",MID(IF($C12&gt;0,_xlfn.BASE($C12,2,16),_xlfn.BASE($C12+2^16,2,16)),ABS(S$3-16),1))</f>
        <v>0</v>
      </c>
      <c r="T12" s="4" t="str">
        <f>IF(T$3="",".",MID(IF($C12&gt;0,_xlfn.BASE($C12,2,16),_xlfn.BASE($C12+2^16,2,16)),ABS(T$3-16),1))</f>
        <v>.</v>
      </c>
      <c r="U12" s="4" t="str">
        <f>IF(U$3="",".",MID(IF($C12&gt;0,_xlfn.BASE($C12,2,16),_xlfn.BASE($C12+2^16,2,16)),ABS(U$3-16),1))</f>
        <v>1</v>
      </c>
      <c r="V12" s="4" t="str">
        <f>IF(V$3="",".",MID(IF($C12&gt;0,_xlfn.BASE($C12,2,16),_xlfn.BASE($C12+2^16,2,16)),ABS(V$3-16),1))</f>
        <v>0</v>
      </c>
      <c r="W12" s="4" t="str">
        <f>IF(W$3="",".",MID(IF($C12&gt;0,_xlfn.BASE($C12,2,16),_xlfn.BASE($C12+2^16,2,16)),ABS(W$3-16),1))</f>
        <v>0</v>
      </c>
      <c r="X12" s="4" t="str">
        <f>IF(X$3="",".",MID(IF($C12&gt;0,_xlfn.BASE($C12,2,16),_xlfn.BASE($C12+2^16,2,16)),ABS(X$3-16),1))</f>
        <v>0</v>
      </c>
    </row>
    <row r="13" spans="1:29" x14ac:dyDescent="0.2">
      <c r="A13" s="4" t="s">
        <v>11</v>
      </c>
      <c r="B13" s="2" t="s">
        <v>33</v>
      </c>
      <c r="C13" s="1">
        <f t="shared" ref="C13:C15" si="0">-C7</f>
        <v>-35665</v>
      </c>
      <c r="D13" t="s">
        <v>26</v>
      </c>
      <c r="E13" s="1" t="str">
        <f>"-B4="</f>
        <v>-B4=</v>
      </c>
      <c r="F13" s="4" t="str">
        <f>IF(F$3="",".",MID(IF($C13&gt;0,_xlfn.BASE($C13,2,16),_xlfn.BASE($C13+2^16,2,16)),ABS(F$3-16),1))</f>
        <v>0</v>
      </c>
      <c r="G13" s="4" t="str">
        <f>IF(G$3="",".",MID(IF($C13&gt;0,_xlfn.BASE($C13,2,16),_xlfn.BASE($C13+2^16,2,16)),ABS(G$3-16),1))</f>
        <v>1</v>
      </c>
      <c r="H13" s="4" t="str">
        <f>IF(H$3="",".",MID(IF($C13&gt;0,_xlfn.BASE($C13,2,16),_xlfn.BASE($C13+2^16,2,16)),ABS(H$3-16),1))</f>
        <v>1</v>
      </c>
      <c r="I13" s="4" t="str">
        <f>IF(I$3="",".",MID(IF($C13&gt;0,_xlfn.BASE($C13,2,16),_xlfn.BASE($C13+2^16,2,16)),ABS(I$3-16),1))</f>
        <v>1</v>
      </c>
      <c r="J13" s="4" t="str">
        <f>IF(J$3="",".",MID(IF($C13&gt;0,_xlfn.BASE($C13,2,16),_xlfn.BASE($C13+2^16,2,16)),ABS(J$3-16),1))</f>
        <v>.</v>
      </c>
      <c r="K13" s="4" t="str">
        <f>IF(K$3="",".",MID(IF($C13&gt;0,_xlfn.BASE($C13,2,16),_xlfn.BASE($C13+2^16,2,16)),ABS(K$3-16),1))</f>
        <v>0</v>
      </c>
      <c r="L13" s="4" t="str">
        <f>IF(L$3="",".",MID(IF($C13&gt;0,_xlfn.BASE($C13,2,16),_xlfn.BASE($C13+2^16,2,16)),ABS(L$3-16),1))</f>
        <v>1</v>
      </c>
      <c r="M13" s="4" t="str">
        <f>IF(M$3="",".",MID(IF($C13&gt;0,_xlfn.BASE($C13,2,16),_xlfn.BASE($C13+2^16,2,16)),ABS(M$3-16),1))</f>
        <v>0</v>
      </c>
      <c r="N13" s="4" t="str">
        <f>IF(N$3="",".",MID(IF($C13&gt;0,_xlfn.BASE($C13,2,16),_xlfn.BASE($C13+2^16,2,16)),ABS(N$3-16),1))</f>
        <v>0</v>
      </c>
      <c r="O13" s="4" t="str">
        <f>IF(O$3="",".",MID(IF($C13&gt;0,_xlfn.BASE($C13,2,16),_xlfn.BASE($C13+2^16,2,16)),ABS(O$3-16),1))</f>
        <v>.</v>
      </c>
      <c r="P13" s="4" t="str">
        <f>IF(P$3="",".",MID(IF($C13&gt;0,_xlfn.BASE($C13,2,16),_xlfn.BASE($C13+2^16,2,16)),ABS(P$3-16),1))</f>
        <v>1</v>
      </c>
      <c r="Q13" s="4" t="str">
        <f>IF(Q$3="",".",MID(IF($C13&gt;0,_xlfn.BASE($C13,2,16),_xlfn.BASE($C13+2^16,2,16)),ABS(Q$3-16),1))</f>
        <v>0</v>
      </c>
      <c r="R13" s="4" t="str">
        <f>IF(R$3="",".",MID(IF($C13&gt;0,_xlfn.BASE($C13,2,16),_xlfn.BASE($C13+2^16,2,16)),ABS(R$3-16),1))</f>
        <v>1</v>
      </c>
      <c r="S13" s="4" t="str">
        <f>IF(S$3="",".",MID(IF($C13&gt;0,_xlfn.BASE($C13,2,16),_xlfn.BASE($C13+2^16,2,16)),ABS(S$3-16),1))</f>
        <v>0</v>
      </c>
      <c r="T13" s="4" t="str">
        <f>IF(T$3="",".",MID(IF($C13&gt;0,_xlfn.BASE($C13,2,16),_xlfn.BASE($C13+2^16,2,16)),ABS(T$3-16),1))</f>
        <v>.</v>
      </c>
      <c r="U13" s="4" t="str">
        <f>IF(U$3="",".",MID(IF($C13&gt;0,_xlfn.BASE($C13,2,16),_xlfn.BASE($C13+2^16,2,16)),ABS(U$3-16),1))</f>
        <v>1</v>
      </c>
      <c r="V13" s="4" t="str">
        <f>IF(V$3="",".",MID(IF($C13&gt;0,_xlfn.BASE($C13,2,16),_xlfn.BASE($C13+2^16,2,16)),ABS(V$3-16),1))</f>
        <v>1</v>
      </c>
      <c r="W13" s="4" t="str">
        <f>IF(W$3="",".",MID(IF($C13&gt;0,_xlfn.BASE($C13,2,16),_xlfn.BASE($C13+2^16,2,16)),ABS(W$3-16),1))</f>
        <v>1</v>
      </c>
      <c r="X13" s="4" t="str">
        <f>IF(X$3="",".",MID(IF($C13&gt;0,_xlfn.BASE($C13,2,16),_xlfn.BASE($C13+2^16,2,16)),ABS(X$3-16),1))</f>
        <v>1</v>
      </c>
    </row>
    <row r="14" spans="1:29" x14ac:dyDescent="0.2">
      <c r="A14" s="4" t="s">
        <v>12</v>
      </c>
      <c r="B14" s="2" t="s">
        <v>34</v>
      </c>
      <c r="C14" s="1">
        <f t="shared" si="0"/>
        <v>-14714</v>
      </c>
      <c r="D14" t="s">
        <v>27</v>
      </c>
      <c r="E14" s="2" t="s">
        <v>41</v>
      </c>
      <c r="F14" s="4" t="str">
        <f>IF(F$3="",".",MID(IF($C14&gt;0,_xlfn.BASE($C14,2,16),_xlfn.BASE($C14+2^16,2,16)),ABS(F$3-16),1))</f>
        <v>1</v>
      </c>
      <c r="G14" s="4" t="str">
        <f>IF(G$3="",".",MID(IF($C14&gt;0,_xlfn.BASE($C14,2,16),_xlfn.BASE($C14+2^16,2,16)),ABS(G$3-16),1))</f>
        <v>1</v>
      </c>
      <c r="H14" s="4" t="str">
        <f>IF(H$3="",".",MID(IF($C14&gt;0,_xlfn.BASE($C14,2,16),_xlfn.BASE($C14+2^16,2,16)),ABS(H$3-16),1))</f>
        <v>0</v>
      </c>
      <c r="I14" s="4" t="str">
        <f>IF(I$3="",".",MID(IF($C14&gt;0,_xlfn.BASE($C14,2,16),_xlfn.BASE($C14+2^16,2,16)),ABS(I$3-16),1))</f>
        <v>0</v>
      </c>
      <c r="J14" s="4" t="str">
        <f>IF(J$3="",".",MID(IF($C14&gt;0,_xlfn.BASE($C14,2,16),_xlfn.BASE($C14+2^16,2,16)),ABS(J$3-16),1))</f>
        <v>.</v>
      </c>
      <c r="K14" s="4" t="str">
        <f>IF(K$3="",".",MID(IF($C14&gt;0,_xlfn.BASE($C14,2,16),_xlfn.BASE($C14+2^16,2,16)),ABS(K$3-16),1))</f>
        <v>0</v>
      </c>
      <c r="L14" s="4" t="str">
        <f>IF(L$3="",".",MID(IF($C14&gt;0,_xlfn.BASE($C14,2,16),_xlfn.BASE($C14+2^16,2,16)),ABS(L$3-16),1))</f>
        <v>1</v>
      </c>
      <c r="M14" s="4" t="str">
        <f>IF(M$3="",".",MID(IF($C14&gt;0,_xlfn.BASE($C14,2,16),_xlfn.BASE($C14+2^16,2,16)),ABS(M$3-16),1))</f>
        <v>1</v>
      </c>
      <c r="N14" s="4" t="str">
        <f>IF(N$3="",".",MID(IF($C14&gt;0,_xlfn.BASE($C14,2,16),_xlfn.BASE($C14+2^16,2,16)),ABS(N$3-16),1))</f>
        <v>0</v>
      </c>
      <c r="O14" s="4" t="str">
        <f>IF(O$3="",".",MID(IF($C14&gt;0,_xlfn.BASE($C14,2,16),_xlfn.BASE($C14+2^16,2,16)),ABS(O$3-16),1))</f>
        <v>.</v>
      </c>
      <c r="P14" s="4" t="str">
        <f>IF(P$3="",".",MID(IF($C14&gt;0,_xlfn.BASE($C14,2,16),_xlfn.BASE($C14+2^16,2,16)),ABS(P$3-16),1))</f>
        <v>1</v>
      </c>
      <c r="Q14" s="4" t="str">
        <f>IF(Q$3="",".",MID(IF($C14&gt;0,_xlfn.BASE($C14,2,16),_xlfn.BASE($C14+2^16,2,16)),ABS(Q$3-16),1))</f>
        <v>0</v>
      </c>
      <c r="R14" s="4" t="str">
        <f>IF(R$3="",".",MID(IF($C14&gt;0,_xlfn.BASE($C14,2,16),_xlfn.BASE($C14+2^16,2,16)),ABS(R$3-16),1))</f>
        <v>0</v>
      </c>
      <c r="S14" s="4" t="str">
        <f>IF(S$3="",".",MID(IF($C14&gt;0,_xlfn.BASE($C14,2,16),_xlfn.BASE($C14+2^16,2,16)),ABS(S$3-16),1))</f>
        <v>0</v>
      </c>
      <c r="T14" s="4" t="str">
        <f>IF(T$3="",".",MID(IF($C14&gt;0,_xlfn.BASE($C14,2,16),_xlfn.BASE($C14+2^16,2,16)),ABS(T$3-16),1))</f>
        <v>.</v>
      </c>
      <c r="U14" s="4" t="str">
        <f>IF(U$3="",".",MID(IF($C14&gt;0,_xlfn.BASE($C14,2,16),_xlfn.BASE($C14+2^16,2,16)),ABS(U$3-16),1))</f>
        <v>0</v>
      </c>
      <c r="V14" s="4" t="str">
        <f>IF(V$3="",".",MID(IF($C14&gt;0,_xlfn.BASE($C14,2,16),_xlfn.BASE($C14+2^16,2,16)),ABS(V$3-16),1))</f>
        <v>1</v>
      </c>
      <c r="W14" s="4" t="str">
        <f>IF(W$3="",".",MID(IF($C14&gt;0,_xlfn.BASE($C14,2,16),_xlfn.BASE($C14+2^16,2,16)),ABS(W$3-16),1))</f>
        <v>1</v>
      </c>
      <c r="X14" s="4" t="str">
        <f>IF(X$3="",".",MID(IF($C14&gt;0,_xlfn.BASE($C14,2,16),_xlfn.BASE($C14+2^16,2,16)),ABS(X$3-16),1))</f>
        <v>0</v>
      </c>
    </row>
    <row r="15" spans="1:29" x14ac:dyDescent="0.2">
      <c r="A15" s="4" t="s">
        <v>29</v>
      </c>
      <c r="B15" s="2" t="s">
        <v>35</v>
      </c>
      <c r="C15" s="1">
        <f t="shared" si="0"/>
        <v>-29871</v>
      </c>
      <c r="D15" t="s">
        <v>28</v>
      </c>
      <c r="E15" s="2" t="s">
        <v>42</v>
      </c>
      <c r="F15" s="4" t="str">
        <f>IF(F$3="",".",MID(IF($C15&gt;0,_xlfn.BASE($C15,2,16),_xlfn.BASE($C15+2^16,2,16)),ABS(F$3-16),1))</f>
        <v>1</v>
      </c>
      <c r="G15" s="4" t="str">
        <f>IF(G$3="",".",MID(IF($C15&gt;0,_xlfn.BASE($C15,2,16),_xlfn.BASE($C15+2^16,2,16)),ABS(G$3-16),1))</f>
        <v>0</v>
      </c>
      <c r="H15" s="4" t="str">
        <f>IF(H$3="",".",MID(IF($C15&gt;0,_xlfn.BASE($C15,2,16),_xlfn.BASE($C15+2^16,2,16)),ABS(H$3-16),1))</f>
        <v>0</v>
      </c>
      <c r="I15" s="4" t="str">
        <f>IF(I$3="",".",MID(IF($C15&gt;0,_xlfn.BASE($C15,2,16),_xlfn.BASE($C15+2^16,2,16)),ABS(I$3-16),1))</f>
        <v>0</v>
      </c>
      <c r="J15" s="4" t="str">
        <f>IF(J$3="",".",MID(IF($C15&gt;0,_xlfn.BASE($C15,2,16),_xlfn.BASE($C15+2^16,2,16)),ABS(J$3-16),1))</f>
        <v>.</v>
      </c>
      <c r="K15" s="4" t="str">
        <f>IF(K$3="",".",MID(IF($C15&gt;0,_xlfn.BASE($C15,2,16),_xlfn.BASE($C15+2^16,2,16)),ABS(K$3-16),1))</f>
        <v>1</v>
      </c>
      <c r="L15" s="4" t="str">
        <f>IF(L$3="",".",MID(IF($C15&gt;0,_xlfn.BASE($C15,2,16),_xlfn.BASE($C15+2^16,2,16)),ABS(L$3-16),1))</f>
        <v>0</v>
      </c>
      <c r="M15" s="4" t="str">
        <f>IF(M$3="",".",MID(IF($C15&gt;0,_xlfn.BASE($C15,2,16),_xlfn.BASE($C15+2^16,2,16)),ABS(M$3-16),1))</f>
        <v>1</v>
      </c>
      <c r="N15" s="4" t="str">
        <f>IF(N$3="",".",MID(IF($C15&gt;0,_xlfn.BASE($C15,2,16),_xlfn.BASE($C15+2^16,2,16)),ABS(N$3-16),1))</f>
        <v>1</v>
      </c>
      <c r="O15" s="4" t="str">
        <f>IF(O$3="",".",MID(IF($C15&gt;0,_xlfn.BASE($C15,2,16),_xlfn.BASE($C15+2^16,2,16)),ABS(O$3-16),1))</f>
        <v>.</v>
      </c>
      <c r="P15" s="4" t="str">
        <f>IF(P$3="",".",MID(IF($C15&gt;0,_xlfn.BASE($C15,2,16),_xlfn.BASE($C15+2^16,2,16)),ABS(P$3-16),1))</f>
        <v>0</v>
      </c>
      <c r="Q15" s="4" t="str">
        <f>IF(Q$3="",".",MID(IF($C15&gt;0,_xlfn.BASE($C15,2,16),_xlfn.BASE($C15+2^16,2,16)),ABS(Q$3-16),1))</f>
        <v>1</v>
      </c>
      <c r="R15" s="4" t="str">
        <f>IF(R$3="",".",MID(IF($C15&gt;0,_xlfn.BASE($C15,2,16),_xlfn.BASE($C15+2^16,2,16)),ABS(R$3-16),1))</f>
        <v>0</v>
      </c>
      <c r="S15" s="4" t="str">
        <f>IF(S$3="",".",MID(IF($C15&gt;0,_xlfn.BASE($C15,2,16),_xlfn.BASE($C15+2^16,2,16)),ABS(S$3-16),1))</f>
        <v>1</v>
      </c>
      <c r="T15" s="4" t="str">
        <f>IF(T$3="",".",MID(IF($C15&gt;0,_xlfn.BASE($C15,2,16),_xlfn.BASE($C15+2^16,2,16)),ABS(T$3-16),1))</f>
        <v>.</v>
      </c>
      <c r="U15" s="4" t="str">
        <f>IF(U$3="",".",MID(IF($C15&gt;0,_xlfn.BASE($C15,2,16),_xlfn.BASE($C15+2^16,2,16)),ABS(U$3-16),1))</f>
        <v>0</v>
      </c>
      <c r="V15" s="4" t="str">
        <f>IF(V$3="",".",MID(IF($C15&gt;0,_xlfn.BASE($C15,2,16),_xlfn.BASE($C15+2^16,2,16)),ABS(V$3-16),1))</f>
        <v>0</v>
      </c>
      <c r="W15" s="4" t="str">
        <f>IF(W$3="",".",MID(IF($C15&gt;0,_xlfn.BASE($C15,2,16),_xlfn.BASE($C15+2^16,2,16)),ABS(W$3-16),1))</f>
        <v>0</v>
      </c>
      <c r="X15" s="4" t="str">
        <f>IF(X$3="",".",MID(IF($C15&gt;0,_xlfn.BASE($C15,2,16),_xlfn.BASE($C15+2^16,2,16)),ABS(X$3-16),1))</f>
        <v>1</v>
      </c>
    </row>
    <row r="16" spans="1:29" x14ac:dyDescent="0.2">
      <c r="C16" s="1"/>
    </row>
    <row r="17" spans="3:32" ht="17" x14ac:dyDescent="0.25">
      <c r="C17" s="1"/>
      <c r="D17" s="3" t="s">
        <v>47</v>
      </c>
      <c r="F17" s="5">
        <f t="shared" ref="F17:W17" si="1">IF(F18&lt;&gt;".",IF(F18+F19&lt;&gt;0,IF(F18+F19+G17=3,1,MOD(F18+F19+G17-1,2)),0),G17)</f>
        <v>0</v>
      </c>
      <c r="G17" s="5">
        <f t="shared" si="1"/>
        <v>0</v>
      </c>
      <c r="H17" s="5">
        <f t="shared" si="1"/>
        <v>0</v>
      </c>
      <c r="I17" s="5">
        <f t="shared" si="1"/>
        <v>0</v>
      </c>
      <c r="J17" s="5">
        <f t="shared" si="1"/>
        <v>0</v>
      </c>
      <c r="K17" s="5">
        <f t="shared" si="1"/>
        <v>0</v>
      </c>
      <c r="L17" s="5">
        <f t="shared" si="1"/>
        <v>0</v>
      </c>
      <c r="M17" s="5">
        <f t="shared" si="1"/>
        <v>0</v>
      </c>
      <c r="N17" s="5">
        <f t="shared" si="1"/>
        <v>0</v>
      </c>
      <c r="O17" s="5">
        <f t="shared" si="1"/>
        <v>0</v>
      </c>
      <c r="P17" s="5">
        <f t="shared" si="1"/>
        <v>0</v>
      </c>
      <c r="Q17" s="5">
        <f t="shared" si="1"/>
        <v>0</v>
      </c>
      <c r="R17" s="5">
        <f t="shared" si="1"/>
        <v>0</v>
      </c>
      <c r="S17" s="5">
        <f t="shared" si="1"/>
        <v>1</v>
      </c>
      <c r="T17" s="5">
        <f t="shared" si="1"/>
        <v>1</v>
      </c>
      <c r="U17" s="5">
        <f t="shared" si="1"/>
        <v>1</v>
      </c>
      <c r="V17" s="5">
        <f>IF(V18&lt;&gt;".",IF(V18+V19&lt;&gt;0,IF(V18+V19+W17=3,1,MOD(V18+V19+W17-1,2)),0),W17)</f>
        <v>1</v>
      </c>
      <c r="W17" s="5">
        <f t="shared" si="1"/>
        <v>1</v>
      </c>
      <c r="X17" s="5">
        <f>IF(X18&lt;&gt;".",IF(X18+X19&lt;&gt;0,IF(X18+X19+Y17=3,1,MOD(X18+X19+Y17-1,2)),0),Y17)</f>
        <v>1</v>
      </c>
      <c r="AC17" t="s">
        <v>51</v>
      </c>
      <c r="AD17">
        <f>C4</f>
        <v>2079</v>
      </c>
    </row>
    <row r="18" spans="3:32" ht="18" thickBot="1" x14ac:dyDescent="0.3">
      <c r="C18" s="1"/>
      <c r="D18" t="s">
        <v>50</v>
      </c>
      <c r="F18" s="4" t="str">
        <f>F4</f>
        <v>0</v>
      </c>
      <c r="G18" s="4" t="str">
        <f t="shared" ref="G18:X18" si="2">G4</f>
        <v>0</v>
      </c>
      <c r="H18" s="4" t="str">
        <f t="shared" si="2"/>
        <v>0</v>
      </c>
      <c r="I18" s="4" t="str">
        <f t="shared" si="2"/>
        <v>0</v>
      </c>
      <c r="J18" s="4" t="str">
        <f t="shared" si="2"/>
        <v>.</v>
      </c>
      <c r="K18" s="4" t="str">
        <f t="shared" si="2"/>
        <v>1</v>
      </c>
      <c r="L18" s="4" t="str">
        <f t="shared" si="2"/>
        <v>0</v>
      </c>
      <c r="M18" s="4" t="str">
        <f t="shared" si="2"/>
        <v>0</v>
      </c>
      <c r="N18" s="4" t="str">
        <f t="shared" si="2"/>
        <v>0</v>
      </c>
      <c r="O18" s="4" t="str">
        <f t="shared" si="2"/>
        <v>.</v>
      </c>
      <c r="P18" s="4" t="str">
        <f t="shared" si="2"/>
        <v>0</v>
      </c>
      <c r="Q18" s="4" t="str">
        <f t="shared" si="2"/>
        <v>0</v>
      </c>
      <c r="R18" s="4" t="str">
        <f t="shared" si="2"/>
        <v>0</v>
      </c>
      <c r="S18" s="4" t="str">
        <f t="shared" si="2"/>
        <v>1</v>
      </c>
      <c r="T18" s="4" t="str">
        <f t="shared" si="2"/>
        <v>.</v>
      </c>
      <c r="U18" s="4" t="str">
        <f t="shared" si="2"/>
        <v>1</v>
      </c>
      <c r="V18" s="4" t="str">
        <f t="shared" si="2"/>
        <v>1</v>
      </c>
      <c r="W18" s="4" t="str">
        <f t="shared" si="2"/>
        <v>1</v>
      </c>
      <c r="X18" s="4" t="str">
        <f t="shared" si="2"/>
        <v>1</v>
      </c>
      <c r="AB18" s="10" t="s">
        <v>52</v>
      </c>
      <c r="AC18" s="9" t="s">
        <v>53</v>
      </c>
      <c r="AD18" s="9">
        <f>C5</f>
        <v>16793</v>
      </c>
      <c r="AF18" t="str">
        <f>IF(V22=0,IF(AND(Z20=AD19,G22=0),$AC$3,$AC$5),IF(F20=0,$AC$6,$AC$4))</f>
        <v>Результат корректный</v>
      </c>
    </row>
    <row r="19" spans="3:32" ht="18" thickBot="1" x14ac:dyDescent="0.3">
      <c r="C19" s="10" t="s">
        <v>52</v>
      </c>
      <c r="D19" s="11" t="s">
        <v>49</v>
      </c>
      <c r="E19" s="9"/>
      <c r="F19" s="12" t="str">
        <f>F5</f>
        <v>0</v>
      </c>
      <c r="G19" s="12" t="str">
        <f t="shared" ref="G19:X19" si="3">G5</f>
        <v>1</v>
      </c>
      <c r="H19" s="12" t="str">
        <f t="shared" si="3"/>
        <v>0</v>
      </c>
      <c r="I19" s="12" t="str">
        <f t="shared" si="3"/>
        <v>0</v>
      </c>
      <c r="J19" s="12" t="str">
        <f t="shared" si="3"/>
        <v>.</v>
      </c>
      <c r="K19" s="12" t="str">
        <f t="shared" si="3"/>
        <v>0</v>
      </c>
      <c r="L19" s="12" t="str">
        <f t="shared" si="3"/>
        <v>0</v>
      </c>
      <c r="M19" s="12" t="str">
        <f t="shared" si="3"/>
        <v>0</v>
      </c>
      <c r="N19" s="12" t="str">
        <f t="shared" si="3"/>
        <v>1</v>
      </c>
      <c r="O19" s="12" t="str">
        <f t="shared" si="3"/>
        <v>.</v>
      </c>
      <c r="P19" s="12" t="str">
        <f t="shared" si="3"/>
        <v>1</v>
      </c>
      <c r="Q19" s="12" t="str">
        <f t="shared" si="3"/>
        <v>0</v>
      </c>
      <c r="R19" s="12" t="str">
        <f t="shared" si="3"/>
        <v>0</v>
      </c>
      <c r="S19" s="12" t="str">
        <f t="shared" si="3"/>
        <v>1</v>
      </c>
      <c r="T19" s="12" t="str">
        <f t="shared" si="3"/>
        <v>.</v>
      </c>
      <c r="U19" s="12" t="str">
        <f t="shared" si="3"/>
        <v>1</v>
      </c>
      <c r="V19" s="12" t="str">
        <f t="shared" si="3"/>
        <v>0</v>
      </c>
      <c r="W19" s="12" t="str">
        <f t="shared" si="3"/>
        <v>0</v>
      </c>
      <c r="X19" s="12" t="str">
        <f t="shared" si="3"/>
        <v>1</v>
      </c>
      <c r="AD19">
        <f>AD17+AD18</f>
        <v>18872</v>
      </c>
      <c r="AE19" s="7" t="s">
        <v>54</v>
      </c>
    </row>
    <row r="20" spans="3:32" ht="18" x14ac:dyDescent="0.25">
      <c r="C20" s="1"/>
      <c r="F20" s="4">
        <f t="shared" ref="F20:W20" si="4">IF(F18&lt;&gt;".",MOD(G17+F18+F19,2),".")</f>
        <v>0</v>
      </c>
      <c r="G20" s="4">
        <f t="shared" si="4"/>
        <v>1</v>
      </c>
      <c r="H20" s="4">
        <f t="shared" si="4"/>
        <v>0</v>
      </c>
      <c r="I20" s="4">
        <f t="shared" si="4"/>
        <v>0</v>
      </c>
      <c r="J20" s="4" t="str">
        <f t="shared" si="4"/>
        <v>.</v>
      </c>
      <c r="K20" s="4">
        <f t="shared" si="4"/>
        <v>1</v>
      </c>
      <c r="L20" s="4">
        <f t="shared" si="4"/>
        <v>0</v>
      </c>
      <c r="M20" s="4">
        <f t="shared" si="4"/>
        <v>0</v>
      </c>
      <c r="N20" s="4">
        <f t="shared" si="4"/>
        <v>1</v>
      </c>
      <c r="O20" s="4" t="str">
        <f t="shared" si="4"/>
        <v>.</v>
      </c>
      <c r="P20" s="4">
        <f t="shared" si="4"/>
        <v>1</v>
      </c>
      <c r="Q20" s="4">
        <f t="shared" si="4"/>
        <v>0</v>
      </c>
      <c r="R20" s="4">
        <f t="shared" si="4"/>
        <v>1</v>
      </c>
      <c r="S20" s="4">
        <f t="shared" si="4"/>
        <v>1</v>
      </c>
      <c r="T20" s="4" t="str">
        <f t="shared" si="4"/>
        <v>.</v>
      </c>
      <c r="U20" s="4">
        <f t="shared" si="4"/>
        <v>1</v>
      </c>
      <c r="V20" s="4">
        <f>IF(V18&lt;&gt;".",MOD(W17+V18+V19,2),".")</f>
        <v>0</v>
      </c>
      <c r="W20" s="4">
        <f t="shared" si="4"/>
        <v>0</v>
      </c>
      <c r="X20" s="4">
        <f>IF(X18&lt;&gt;".",MOD(Y17+X18+X19,2),".")</f>
        <v>0</v>
      </c>
      <c r="Y20" t="s">
        <v>67</v>
      </c>
      <c r="Z20" s="1">
        <f>IF(F20=0,  _xlfn.DECIMAL(_xlfn.CONCAT(G20:I20,K20:N20,P20:S20,U20:X20),2),-_xlfn.DECIMAL(_xlfn.CONCAT(G21:I21,K21:N21,P21:S21,U21:X21),2))</f>
        <v>18872</v>
      </c>
      <c r="AA20" s="7" t="s">
        <v>54</v>
      </c>
    </row>
    <row r="21" spans="3:32" x14ac:dyDescent="0.2">
      <c r="C21" s="1"/>
      <c r="D21" t="s">
        <v>61</v>
      </c>
      <c r="F21" s="4" t="str">
        <f>IF(F20=0,"",1)</f>
        <v/>
      </c>
      <c r="G21" s="4" t="str">
        <f>IF($F21&lt;&gt;"",IF(G20&lt;&gt;".",MID(_xlfn.BASE(2^16-_xlfn.DECIMAL(_xlfn.CONCAT($G20:$I20,$K20:$N20,$P20:$S20,$U20:$X20),2),2,16),16-G$3,1),"."),"")</f>
        <v/>
      </c>
      <c r="H21" s="4" t="str">
        <f t="shared" ref="H21:X21" si="5">IF($F21&lt;&gt;"",IF(H20&lt;&gt;".",MID(_xlfn.BASE(2^16-_xlfn.DECIMAL(_xlfn.CONCAT($G20:$I20,$K20:$N20,$P20:$S20,$U20:$X20),2),2,16),16-H$3,1),"."),"")</f>
        <v/>
      </c>
      <c r="I21" s="4" t="str">
        <f t="shared" si="5"/>
        <v/>
      </c>
      <c r="J21" s="4" t="str">
        <f t="shared" si="5"/>
        <v/>
      </c>
      <c r="K21" s="4" t="str">
        <f t="shared" si="5"/>
        <v/>
      </c>
      <c r="L21" s="4" t="str">
        <f t="shared" si="5"/>
        <v/>
      </c>
      <c r="M21" s="4" t="str">
        <f t="shared" si="5"/>
        <v/>
      </c>
      <c r="N21" s="4" t="str">
        <f t="shared" si="5"/>
        <v/>
      </c>
      <c r="O21" s="4" t="str">
        <f t="shared" si="5"/>
        <v/>
      </c>
      <c r="P21" s="4" t="str">
        <f t="shared" si="5"/>
        <v/>
      </c>
      <c r="Q21" s="4" t="str">
        <f t="shared" si="5"/>
        <v/>
      </c>
      <c r="R21" s="4" t="str">
        <f t="shared" si="5"/>
        <v/>
      </c>
      <c r="S21" s="4" t="str">
        <f t="shared" si="5"/>
        <v/>
      </c>
      <c r="T21" s="4" t="str">
        <f t="shared" si="5"/>
        <v/>
      </c>
      <c r="U21" s="4" t="str">
        <f t="shared" si="5"/>
        <v/>
      </c>
      <c r="V21" s="4" t="str">
        <f>IF($F21&lt;&gt;"",IF(V20&lt;&gt;".",MID(_xlfn.BASE(2^16-_xlfn.DECIMAL(_xlfn.CONCAT($G20:$I20,$K20:$N20,$P20:$S20,$U20:$X20),2),2,16),16-V$3,1),"."),"")</f>
        <v/>
      </c>
      <c r="W21" s="4" t="str">
        <f t="shared" si="5"/>
        <v/>
      </c>
      <c r="X21" s="4" t="str">
        <f t="shared" si="5"/>
        <v/>
      </c>
    </row>
    <row r="22" spans="3:32" x14ac:dyDescent="0.2">
      <c r="C22" s="1"/>
      <c r="F22" s="1" t="s">
        <v>55</v>
      </c>
      <c r="G22" s="3">
        <f>F17</f>
        <v>0</v>
      </c>
      <c r="I22" s="1" t="s">
        <v>56</v>
      </c>
      <c r="J22" s="3">
        <f>MOD(SUM(P20:S20)+SUM(U20:X20)+1,2)</f>
        <v>1</v>
      </c>
      <c r="L22" s="1" t="s">
        <v>57</v>
      </c>
      <c r="M22" s="4">
        <f>T17</f>
        <v>1</v>
      </c>
      <c r="O22" s="1" t="s">
        <v>58</v>
      </c>
      <c r="P22" s="3">
        <f>IF(Z20=0,1,0)</f>
        <v>0</v>
      </c>
      <c r="R22" s="1" t="s">
        <v>59</v>
      </c>
      <c r="S22" s="3">
        <f>F20</f>
        <v>0</v>
      </c>
      <c r="U22" s="1" t="s">
        <v>60</v>
      </c>
      <c r="V22" s="3">
        <f>MOD(F17+G17,2)</f>
        <v>0</v>
      </c>
    </row>
    <row r="23" spans="3:32" x14ac:dyDescent="0.2">
      <c r="C23" s="1"/>
    </row>
    <row r="24" spans="3:32" ht="17" x14ac:dyDescent="0.25">
      <c r="C24" s="1"/>
      <c r="D24" t="s">
        <v>47</v>
      </c>
      <c r="F24" s="5">
        <f t="shared" ref="F24" si="6">IF(F25&lt;&gt;".",IF(F25+F26&lt;&gt;0,IF(F25+F26+G24=3,1,MOD(F25+F26+G24-1,2)),0),G24)</f>
        <v>0</v>
      </c>
      <c r="G24" s="5">
        <f t="shared" ref="G24" si="7">IF(G25&lt;&gt;".",IF(G25+G26&lt;&gt;0,IF(G25+G26+H24=3,1,MOD(G25+G26+H24-1,2)),0),H24)</f>
        <v>1</v>
      </c>
      <c r="H24" s="5">
        <f t="shared" ref="H24" si="8">IF(H25&lt;&gt;".",IF(H25+H26&lt;&gt;0,IF(H25+H26+I24=3,1,MOD(H25+H26+I24-1,2)),0),I24)</f>
        <v>0</v>
      </c>
      <c r="I24" s="5">
        <f t="shared" ref="I24" si="9">IF(I25&lt;&gt;".",IF(I25+I26&lt;&gt;0,IF(I25+I26+J24=3,1,MOD(I25+I26+J24-1,2)),0),J24)</f>
        <v>0</v>
      </c>
      <c r="J24" s="5">
        <f t="shared" ref="J24" si="10">IF(J25&lt;&gt;".",IF(J25+J26&lt;&gt;0,IF(J25+J26+K24=3,1,MOD(J25+J26+K24-1,2)),0),K24)</f>
        <v>0</v>
      </c>
      <c r="K24" s="5">
        <f t="shared" ref="K24" si="11">IF(K25&lt;&gt;".",IF(K25+K26&lt;&gt;0,IF(K25+K26+L24=3,1,MOD(K25+K26+L24-1,2)),0),L24)</f>
        <v>0</v>
      </c>
      <c r="L24" s="5">
        <f t="shared" ref="L24" si="12">IF(L25&lt;&gt;".",IF(L25+L26&lt;&gt;0,IF(L25+L26+M24=3,1,MOD(L25+L26+M24-1,2)),0),M24)</f>
        <v>0</v>
      </c>
      <c r="M24" s="5">
        <f t="shared" ref="M24" si="13">IF(M25&lt;&gt;".",IF(M25+M26&lt;&gt;0,IF(M25+M26+N24=3,1,MOD(M25+M26+N24-1,2)),0),N24)</f>
        <v>0</v>
      </c>
      <c r="N24" s="5">
        <f t="shared" ref="N24" si="14">IF(N25&lt;&gt;".",IF(N25+N26&lt;&gt;0,IF(N25+N26+O24=3,1,MOD(N25+N26+O24-1,2)),0),O24)</f>
        <v>1</v>
      </c>
      <c r="O24" s="5">
        <f t="shared" ref="O24" si="15">IF(O25&lt;&gt;".",IF(O25+O26&lt;&gt;0,IF(O25+O26+P24=3,1,MOD(O25+O26+P24-1,2)),0),P24)</f>
        <v>1</v>
      </c>
      <c r="P24" s="5">
        <f t="shared" ref="P24" si="16">IF(P25&lt;&gt;".",IF(P25+P26&lt;&gt;0,IF(P25+P26+Q24=3,1,MOD(P25+P26+Q24-1,2)),0),Q24)</f>
        <v>1</v>
      </c>
      <c r="Q24" s="5">
        <f t="shared" ref="Q24" si="17">IF(Q25&lt;&gt;".",IF(Q25+Q26&lt;&gt;0,IF(Q25+Q26+R24=3,1,MOD(Q25+Q26+R24-1,2)),0),R24)</f>
        <v>0</v>
      </c>
      <c r="R24" s="5">
        <f t="shared" ref="R24" si="18">IF(R25&lt;&gt;".",IF(R25+R26&lt;&gt;0,IF(R25+R26+S24=3,1,MOD(R25+R26+S24-1,2)),0),S24)</f>
        <v>1</v>
      </c>
      <c r="S24" s="5">
        <f t="shared" ref="S24" si="19">IF(S25&lt;&gt;".",IF(S25+S26&lt;&gt;0,IF(S25+S26+T24=3,1,MOD(S25+S26+T24-1,2)),0),T24)</f>
        <v>1</v>
      </c>
      <c r="T24" s="5">
        <f t="shared" ref="T24" si="20">IF(T25&lt;&gt;".",IF(T25+T26&lt;&gt;0,IF(T25+T26+U24=3,1,MOD(T25+T26+U24-1,2)),0),U24)</f>
        <v>1</v>
      </c>
      <c r="U24" s="5">
        <f t="shared" ref="U24" si="21">IF(U25&lt;&gt;".",IF(U25+U26&lt;&gt;0,IF(U25+U26+V24=3,1,MOD(U25+U26+V24-1,2)),0),V24)</f>
        <v>1</v>
      </c>
      <c r="V24" s="5">
        <f t="shared" ref="V24" si="22">IF(V25&lt;&gt;".",IF(V25+V26&lt;&gt;0,IF(V25+V26+W24=3,1,MOD(V25+V26+W24-1,2)),0),W24)</f>
        <v>0</v>
      </c>
      <c r="W24" s="5">
        <f t="shared" ref="W24" si="23">IF(W25&lt;&gt;".",IF(W25+W26&lt;&gt;0,IF(W25+W26+X24=3,1,MOD(W25+W26+X24-1,2)),0),X24)</f>
        <v>0</v>
      </c>
      <c r="X24" s="5">
        <f>IF(X25&lt;&gt;".",IF(X25+X26&lt;&gt;0,IF(X25+X26+Y24=3,1,MOD(X25+X26+Y24-1,2)),0),Y24)</f>
        <v>0</v>
      </c>
      <c r="AB24" s="1"/>
      <c r="AC24" t="s">
        <v>53</v>
      </c>
      <c r="AD24">
        <f>C5</f>
        <v>16793</v>
      </c>
    </row>
    <row r="25" spans="3:32" ht="18" thickBot="1" x14ac:dyDescent="0.3">
      <c r="C25" s="1"/>
      <c r="D25" t="s">
        <v>48</v>
      </c>
      <c r="F25" s="4" t="str">
        <f>F5</f>
        <v>0</v>
      </c>
      <c r="G25" s="4" t="str">
        <f t="shared" ref="G25:Y25" si="24">G5</f>
        <v>1</v>
      </c>
      <c r="H25" s="4" t="str">
        <f t="shared" si="24"/>
        <v>0</v>
      </c>
      <c r="I25" s="4" t="str">
        <f t="shared" si="24"/>
        <v>0</v>
      </c>
      <c r="J25" s="4" t="str">
        <f t="shared" si="24"/>
        <v>.</v>
      </c>
      <c r="K25" s="4" t="str">
        <f t="shared" si="24"/>
        <v>0</v>
      </c>
      <c r="L25" s="4" t="str">
        <f t="shared" si="24"/>
        <v>0</v>
      </c>
      <c r="M25" s="4" t="str">
        <f t="shared" si="24"/>
        <v>0</v>
      </c>
      <c r="N25" s="4" t="str">
        <f t="shared" si="24"/>
        <v>1</v>
      </c>
      <c r="O25" s="4" t="str">
        <f t="shared" si="24"/>
        <v>.</v>
      </c>
      <c r="P25" s="4" t="str">
        <f t="shared" si="24"/>
        <v>1</v>
      </c>
      <c r="Q25" s="4" t="str">
        <f t="shared" si="24"/>
        <v>0</v>
      </c>
      <c r="R25" s="4" t="str">
        <f t="shared" si="24"/>
        <v>0</v>
      </c>
      <c r="S25" s="4" t="str">
        <f t="shared" si="24"/>
        <v>1</v>
      </c>
      <c r="T25" s="4" t="str">
        <f t="shared" si="24"/>
        <v>.</v>
      </c>
      <c r="U25" s="4" t="str">
        <f t="shared" si="24"/>
        <v>1</v>
      </c>
      <c r="V25" s="4" t="str">
        <f t="shared" si="24"/>
        <v>0</v>
      </c>
      <c r="W25" s="4" t="str">
        <f t="shared" si="24"/>
        <v>0</v>
      </c>
      <c r="X25" s="4" t="str">
        <f t="shared" si="24"/>
        <v>1</v>
      </c>
      <c r="AB25" s="10" t="s">
        <v>52</v>
      </c>
      <c r="AC25" s="9" t="s">
        <v>68</v>
      </c>
      <c r="AD25" s="9">
        <f>C6</f>
        <v>18872</v>
      </c>
      <c r="AF25" t="str">
        <f>IF(V29=0,IF(AND(Z27=AD26,G29=0),$AC$3,$AC$5),IF(F27=0,$AC$6,$AC$4))</f>
        <v>При сложении положительных чисел получен отрицательный результат ПЕРЕПОЛНЕНИЕ!</v>
      </c>
    </row>
    <row r="26" spans="3:32" ht="18" thickBot="1" x14ac:dyDescent="0.3">
      <c r="C26" s="10" t="s">
        <v>52</v>
      </c>
      <c r="D26" s="9" t="s">
        <v>62</v>
      </c>
      <c r="E26" s="9"/>
      <c r="F26" s="12" t="str">
        <f>F6</f>
        <v>0</v>
      </c>
      <c r="G26" s="12" t="str">
        <f t="shared" ref="G26:Y26" si="25">G6</f>
        <v>1</v>
      </c>
      <c r="H26" s="12" t="str">
        <f t="shared" si="25"/>
        <v>0</v>
      </c>
      <c r="I26" s="12" t="str">
        <f t="shared" si="25"/>
        <v>0</v>
      </c>
      <c r="J26" s="12" t="str">
        <f t="shared" si="25"/>
        <v>.</v>
      </c>
      <c r="K26" s="12" t="str">
        <f t="shared" si="25"/>
        <v>1</v>
      </c>
      <c r="L26" s="12" t="str">
        <f t="shared" si="25"/>
        <v>0</v>
      </c>
      <c r="M26" s="12" t="str">
        <f t="shared" si="25"/>
        <v>0</v>
      </c>
      <c r="N26" s="12" t="str">
        <f t="shared" si="25"/>
        <v>1</v>
      </c>
      <c r="O26" s="12" t="str">
        <f t="shared" si="25"/>
        <v>.</v>
      </c>
      <c r="P26" s="12" t="str">
        <f t="shared" si="25"/>
        <v>1</v>
      </c>
      <c r="Q26" s="12" t="str">
        <f t="shared" si="25"/>
        <v>0</v>
      </c>
      <c r="R26" s="12" t="str">
        <f t="shared" si="25"/>
        <v>1</v>
      </c>
      <c r="S26" s="12" t="str">
        <f t="shared" si="25"/>
        <v>1</v>
      </c>
      <c r="T26" s="12" t="str">
        <f t="shared" si="25"/>
        <v>.</v>
      </c>
      <c r="U26" s="12" t="str">
        <f t="shared" si="25"/>
        <v>1</v>
      </c>
      <c r="V26" s="12" t="str">
        <f t="shared" si="25"/>
        <v>0</v>
      </c>
      <c r="W26" s="12" t="str">
        <f t="shared" si="25"/>
        <v>0</v>
      </c>
      <c r="X26" s="12" t="str">
        <f t="shared" si="25"/>
        <v>0</v>
      </c>
      <c r="AB26" s="1"/>
      <c r="AD26">
        <f>AD24+AD25</f>
        <v>35665</v>
      </c>
      <c r="AE26" s="7" t="s">
        <v>54</v>
      </c>
    </row>
    <row r="27" spans="3:32" ht="18" x14ac:dyDescent="0.25">
      <c r="C27" s="1"/>
      <c r="F27" s="4">
        <f t="shared" ref="F27" si="26">IF(F25&lt;&gt;".",MOD(G24+F25+F26,2),".")</f>
        <v>1</v>
      </c>
      <c r="G27" s="4">
        <f t="shared" ref="G27" si="27">IF(G25&lt;&gt;".",MOD(H24+G25+G26,2),".")</f>
        <v>0</v>
      </c>
      <c r="H27" s="4">
        <f t="shared" ref="H27" si="28">IF(H25&lt;&gt;".",MOD(I24+H25+H26,2),".")</f>
        <v>0</v>
      </c>
      <c r="I27" s="4">
        <f t="shared" ref="I27" si="29">IF(I25&lt;&gt;".",MOD(J24+I25+I26,2),".")</f>
        <v>0</v>
      </c>
      <c r="J27" s="4" t="str">
        <f t="shared" ref="J27" si="30">IF(J25&lt;&gt;".",MOD(K24+J25+J26,2),".")</f>
        <v>.</v>
      </c>
      <c r="K27" s="4">
        <f t="shared" ref="K27" si="31">IF(K25&lt;&gt;".",MOD(L24+K25+K26,2),".")</f>
        <v>1</v>
      </c>
      <c r="L27" s="4">
        <f t="shared" ref="L27" si="32">IF(L25&lt;&gt;".",MOD(M24+L25+L26,2),".")</f>
        <v>0</v>
      </c>
      <c r="M27" s="4">
        <f t="shared" ref="M27" si="33">IF(M25&lt;&gt;".",MOD(N24+M25+M26,2),".")</f>
        <v>1</v>
      </c>
      <c r="N27" s="4">
        <f t="shared" ref="N27" si="34">IF(N25&lt;&gt;".",MOD(O24+N25+N26,2),".")</f>
        <v>1</v>
      </c>
      <c r="O27" s="4" t="str">
        <f t="shared" ref="O27" si="35">IF(O25&lt;&gt;".",MOD(P24+O25+O26,2),".")</f>
        <v>.</v>
      </c>
      <c r="P27" s="4">
        <f t="shared" ref="P27" si="36">IF(P25&lt;&gt;".",MOD(Q24+P25+P26,2),".")</f>
        <v>0</v>
      </c>
      <c r="Q27" s="4">
        <f t="shared" ref="Q27" si="37">IF(Q25&lt;&gt;".",MOD(R24+Q25+Q26,2),".")</f>
        <v>1</v>
      </c>
      <c r="R27" s="4">
        <f t="shared" ref="R27" si="38">IF(R25&lt;&gt;".",MOD(S24+R25+R26,2),".")</f>
        <v>0</v>
      </c>
      <c r="S27" s="4">
        <f t="shared" ref="S27" si="39">IF(S25&lt;&gt;".",MOD(T24+S25+S26,2),".")</f>
        <v>1</v>
      </c>
      <c r="T27" s="4" t="str">
        <f t="shared" ref="T27" si="40">IF(T25&lt;&gt;".",MOD(U24+T25+T26,2),".")</f>
        <v>.</v>
      </c>
      <c r="U27" s="4">
        <f t="shared" ref="U27" si="41">IF(U25&lt;&gt;".",MOD(V24+U25+U26,2),".")</f>
        <v>0</v>
      </c>
      <c r="V27" s="4">
        <f t="shared" ref="V27" si="42">IF(V25&lt;&gt;".",MOD(W24+V25+V26,2),".")</f>
        <v>0</v>
      </c>
      <c r="W27" s="4">
        <f t="shared" ref="W27" si="43">IF(W25&lt;&gt;".",MOD(X24+W25+W26,2),".")</f>
        <v>0</v>
      </c>
      <c r="X27" s="4">
        <f>IF(X25&lt;&gt;".",MOD(Y24+X25+X26,2),".")</f>
        <v>1</v>
      </c>
      <c r="Y27" t="s">
        <v>67</v>
      </c>
      <c r="Z27" s="1">
        <f>IF(F27=0,  _xlfn.DECIMAL(_xlfn.CONCAT(G27:I27,K27:N27,P27:S27,U27:X27),2),-_xlfn.DECIMAL(_xlfn.CONCAT(G28:I28,K28:N28,P28:S28,U28:X28),2))</f>
        <v>-29871</v>
      </c>
      <c r="AA27" s="7" t="s">
        <v>54</v>
      </c>
      <c r="AB27" s="1"/>
    </row>
    <row r="28" spans="3:32" x14ac:dyDescent="0.2">
      <c r="C28" s="1"/>
      <c r="D28" t="s">
        <v>61</v>
      </c>
      <c r="F28" s="4">
        <f>IF(F27=0,"",1)</f>
        <v>1</v>
      </c>
      <c r="G28" s="4" t="str">
        <f>IF($F28&lt;&gt;"",IF(G27&lt;&gt;".",MID(_xlfn.BASE(2^16-_xlfn.DECIMAL(_xlfn.CONCAT($G27:$I27,$K27:$N27,$P27:$S27,$U27:$X27),2),2,16),16-G$3,1),"."),"")</f>
        <v>1</v>
      </c>
      <c r="H28" s="4" t="str">
        <f t="shared" ref="H28" si="44">IF($F28&lt;&gt;"",IF(H27&lt;&gt;".",MID(_xlfn.BASE(2^16-_xlfn.DECIMAL(_xlfn.CONCAT($G27:$I27,$K27:$N27,$P27:$S27,$U27:$X27),2),2,16),16-H$3,1),"."),"")</f>
        <v>1</v>
      </c>
      <c r="I28" s="4" t="str">
        <f t="shared" ref="I28" si="45">IF($F28&lt;&gt;"",IF(I27&lt;&gt;".",MID(_xlfn.BASE(2^16-_xlfn.DECIMAL(_xlfn.CONCAT($G27:$I27,$K27:$N27,$P27:$S27,$U27:$X27),2),2,16),16-I$3,1),"."),"")</f>
        <v>1</v>
      </c>
      <c r="J28" s="4" t="str">
        <f t="shared" ref="J28" si="46">IF($F28&lt;&gt;"",IF(J27&lt;&gt;".",MID(_xlfn.BASE(2^16-_xlfn.DECIMAL(_xlfn.CONCAT($G27:$I27,$K27:$N27,$P27:$S27,$U27:$X27),2),2,16),16-J$3,1),"."),"")</f>
        <v>.</v>
      </c>
      <c r="K28" s="4" t="str">
        <f t="shared" ref="K28" si="47">IF($F28&lt;&gt;"",IF(K27&lt;&gt;".",MID(_xlfn.BASE(2^16-_xlfn.DECIMAL(_xlfn.CONCAT($G27:$I27,$K27:$N27,$P27:$S27,$U27:$X27),2),2,16),16-K$3,1),"."),"")</f>
        <v>0</v>
      </c>
      <c r="L28" s="4" t="str">
        <f t="shared" ref="L28" si="48">IF($F28&lt;&gt;"",IF(L27&lt;&gt;".",MID(_xlfn.BASE(2^16-_xlfn.DECIMAL(_xlfn.CONCAT($G27:$I27,$K27:$N27,$P27:$S27,$U27:$X27),2),2,16),16-L$3,1),"."),"")</f>
        <v>1</v>
      </c>
      <c r="M28" s="4" t="str">
        <f t="shared" ref="M28" si="49">IF($F28&lt;&gt;"",IF(M27&lt;&gt;".",MID(_xlfn.BASE(2^16-_xlfn.DECIMAL(_xlfn.CONCAT($G27:$I27,$K27:$N27,$P27:$S27,$U27:$X27),2),2,16),16-M$3,1),"."),"")</f>
        <v>0</v>
      </c>
      <c r="N28" s="4" t="str">
        <f t="shared" ref="N28" si="50">IF($F28&lt;&gt;"",IF(N27&lt;&gt;".",MID(_xlfn.BASE(2^16-_xlfn.DECIMAL(_xlfn.CONCAT($G27:$I27,$K27:$N27,$P27:$S27,$U27:$X27),2),2,16),16-N$3,1),"."),"")</f>
        <v>0</v>
      </c>
      <c r="O28" s="4" t="str">
        <f t="shared" ref="O28" si="51">IF($F28&lt;&gt;"",IF(O27&lt;&gt;".",MID(_xlfn.BASE(2^16-_xlfn.DECIMAL(_xlfn.CONCAT($G27:$I27,$K27:$N27,$P27:$S27,$U27:$X27),2),2,16),16-O$3,1),"."),"")</f>
        <v>.</v>
      </c>
      <c r="P28" s="4" t="str">
        <f t="shared" ref="P28" si="52">IF($F28&lt;&gt;"",IF(P27&lt;&gt;".",MID(_xlfn.BASE(2^16-_xlfn.DECIMAL(_xlfn.CONCAT($G27:$I27,$K27:$N27,$P27:$S27,$U27:$X27),2),2,16),16-P$3,1),"."),"")</f>
        <v>1</v>
      </c>
      <c r="Q28" s="4" t="str">
        <f t="shared" ref="Q28" si="53">IF($F28&lt;&gt;"",IF(Q27&lt;&gt;".",MID(_xlfn.BASE(2^16-_xlfn.DECIMAL(_xlfn.CONCAT($G27:$I27,$K27:$N27,$P27:$S27,$U27:$X27),2),2,16),16-Q$3,1),"."),"")</f>
        <v>0</v>
      </c>
      <c r="R28" s="4" t="str">
        <f t="shared" ref="R28" si="54">IF($F28&lt;&gt;"",IF(R27&lt;&gt;".",MID(_xlfn.BASE(2^16-_xlfn.DECIMAL(_xlfn.CONCAT($G27:$I27,$K27:$N27,$P27:$S27,$U27:$X27),2),2,16),16-R$3,1),"."),"")</f>
        <v>1</v>
      </c>
      <c r="S28" s="4" t="str">
        <f t="shared" ref="S28" si="55">IF($F28&lt;&gt;"",IF(S27&lt;&gt;".",MID(_xlfn.BASE(2^16-_xlfn.DECIMAL(_xlfn.CONCAT($G27:$I27,$K27:$N27,$P27:$S27,$U27:$X27),2),2,16),16-S$3,1),"."),"")</f>
        <v>0</v>
      </c>
      <c r="T28" s="4" t="str">
        <f t="shared" ref="T28" si="56">IF($F28&lt;&gt;"",IF(T27&lt;&gt;".",MID(_xlfn.BASE(2^16-_xlfn.DECIMAL(_xlfn.CONCAT($G27:$I27,$K27:$N27,$P27:$S27,$U27:$X27),2),2,16),16-T$3,1),"."),"")</f>
        <v>.</v>
      </c>
      <c r="U28" s="4" t="str">
        <f t="shared" ref="U28" si="57">IF($F28&lt;&gt;"",IF(U27&lt;&gt;".",MID(_xlfn.BASE(2^16-_xlfn.DECIMAL(_xlfn.CONCAT($G27:$I27,$K27:$N27,$P27:$S27,$U27:$X27),2),2,16),16-U$3,1),"."),"")</f>
        <v>1</v>
      </c>
      <c r="V28" s="4" t="str">
        <f t="shared" ref="V28" si="58">IF($F28&lt;&gt;"",IF(V27&lt;&gt;".",MID(_xlfn.BASE(2^16-_xlfn.DECIMAL(_xlfn.CONCAT($G27:$I27,$K27:$N27,$P27:$S27,$U27:$X27),2),2,16),16-V$3,1),"."),"")</f>
        <v>1</v>
      </c>
      <c r="W28" s="4" t="str">
        <f t="shared" ref="W28" si="59">IF($F28&lt;&gt;"",IF(W27&lt;&gt;".",MID(_xlfn.BASE(2^16-_xlfn.DECIMAL(_xlfn.CONCAT($G27:$I27,$K27:$N27,$P27:$S27,$U27:$X27),2),2,16),16-W$3,1),"."),"")</f>
        <v>1</v>
      </c>
      <c r="X28" s="4" t="str">
        <f t="shared" ref="X28" si="60">IF($F28&lt;&gt;"",IF(X27&lt;&gt;".",MID(_xlfn.BASE(2^16-_xlfn.DECIMAL(_xlfn.CONCAT($G27:$I27,$K27:$N27,$P27:$S27,$U27:$X27),2),2,16),16-X$3,1),"."),"")</f>
        <v>1</v>
      </c>
      <c r="AB28" s="1"/>
    </row>
    <row r="29" spans="3:32" x14ac:dyDescent="0.2">
      <c r="C29" s="1"/>
      <c r="F29" s="1" t="s">
        <v>55</v>
      </c>
      <c r="G29" s="3">
        <f>F24</f>
        <v>0</v>
      </c>
      <c r="I29" s="1" t="s">
        <v>56</v>
      </c>
      <c r="J29" s="3">
        <f>MOD(SUM(P27:S27)+SUM(U27:X27)+1,2)</f>
        <v>0</v>
      </c>
      <c r="L29" s="1" t="s">
        <v>57</v>
      </c>
      <c r="M29" s="4">
        <f>T24</f>
        <v>1</v>
      </c>
      <c r="O29" s="1" t="s">
        <v>58</v>
      </c>
      <c r="P29" s="3">
        <f>IF(Z27=0,1,0)</f>
        <v>0</v>
      </c>
      <c r="R29" s="1" t="s">
        <v>59</v>
      </c>
      <c r="S29" s="3">
        <f>F27</f>
        <v>1</v>
      </c>
      <c r="U29" s="1" t="s">
        <v>60</v>
      </c>
      <c r="V29" s="3">
        <f>MOD(F24+G24,2)</f>
        <v>1</v>
      </c>
      <c r="AB29" s="1"/>
    </row>
    <row r="30" spans="3:32" x14ac:dyDescent="0.2">
      <c r="AB30" s="1"/>
    </row>
    <row r="31" spans="3:32" ht="17" x14ac:dyDescent="0.25">
      <c r="D31" t="s">
        <v>47</v>
      </c>
      <c r="F31" s="5">
        <f t="shared" ref="F31" si="61">IF(F32&lt;&gt;".",IF(F32+F33&lt;&gt;0,IF(F32+F33+G31=3,1,MOD(F32+F33+G31-1,2)),0),G31)</f>
        <v>1</v>
      </c>
      <c r="G31" s="5">
        <f t="shared" ref="G31" si="62">IF(G32&lt;&gt;".",IF(G32+G33&lt;&gt;0,IF(G32+G33+H31=3,1,MOD(G32+G33+H31-1,2)),0),H31)</f>
        <v>1</v>
      </c>
      <c r="H31" s="5">
        <f t="shared" ref="H31" si="63">IF(H32&lt;&gt;".",IF(H32+H33&lt;&gt;0,IF(H32+H33+I31=3,1,MOD(H32+H33+I31-1,2)),0),I31)</f>
        <v>0</v>
      </c>
      <c r="I31" s="5">
        <f t="shared" ref="I31" si="64">IF(I32&lt;&gt;".",IF(I32+I33&lt;&gt;0,IF(I32+I33+J31=3,1,MOD(I32+I33+J31-1,2)),0),J31)</f>
        <v>0</v>
      </c>
      <c r="J31" s="5">
        <f t="shared" ref="J31" si="65">IF(J32&lt;&gt;".",IF(J32+J33&lt;&gt;0,IF(J32+J33+K31=3,1,MOD(J32+J33+K31-1,2)),0),K31)</f>
        <v>0</v>
      </c>
      <c r="K31" s="5">
        <f t="shared" ref="K31" si="66">IF(K32&lt;&gt;".",IF(K32+K33&lt;&gt;0,IF(K32+K33+L31=3,1,MOD(K32+K33+L31-1,2)),0),L31)</f>
        <v>0</v>
      </c>
      <c r="L31" s="5">
        <f t="shared" ref="L31" si="67">IF(L32&lt;&gt;".",IF(L32+L33&lt;&gt;0,IF(L32+L33+M31=3,1,MOD(L32+L33+M31-1,2)),0),M31)</f>
        <v>1</v>
      </c>
      <c r="M31" s="5">
        <f t="shared" ref="M31" si="68">IF(M32&lt;&gt;".",IF(M32+M33&lt;&gt;0,IF(M32+M33+N31=3,1,MOD(M32+M33+N31-1,2)),0),N31)</f>
        <v>1</v>
      </c>
      <c r="N31" s="5">
        <f t="shared" ref="N31" si="69">IF(N32&lt;&gt;".",IF(N32+N33&lt;&gt;0,IF(N32+N33+O31=3,1,MOD(N32+N33+O31-1,2)),0),O31)</f>
        <v>1</v>
      </c>
      <c r="O31" s="5">
        <f t="shared" ref="O31" si="70">IF(O32&lt;&gt;".",IF(O32+O33&lt;&gt;0,IF(O32+O33+P31=3,1,MOD(O32+O33+P31-1,2)),0),P31)</f>
        <v>1</v>
      </c>
      <c r="P31" s="5">
        <f t="shared" ref="P31" si="71">IF(P32&lt;&gt;".",IF(P32+P33&lt;&gt;0,IF(P32+P33+Q31=3,1,MOD(P32+P33+Q31-1,2)),0),Q31)</f>
        <v>1</v>
      </c>
      <c r="Q31" s="5">
        <f t="shared" ref="Q31" si="72">IF(Q32&lt;&gt;".",IF(Q32+Q33&lt;&gt;0,IF(Q32+Q33+R31=3,1,MOD(Q32+Q33+R31-1,2)),0),R31)</f>
        <v>0</v>
      </c>
      <c r="R31" s="5">
        <f t="shared" ref="R31" si="73">IF(R32&lt;&gt;".",IF(R32+R33&lt;&gt;0,IF(R32+R33+S31=3,1,MOD(R32+R33+S31-1,2)),0),S31)</f>
        <v>0</v>
      </c>
      <c r="S31" s="5">
        <f t="shared" ref="S31" si="74">IF(S32&lt;&gt;".",IF(S32+S33&lt;&gt;0,IF(S32+S33+T31=3,1,MOD(S32+S33+T31-1,2)),0),T31)</f>
        <v>0</v>
      </c>
      <c r="T31" s="5">
        <f t="shared" ref="T31" si="75">IF(T32&lt;&gt;".",IF(T32+T33&lt;&gt;0,IF(T32+T33+U31=3,1,MOD(T32+T33+U31-1,2)),0),U31)</f>
        <v>0</v>
      </c>
      <c r="U31" s="5">
        <f t="shared" ref="U31" si="76">IF(U32&lt;&gt;".",IF(U32+U33&lt;&gt;0,IF(U32+U33+V31=3,1,MOD(U32+U33+V31-1,2)),0),V31)</f>
        <v>0</v>
      </c>
      <c r="V31" s="5">
        <f t="shared" ref="V31" si="77">IF(V32&lt;&gt;".",IF(V32+V33&lt;&gt;0,IF(V32+V33+W31=3,1,MOD(V32+V33+W31-1,2)),0),W31)</f>
        <v>0</v>
      </c>
      <c r="W31" s="5">
        <f t="shared" ref="W31" si="78">IF(W32&lt;&gt;".",IF(W32+W33&lt;&gt;0,IF(W32+W33+X31=3,1,MOD(W32+W33+X31-1,2)),0),X31)</f>
        <v>0</v>
      </c>
      <c r="X31" s="5">
        <f>IF(X32&lt;&gt;".",IF(X32+X33&lt;&gt;0,IF(X32+X33+Y31=3,1,MOD(X32+X33+Y31-1,2)),0),Y31)</f>
        <v>1</v>
      </c>
      <c r="AB31" s="1"/>
      <c r="AC31" t="s">
        <v>53</v>
      </c>
      <c r="AD31">
        <f>C5</f>
        <v>16793</v>
      </c>
    </row>
    <row r="32" spans="3:32" ht="18" thickBot="1" x14ac:dyDescent="0.3">
      <c r="D32" t="s">
        <v>48</v>
      </c>
      <c r="F32" s="4" t="str">
        <f>F5</f>
        <v>0</v>
      </c>
      <c r="G32" s="4" t="str">
        <f t="shared" ref="G32:X32" si="79">G5</f>
        <v>1</v>
      </c>
      <c r="H32" s="4" t="str">
        <f t="shared" si="79"/>
        <v>0</v>
      </c>
      <c r="I32" s="4" t="str">
        <f t="shared" si="79"/>
        <v>0</v>
      </c>
      <c r="J32" s="4" t="str">
        <f t="shared" si="79"/>
        <v>.</v>
      </c>
      <c r="K32" s="4" t="str">
        <f t="shared" si="79"/>
        <v>0</v>
      </c>
      <c r="L32" s="4" t="str">
        <f t="shared" si="79"/>
        <v>0</v>
      </c>
      <c r="M32" s="4" t="str">
        <f t="shared" si="79"/>
        <v>0</v>
      </c>
      <c r="N32" s="4" t="str">
        <f t="shared" si="79"/>
        <v>1</v>
      </c>
      <c r="O32" s="4" t="str">
        <f t="shared" si="79"/>
        <v>.</v>
      </c>
      <c r="P32" s="4" t="str">
        <f t="shared" si="79"/>
        <v>1</v>
      </c>
      <c r="Q32" s="4" t="str">
        <f t="shared" si="79"/>
        <v>0</v>
      </c>
      <c r="R32" s="4" t="str">
        <f t="shared" si="79"/>
        <v>0</v>
      </c>
      <c r="S32" s="4" t="str">
        <f t="shared" si="79"/>
        <v>1</v>
      </c>
      <c r="T32" s="4" t="str">
        <f t="shared" si="79"/>
        <v>.</v>
      </c>
      <c r="U32" s="4" t="str">
        <f t="shared" si="79"/>
        <v>1</v>
      </c>
      <c r="V32" s="4" t="str">
        <f t="shared" si="79"/>
        <v>0</v>
      </c>
      <c r="W32" s="4" t="str">
        <f t="shared" si="79"/>
        <v>0</v>
      </c>
      <c r="X32" s="4" t="str">
        <f t="shared" si="79"/>
        <v>1</v>
      </c>
      <c r="AB32" s="10" t="s">
        <v>52</v>
      </c>
      <c r="AC32" s="9" t="s">
        <v>69</v>
      </c>
      <c r="AD32" s="9">
        <f>C10</f>
        <v>-2079</v>
      </c>
      <c r="AF32" t="str">
        <f>IF(V36=0,IF(AND(Z34=AD33,G36=0),$AC$3,$AC$5),IF(F34=0,$AC$6,$AC$4))</f>
        <v>Результат корректный. Перенос из старшего разряда не учитывается</v>
      </c>
    </row>
    <row r="33" spans="3:32" ht="18" thickBot="1" x14ac:dyDescent="0.3">
      <c r="C33" s="10" t="s">
        <v>52</v>
      </c>
      <c r="D33" s="9" t="s">
        <v>63</v>
      </c>
      <c r="E33" s="9"/>
      <c r="F33" s="12" t="str">
        <f>F10</f>
        <v>1</v>
      </c>
      <c r="G33" s="12" t="str">
        <f t="shared" ref="G33:X33" si="80">G10</f>
        <v>1</v>
      </c>
      <c r="H33" s="12" t="str">
        <f t="shared" si="80"/>
        <v>1</v>
      </c>
      <c r="I33" s="12" t="str">
        <f t="shared" si="80"/>
        <v>1</v>
      </c>
      <c r="J33" s="12" t="str">
        <f t="shared" si="80"/>
        <v>.</v>
      </c>
      <c r="K33" s="12" t="str">
        <f t="shared" si="80"/>
        <v>0</v>
      </c>
      <c r="L33" s="12" t="str">
        <f t="shared" si="80"/>
        <v>1</v>
      </c>
      <c r="M33" s="12" t="str">
        <f t="shared" si="80"/>
        <v>1</v>
      </c>
      <c r="N33" s="12" t="str">
        <f t="shared" si="80"/>
        <v>1</v>
      </c>
      <c r="O33" s="12" t="str">
        <f t="shared" si="80"/>
        <v>.</v>
      </c>
      <c r="P33" s="12" t="str">
        <f t="shared" si="80"/>
        <v>1</v>
      </c>
      <c r="Q33" s="12" t="str">
        <f t="shared" si="80"/>
        <v>1</v>
      </c>
      <c r="R33" s="12" t="str">
        <f t="shared" si="80"/>
        <v>1</v>
      </c>
      <c r="S33" s="12" t="str">
        <f t="shared" si="80"/>
        <v>0</v>
      </c>
      <c r="T33" s="12" t="str">
        <f t="shared" si="80"/>
        <v>.</v>
      </c>
      <c r="U33" s="12" t="str">
        <f t="shared" si="80"/>
        <v>0</v>
      </c>
      <c r="V33" s="12" t="str">
        <f t="shared" si="80"/>
        <v>0</v>
      </c>
      <c r="W33" s="12" t="str">
        <f t="shared" si="80"/>
        <v>0</v>
      </c>
      <c r="X33" s="12" t="str">
        <f t="shared" si="80"/>
        <v>1</v>
      </c>
      <c r="AB33" s="1"/>
      <c r="AD33">
        <f>AD31+AD32</f>
        <v>14714</v>
      </c>
      <c r="AE33" s="7" t="s">
        <v>54</v>
      </c>
    </row>
    <row r="34" spans="3:32" ht="18" x14ac:dyDescent="0.25">
      <c r="F34" s="4">
        <f t="shared" ref="F34" si="81">IF(F32&lt;&gt;".",MOD(G31+F32+F33,2),".")</f>
        <v>0</v>
      </c>
      <c r="G34" s="4">
        <f t="shared" ref="G34" si="82">IF(G32&lt;&gt;".",MOD(H31+G32+G33,2),".")</f>
        <v>0</v>
      </c>
      <c r="H34" s="4">
        <f t="shared" ref="H34" si="83">IF(H32&lt;&gt;".",MOD(I31+H32+H33,2),".")</f>
        <v>1</v>
      </c>
      <c r="I34" s="4">
        <f t="shared" ref="I34" si="84">IF(I32&lt;&gt;".",MOD(J31+I32+I33,2),".")</f>
        <v>1</v>
      </c>
      <c r="J34" s="4" t="str">
        <f t="shared" ref="J34" si="85">IF(J32&lt;&gt;".",MOD(K31+J32+J33,2),".")</f>
        <v>.</v>
      </c>
      <c r="K34" s="4">
        <f t="shared" ref="K34" si="86">IF(K32&lt;&gt;".",MOD(L31+K32+K33,2),".")</f>
        <v>1</v>
      </c>
      <c r="L34" s="4">
        <f t="shared" ref="L34" si="87">IF(L32&lt;&gt;".",MOD(M31+L32+L33,2),".")</f>
        <v>0</v>
      </c>
      <c r="M34" s="4">
        <f t="shared" ref="M34" si="88">IF(M32&lt;&gt;".",MOD(N31+M32+M33,2),".")</f>
        <v>0</v>
      </c>
      <c r="N34" s="4">
        <f t="shared" ref="N34" si="89">IF(N32&lt;&gt;".",MOD(O31+N32+N33,2),".")</f>
        <v>1</v>
      </c>
      <c r="O34" s="4" t="str">
        <f t="shared" ref="O34" si="90">IF(O32&lt;&gt;".",MOD(P31+O32+O33,2),".")</f>
        <v>.</v>
      </c>
      <c r="P34" s="4">
        <f t="shared" ref="P34" si="91">IF(P32&lt;&gt;".",MOD(Q31+P32+P33,2),".")</f>
        <v>0</v>
      </c>
      <c r="Q34" s="4">
        <f t="shared" ref="Q34" si="92">IF(Q32&lt;&gt;".",MOD(R31+Q32+Q33,2),".")</f>
        <v>1</v>
      </c>
      <c r="R34" s="4">
        <f t="shared" ref="R34" si="93">IF(R32&lt;&gt;".",MOD(S31+R32+R33,2),".")</f>
        <v>1</v>
      </c>
      <c r="S34" s="4">
        <f t="shared" ref="S34" si="94">IF(S32&lt;&gt;".",MOD(T31+S32+S33,2),".")</f>
        <v>1</v>
      </c>
      <c r="T34" s="4" t="str">
        <f t="shared" ref="T34" si="95">IF(T32&lt;&gt;".",MOD(U31+T32+T33,2),".")</f>
        <v>.</v>
      </c>
      <c r="U34" s="4">
        <f t="shared" ref="U34" si="96">IF(U32&lt;&gt;".",MOD(V31+U32+U33,2),".")</f>
        <v>1</v>
      </c>
      <c r="V34" s="4">
        <f t="shared" ref="V34" si="97">IF(V32&lt;&gt;".",MOD(W31+V32+V33,2),".")</f>
        <v>0</v>
      </c>
      <c r="W34" s="4">
        <f t="shared" ref="W34" si="98">IF(W32&lt;&gt;".",MOD(X31+W32+W33,2),".")</f>
        <v>1</v>
      </c>
      <c r="X34" s="4">
        <f>IF(X32&lt;&gt;".",MOD(Y31+X32+X33,2),".")</f>
        <v>0</v>
      </c>
      <c r="Y34" t="s">
        <v>67</v>
      </c>
      <c r="Z34" s="1">
        <f>IF(F34=0,  _xlfn.DECIMAL(_xlfn.CONCAT(G34:I34,K34:N34,P34:S34,U34:X34),2),-_xlfn.DECIMAL(_xlfn.CONCAT(G35:I35,K35:N35,P35:S35,U35:X35),2))</f>
        <v>14714</v>
      </c>
      <c r="AA34" s="7" t="s">
        <v>54</v>
      </c>
      <c r="AB34" s="1"/>
    </row>
    <row r="35" spans="3:32" x14ac:dyDescent="0.2">
      <c r="D35" t="s">
        <v>61</v>
      </c>
      <c r="F35" s="4" t="str">
        <f>IF(F34=0,"",1)</f>
        <v/>
      </c>
      <c r="G35" s="4" t="str">
        <f>IF($F35&lt;&gt;"",IF(G34&lt;&gt;".",MID(_xlfn.BASE(2^16-_xlfn.DECIMAL(_xlfn.CONCAT($G34:$I34,$K34:$N34,$P34:$S34,$U34:$X34),2),2,16),16-G$3,1),"."),"")</f>
        <v/>
      </c>
      <c r="H35" s="4" t="str">
        <f t="shared" ref="H35" si="99">IF($F35&lt;&gt;"",IF(H34&lt;&gt;".",MID(_xlfn.BASE(2^16-_xlfn.DECIMAL(_xlfn.CONCAT($G34:$I34,$K34:$N34,$P34:$S34,$U34:$X34),2),2,16),16-H$3,1),"."),"")</f>
        <v/>
      </c>
      <c r="I35" s="4" t="str">
        <f t="shared" ref="I35" si="100">IF($F35&lt;&gt;"",IF(I34&lt;&gt;".",MID(_xlfn.BASE(2^16-_xlfn.DECIMAL(_xlfn.CONCAT($G34:$I34,$K34:$N34,$P34:$S34,$U34:$X34),2),2,16),16-I$3,1),"."),"")</f>
        <v/>
      </c>
      <c r="J35" s="4" t="str">
        <f t="shared" ref="J35" si="101">IF($F35&lt;&gt;"",IF(J34&lt;&gt;".",MID(_xlfn.BASE(2^16-_xlfn.DECIMAL(_xlfn.CONCAT($G34:$I34,$K34:$N34,$P34:$S34,$U34:$X34),2),2,16),16-J$3,1),"."),"")</f>
        <v/>
      </c>
      <c r="K35" s="4" t="str">
        <f t="shared" ref="K35" si="102">IF($F35&lt;&gt;"",IF(K34&lt;&gt;".",MID(_xlfn.BASE(2^16-_xlfn.DECIMAL(_xlfn.CONCAT($G34:$I34,$K34:$N34,$P34:$S34,$U34:$X34),2),2,16),16-K$3,1),"."),"")</f>
        <v/>
      </c>
      <c r="L35" s="4" t="str">
        <f t="shared" ref="L35" si="103">IF($F35&lt;&gt;"",IF(L34&lt;&gt;".",MID(_xlfn.BASE(2^16-_xlfn.DECIMAL(_xlfn.CONCAT($G34:$I34,$K34:$N34,$P34:$S34,$U34:$X34),2),2,16),16-L$3,1),"."),"")</f>
        <v/>
      </c>
      <c r="M35" s="4" t="str">
        <f t="shared" ref="M35" si="104">IF($F35&lt;&gt;"",IF(M34&lt;&gt;".",MID(_xlfn.BASE(2^16-_xlfn.DECIMAL(_xlfn.CONCAT($G34:$I34,$K34:$N34,$P34:$S34,$U34:$X34),2),2,16),16-M$3,1),"."),"")</f>
        <v/>
      </c>
      <c r="N35" s="4" t="str">
        <f t="shared" ref="N35" si="105">IF($F35&lt;&gt;"",IF(N34&lt;&gt;".",MID(_xlfn.BASE(2^16-_xlfn.DECIMAL(_xlfn.CONCAT($G34:$I34,$K34:$N34,$P34:$S34,$U34:$X34),2),2,16),16-N$3,1),"."),"")</f>
        <v/>
      </c>
      <c r="O35" s="4" t="str">
        <f t="shared" ref="O35" si="106">IF($F35&lt;&gt;"",IF(O34&lt;&gt;".",MID(_xlfn.BASE(2^16-_xlfn.DECIMAL(_xlfn.CONCAT($G34:$I34,$K34:$N34,$P34:$S34,$U34:$X34),2),2,16),16-O$3,1),"."),"")</f>
        <v/>
      </c>
      <c r="P35" s="4" t="str">
        <f t="shared" ref="P35" si="107">IF($F35&lt;&gt;"",IF(P34&lt;&gt;".",MID(_xlfn.BASE(2^16-_xlfn.DECIMAL(_xlfn.CONCAT($G34:$I34,$K34:$N34,$P34:$S34,$U34:$X34),2),2,16),16-P$3,1),"."),"")</f>
        <v/>
      </c>
      <c r="Q35" s="4" t="str">
        <f t="shared" ref="Q35" si="108">IF($F35&lt;&gt;"",IF(Q34&lt;&gt;".",MID(_xlfn.BASE(2^16-_xlfn.DECIMAL(_xlfn.CONCAT($G34:$I34,$K34:$N34,$P34:$S34,$U34:$X34),2),2,16),16-Q$3,1),"."),"")</f>
        <v/>
      </c>
      <c r="R35" s="4" t="str">
        <f t="shared" ref="R35" si="109">IF($F35&lt;&gt;"",IF(R34&lt;&gt;".",MID(_xlfn.BASE(2^16-_xlfn.DECIMAL(_xlfn.CONCAT($G34:$I34,$K34:$N34,$P34:$S34,$U34:$X34),2),2,16),16-R$3,1),"."),"")</f>
        <v/>
      </c>
      <c r="S35" s="4" t="str">
        <f t="shared" ref="S35" si="110">IF($F35&lt;&gt;"",IF(S34&lt;&gt;".",MID(_xlfn.BASE(2^16-_xlfn.DECIMAL(_xlfn.CONCAT($G34:$I34,$K34:$N34,$P34:$S34,$U34:$X34),2),2,16),16-S$3,1),"."),"")</f>
        <v/>
      </c>
      <c r="T35" s="4" t="str">
        <f t="shared" ref="T35" si="111">IF($F35&lt;&gt;"",IF(T34&lt;&gt;".",MID(_xlfn.BASE(2^16-_xlfn.DECIMAL(_xlfn.CONCAT($G34:$I34,$K34:$N34,$P34:$S34,$U34:$X34),2),2,16),16-T$3,1),"."),"")</f>
        <v/>
      </c>
      <c r="U35" s="4" t="str">
        <f t="shared" ref="U35" si="112">IF($F35&lt;&gt;"",IF(U34&lt;&gt;".",MID(_xlfn.BASE(2^16-_xlfn.DECIMAL(_xlfn.CONCAT($G34:$I34,$K34:$N34,$P34:$S34,$U34:$X34),2),2,16),16-U$3,1),"."),"")</f>
        <v/>
      </c>
      <c r="V35" s="4" t="str">
        <f t="shared" ref="V35" si="113">IF($F35&lt;&gt;"",IF(V34&lt;&gt;".",MID(_xlfn.BASE(2^16-_xlfn.DECIMAL(_xlfn.CONCAT($G34:$I34,$K34:$N34,$P34:$S34,$U34:$X34),2),2,16),16-V$3,1),"."),"")</f>
        <v/>
      </c>
      <c r="W35" s="4" t="str">
        <f t="shared" ref="W35" si="114">IF($F35&lt;&gt;"",IF(W34&lt;&gt;".",MID(_xlfn.BASE(2^16-_xlfn.DECIMAL(_xlfn.CONCAT($G34:$I34,$K34:$N34,$P34:$S34,$U34:$X34),2),2,16),16-W$3,1),"."),"")</f>
        <v/>
      </c>
      <c r="X35" s="4" t="str">
        <f t="shared" ref="X35" si="115">IF($F35&lt;&gt;"",IF(X34&lt;&gt;".",MID(_xlfn.BASE(2^16-_xlfn.DECIMAL(_xlfn.CONCAT($G34:$I34,$K34:$N34,$P34:$S34,$U34:$X34),2),2,16),16-X$3,1),"."),"")</f>
        <v/>
      </c>
      <c r="AB35" s="1"/>
    </row>
    <row r="36" spans="3:32" x14ac:dyDescent="0.2">
      <c r="F36" s="1" t="s">
        <v>55</v>
      </c>
      <c r="G36" s="3">
        <f>F31</f>
        <v>1</v>
      </c>
      <c r="I36" s="1" t="s">
        <v>56</v>
      </c>
      <c r="J36" s="3">
        <f>MOD(SUM(P34:S34)+SUM(U34:X34)+1,2)</f>
        <v>0</v>
      </c>
      <c r="L36" s="1" t="s">
        <v>57</v>
      </c>
      <c r="M36" s="4">
        <f>T31</f>
        <v>0</v>
      </c>
      <c r="O36" s="1" t="s">
        <v>58</v>
      </c>
      <c r="P36" s="3">
        <f>IF(Z34=0,1,0)</f>
        <v>0</v>
      </c>
      <c r="R36" s="1" t="s">
        <v>59</v>
      </c>
      <c r="S36" s="3">
        <f>F34</f>
        <v>0</v>
      </c>
      <c r="U36" s="1" t="s">
        <v>60</v>
      </c>
      <c r="V36" s="3">
        <f>MOD(F31+G31,2)</f>
        <v>0</v>
      </c>
      <c r="AB36" s="1"/>
    </row>
    <row r="37" spans="3:32" x14ac:dyDescent="0.2">
      <c r="C37" s="1"/>
      <c r="AB37" s="1"/>
    </row>
    <row r="38" spans="3:32" ht="17" x14ac:dyDescent="0.25">
      <c r="C38" s="1"/>
      <c r="D38" t="s">
        <v>47</v>
      </c>
      <c r="F38" s="5">
        <f t="shared" ref="F38" si="116">IF(F39&lt;&gt;".",IF(F39+F40&lt;&gt;0,IF(F39+F40+G38=3,1,MOD(F39+F40+G38-1,2)),0),G38)</f>
        <v>1</v>
      </c>
      <c r="G38" s="5">
        <f t="shared" ref="G38" si="117">IF(G39&lt;&gt;".",IF(G39+G40&lt;&gt;0,IF(G39+G40+H38=3,1,MOD(G39+G40+H38-1,2)),0),H38)</f>
        <v>1</v>
      </c>
      <c r="H38" s="5">
        <f t="shared" ref="H38" si="118">IF(H39&lt;&gt;".",IF(H39+H40&lt;&gt;0,IF(H39+H40+I38=3,1,MOD(H39+H40+I38-1,2)),0),I38)</f>
        <v>1</v>
      </c>
      <c r="I38" s="5">
        <f t="shared" ref="I38" si="119">IF(I39&lt;&gt;".",IF(I39+I40&lt;&gt;0,IF(I39+I40+J38=3,1,MOD(I39+I40+J38-1,2)),0),J38)</f>
        <v>1</v>
      </c>
      <c r="J38" s="5">
        <f t="shared" ref="J38" si="120">IF(J39&lt;&gt;".",IF(J39+J40&lt;&gt;0,IF(J39+J40+K38=3,1,MOD(J39+J40+K38-1,2)),0),K38)</f>
        <v>1</v>
      </c>
      <c r="K38" s="5">
        <f t="shared" ref="K38" si="121">IF(K39&lt;&gt;".",IF(K39+K40&lt;&gt;0,IF(K39+K40+L38=3,1,MOD(K39+K40+L38-1,2)),0),L38)</f>
        <v>1</v>
      </c>
      <c r="L38" s="5">
        <f t="shared" ref="L38" si="122">IF(L39&lt;&gt;".",IF(L39+L40&lt;&gt;0,IF(L39+L40+M38=3,1,MOD(L39+L40+M38-1,2)),0),M38)</f>
        <v>1</v>
      </c>
      <c r="M38" s="5">
        <f t="shared" ref="M38" si="123">IF(M39&lt;&gt;".",IF(M39+M40&lt;&gt;0,IF(M39+M40+N38=3,1,MOD(M39+M40+N38-1,2)),0),N38)</f>
        <v>1</v>
      </c>
      <c r="N38" s="5">
        <f t="shared" ref="N38" si="124">IF(N39&lt;&gt;".",IF(N39+N40&lt;&gt;0,IF(N39+N40+O38=3,1,MOD(N39+N40+O38-1,2)),0),O38)</f>
        <v>1</v>
      </c>
      <c r="O38" s="5">
        <f t="shared" ref="O38" si="125">IF(O39&lt;&gt;".",IF(O39+O40&lt;&gt;0,IF(O39+O40+P38=3,1,MOD(O39+O40+P38-1,2)),0),P38)</f>
        <v>1</v>
      </c>
      <c r="P38" s="5">
        <f t="shared" ref="P38" si="126">IF(P39&lt;&gt;".",IF(P39+P40&lt;&gt;0,IF(P39+P40+Q38=3,1,MOD(P39+P40+Q38-1,2)),0),Q38)</f>
        <v>1</v>
      </c>
      <c r="Q38" s="5">
        <f t="shared" ref="Q38" si="127">IF(Q39&lt;&gt;".",IF(Q39+Q40&lt;&gt;0,IF(Q39+Q40+R38=3,1,MOD(Q39+Q40+R38-1,2)),0),R38)</f>
        <v>1</v>
      </c>
      <c r="R38" s="5">
        <f t="shared" ref="R38" si="128">IF(R39&lt;&gt;".",IF(R39+R40&lt;&gt;0,IF(R39+R40+S38=3,1,MOD(R39+R40+S38-1,2)),0),S38)</f>
        <v>1</v>
      </c>
      <c r="S38" s="5">
        <f t="shared" ref="S38" si="129">IF(S39&lt;&gt;".",IF(S39+S40&lt;&gt;0,IF(S39+S40+T38=3,1,MOD(S39+S40+T38-1,2)),0),T38)</f>
        <v>0</v>
      </c>
      <c r="T38" s="5">
        <f t="shared" ref="T38" si="130">IF(T39&lt;&gt;".",IF(T39+T40&lt;&gt;0,IF(T39+T40+U38=3,1,MOD(T39+T40+U38-1,2)),0),U38)</f>
        <v>0</v>
      </c>
      <c r="U38" s="5">
        <f t="shared" ref="U38" si="131">IF(U39&lt;&gt;".",IF(U39+U40&lt;&gt;0,IF(U39+U40+V38=3,1,MOD(U39+U40+V38-1,2)),0),V38)</f>
        <v>0</v>
      </c>
      <c r="V38" s="5">
        <f t="shared" ref="V38" si="132">IF(V39&lt;&gt;".",IF(V39+V40&lt;&gt;0,IF(V39+V40+W38=3,1,MOD(V39+V40+W38-1,2)),0),W38)</f>
        <v>1</v>
      </c>
      <c r="W38" s="5">
        <f t="shared" ref="W38" si="133">IF(W39&lt;&gt;".",IF(W39+W40&lt;&gt;0,IF(W39+W40+X38=3,1,MOD(W39+W40+X38-1,2)),0),X38)</f>
        <v>1</v>
      </c>
      <c r="X38" s="5">
        <f>IF(X39&lt;&gt;".",IF(X39+X40&lt;&gt;0,IF(X39+X40+Y38=3,1,MOD(X39+X40+Y38-1,2)),0),Y38)</f>
        <v>1</v>
      </c>
      <c r="AB38" s="1"/>
      <c r="AC38" t="s">
        <v>69</v>
      </c>
      <c r="AD38">
        <f>C10</f>
        <v>-2079</v>
      </c>
    </row>
    <row r="39" spans="3:32" ht="18" thickBot="1" x14ac:dyDescent="0.3">
      <c r="C39" s="1"/>
      <c r="D39" t="s">
        <v>63</v>
      </c>
      <c r="F39" s="4" t="str">
        <f>F10</f>
        <v>1</v>
      </c>
      <c r="G39" s="4" t="str">
        <f>G10</f>
        <v>1</v>
      </c>
      <c r="H39" s="4" t="str">
        <f>H10</f>
        <v>1</v>
      </c>
      <c r="I39" s="4" t="str">
        <f>I10</f>
        <v>1</v>
      </c>
      <c r="J39" s="4" t="str">
        <f>J10</f>
        <v>.</v>
      </c>
      <c r="K39" s="4" t="str">
        <f>K10</f>
        <v>0</v>
      </c>
      <c r="L39" s="4" t="str">
        <f>L10</f>
        <v>1</v>
      </c>
      <c r="M39" s="4" t="str">
        <f>M10</f>
        <v>1</v>
      </c>
      <c r="N39" s="4" t="str">
        <f>N10</f>
        <v>1</v>
      </c>
      <c r="O39" s="4" t="str">
        <f>O10</f>
        <v>.</v>
      </c>
      <c r="P39" s="4" t="str">
        <f>P10</f>
        <v>1</v>
      </c>
      <c r="Q39" s="4" t="str">
        <f>Q10</f>
        <v>1</v>
      </c>
      <c r="R39" s="4" t="str">
        <f>R10</f>
        <v>1</v>
      </c>
      <c r="S39" s="4" t="str">
        <f>S10</f>
        <v>0</v>
      </c>
      <c r="T39" s="4" t="str">
        <f>T10</f>
        <v>.</v>
      </c>
      <c r="U39" s="4" t="str">
        <f>U10</f>
        <v>0</v>
      </c>
      <c r="V39" s="4" t="str">
        <f>V10</f>
        <v>0</v>
      </c>
      <c r="W39" s="4" t="str">
        <f>W10</f>
        <v>0</v>
      </c>
      <c r="X39" s="4" t="str">
        <f>X10</f>
        <v>1</v>
      </c>
      <c r="AB39" s="10" t="s">
        <v>52</v>
      </c>
      <c r="AC39" s="9" t="s">
        <v>70</v>
      </c>
      <c r="AD39" s="9">
        <f>C11</f>
        <v>-16793</v>
      </c>
      <c r="AF39" t="str">
        <f>IF(V43=0,IF(AND(Z41=AD40,G43=0),$AC$3,$AC$5),IF(F41=0,$AC$6,$AC$4))</f>
        <v>Результат корректный. Перенос из старшего разряда не учитывается</v>
      </c>
    </row>
    <row r="40" spans="3:32" ht="18" thickBot="1" x14ac:dyDescent="0.3">
      <c r="C40" s="10" t="s">
        <v>52</v>
      </c>
      <c r="D40" s="9" t="s">
        <v>64</v>
      </c>
      <c r="E40" s="9"/>
      <c r="F40" s="12" t="str">
        <f>F11</f>
        <v>1</v>
      </c>
      <c r="G40" s="12" t="str">
        <f>G11</f>
        <v>0</v>
      </c>
      <c r="H40" s="12" t="str">
        <f>H11</f>
        <v>1</v>
      </c>
      <c r="I40" s="12" t="str">
        <f>I11</f>
        <v>1</v>
      </c>
      <c r="J40" s="12" t="str">
        <f>J11</f>
        <v>.</v>
      </c>
      <c r="K40" s="12" t="str">
        <f>K11</f>
        <v>1</v>
      </c>
      <c r="L40" s="12" t="str">
        <f>L11</f>
        <v>1</v>
      </c>
      <c r="M40" s="12" t="str">
        <f>M11</f>
        <v>1</v>
      </c>
      <c r="N40" s="12" t="str">
        <f>N11</f>
        <v>0</v>
      </c>
      <c r="O40" s="12" t="str">
        <f>O11</f>
        <v>.</v>
      </c>
      <c r="P40" s="12" t="str">
        <f>P11</f>
        <v>0</v>
      </c>
      <c r="Q40" s="12" t="str">
        <f>Q11</f>
        <v>1</v>
      </c>
      <c r="R40" s="12" t="str">
        <f>R11</f>
        <v>1</v>
      </c>
      <c r="S40" s="12" t="str">
        <f>S11</f>
        <v>0</v>
      </c>
      <c r="T40" s="12" t="str">
        <f>T11</f>
        <v>.</v>
      </c>
      <c r="U40" s="12" t="str">
        <f>U11</f>
        <v>0</v>
      </c>
      <c r="V40" s="12" t="str">
        <f>V11</f>
        <v>1</v>
      </c>
      <c r="W40" s="12" t="str">
        <f>W11</f>
        <v>1</v>
      </c>
      <c r="X40" s="12" t="str">
        <f>X11</f>
        <v>1</v>
      </c>
      <c r="AB40" s="1"/>
      <c r="AD40">
        <f>AD38+AD39</f>
        <v>-18872</v>
      </c>
      <c r="AE40" s="7" t="s">
        <v>54</v>
      </c>
    </row>
    <row r="41" spans="3:32" ht="18" x14ac:dyDescent="0.25">
      <c r="C41" s="1"/>
      <c r="F41" s="4">
        <f t="shared" ref="F41" si="134">IF(F39&lt;&gt;".",MOD(G38+F39+F40,2),".")</f>
        <v>1</v>
      </c>
      <c r="G41" s="4">
        <f t="shared" ref="G41" si="135">IF(G39&lt;&gt;".",MOD(H38+G39+G40,2),".")</f>
        <v>0</v>
      </c>
      <c r="H41" s="4">
        <f t="shared" ref="H41" si="136">IF(H39&lt;&gt;".",MOD(I38+H39+H40,2),".")</f>
        <v>1</v>
      </c>
      <c r="I41" s="4">
        <f t="shared" ref="I41" si="137">IF(I39&lt;&gt;".",MOD(J38+I39+I40,2),".")</f>
        <v>1</v>
      </c>
      <c r="J41" s="4" t="str">
        <f t="shared" ref="J41" si="138">IF(J39&lt;&gt;".",MOD(K38+J39+J40,2),".")</f>
        <v>.</v>
      </c>
      <c r="K41" s="4">
        <f t="shared" ref="K41" si="139">IF(K39&lt;&gt;".",MOD(L38+K39+K40,2),".")</f>
        <v>0</v>
      </c>
      <c r="L41" s="4">
        <f t="shared" ref="L41" si="140">IF(L39&lt;&gt;".",MOD(M38+L39+L40,2),".")</f>
        <v>1</v>
      </c>
      <c r="M41" s="4">
        <f t="shared" ref="M41" si="141">IF(M39&lt;&gt;".",MOD(N38+M39+M40,2),".")</f>
        <v>1</v>
      </c>
      <c r="N41" s="4">
        <f t="shared" ref="N41" si="142">IF(N39&lt;&gt;".",MOD(O38+N39+N40,2),".")</f>
        <v>0</v>
      </c>
      <c r="O41" s="4" t="str">
        <f t="shared" ref="O41" si="143">IF(O39&lt;&gt;".",MOD(P38+O39+O40,2),".")</f>
        <v>.</v>
      </c>
      <c r="P41" s="4">
        <f t="shared" ref="P41" si="144">IF(P39&lt;&gt;".",MOD(Q38+P39+P40,2),".")</f>
        <v>0</v>
      </c>
      <c r="Q41" s="4">
        <f t="shared" ref="Q41" si="145">IF(Q39&lt;&gt;".",MOD(R38+Q39+Q40,2),".")</f>
        <v>1</v>
      </c>
      <c r="R41" s="4">
        <f t="shared" ref="R41" si="146">IF(R39&lt;&gt;".",MOD(S38+R39+R40,2),".")</f>
        <v>0</v>
      </c>
      <c r="S41" s="4">
        <f t="shared" ref="S41" si="147">IF(S39&lt;&gt;".",MOD(T38+S39+S40,2),".")</f>
        <v>0</v>
      </c>
      <c r="T41" s="4" t="str">
        <f t="shared" ref="T41" si="148">IF(T39&lt;&gt;".",MOD(U38+T39+T40,2),".")</f>
        <v>.</v>
      </c>
      <c r="U41" s="4">
        <f t="shared" ref="U41" si="149">IF(U39&lt;&gt;".",MOD(V38+U39+U40,2),".")</f>
        <v>1</v>
      </c>
      <c r="V41" s="4">
        <f t="shared" ref="V41" si="150">IF(V39&lt;&gt;".",MOD(W38+V39+V40,2),".")</f>
        <v>0</v>
      </c>
      <c r="W41" s="4">
        <f t="shared" ref="W41" si="151">IF(W39&lt;&gt;".",MOD(X38+W39+W40,2),".")</f>
        <v>0</v>
      </c>
      <c r="X41" s="4">
        <f>IF(X39&lt;&gt;".",MOD(Y38+X39+X40,2),".")</f>
        <v>0</v>
      </c>
      <c r="Y41" t="s">
        <v>67</v>
      </c>
      <c r="Z41" s="1">
        <f>IF(F41=0,  _xlfn.DECIMAL(_xlfn.CONCAT(G41:I41,K41:N41,P41:S41,U41:X41),2),-_xlfn.DECIMAL(_xlfn.CONCAT(G42:I42,K42:N42,P42:S42,U42:X42),2))</f>
        <v>-18872</v>
      </c>
      <c r="AA41" s="7" t="s">
        <v>54</v>
      </c>
      <c r="AB41" s="1"/>
    </row>
    <row r="42" spans="3:32" x14ac:dyDescent="0.2">
      <c r="C42" s="1"/>
      <c r="D42" t="s">
        <v>61</v>
      </c>
      <c r="F42" s="4">
        <f>IF(F41=0,"",1)</f>
        <v>1</v>
      </c>
      <c r="G42" s="4" t="str">
        <f>IF($F42&lt;&gt;"",IF(G41&lt;&gt;".",MID(_xlfn.BASE(2^16-_xlfn.DECIMAL(_xlfn.CONCAT($G41:$I41,$K41:$N41,$P41:$S41,$U41:$X41),2),2,16),16-G$3,1),"."),"")</f>
        <v>1</v>
      </c>
      <c r="H42" s="4" t="str">
        <f>IF($F42&lt;&gt;"",IF(H41&lt;&gt;".",MID(_xlfn.BASE(2^16-_xlfn.DECIMAL(_xlfn.CONCAT($G41:$I41,$K41:$N41,$P41:$S41,$U41:$X41),2),2,16),16-H$3,1),"."),"")</f>
        <v>0</v>
      </c>
      <c r="I42" s="4" t="str">
        <f>IF($F42&lt;&gt;"",IF(I41&lt;&gt;".",MID(_xlfn.BASE(2^16-_xlfn.DECIMAL(_xlfn.CONCAT($G41:$I41,$K41:$N41,$P41:$S41,$U41:$X41),2),2,16),16-I$3,1),"."),"")</f>
        <v>0</v>
      </c>
      <c r="J42" s="4" t="str">
        <f>IF($F42&lt;&gt;"",IF(J41&lt;&gt;".",MID(_xlfn.BASE(2^16-_xlfn.DECIMAL(_xlfn.CONCAT($G41:$I41,$K41:$N41,$P41:$S41,$U41:$X41),2),2,16),16-J$3,1),"."),"")</f>
        <v>.</v>
      </c>
      <c r="K42" s="4" t="str">
        <f>IF($F42&lt;&gt;"",IF(K41&lt;&gt;".",MID(_xlfn.BASE(2^16-_xlfn.DECIMAL(_xlfn.CONCAT($G41:$I41,$K41:$N41,$P41:$S41,$U41:$X41),2),2,16),16-K$3,1),"."),"")</f>
        <v>1</v>
      </c>
      <c r="L42" s="4" t="str">
        <f>IF($F42&lt;&gt;"",IF(L41&lt;&gt;".",MID(_xlfn.BASE(2^16-_xlfn.DECIMAL(_xlfn.CONCAT($G41:$I41,$K41:$N41,$P41:$S41,$U41:$X41),2),2,16),16-L$3,1),"."),"")</f>
        <v>0</v>
      </c>
      <c r="M42" s="4" t="str">
        <f>IF($F42&lt;&gt;"",IF(M41&lt;&gt;".",MID(_xlfn.BASE(2^16-_xlfn.DECIMAL(_xlfn.CONCAT($G41:$I41,$K41:$N41,$P41:$S41,$U41:$X41),2),2,16),16-M$3,1),"."),"")</f>
        <v>0</v>
      </c>
      <c r="N42" s="4" t="str">
        <f>IF($F42&lt;&gt;"",IF(N41&lt;&gt;".",MID(_xlfn.BASE(2^16-_xlfn.DECIMAL(_xlfn.CONCAT($G41:$I41,$K41:$N41,$P41:$S41,$U41:$X41),2),2,16),16-N$3,1),"."),"")</f>
        <v>1</v>
      </c>
      <c r="O42" s="4" t="str">
        <f>IF($F42&lt;&gt;"",IF(O41&lt;&gt;".",MID(_xlfn.BASE(2^16-_xlfn.DECIMAL(_xlfn.CONCAT($G41:$I41,$K41:$N41,$P41:$S41,$U41:$X41),2),2,16),16-O$3,1),"."),"")</f>
        <v>.</v>
      </c>
      <c r="P42" s="4" t="str">
        <f>IF($F42&lt;&gt;"",IF(P41&lt;&gt;".",MID(_xlfn.BASE(2^16-_xlfn.DECIMAL(_xlfn.CONCAT($G41:$I41,$K41:$N41,$P41:$S41,$U41:$X41),2),2,16),16-P$3,1),"."),"")</f>
        <v>1</v>
      </c>
      <c r="Q42" s="4" t="str">
        <f>IF($F42&lt;&gt;"",IF(Q41&lt;&gt;".",MID(_xlfn.BASE(2^16-_xlfn.DECIMAL(_xlfn.CONCAT($G41:$I41,$K41:$N41,$P41:$S41,$U41:$X41),2),2,16),16-Q$3,1),"."),"")</f>
        <v>0</v>
      </c>
      <c r="R42" s="4" t="str">
        <f>IF($F42&lt;&gt;"",IF(R41&lt;&gt;".",MID(_xlfn.BASE(2^16-_xlfn.DECIMAL(_xlfn.CONCAT($G41:$I41,$K41:$N41,$P41:$S41,$U41:$X41),2),2,16),16-R$3,1),"."),"")</f>
        <v>1</v>
      </c>
      <c r="S42" s="4" t="str">
        <f>IF($F42&lt;&gt;"",IF(S41&lt;&gt;".",MID(_xlfn.BASE(2^16-_xlfn.DECIMAL(_xlfn.CONCAT($G41:$I41,$K41:$N41,$P41:$S41,$U41:$X41),2),2,16),16-S$3,1),"."),"")</f>
        <v>1</v>
      </c>
      <c r="T42" s="4" t="str">
        <f>IF($F42&lt;&gt;"",IF(T41&lt;&gt;".",MID(_xlfn.BASE(2^16-_xlfn.DECIMAL(_xlfn.CONCAT($G41:$I41,$K41:$N41,$P41:$S41,$U41:$X41),2),2,16),16-T$3,1),"."),"")</f>
        <v>.</v>
      </c>
      <c r="U42" s="4" t="str">
        <f>IF($F42&lt;&gt;"",IF(U41&lt;&gt;".",MID(_xlfn.BASE(2^16-_xlfn.DECIMAL(_xlfn.CONCAT($G41:$I41,$K41:$N41,$P41:$S41,$U41:$X41),2),2,16),16-U$3,1),"."),"")</f>
        <v>1</v>
      </c>
      <c r="V42" s="4" t="str">
        <f>IF($F42&lt;&gt;"",IF(V41&lt;&gt;".",MID(_xlfn.BASE(2^16-_xlfn.DECIMAL(_xlfn.CONCAT($G41:$I41,$K41:$N41,$P41:$S41,$U41:$X41),2),2,16),16-V$3,1),"."),"")</f>
        <v>0</v>
      </c>
      <c r="W42" s="4" t="str">
        <f>IF($F42&lt;&gt;"",IF(W41&lt;&gt;".",MID(_xlfn.BASE(2^16-_xlfn.DECIMAL(_xlfn.CONCAT($G41:$I41,$K41:$N41,$P41:$S41,$U41:$X41),2),2,16),16-W$3,1),"."),"")</f>
        <v>0</v>
      </c>
      <c r="X42" s="4" t="str">
        <f>IF($F42&lt;&gt;"",IF(X41&lt;&gt;".",MID(_xlfn.BASE(2^16-_xlfn.DECIMAL(_xlfn.CONCAT($G41:$I41,$K41:$N41,$P41:$S41,$U41:$X41),2),2,16),16-X$3,1),"."),"")</f>
        <v>0</v>
      </c>
      <c r="AB42" s="1"/>
    </row>
    <row r="43" spans="3:32" x14ac:dyDescent="0.2">
      <c r="C43" s="1"/>
      <c r="F43" s="1" t="s">
        <v>55</v>
      </c>
      <c r="G43" s="3">
        <f>F38</f>
        <v>1</v>
      </c>
      <c r="I43" s="1" t="s">
        <v>56</v>
      </c>
      <c r="J43" s="3">
        <f>MOD(SUM(P41:S41)+SUM(U41:X41)+1,2)</f>
        <v>1</v>
      </c>
      <c r="L43" s="1" t="s">
        <v>57</v>
      </c>
      <c r="M43" s="4">
        <f>T38</f>
        <v>0</v>
      </c>
      <c r="O43" s="1" t="s">
        <v>58</v>
      </c>
      <c r="P43" s="3">
        <f>IF(Z41=0,1,0)</f>
        <v>0</v>
      </c>
      <c r="R43" s="1" t="s">
        <v>59</v>
      </c>
      <c r="S43" s="3">
        <f>F41</f>
        <v>1</v>
      </c>
      <c r="U43" s="1" t="s">
        <v>60</v>
      </c>
      <c r="V43" s="3">
        <f>MOD(F38+G38,2)</f>
        <v>0</v>
      </c>
      <c r="AB43" s="1"/>
    </row>
    <row r="44" spans="3:32" x14ac:dyDescent="0.2">
      <c r="C44" s="1"/>
      <c r="AB44" s="1"/>
    </row>
    <row r="45" spans="3:32" ht="17" x14ac:dyDescent="0.25">
      <c r="C45" s="1"/>
      <c r="D45" t="s">
        <v>47</v>
      </c>
      <c r="F45" s="5">
        <f t="shared" ref="F45" si="152">IF(F46&lt;&gt;".",IF(F46+F47&lt;&gt;0,IF(F46+F47+G45=3,1,MOD(F46+F47+G45-1,2)),0),G45)</f>
        <v>1</v>
      </c>
      <c r="G45" s="5">
        <f t="shared" ref="G45" si="153">IF(G46&lt;&gt;".",IF(G46+G47&lt;&gt;0,IF(G46+G47+H45=3,1,MOD(G46+G47+H45-1,2)),0),H45)</f>
        <v>0</v>
      </c>
      <c r="H45" s="5">
        <f t="shared" ref="H45" si="154">IF(H46&lt;&gt;".",IF(H46+H47&lt;&gt;0,IF(H46+H47+I45=3,1,MOD(H46+H47+I45-1,2)),0),I45)</f>
        <v>1</v>
      </c>
      <c r="I45" s="5">
        <f t="shared" ref="I45" si="155">IF(I46&lt;&gt;".",IF(I46+I47&lt;&gt;0,IF(I46+I47+J45=3,1,MOD(I46+I47+J45-1,2)),0),J45)</f>
        <v>1</v>
      </c>
      <c r="J45" s="5">
        <f t="shared" ref="J45" si="156">IF(J46&lt;&gt;".",IF(J46+J47&lt;&gt;0,IF(J46+J47+K45=3,1,MOD(J46+J47+K45-1,2)),0),K45)</f>
        <v>1</v>
      </c>
      <c r="K45" s="5">
        <f t="shared" ref="K45" si="157">IF(K46&lt;&gt;".",IF(K46+K47&lt;&gt;0,IF(K46+K47+L45=3,1,MOD(K46+K47+L45-1,2)),0),L45)</f>
        <v>1</v>
      </c>
      <c r="L45" s="5">
        <f t="shared" ref="L45" si="158">IF(L46&lt;&gt;".",IF(L46+L47&lt;&gt;0,IF(L46+L47+M45=3,1,MOD(L46+L47+M45-1,2)),0),M45)</f>
        <v>1</v>
      </c>
      <c r="M45" s="5">
        <f t="shared" ref="M45" si="159">IF(M46&lt;&gt;".",IF(M46+M47&lt;&gt;0,IF(M46+M47+N45=3,1,MOD(M46+M47+N45-1,2)),0),N45)</f>
        <v>1</v>
      </c>
      <c r="N45" s="5">
        <f t="shared" ref="N45" si="160">IF(N46&lt;&gt;".",IF(N46+N47&lt;&gt;0,IF(N46+N47+O45=3,1,MOD(N46+N47+O45-1,2)),0),O45)</f>
        <v>0</v>
      </c>
      <c r="O45" s="5">
        <f t="shared" ref="O45" si="161">IF(O46&lt;&gt;".",IF(O46+O47&lt;&gt;0,IF(O46+O47+P45=3,1,MOD(O46+O47+P45-1,2)),0),P45)</f>
        <v>0</v>
      </c>
      <c r="P45" s="5">
        <f t="shared" ref="P45" si="162">IF(P46&lt;&gt;".",IF(P46+P47&lt;&gt;0,IF(P46+P47+Q45=3,1,MOD(P46+P47+Q45-1,2)),0),Q45)</f>
        <v>0</v>
      </c>
      <c r="Q45" s="5">
        <f t="shared" ref="Q45" si="163">IF(Q46&lt;&gt;".",IF(Q46+Q47&lt;&gt;0,IF(Q46+Q47+R45=3,1,MOD(Q46+Q47+R45-1,2)),0),R45)</f>
        <v>1</v>
      </c>
      <c r="R45" s="5">
        <f t="shared" ref="R45" si="164">IF(R46&lt;&gt;".",IF(R46+R47&lt;&gt;0,IF(R46+R47+S45=3,1,MOD(R46+R47+S45-1,2)),0),S45)</f>
        <v>0</v>
      </c>
      <c r="S45" s="5">
        <f t="shared" ref="S45" si="165">IF(S46&lt;&gt;".",IF(S46+S47&lt;&gt;0,IF(S46+S47+T45=3,1,MOD(S46+S47+T45-1,2)),0),T45)</f>
        <v>0</v>
      </c>
      <c r="T45" s="5">
        <f t="shared" ref="T45" si="166">IF(T46&lt;&gt;".",IF(T46+T47&lt;&gt;0,IF(T46+T47+U45=3,1,MOD(T46+T47+U45-1,2)),0),U45)</f>
        <v>0</v>
      </c>
      <c r="U45" s="5">
        <f t="shared" ref="U45" si="167">IF(U46&lt;&gt;".",IF(U46+U47&lt;&gt;0,IF(U46+U47+V45=3,1,MOD(U46+U47+V45-1,2)),0),V45)</f>
        <v>0</v>
      </c>
      <c r="V45" s="5">
        <f t="shared" ref="V45" si="168">IF(V46&lt;&gt;".",IF(V46+V47&lt;&gt;0,IF(V46+V47+W45=3,1,MOD(V46+V47+W45-1,2)),0),W45)</f>
        <v>0</v>
      </c>
      <c r="W45" s="5">
        <f t="shared" ref="W45" si="169">IF(W46&lt;&gt;".",IF(W46+W47&lt;&gt;0,IF(W46+W47+X45=3,1,MOD(W46+W47+X45-1,2)),0),X45)</f>
        <v>0</v>
      </c>
      <c r="X45" s="5">
        <f>IF(X46&lt;&gt;".",IF(X46+X47&lt;&gt;0,IF(X46+X47+Y45=3,1,MOD(X46+X47+Y45-1,2)),0),Y45)</f>
        <v>0</v>
      </c>
      <c r="AB45" s="1"/>
      <c r="AC45" t="s">
        <v>70</v>
      </c>
      <c r="AD45">
        <f>C11</f>
        <v>-16793</v>
      </c>
    </row>
    <row r="46" spans="3:32" ht="18" thickBot="1" x14ac:dyDescent="0.3">
      <c r="C46" s="1"/>
      <c r="D46" t="s">
        <v>64</v>
      </c>
      <c r="F46" s="4" t="str">
        <f>F11</f>
        <v>1</v>
      </c>
      <c r="G46" s="4" t="str">
        <f>G11</f>
        <v>0</v>
      </c>
      <c r="H46" s="4" t="str">
        <f>H11</f>
        <v>1</v>
      </c>
      <c r="I46" s="4" t="str">
        <f>I11</f>
        <v>1</v>
      </c>
      <c r="J46" s="4" t="str">
        <f>J11</f>
        <v>.</v>
      </c>
      <c r="K46" s="4" t="str">
        <f>K11</f>
        <v>1</v>
      </c>
      <c r="L46" s="4" t="str">
        <f>L11</f>
        <v>1</v>
      </c>
      <c r="M46" s="4" t="str">
        <f>M11</f>
        <v>1</v>
      </c>
      <c r="N46" s="4" t="str">
        <f>N11</f>
        <v>0</v>
      </c>
      <c r="O46" s="4" t="str">
        <f>O11</f>
        <v>.</v>
      </c>
      <c r="P46" s="4" t="str">
        <f>P11</f>
        <v>0</v>
      </c>
      <c r="Q46" s="4" t="str">
        <f>Q11</f>
        <v>1</v>
      </c>
      <c r="R46" s="4" t="str">
        <f>R11</f>
        <v>1</v>
      </c>
      <c r="S46" s="4" t="str">
        <f>S11</f>
        <v>0</v>
      </c>
      <c r="T46" s="4" t="str">
        <f>T11</f>
        <v>.</v>
      </c>
      <c r="U46" s="4" t="str">
        <f>U11</f>
        <v>0</v>
      </c>
      <c r="V46" s="4" t="str">
        <f>V11</f>
        <v>1</v>
      </c>
      <c r="W46" s="4" t="str">
        <f>W11</f>
        <v>1</v>
      </c>
      <c r="X46" s="4" t="str">
        <f>X11</f>
        <v>1</v>
      </c>
      <c r="AB46" s="10" t="s">
        <v>52</v>
      </c>
      <c r="AC46" s="9" t="s">
        <v>71</v>
      </c>
      <c r="AD46" s="9">
        <f>C12</f>
        <v>-18872</v>
      </c>
      <c r="AF46" t="str">
        <f>IF(V50=0,IF(AND(Z48=AD47,G50=0),$AC$3,$AC$5),IF(F48=0,$AC$6,$AC$4))</f>
        <v>При сложении отрицательных чисел получен положительный результат ПЕРЕПОЛНЕНИЕ!</v>
      </c>
    </row>
    <row r="47" spans="3:32" ht="18" thickBot="1" x14ac:dyDescent="0.3">
      <c r="C47" s="10" t="s">
        <v>52</v>
      </c>
      <c r="D47" s="9" t="s">
        <v>65</v>
      </c>
      <c r="E47" s="9"/>
      <c r="F47" s="12" t="str">
        <f>F12</f>
        <v>1</v>
      </c>
      <c r="G47" s="12" t="str">
        <f>G12</f>
        <v>0</v>
      </c>
      <c r="H47" s="12" t="str">
        <f>H12</f>
        <v>1</v>
      </c>
      <c r="I47" s="12" t="str">
        <f>I12</f>
        <v>1</v>
      </c>
      <c r="J47" s="12" t="str">
        <f>J12</f>
        <v>.</v>
      </c>
      <c r="K47" s="12" t="str">
        <f>K12</f>
        <v>0</v>
      </c>
      <c r="L47" s="12" t="str">
        <f>L12</f>
        <v>1</v>
      </c>
      <c r="M47" s="12" t="str">
        <f>M12</f>
        <v>1</v>
      </c>
      <c r="N47" s="12" t="str">
        <f>N12</f>
        <v>0</v>
      </c>
      <c r="O47" s="12" t="str">
        <f>O12</f>
        <v>.</v>
      </c>
      <c r="P47" s="12" t="str">
        <f>P12</f>
        <v>0</v>
      </c>
      <c r="Q47" s="12" t="str">
        <f>Q12</f>
        <v>1</v>
      </c>
      <c r="R47" s="12" t="str">
        <f>R12</f>
        <v>0</v>
      </c>
      <c r="S47" s="12" t="str">
        <f>S12</f>
        <v>0</v>
      </c>
      <c r="T47" s="12" t="str">
        <f>T12</f>
        <v>.</v>
      </c>
      <c r="U47" s="12" t="str">
        <f>U12</f>
        <v>1</v>
      </c>
      <c r="V47" s="12" t="str">
        <f>V12</f>
        <v>0</v>
      </c>
      <c r="W47" s="12" t="str">
        <f>W12</f>
        <v>0</v>
      </c>
      <c r="X47" s="12" t="str">
        <f>X12</f>
        <v>0</v>
      </c>
      <c r="AB47" s="1"/>
      <c r="AD47">
        <f>AD45+AD46</f>
        <v>-35665</v>
      </c>
      <c r="AE47" s="7" t="s">
        <v>54</v>
      </c>
    </row>
    <row r="48" spans="3:32" ht="18" x14ac:dyDescent="0.25">
      <c r="C48" s="1"/>
      <c r="F48" s="4">
        <f t="shared" ref="F48" si="170">IF(F46&lt;&gt;".",MOD(G45+F46+F47,2),".")</f>
        <v>0</v>
      </c>
      <c r="G48" s="4">
        <f t="shared" ref="G48" si="171">IF(G46&lt;&gt;".",MOD(H45+G46+G47,2),".")</f>
        <v>1</v>
      </c>
      <c r="H48" s="4">
        <f t="shared" ref="H48" si="172">IF(H46&lt;&gt;".",MOD(I45+H46+H47,2),".")</f>
        <v>1</v>
      </c>
      <c r="I48" s="4">
        <f t="shared" ref="I48" si="173">IF(I46&lt;&gt;".",MOD(J45+I46+I47,2),".")</f>
        <v>1</v>
      </c>
      <c r="J48" s="4" t="str">
        <f t="shared" ref="J48" si="174">IF(J46&lt;&gt;".",MOD(K45+J46+J47,2),".")</f>
        <v>.</v>
      </c>
      <c r="K48" s="4">
        <f t="shared" ref="K48" si="175">IF(K46&lt;&gt;".",MOD(L45+K46+K47,2),".")</f>
        <v>0</v>
      </c>
      <c r="L48" s="4">
        <f t="shared" ref="L48" si="176">IF(L46&lt;&gt;".",MOD(M45+L46+L47,2),".")</f>
        <v>1</v>
      </c>
      <c r="M48" s="4">
        <f t="shared" ref="M48" si="177">IF(M46&lt;&gt;".",MOD(N45+M46+M47,2),".")</f>
        <v>0</v>
      </c>
      <c r="N48" s="4">
        <f t="shared" ref="N48" si="178">IF(N46&lt;&gt;".",MOD(O45+N46+N47,2),".")</f>
        <v>0</v>
      </c>
      <c r="O48" s="4" t="str">
        <f t="shared" ref="O48" si="179">IF(O46&lt;&gt;".",MOD(P45+O46+O47,2),".")</f>
        <v>.</v>
      </c>
      <c r="P48" s="4">
        <f t="shared" ref="P48" si="180">IF(P46&lt;&gt;".",MOD(Q45+P46+P47,2),".")</f>
        <v>1</v>
      </c>
      <c r="Q48" s="4">
        <f t="shared" ref="Q48" si="181">IF(Q46&lt;&gt;".",MOD(R45+Q46+Q47,2),".")</f>
        <v>0</v>
      </c>
      <c r="R48" s="4">
        <f t="shared" ref="R48" si="182">IF(R46&lt;&gt;".",MOD(S45+R46+R47,2),".")</f>
        <v>1</v>
      </c>
      <c r="S48" s="4">
        <f t="shared" ref="S48" si="183">IF(S46&lt;&gt;".",MOD(T45+S46+S47,2),".")</f>
        <v>0</v>
      </c>
      <c r="T48" s="4" t="str">
        <f t="shared" ref="T48" si="184">IF(T46&lt;&gt;".",MOD(U45+T46+T47,2),".")</f>
        <v>.</v>
      </c>
      <c r="U48" s="4">
        <f t="shared" ref="U48" si="185">IF(U46&lt;&gt;".",MOD(V45+U46+U47,2),".")</f>
        <v>1</v>
      </c>
      <c r="V48" s="4">
        <f t="shared" ref="V48" si="186">IF(V46&lt;&gt;".",MOD(W45+V46+V47,2),".")</f>
        <v>1</v>
      </c>
      <c r="W48" s="4">
        <f t="shared" ref="W48" si="187">IF(W46&lt;&gt;".",MOD(X45+W46+W47,2),".")</f>
        <v>1</v>
      </c>
      <c r="X48" s="4">
        <f>IF(X46&lt;&gt;".",MOD(Y45+X46+X47,2),".")</f>
        <v>1</v>
      </c>
      <c r="Y48" t="s">
        <v>67</v>
      </c>
      <c r="Z48" s="1">
        <f>IF(F48=0,  _xlfn.DECIMAL(_xlfn.CONCAT(G48:I48,K48:N48,P48:S48,U48:X48),2),-_xlfn.DECIMAL(_xlfn.CONCAT(G49:I49,K49:N49,P49:S49,U49:X49),2))</f>
        <v>29871</v>
      </c>
      <c r="AA48" s="8" t="s">
        <v>54</v>
      </c>
      <c r="AB48" s="1"/>
    </row>
    <row r="49" spans="3:32" x14ac:dyDescent="0.2">
      <c r="C49" s="1"/>
      <c r="D49" t="s">
        <v>61</v>
      </c>
      <c r="F49" s="4" t="str">
        <f>IF(F48=0,"",1)</f>
        <v/>
      </c>
      <c r="G49" s="4" t="str">
        <f>IF($F49&lt;&gt;"",IF(G48&lt;&gt;".",MID(_xlfn.BASE(2^16-_xlfn.DECIMAL(_xlfn.CONCAT($G48:$I48,$K48:$N48,$P48:$S48,$U48:$X48),2),2,16),16-G$3,1),"."),"")</f>
        <v/>
      </c>
      <c r="H49" s="4" t="str">
        <f>IF($F49&lt;&gt;"",IF(H48&lt;&gt;".",MID(_xlfn.BASE(2^16-_xlfn.DECIMAL(_xlfn.CONCAT($G48:$I48,$K48:$N48,$P48:$S48,$U48:$X48),2),2,16),16-H$3,1),"."),"")</f>
        <v/>
      </c>
      <c r="I49" s="4" t="str">
        <f>IF($F49&lt;&gt;"",IF(I48&lt;&gt;".",MID(_xlfn.BASE(2^16-_xlfn.DECIMAL(_xlfn.CONCAT($G48:$I48,$K48:$N48,$P48:$S48,$U48:$X48),2),2,16),16-I$3,1),"."),"")</f>
        <v/>
      </c>
      <c r="J49" s="4" t="str">
        <f>IF($F49&lt;&gt;"",IF(J48&lt;&gt;".",MID(_xlfn.BASE(2^16-_xlfn.DECIMAL(_xlfn.CONCAT($G48:$I48,$K48:$N48,$P48:$S48,$U48:$X48),2),2,16),16-J$3,1),"."),"")</f>
        <v/>
      </c>
      <c r="K49" s="4" t="str">
        <f>IF($F49&lt;&gt;"",IF(K48&lt;&gt;".",MID(_xlfn.BASE(2^16-_xlfn.DECIMAL(_xlfn.CONCAT($G48:$I48,$K48:$N48,$P48:$S48,$U48:$X48),2),2,16),16-K$3,1),"."),"")</f>
        <v/>
      </c>
      <c r="L49" s="4" t="str">
        <f>IF($F49&lt;&gt;"",IF(L48&lt;&gt;".",MID(_xlfn.BASE(2^16-_xlfn.DECIMAL(_xlfn.CONCAT($G48:$I48,$K48:$N48,$P48:$S48,$U48:$X48),2),2,16),16-L$3,1),"."),"")</f>
        <v/>
      </c>
      <c r="M49" s="4" t="str">
        <f>IF($F49&lt;&gt;"",IF(M48&lt;&gt;".",MID(_xlfn.BASE(2^16-_xlfn.DECIMAL(_xlfn.CONCAT($G48:$I48,$K48:$N48,$P48:$S48,$U48:$X48),2),2,16),16-M$3,1),"."),"")</f>
        <v/>
      </c>
      <c r="N49" s="4" t="str">
        <f>IF($F49&lt;&gt;"",IF(N48&lt;&gt;".",MID(_xlfn.BASE(2^16-_xlfn.DECIMAL(_xlfn.CONCAT($G48:$I48,$K48:$N48,$P48:$S48,$U48:$X48),2),2,16),16-N$3,1),"."),"")</f>
        <v/>
      </c>
      <c r="O49" s="4" t="str">
        <f>IF($F49&lt;&gt;"",IF(O48&lt;&gt;".",MID(_xlfn.BASE(2^16-_xlfn.DECIMAL(_xlfn.CONCAT($G48:$I48,$K48:$N48,$P48:$S48,$U48:$X48),2),2,16),16-O$3,1),"."),"")</f>
        <v/>
      </c>
      <c r="P49" s="4" t="str">
        <f>IF($F49&lt;&gt;"",IF(P48&lt;&gt;".",MID(_xlfn.BASE(2^16-_xlfn.DECIMAL(_xlfn.CONCAT($G48:$I48,$K48:$N48,$P48:$S48,$U48:$X48),2),2,16),16-P$3,1),"."),"")</f>
        <v/>
      </c>
      <c r="Q49" s="4" t="str">
        <f>IF($F49&lt;&gt;"",IF(Q48&lt;&gt;".",MID(_xlfn.BASE(2^16-_xlfn.DECIMAL(_xlfn.CONCAT($G48:$I48,$K48:$N48,$P48:$S48,$U48:$X48),2),2,16),16-Q$3,1),"."),"")</f>
        <v/>
      </c>
      <c r="R49" s="4" t="str">
        <f>IF($F49&lt;&gt;"",IF(R48&lt;&gt;".",MID(_xlfn.BASE(2^16-_xlfn.DECIMAL(_xlfn.CONCAT($G48:$I48,$K48:$N48,$P48:$S48,$U48:$X48),2),2,16),16-R$3,1),"."),"")</f>
        <v/>
      </c>
      <c r="S49" s="4" t="str">
        <f>IF($F49&lt;&gt;"",IF(S48&lt;&gt;".",MID(_xlfn.BASE(2^16-_xlfn.DECIMAL(_xlfn.CONCAT($G48:$I48,$K48:$N48,$P48:$S48,$U48:$X48),2),2,16),16-S$3,1),"."),"")</f>
        <v/>
      </c>
      <c r="T49" s="4" t="str">
        <f>IF($F49&lt;&gt;"",IF(T48&lt;&gt;".",MID(_xlfn.BASE(2^16-_xlfn.DECIMAL(_xlfn.CONCAT($G48:$I48,$K48:$N48,$P48:$S48,$U48:$X48),2),2,16),16-T$3,1),"."),"")</f>
        <v/>
      </c>
      <c r="U49" s="4" t="str">
        <f>IF($F49&lt;&gt;"",IF(U48&lt;&gt;".",MID(_xlfn.BASE(2^16-_xlfn.DECIMAL(_xlfn.CONCAT($G48:$I48,$K48:$N48,$P48:$S48,$U48:$X48),2),2,16),16-U$3,1),"."),"")</f>
        <v/>
      </c>
      <c r="V49" s="4" t="str">
        <f>IF($F49&lt;&gt;"",IF(V48&lt;&gt;".",MID(_xlfn.BASE(2^16-_xlfn.DECIMAL(_xlfn.CONCAT($G48:$I48,$K48:$N48,$P48:$S48,$U48:$X48),2),2,16),16-V$3,1),"."),"")</f>
        <v/>
      </c>
      <c r="W49" s="4" t="str">
        <f>IF($F49&lt;&gt;"",IF(W48&lt;&gt;".",MID(_xlfn.BASE(2^16-_xlfn.DECIMAL(_xlfn.CONCAT($G48:$I48,$K48:$N48,$P48:$S48,$U48:$X48),2),2,16),16-W$3,1),"."),"")</f>
        <v/>
      </c>
      <c r="X49" s="4" t="str">
        <f>IF($F49&lt;&gt;"",IF(X48&lt;&gt;".",MID(_xlfn.BASE(2^16-_xlfn.DECIMAL(_xlfn.CONCAT($G48:$I48,$K48:$N48,$P48:$S48,$U48:$X48),2),2,16),16-X$3,1),"."),"")</f>
        <v/>
      </c>
      <c r="AB49" s="1"/>
    </row>
    <row r="50" spans="3:32" x14ac:dyDescent="0.2">
      <c r="C50" s="1"/>
      <c r="F50" s="1" t="s">
        <v>55</v>
      </c>
      <c r="G50" s="3">
        <f>F45</f>
        <v>1</v>
      </c>
      <c r="I50" s="1" t="s">
        <v>56</v>
      </c>
      <c r="J50" s="3">
        <f>MOD(SUM(P48:S48)+SUM(U48:X48)+1,2)</f>
        <v>1</v>
      </c>
      <c r="L50" s="1" t="s">
        <v>57</v>
      </c>
      <c r="M50" s="4">
        <f>T45</f>
        <v>0</v>
      </c>
      <c r="O50" s="1" t="s">
        <v>58</v>
      </c>
      <c r="P50" s="3">
        <f>IF(Z48=0,1,0)</f>
        <v>0</v>
      </c>
      <c r="R50" s="1" t="s">
        <v>59</v>
      </c>
      <c r="S50" s="3">
        <f>F48</f>
        <v>0</v>
      </c>
      <c r="U50" s="1" t="s">
        <v>60</v>
      </c>
      <c r="V50" s="3">
        <f>MOD(F45+G45,2)</f>
        <v>1</v>
      </c>
      <c r="AB50" s="1"/>
    </row>
    <row r="51" spans="3:32" x14ac:dyDescent="0.2">
      <c r="C51" s="1"/>
      <c r="AB51" s="1"/>
    </row>
    <row r="52" spans="3:32" ht="17" x14ac:dyDescent="0.25">
      <c r="C52" s="1"/>
      <c r="D52" t="s">
        <v>47</v>
      </c>
      <c r="F52" s="5">
        <f t="shared" ref="F52" si="188">IF(F53&lt;&gt;".",IF(F53+F54&lt;&gt;0,IF(F53+F54+G52=3,1,MOD(F53+F54+G52-1,2)),0),G52)</f>
        <v>0</v>
      </c>
      <c r="G52" s="5">
        <f t="shared" ref="G52" si="189">IF(G53&lt;&gt;".",IF(G53+G54&lt;&gt;0,IF(G53+G54+H52=3,1,MOD(G53+G54+H52-1,2)),0),H52)</f>
        <v>0</v>
      </c>
      <c r="H52" s="5">
        <f t="shared" ref="H52" si="190">IF(H53&lt;&gt;".",IF(H53+H54&lt;&gt;0,IF(H53+H54+I52=3,1,MOD(H53+H54+I52-1,2)),0),I52)</f>
        <v>1</v>
      </c>
      <c r="I52" s="5">
        <f t="shared" ref="I52" si="191">IF(I53&lt;&gt;".",IF(I53+I54&lt;&gt;0,IF(I53+I54+J52=3,1,MOD(I53+I54+J52-1,2)),0),J52)</f>
        <v>1</v>
      </c>
      <c r="J52" s="5">
        <f t="shared" ref="J52" si="192">IF(J53&lt;&gt;".",IF(J53+J54&lt;&gt;0,IF(J53+J54+K52=3,1,MOD(J53+J54+K52-1,2)),0),K52)</f>
        <v>1</v>
      </c>
      <c r="K52" s="5">
        <f t="shared" ref="K52" si="193">IF(K53&lt;&gt;".",IF(K53+K54&lt;&gt;0,IF(K53+K54+L52=3,1,MOD(K53+K54+L52-1,2)),0),L52)</f>
        <v>1</v>
      </c>
      <c r="L52" s="5">
        <f t="shared" ref="L52" si="194">IF(L53&lt;&gt;".",IF(L53+L54&lt;&gt;0,IF(L53+L54+M52=3,1,MOD(L53+L54+M52-1,2)),0),M52)</f>
        <v>0</v>
      </c>
      <c r="M52" s="5">
        <f t="shared" ref="M52" si="195">IF(M53&lt;&gt;".",IF(M53+M54&lt;&gt;0,IF(M53+M54+N52=3,1,MOD(M53+M54+N52-1,2)),0),N52)</f>
        <v>0</v>
      </c>
      <c r="N52" s="5">
        <f t="shared" ref="N52" si="196">IF(N53&lt;&gt;".",IF(N53+N54&lt;&gt;0,IF(N53+N54+O52=3,1,MOD(N53+N54+O52-1,2)),0),O52)</f>
        <v>0</v>
      </c>
      <c r="O52" s="5">
        <f t="shared" ref="O52" si="197">IF(O53&lt;&gt;".",IF(O53+O54&lt;&gt;0,IF(O53+O54+P52=3,1,MOD(O53+O54+P52-1,2)),0),P52)</f>
        <v>0</v>
      </c>
      <c r="P52" s="5">
        <f t="shared" ref="P52" si="198">IF(P53&lt;&gt;".",IF(P53+P54&lt;&gt;0,IF(P53+P54+Q52=3,1,MOD(P53+P54+Q52-1,2)),0),Q52)</f>
        <v>0</v>
      </c>
      <c r="Q52" s="5">
        <f t="shared" ref="Q52" si="199">IF(Q53&lt;&gt;".",IF(Q53+Q54&lt;&gt;0,IF(Q53+Q54+R52=3,1,MOD(Q53+Q54+R52-1,2)),0),R52)</f>
        <v>1</v>
      </c>
      <c r="R52" s="5">
        <f t="shared" ref="R52" si="200">IF(R53&lt;&gt;".",IF(R53+R54&lt;&gt;0,IF(R53+R54+S52=3,1,MOD(R53+R54+S52-1,2)),0),S52)</f>
        <v>1</v>
      </c>
      <c r="S52" s="5">
        <f t="shared" ref="S52" si="201">IF(S53&lt;&gt;".",IF(S53+S54&lt;&gt;0,IF(S53+S54+T52=3,1,MOD(S53+S54+T52-1,2)),0),T52)</f>
        <v>1</v>
      </c>
      <c r="T52" s="5">
        <f t="shared" ref="T52" si="202">IF(T53&lt;&gt;".",IF(T53+T54&lt;&gt;0,IF(T53+T54+U52=3,1,MOD(T53+T54+U52-1,2)),0),U52)</f>
        <v>1</v>
      </c>
      <c r="U52" s="5">
        <f t="shared" ref="U52" si="203">IF(U53&lt;&gt;".",IF(U53+U54&lt;&gt;0,IF(U53+U54+V52=3,1,MOD(U53+U54+V52-1,2)),0),V52)</f>
        <v>1</v>
      </c>
      <c r="V52" s="5">
        <f t="shared" ref="V52" si="204">IF(V53&lt;&gt;".",IF(V53+V54&lt;&gt;0,IF(V53+V54+W52=3,1,MOD(V53+V54+W52-1,2)),0),W52)</f>
        <v>1</v>
      </c>
      <c r="W52" s="5">
        <f t="shared" ref="W52" si="205">IF(W53&lt;&gt;".",IF(W53+W54&lt;&gt;0,IF(W53+W54+X52=3,1,MOD(W53+W54+X52-1,2)),0),X52)</f>
        <v>1</v>
      </c>
      <c r="X52" s="5">
        <f>IF(X53&lt;&gt;".",IF(X53+X54&lt;&gt;0,IF(X53+X54+Y52=3,1,MOD(X53+X54+Y52-1,2)),0),Y52)</f>
        <v>1</v>
      </c>
      <c r="AB52" s="1"/>
      <c r="AC52" t="s">
        <v>51</v>
      </c>
      <c r="AD52" s="13">
        <f>C4</f>
        <v>2079</v>
      </c>
    </row>
    <row r="53" spans="3:32" ht="18" thickBot="1" x14ac:dyDescent="0.3">
      <c r="C53" s="1"/>
      <c r="D53" t="s">
        <v>50</v>
      </c>
      <c r="F53" s="4" t="str">
        <f>F4</f>
        <v>0</v>
      </c>
      <c r="G53" s="4" t="str">
        <f>G4</f>
        <v>0</v>
      </c>
      <c r="H53" s="4" t="str">
        <f>H4</f>
        <v>0</v>
      </c>
      <c r="I53" s="4" t="str">
        <f>I4</f>
        <v>0</v>
      </c>
      <c r="J53" s="4" t="str">
        <f>J4</f>
        <v>.</v>
      </c>
      <c r="K53" s="4" t="str">
        <f>K4</f>
        <v>1</v>
      </c>
      <c r="L53" s="4" t="str">
        <f>L4</f>
        <v>0</v>
      </c>
      <c r="M53" s="4" t="str">
        <f>M4</f>
        <v>0</v>
      </c>
      <c r="N53" s="4" t="str">
        <f>N4</f>
        <v>0</v>
      </c>
      <c r="O53" s="4" t="str">
        <f>O4</f>
        <v>.</v>
      </c>
      <c r="P53" s="4" t="str">
        <f>P4</f>
        <v>0</v>
      </c>
      <c r="Q53" s="4" t="str">
        <f>Q4</f>
        <v>0</v>
      </c>
      <c r="R53" s="4" t="str">
        <f>R4</f>
        <v>0</v>
      </c>
      <c r="S53" s="4" t="str">
        <f>S4</f>
        <v>1</v>
      </c>
      <c r="T53" s="4" t="str">
        <f>T4</f>
        <v>.</v>
      </c>
      <c r="U53" s="4" t="str">
        <f>U4</f>
        <v>1</v>
      </c>
      <c r="V53" s="4" t="str">
        <f>V4</f>
        <v>1</v>
      </c>
      <c r="W53" s="4" t="str">
        <f>W4</f>
        <v>1</v>
      </c>
      <c r="X53" s="4" t="str">
        <f>X4</f>
        <v>1</v>
      </c>
      <c r="AB53" s="10" t="s">
        <v>52</v>
      </c>
      <c r="AC53" s="9" t="s">
        <v>70</v>
      </c>
      <c r="AD53" s="9">
        <f>C11</f>
        <v>-16793</v>
      </c>
      <c r="AF53" t="str">
        <f>IF(V57=0,IF(AND(Z55=AD54,G57=0),$AC$3,$AC$5),IF(F55=0,$AC$6,$AC$4))</f>
        <v>Результат корректный</v>
      </c>
    </row>
    <row r="54" spans="3:32" ht="18" thickBot="1" x14ac:dyDescent="0.3">
      <c r="C54" s="10" t="s">
        <v>52</v>
      </c>
      <c r="D54" s="9" t="s">
        <v>64</v>
      </c>
      <c r="E54" s="9"/>
      <c r="F54" s="12" t="str">
        <f>F11</f>
        <v>1</v>
      </c>
      <c r="G54" s="12" t="str">
        <f>G11</f>
        <v>0</v>
      </c>
      <c r="H54" s="12" t="str">
        <f>H11</f>
        <v>1</v>
      </c>
      <c r="I54" s="12" t="str">
        <f>I11</f>
        <v>1</v>
      </c>
      <c r="J54" s="12" t="str">
        <f>J11</f>
        <v>.</v>
      </c>
      <c r="K54" s="12" t="str">
        <f>K11</f>
        <v>1</v>
      </c>
      <c r="L54" s="12" t="str">
        <f>L11</f>
        <v>1</v>
      </c>
      <c r="M54" s="12" t="str">
        <f>M11</f>
        <v>1</v>
      </c>
      <c r="N54" s="12" t="str">
        <f>N11</f>
        <v>0</v>
      </c>
      <c r="O54" s="12" t="str">
        <f>O11</f>
        <v>.</v>
      </c>
      <c r="P54" s="12" t="str">
        <f>P11</f>
        <v>0</v>
      </c>
      <c r="Q54" s="12" t="str">
        <f>Q11</f>
        <v>1</v>
      </c>
      <c r="R54" s="12" t="str">
        <f>R11</f>
        <v>1</v>
      </c>
      <c r="S54" s="12" t="str">
        <f>S11</f>
        <v>0</v>
      </c>
      <c r="T54" s="12" t="str">
        <f>T11</f>
        <v>.</v>
      </c>
      <c r="U54" s="12" t="str">
        <f>U11</f>
        <v>0</v>
      </c>
      <c r="V54" s="12" t="str">
        <f>V11</f>
        <v>1</v>
      </c>
      <c r="W54" s="12" t="str">
        <f>W11</f>
        <v>1</v>
      </c>
      <c r="X54" s="12" t="str">
        <f>X11</f>
        <v>1</v>
      </c>
      <c r="AB54" s="1"/>
      <c r="AD54">
        <f>AD53+AD52</f>
        <v>-14714</v>
      </c>
      <c r="AE54" s="7" t="s">
        <v>54</v>
      </c>
    </row>
    <row r="55" spans="3:32" ht="18" x14ac:dyDescent="0.25">
      <c r="C55" s="1"/>
      <c r="F55" s="4">
        <f t="shared" ref="F55" si="206">IF(F53&lt;&gt;".",MOD(G52+F53+F54,2),".")</f>
        <v>1</v>
      </c>
      <c r="G55" s="4">
        <f t="shared" ref="G55" si="207">IF(G53&lt;&gt;".",MOD(H52+G53+G54,2),".")</f>
        <v>1</v>
      </c>
      <c r="H55" s="4">
        <f t="shared" ref="H55" si="208">IF(H53&lt;&gt;".",MOD(I52+H53+H54,2),".")</f>
        <v>0</v>
      </c>
      <c r="I55" s="4">
        <f t="shared" ref="I55" si="209">IF(I53&lt;&gt;".",MOD(J52+I53+I54,2),".")</f>
        <v>0</v>
      </c>
      <c r="J55" s="4" t="str">
        <f t="shared" ref="J55" si="210">IF(J53&lt;&gt;".",MOD(K52+J53+J54,2),".")</f>
        <v>.</v>
      </c>
      <c r="K55" s="4">
        <f t="shared" ref="K55" si="211">IF(K53&lt;&gt;".",MOD(L52+K53+K54,2),".")</f>
        <v>0</v>
      </c>
      <c r="L55" s="4">
        <f t="shared" ref="L55" si="212">IF(L53&lt;&gt;".",MOD(M52+L53+L54,2),".")</f>
        <v>1</v>
      </c>
      <c r="M55" s="4">
        <f t="shared" ref="M55" si="213">IF(M53&lt;&gt;".",MOD(N52+M53+M54,2),".")</f>
        <v>1</v>
      </c>
      <c r="N55" s="4">
        <f t="shared" ref="N55" si="214">IF(N53&lt;&gt;".",MOD(O52+N53+N54,2),".")</f>
        <v>0</v>
      </c>
      <c r="O55" s="4" t="str">
        <f t="shared" ref="O55" si="215">IF(O53&lt;&gt;".",MOD(P52+O53+O54,2),".")</f>
        <v>.</v>
      </c>
      <c r="P55" s="4">
        <f t="shared" ref="P55" si="216">IF(P53&lt;&gt;".",MOD(Q52+P53+P54,2),".")</f>
        <v>1</v>
      </c>
      <c r="Q55" s="4">
        <f t="shared" ref="Q55" si="217">IF(Q53&lt;&gt;".",MOD(R52+Q53+Q54,2),".")</f>
        <v>0</v>
      </c>
      <c r="R55" s="4">
        <f t="shared" ref="R55" si="218">IF(R53&lt;&gt;".",MOD(S52+R53+R54,2),".")</f>
        <v>0</v>
      </c>
      <c r="S55" s="4">
        <f t="shared" ref="S55" si="219">IF(S53&lt;&gt;".",MOD(T52+S53+S54,2),".")</f>
        <v>0</v>
      </c>
      <c r="T55" s="4" t="str">
        <f t="shared" ref="T55" si="220">IF(T53&lt;&gt;".",MOD(U52+T53+T54,2),".")</f>
        <v>.</v>
      </c>
      <c r="U55" s="4">
        <f t="shared" ref="U55" si="221">IF(U53&lt;&gt;".",MOD(V52+U53+U54,2),".")</f>
        <v>0</v>
      </c>
      <c r="V55" s="4">
        <f t="shared" ref="V55" si="222">IF(V53&lt;&gt;".",MOD(W52+V53+V54,2),".")</f>
        <v>1</v>
      </c>
      <c r="W55" s="4">
        <f t="shared" ref="W55" si="223">IF(W53&lt;&gt;".",MOD(X52+W53+W54,2),".")</f>
        <v>1</v>
      </c>
      <c r="X55" s="4">
        <f>IF(X53&lt;&gt;".",MOD(Y52+X53+X54,2),".")</f>
        <v>0</v>
      </c>
      <c r="Y55" t="s">
        <v>67</v>
      </c>
      <c r="Z55" s="1">
        <f>IF(F55=0,  _xlfn.DECIMAL(_xlfn.CONCAT(G55:I55,K55:N55,P55:S55,U55:X55),2),-_xlfn.DECIMAL(_xlfn.CONCAT(G56:I56,K56:N56,P56:S56,U56:X56),2))</f>
        <v>-14714</v>
      </c>
      <c r="AA55" s="7" t="s">
        <v>54</v>
      </c>
      <c r="AB55" s="1"/>
    </row>
    <row r="56" spans="3:32" x14ac:dyDescent="0.2">
      <c r="C56" s="1"/>
      <c r="D56" t="s">
        <v>61</v>
      </c>
      <c r="F56" s="4">
        <f>IF(F55=0,"",1)</f>
        <v>1</v>
      </c>
      <c r="G56" s="4" t="str">
        <f>IF($F56&lt;&gt;"",IF(G55&lt;&gt;".",MID(_xlfn.BASE(2^16-_xlfn.DECIMAL(_xlfn.CONCAT($G55:$I55,$K55:$N55,$P55:$S55,$U55:$X55),2),2,16),16-G$3,1),"."),"")</f>
        <v>0</v>
      </c>
      <c r="H56" s="4" t="str">
        <f>IF($F56&lt;&gt;"",IF(H55&lt;&gt;".",MID(_xlfn.BASE(2^16-_xlfn.DECIMAL(_xlfn.CONCAT($G55:$I55,$K55:$N55,$P55:$S55,$U55:$X55),2),2,16),16-H$3,1),"."),"")</f>
        <v>1</v>
      </c>
      <c r="I56" s="4" t="str">
        <f>IF($F56&lt;&gt;"",IF(I55&lt;&gt;".",MID(_xlfn.BASE(2^16-_xlfn.DECIMAL(_xlfn.CONCAT($G55:$I55,$K55:$N55,$P55:$S55,$U55:$X55),2),2,16),16-I$3,1),"."),"")</f>
        <v>1</v>
      </c>
      <c r="J56" s="4" t="str">
        <f>IF($F56&lt;&gt;"",IF(J55&lt;&gt;".",MID(_xlfn.BASE(2^16-_xlfn.DECIMAL(_xlfn.CONCAT($G55:$I55,$K55:$N55,$P55:$S55,$U55:$X55),2),2,16),16-J$3,1),"."),"")</f>
        <v>.</v>
      </c>
      <c r="K56" s="4" t="str">
        <f>IF($F56&lt;&gt;"",IF(K55&lt;&gt;".",MID(_xlfn.BASE(2^16-_xlfn.DECIMAL(_xlfn.CONCAT($G55:$I55,$K55:$N55,$P55:$S55,$U55:$X55),2),2,16),16-K$3,1),"."),"")</f>
        <v>1</v>
      </c>
      <c r="L56" s="4" t="str">
        <f>IF($F56&lt;&gt;"",IF(L55&lt;&gt;".",MID(_xlfn.BASE(2^16-_xlfn.DECIMAL(_xlfn.CONCAT($G55:$I55,$K55:$N55,$P55:$S55,$U55:$X55),2),2,16),16-L$3,1),"."),"")</f>
        <v>0</v>
      </c>
      <c r="M56" s="4" t="str">
        <f>IF($F56&lt;&gt;"",IF(M55&lt;&gt;".",MID(_xlfn.BASE(2^16-_xlfn.DECIMAL(_xlfn.CONCAT($G55:$I55,$K55:$N55,$P55:$S55,$U55:$X55),2),2,16),16-M$3,1),"."),"")</f>
        <v>0</v>
      </c>
      <c r="N56" s="4" t="str">
        <f>IF($F56&lt;&gt;"",IF(N55&lt;&gt;".",MID(_xlfn.BASE(2^16-_xlfn.DECIMAL(_xlfn.CONCAT($G55:$I55,$K55:$N55,$P55:$S55,$U55:$X55),2),2,16),16-N$3,1),"."),"")</f>
        <v>1</v>
      </c>
      <c r="O56" s="4" t="str">
        <f>IF($F56&lt;&gt;"",IF(O55&lt;&gt;".",MID(_xlfn.BASE(2^16-_xlfn.DECIMAL(_xlfn.CONCAT($G55:$I55,$K55:$N55,$P55:$S55,$U55:$X55),2),2,16),16-O$3,1),"."),"")</f>
        <v>.</v>
      </c>
      <c r="P56" s="4" t="str">
        <f>IF($F56&lt;&gt;"",IF(P55&lt;&gt;".",MID(_xlfn.BASE(2^16-_xlfn.DECIMAL(_xlfn.CONCAT($G55:$I55,$K55:$N55,$P55:$S55,$U55:$X55),2),2,16),16-P$3,1),"."),"")</f>
        <v>0</v>
      </c>
      <c r="Q56" s="4" t="str">
        <f>IF($F56&lt;&gt;"",IF(Q55&lt;&gt;".",MID(_xlfn.BASE(2^16-_xlfn.DECIMAL(_xlfn.CONCAT($G55:$I55,$K55:$N55,$P55:$S55,$U55:$X55),2),2,16),16-Q$3,1),"."),"")</f>
        <v>1</v>
      </c>
      <c r="R56" s="4" t="str">
        <f>IF($F56&lt;&gt;"",IF(R55&lt;&gt;".",MID(_xlfn.BASE(2^16-_xlfn.DECIMAL(_xlfn.CONCAT($G55:$I55,$K55:$N55,$P55:$S55,$U55:$X55),2),2,16),16-R$3,1),"."),"")</f>
        <v>1</v>
      </c>
      <c r="S56" s="4" t="str">
        <f>IF($F56&lt;&gt;"",IF(S55&lt;&gt;".",MID(_xlfn.BASE(2^16-_xlfn.DECIMAL(_xlfn.CONCAT($G55:$I55,$K55:$N55,$P55:$S55,$U55:$X55),2),2,16),16-S$3,1),"."),"")</f>
        <v>1</v>
      </c>
      <c r="T56" s="4" t="str">
        <f>IF($F56&lt;&gt;"",IF(T55&lt;&gt;".",MID(_xlfn.BASE(2^16-_xlfn.DECIMAL(_xlfn.CONCAT($G55:$I55,$K55:$N55,$P55:$S55,$U55:$X55),2),2,16),16-T$3,1),"."),"")</f>
        <v>.</v>
      </c>
      <c r="U56" s="4" t="str">
        <f>IF($F56&lt;&gt;"",IF(U55&lt;&gt;".",MID(_xlfn.BASE(2^16-_xlfn.DECIMAL(_xlfn.CONCAT($G55:$I55,$K55:$N55,$P55:$S55,$U55:$X55),2),2,16),16-U$3,1),"."),"")</f>
        <v>1</v>
      </c>
      <c r="V56" s="4" t="str">
        <f>IF($F56&lt;&gt;"",IF(V55&lt;&gt;".",MID(_xlfn.BASE(2^16-_xlfn.DECIMAL(_xlfn.CONCAT($G55:$I55,$K55:$N55,$P55:$S55,$U55:$X55),2),2,16),16-V$3,1),"."),"")</f>
        <v>0</v>
      </c>
      <c r="W56" s="4" t="str">
        <f>IF($F56&lt;&gt;"",IF(W55&lt;&gt;".",MID(_xlfn.BASE(2^16-_xlfn.DECIMAL(_xlfn.CONCAT($G55:$I55,$K55:$N55,$P55:$S55,$U55:$X55),2),2,16),16-W$3,1),"."),"")</f>
        <v>1</v>
      </c>
      <c r="X56" s="4" t="str">
        <f>IF($F56&lt;&gt;"",IF(X55&lt;&gt;".",MID(_xlfn.BASE(2^16-_xlfn.DECIMAL(_xlfn.CONCAT($G55:$I55,$K55:$N55,$P55:$S55,$U55:$X55),2),2,16),16-X$3,1),"."),"")</f>
        <v>0</v>
      </c>
      <c r="AB56" s="1"/>
    </row>
    <row r="57" spans="3:32" x14ac:dyDescent="0.2">
      <c r="C57" s="1"/>
      <c r="F57" s="1" t="s">
        <v>55</v>
      </c>
      <c r="G57" s="3">
        <f>F52</f>
        <v>0</v>
      </c>
      <c r="I57" s="1" t="s">
        <v>56</v>
      </c>
      <c r="J57" s="3">
        <f>MOD(SUM(P55:S55)+SUM(U55:X55)+1,2)</f>
        <v>0</v>
      </c>
      <c r="L57" s="1" t="s">
        <v>57</v>
      </c>
      <c r="M57" s="4">
        <f>T52</f>
        <v>1</v>
      </c>
      <c r="O57" s="1" t="s">
        <v>58</v>
      </c>
      <c r="P57" s="3">
        <f>IF(Z55=0,1,0)</f>
        <v>0</v>
      </c>
      <c r="R57" s="1" t="s">
        <v>59</v>
      </c>
      <c r="S57" s="3">
        <f>F55</f>
        <v>1</v>
      </c>
      <c r="U57" s="1" t="s">
        <v>60</v>
      </c>
      <c r="V57" s="3">
        <f>MOD(F52+G52,2)</f>
        <v>0</v>
      </c>
      <c r="AB57" s="1"/>
    </row>
    <row r="58" spans="3:32" x14ac:dyDescent="0.2">
      <c r="C58" s="1"/>
      <c r="AB58" s="1"/>
    </row>
    <row r="59" spans="3:32" ht="17" x14ac:dyDescent="0.25">
      <c r="C59" s="1"/>
      <c r="D59" t="s">
        <v>47</v>
      </c>
      <c r="F59" s="5">
        <f t="shared" ref="F59" si="224">IF(F60&lt;&gt;".",IF(F60+F61&lt;&gt;0,IF(F60+F61+G59=3,1,MOD(F60+F61+G59-1,2)),0),G59)</f>
        <v>1</v>
      </c>
      <c r="G59" s="5">
        <f t="shared" ref="G59" si="225">IF(G60&lt;&gt;".",IF(G60+G61&lt;&gt;0,IF(G60+G61+H59=3,1,MOD(G60+G61+H59-1,2)),0),H59)</f>
        <v>1</v>
      </c>
      <c r="H59" s="5">
        <f t="shared" ref="H59" si="226">IF(H60&lt;&gt;".",IF(H60+H61&lt;&gt;0,IF(H60+H61+I59=3,1,MOD(H60+H61+I59-1,2)),0),I59)</f>
        <v>0</v>
      </c>
      <c r="I59" s="5">
        <f t="shared" ref="I59" si="227">IF(I60&lt;&gt;".",IF(I60+I61&lt;&gt;0,IF(I60+I61+J59=3,1,MOD(I60+I61+J59-1,2)),0),J59)</f>
        <v>0</v>
      </c>
      <c r="J59" s="5">
        <f t="shared" ref="J59" si="228">IF(J60&lt;&gt;".",IF(J60+J61&lt;&gt;0,IF(J60+J61+K59=3,1,MOD(J60+J61+K59-1,2)),0),K59)</f>
        <v>1</v>
      </c>
      <c r="K59" s="5">
        <f t="shared" ref="K59" si="229">IF(K60&lt;&gt;".",IF(K60+K61&lt;&gt;0,IF(K60+K61+L59=3,1,MOD(K60+K61+L59-1,2)),0),L59)</f>
        <v>1</v>
      </c>
      <c r="L59" s="5">
        <f t="shared" ref="L59" si="230">IF(L60&lt;&gt;".",IF(L60+L61&lt;&gt;0,IF(L60+L61+M59=3,1,MOD(L60+L61+M59-1,2)),0),M59)</f>
        <v>1</v>
      </c>
      <c r="M59" s="5">
        <f t="shared" ref="M59" si="231">IF(M60&lt;&gt;".",IF(M60+M61&lt;&gt;0,IF(M60+M61+N59=3,1,MOD(M60+M61+N59-1,2)),0),N59)</f>
        <v>1</v>
      </c>
      <c r="N59" s="5">
        <f t="shared" ref="N59" si="232">IF(N60&lt;&gt;".",IF(N60+N61&lt;&gt;0,IF(N60+N61+O59=3,1,MOD(N60+N61+O59-1,2)),0),O59)</f>
        <v>1</v>
      </c>
      <c r="O59" s="5">
        <f t="shared" ref="O59" si="233">IF(O60&lt;&gt;".",IF(O60+O61&lt;&gt;0,IF(O60+O61+P59=3,1,MOD(O60+O61+P59-1,2)),0),P59)</f>
        <v>1</v>
      </c>
      <c r="P59" s="5">
        <f t="shared" ref="P59" si="234">IF(P60&lt;&gt;".",IF(P60+P61&lt;&gt;0,IF(P60+P61+Q59=3,1,MOD(P60+P61+Q59-1,2)),0),Q59)</f>
        <v>1</v>
      </c>
      <c r="Q59" s="5">
        <f t="shared" ref="Q59" si="235">IF(Q60&lt;&gt;".",IF(Q60+Q61&lt;&gt;0,IF(Q60+Q61+R59=3,1,MOD(Q60+Q61+R59-1,2)),0),R59)</f>
        <v>0</v>
      </c>
      <c r="R59" s="5">
        <f t="shared" ref="R59" si="236">IF(R60&lt;&gt;".",IF(R60+R61&lt;&gt;0,IF(R60+R61+S59=3,1,MOD(R60+R61+S59-1,2)),0),S59)</f>
        <v>0</v>
      </c>
      <c r="S59" s="5">
        <f t="shared" ref="S59" si="237">IF(S60&lt;&gt;".",IF(S60+S61&lt;&gt;0,IF(S60+S61+T59=3,1,MOD(S60+S61+T59-1,2)),0),T59)</f>
        <v>0</v>
      </c>
      <c r="T59" s="5">
        <f t="shared" ref="T59" si="238">IF(T60&lt;&gt;".",IF(T60+T61&lt;&gt;0,IF(T60+T61+U59=3,1,MOD(T60+T61+U59-1,2)),0),U59)</f>
        <v>0</v>
      </c>
      <c r="U59" s="5">
        <f t="shared" ref="U59" si="239">IF(U60&lt;&gt;".",IF(U60+U61&lt;&gt;0,IF(U60+U61+V59=3,1,MOD(U60+U61+V59-1,2)),0),V59)</f>
        <v>0</v>
      </c>
      <c r="V59" s="5">
        <f t="shared" ref="V59" si="240">IF(V60&lt;&gt;".",IF(V60+V61&lt;&gt;0,IF(V60+V61+W59=3,1,MOD(V60+V61+W59-1,2)),0),W59)</f>
        <v>0</v>
      </c>
      <c r="W59" s="5">
        <f t="shared" ref="W59" si="241">IF(W60&lt;&gt;".",IF(W60+W61&lt;&gt;0,IF(W60+W61+X59=3,1,MOD(W60+W61+X59-1,2)),0),X59)</f>
        <v>0</v>
      </c>
      <c r="X59" s="5">
        <f>IF(X60&lt;&gt;".",IF(X60+X61&lt;&gt;0,IF(X60+X61+Y59=3,1,MOD(X60+X61+Y59-1,2)),0),Y59)</f>
        <v>0</v>
      </c>
      <c r="AB59" s="1"/>
      <c r="AC59" t="s">
        <v>72</v>
      </c>
      <c r="AD59">
        <f>C14</f>
        <v>-14714</v>
      </c>
    </row>
    <row r="60" spans="3:32" ht="18" thickBot="1" x14ac:dyDescent="0.3">
      <c r="C60" s="1"/>
      <c r="D60" t="s">
        <v>66</v>
      </c>
      <c r="F60" s="4" t="str">
        <f>F14</f>
        <v>1</v>
      </c>
      <c r="G60" s="4" t="str">
        <f>G14</f>
        <v>1</v>
      </c>
      <c r="H60" s="4" t="str">
        <f>H14</f>
        <v>0</v>
      </c>
      <c r="I60" s="4" t="str">
        <f>I14</f>
        <v>0</v>
      </c>
      <c r="J60" s="4" t="str">
        <f>J14</f>
        <v>.</v>
      </c>
      <c r="K60" s="4" t="str">
        <f>K14</f>
        <v>0</v>
      </c>
      <c r="L60" s="4" t="str">
        <f>L14</f>
        <v>1</v>
      </c>
      <c r="M60" s="4" t="str">
        <f>M14</f>
        <v>1</v>
      </c>
      <c r="N60" s="4" t="str">
        <f>N14</f>
        <v>0</v>
      </c>
      <c r="O60" s="4" t="str">
        <f>O14</f>
        <v>.</v>
      </c>
      <c r="P60" s="4" t="str">
        <f>P14</f>
        <v>1</v>
      </c>
      <c r="Q60" s="4" t="str">
        <f>Q14</f>
        <v>0</v>
      </c>
      <c r="R60" s="4" t="str">
        <f>R14</f>
        <v>0</v>
      </c>
      <c r="S60" s="4" t="str">
        <f>S14</f>
        <v>0</v>
      </c>
      <c r="T60" s="4" t="str">
        <f>T14</f>
        <v>.</v>
      </c>
      <c r="U60" s="4" t="str">
        <f>U14</f>
        <v>0</v>
      </c>
      <c r="V60" s="4" t="str">
        <f>V14</f>
        <v>1</v>
      </c>
      <c r="W60" s="4" t="str">
        <f>W14</f>
        <v>1</v>
      </c>
      <c r="X60" s="4" t="str">
        <f>X14</f>
        <v>0</v>
      </c>
      <c r="AB60" s="10" t="s">
        <v>52</v>
      </c>
      <c r="AC60" s="9" t="s">
        <v>68</v>
      </c>
      <c r="AD60" s="9">
        <f>C6</f>
        <v>18872</v>
      </c>
      <c r="AF60" t="str">
        <f>IF(V64=0,IF(AND(Z62=AD61,G64=0),$AC$3,$AC$5),IF(F62=0,$AC$6,$AC$4))</f>
        <v>Результат корректный. Перенос из старшего разряда не учитывается</v>
      </c>
    </row>
    <row r="61" spans="3:32" ht="18" thickBot="1" x14ac:dyDescent="0.3">
      <c r="C61" s="10" t="s">
        <v>52</v>
      </c>
      <c r="D61" s="9" t="s">
        <v>62</v>
      </c>
      <c r="E61" s="9"/>
      <c r="F61" s="12" t="str">
        <f>F6</f>
        <v>0</v>
      </c>
      <c r="G61" s="12" t="str">
        <f>G6</f>
        <v>1</v>
      </c>
      <c r="H61" s="12" t="str">
        <f>H6</f>
        <v>0</v>
      </c>
      <c r="I61" s="12" t="str">
        <f>I6</f>
        <v>0</v>
      </c>
      <c r="J61" s="12" t="str">
        <f>J6</f>
        <v>.</v>
      </c>
      <c r="K61" s="12" t="str">
        <f>K6</f>
        <v>1</v>
      </c>
      <c r="L61" s="12" t="str">
        <f>L6</f>
        <v>0</v>
      </c>
      <c r="M61" s="12" t="str">
        <f>M6</f>
        <v>0</v>
      </c>
      <c r="N61" s="12" t="str">
        <f>N6</f>
        <v>1</v>
      </c>
      <c r="O61" s="12" t="str">
        <f>O6</f>
        <v>.</v>
      </c>
      <c r="P61" s="12" t="str">
        <f>P6</f>
        <v>1</v>
      </c>
      <c r="Q61" s="12" t="str">
        <f>Q6</f>
        <v>0</v>
      </c>
      <c r="R61" s="12" t="str">
        <f>R6</f>
        <v>1</v>
      </c>
      <c r="S61" s="12" t="str">
        <f>S6</f>
        <v>1</v>
      </c>
      <c r="T61" s="12" t="str">
        <f>T6</f>
        <v>.</v>
      </c>
      <c r="U61" s="12" t="str">
        <f>U6</f>
        <v>1</v>
      </c>
      <c r="V61" s="12" t="str">
        <f>V6</f>
        <v>0</v>
      </c>
      <c r="W61" s="12" t="str">
        <f>W6</f>
        <v>0</v>
      </c>
      <c r="X61" s="12" t="str">
        <f>X6</f>
        <v>0</v>
      </c>
      <c r="AB61" s="1"/>
      <c r="AD61">
        <f>AD59+AD60</f>
        <v>4158</v>
      </c>
      <c r="AE61" s="7" t="s">
        <v>54</v>
      </c>
    </row>
    <row r="62" spans="3:32" ht="18" x14ac:dyDescent="0.25">
      <c r="C62" s="1"/>
      <c r="F62" s="4">
        <f t="shared" ref="F62" si="242">IF(F60&lt;&gt;".",MOD(G59+F60+F61,2),".")</f>
        <v>0</v>
      </c>
      <c r="G62" s="4">
        <f t="shared" ref="G62" si="243">IF(G60&lt;&gt;".",MOD(H59+G60+G61,2),".")</f>
        <v>0</v>
      </c>
      <c r="H62" s="4">
        <f t="shared" ref="H62" si="244">IF(H60&lt;&gt;".",MOD(I59+H60+H61,2),".")</f>
        <v>0</v>
      </c>
      <c r="I62" s="4">
        <f t="shared" ref="I62" si="245">IF(I60&lt;&gt;".",MOD(J59+I60+I61,2),".")</f>
        <v>1</v>
      </c>
      <c r="J62" s="4" t="str">
        <f t="shared" ref="J62" si="246">IF(J60&lt;&gt;".",MOD(K59+J60+J61,2),".")</f>
        <v>.</v>
      </c>
      <c r="K62" s="4">
        <f t="shared" ref="K62" si="247">IF(K60&lt;&gt;".",MOD(L59+K60+K61,2),".")</f>
        <v>0</v>
      </c>
      <c r="L62" s="4">
        <f t="shared" ref="L62" si="248">IF(L60&lt;&gt;".",MOD(M59+L60+L61,2),".")</f>
        <v>0</v>
      </c>
      <c r="M62" s="4">
        <f t="shared" ref="M62" si="249">IF(M60&lt;&gt;".",MOD(N59+M60+M61,2),".")</f>
        <v>0</v>
      </c>
      <c r="N62" s="4">
        <f t="shared" ref="N62" si="250">IF(N60&lt;&gt;".",MOD(O59+N60+N61,2),".")</f>
        <v>0</v>
      </c>
      <c r="O62" s="4" t="str">
        <f t="shared" ref="O62" si="251">IF(O60&lt;&gt;".",MOD(P59+O60+O61,2),".")</f>
        <v>.</v>
      </c>
      <c r="P62" s="4">
        <f t="shared" ref="P62" si="252">IF(P60&lt;&gt;".",MOD(Q59+P60+P61,2),".")</f>
        <v>0</v>
      </c>
      <c r="Q62" s="4">
        <f t="shared" ref="Q62" si="253">IF(Q60&lt;&gt;".",MOD(R59+Q60+Q61,2),".")</f>
        <v>0</v>
      </c>
      <c r="R62" s="4">
        <f t="shared" ref="R62" si="254">IF(R60&lt;&gt;".",MOD(S59+R60+R61,2),".")</f>
        <v>1</v>
      </c>
      <c r="S62" s="4">
        <f t="shared" ref="S62" si="255">IF(S60&lt;&gt;".",MOD(T59+S60+S61,2),".")</f>
        <v>1</v>
      </c>
      <c r="T62" s="4" t="str">
        <f t="shared" ref="T62" si="256">IF(T60&lt;&gt;".",MOD(U59+T60+T61,2),".")</f>
        <v>.</v>
      </c>
      <c r="U62" s="4">
        <f t="shared" ref="U62" si="257">IF(U60&lt;&gt;".",MOD(V59+U60+U61,2),".")</f>
        <v>1</v>
      </c>
      <c r="V62" s="4">
        <f t="shared" ref="V62" si="258">IF(V60&lt;&gt;".",MOD(W59+V60+V61,2),".")</f>
        <v>1</v>
      </c>
      <c r="W62" s="4">
        <f t="shared" ref="W62" si="259">IF(W60&lt;&gt;".",MOD(X59+W60+W61,2),".")</f>
        <v>1</v>
      </c>
      <c r="X62" s="4">
        <f>IF(X60&lt;&gt;".",MOD(Y59+X60+X61,2),".")</f>
        <v>0</v>
      </c>
      <c r="Y62" t="s">
        <v>67</v>
      </c>
      <c r="Z62" s="1">
        <f>IF(F62=0,  _xlfn.DECIMAL(_xlfn.CONCAT(G62:I62,K62:N62,P62:S62,U62:X62),2),-_xlfn.DECIMAL(_xlfn.CONCAT(G63:I63,K63:N63,P63:S63,U63:X63),2))</f>
        <v>4158</v>
      </c>
      <c r="AA62" s="7" t="s">
        <v>54</v>
      </c>
    </row>
    <row r="63" spans="3:32" x14ac:dyDescent="0.2">
      <c r="C63" s="1"/>
      <c r="D63" t="s">
        <v>61</v>
      </c>
      <c r="F63" s="4" t="str">
        <f>IF(F62=0,"",1)</f>
        <v/>
      </c>
      <c r="G63" s="4" t="str">
        <f>IF($F63&lt;&gt;"",IF(G62&lt;&gt;".",MID(_xlfn.BASE(2^16-_xlfn.DECIMAL(_xlfn.CONCAT($G62:$I62,$K62:$N62,$P62:$S62,$U62:$X62),2),2,16),16-G$3,1),"."),"")</f>
        <v/>
      </c>
      <c r="H63" s="4" t="str">
        <f>IF($F63&lt;&gt;"",IF(H62&lt;&gt;".",MID(_xlfn.BASE(2^16-_xlfn.DECIMAL(_xlfn.CONCAT($G62:$I62,$K62:$N62,$P62:$S62,$U62:$X62),2),2,16),16-H$3,1),"."),"")</f>
        <v/>
      </c>
      <c r="I63" s="4" t="str">
        <f>IF($F63&lt;&gt;"",IF(I62&lt;&gt;".",MID(_xlfn.BASE(2^16-_xlfn.DECIMAL(_xlfn.CONCAT($G62:$I62,$K62:$N62,$P62:$S62,$U62:$X62),2),2,16),16-I$3,1),"."),"")</f>
        <v/>
      </c>
      <c r="J63" s="4" t="str">
        <f>IF($F63&lt;&gt;"",IF(J62&lt;&gt;".",MID(_xlfn.BASE(2^16-_xlfn.DECIMAL(_xlfn.CONCAT($G62:$I62,$K62:$N62,$P62:$S62,$U62:$X62),2),2,16),16-J$3,1),"."),"")</f>
        <v/>
      </c>
      <c r="K63" s="4" t="str">
        <f>IF($F63&lt;&gt;"",IF(K62&lt;&gt;".",MID(_xlfn.BASE(2^16-_xlfn.DECIMAL(_xlfn.CONCAT($G62:$I62,$K62:$N62,$P62:$S62,$U62:$X62),2),2,16),16-K$3,1),"."),"")</f>
        <v/>
      </c>
      <c r="L63" s="4" t="str">
        <f>IF($F63&lt;&gt;"",IF(L62&lt;&gt;".",MID(_xlfn.BASE(2^16-_xlfn.DECIMAL(_xlfn.CONCAT($G62:$I62,$K62:$N62,$P62:$S62,$U62:$X62),2),2,16),16-L$3,1),"."),"")</f>
        <v/>
      </c>
      <c r="M63" s="4" t="str">
        <f>IF($F63&lt;&gt;"",IF(M62&lt;&gt;".",MID(_xlfn.BASE(2^16-_xlfn.DECIMAL(_xlfn.CONCAT($G62:$I62,$K62:$N62,$P62:$S62,$U62:$X62),2),2,16),16-M$3,1),"."),"")</f>
        <v/>
      </c>
      <c r="N63" s="4" t="str">
        <f>IF($F63&lt;&gt;"",IF(N62&lt;&gt;".",MID(_xlfn.BASE(2^16-_xlfn.DECIMAL(_xlfn.CONCAT($G62:$I62,$K62:$N62,$P62:$S62,$U62:$X62),2),2,16),16-N$3,1),"."),"")</f>
        <v/>
      </c>
      <c r="O63" s="4" t="str">
        <f>IF($F63&lt;&gt;"",IF(O62&lt;&gt;".",MID(_xlfn.BASE(2^16-_xlfn.DECIMAL(_xlfn.CONCAT($G62:$I62,$K62:$N62,$P62:$S62,$U62:$X62),2),2,16),16-O$3,1),"."),"")</f>
        <v/>
      </c>
      <c r="P63" s="4" t="str">
        <f>IF($F63&lt;&gt;"",IF(P62&lt;&gt;".",MID(_xlfn.BASE(2^16-_xlfn.DECIMAL(_xlfn.CONCAT($G62:$I62,$K62:$N62,$P62:$S62,$U62:$X62),2),2,16),16-P$3,1),"."),"")</f>
        <v/>
      </c>
      <c r="Q63" s="4" t="str">
        <f>IF($F63&lt;&gt;"",IF(Q62&lt;&gt;".",MID(_xlfn.BASE(2^16-_xlfn.DECIMAL(_xlfn.CONCAT($G62:$I62,$K62:$N62,$P62:$S62,$U62:$X62),2),2,16),16-Q$3,1),"."),"")</f>
        <v/>
      </c>
      <c r="R63" s="4" t="str">
        <f>IF($F63&lt;&gt;"",IF(R62&lt;&gt;".",MID(_xlfn.BASE(2^16-_xlfn.DECIMAL(_xlfn.CONCAT($G62:$I62,$K62:$N62,$P62:$S62,$U62:$X62),2),2,16),16-R$3,1),"."),"")</f>
        <v/>
      </c>
      <c r="S63" s="4" t="str">
        <f>IF($F63&lt;&gt;"",IF(S62&lt;&gt;".",MID(_xlfn.BASE(2^16-_xlfn.DECIMAL(_xlfn.CONCAT($G62:$I62,$K62:$N62,$P62:$S62,$U62:$X62),2),2,16),16-S$3,1),"."),"")</f>
        <v/>
      </c>
      <c r="T63" s="4" t="str">
        <f>IF($F63&lt;&gt;"",IF(T62&lt;&gt;".",MID(_xlfn.BASE(2^16-_xlfn.DECIMAL(_xlfn.CONCAT($G62:$I62,$K62:$N62,$P62:$S62,$U62:$X62),2),2,16),16-T$3,1),"."),"")</f>
        <v/>
      </c>
      <c r="U63" s="4" t="str">
        <f>IF($F63&lt;&gt;"",IF(U62&lt;&gt;".",MID(_xlfn.BASE(2^16-_xlfn.DECIMAL(_xlfn.CONCAT($G62:$I62,$K62:$N62,$P62:$S62,$U62:$X62),2),2,16),16-U$3,1),"."),"")</f>
        <v/>
      </c>
      <c r="V63" s="4" t="str">
        <f>IF($F63&lt;&gt;"",IF(V62&lt;&gt;".",MID(_xlfn.BASE(2^16-_xlfn.DECIMAL(_xlfn.CONCAT($G62:$I62,$K62:$N62,$P62:$S62,$U62:$X62),2),2,16),16-V$3,1),"."),"")</f>
        <v/>
      </c>
      <c r="W63" s="4" t="str">
        <f>IF($F63&lt;&gt;"",IF(W62&lt;&gt;".",MID(_xlfn.BASE(2^16-_xlfn.DECIMAL(_xlfn.CONCAT($G62:$I62,$K62:$N62,$P62:$S62,$U62:$X62),2),2,16),16-W$3,1),"."),"")</f>
        <v/>
      </c>
      <c r="X63" s="4" t="str">
        <f>IF($F63&lt;&gt;"",IF(X62&lt;&gt;".",MID(_xlfn.BASE(2^16-_xlfn.DECIMAL(_xlfn.CONCAT($G62:$I62,$K62:$N62,$P62:$S62,$U62:$X62),2),2,16),16-X$3,1),"."),"")</f>
        <v/>
      </c>
    </row>
    <row r="64" spans="3:32" x14ac:dyDescent="0.2">
      <c r="C64" s="1"/>
      <c r="F64" s="1" t="s">
        <v>55</v>
      </c>
      <c r="G64" s="3">
        <f>F59</f>
        <v>1</v>
      </c>
      <c r="I64" s="1" t="s">
        <v>56</v>
      </c>
      <c r="J64" s="3">
        <f>MOD(SUM(P62:S62)+SUM(U62:X62)+1,2)</f>
        <v>0</v>
      </c>
      <c r="L64" s="1" t="s">
        <v>57</v>
      </c>
      <c r="M64" s="4">
        <f>T59</f>
        <v>0</v>
      </c>
      <c r="O64" s="1" t="s">
        <v>58</v>
      </c>
      <c r="P64" s="3">
        <f>IF(Z62=0,1,0)</f>
        <v>0</v>
      </c>
      <c r="R64" s="1" t="s">
        <v>59</v>
      </c>
      <c r="S64" s="3">
        <f>F62</f>
        <v>0</v>
      </c>
      <c r="U64" s="1" t="s">
        <v>60</v>
      </c>
      <c r="V64" s="3">
        <f>MOD(F59+G59,2)</f>
        <v>0</v>
      </c>
    </row>
  </sheetData>
  <conditionalFormatting sqref="F4:X15">
    <cfRule type="containsText" dxfId="2" priority="2" operator="containsText" text="0">
      <formula>NOT(ISERROR(SEARCH("0",F4)))</formula>
    </cfRule>
    <cfRule type="containsText" dxfId="1" priority="1" operator="containsText" text="1">
      <formula>NOT(ISERROR(SEARCH("1",F4)))</formula>
    </cfRule>
  </conditionalFormatting>
  <pageMargins left="0.7" right="0.7" top="0.75" bottom="0.75" header="0.3" footer="0.3"/>
  <pageSetup paperSize="9" orientation="portrait" horizontalDpi="0" verticalDpi="0"/>
  <headerFooter>
    <oddHeader>&amp;LШмунк Андрей Александрович&amp;C&amp;"System Font,обычный"&amp;10&amp;K000000вариант 19&amp;Rlab5</oddHeader>
    <oddFooter>&amp;C13.11.2023 13:21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2023-11-13T10:21:11Z</dcterms:created>
  <dcterms:modified xsi:type="dcterms:W3CDTF">2023-11-13T16:24:21Z</dcterms:modified>
</cp:coreProperties>
</file>