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udos\DIO\EXCEL\"/>
    </mc:Choice>
  </mc:AlternateContent>
  <xr:revisionPtr revIDLastSave="0" documentId="13_ncr:1_{424EEC01-F071-43B8-AEED-9982CD9DE758}" xr6:coauthVersionLast="47" xr6:coauthVersionMax="47" xr10:uidLastSave="{00000000-0000-0000-0000-000000000000}"/>
  <bookViews>
    <workbookView xWindow="-120" yWindow="-120" windowWidth="38640" windowHeight="21120" tabRatio="627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3" l="1"/>
  <c r="E52" i="3"/>
  <c r="E36" i="3"/>
  <c r="E25" i="3"/>
  <c r="E66" i="3"/>
  <c r="B74" i="3" l="1"/>
  <c r="C74" i="3" s="1"/>
  <c r="E74" i="3" s="1"/>
</calcChain>
</file>

<file path=xl/sharedStrings.xml><?xml version="1.0" encoding="utf-8"?>
<sst xmlns="http://schemas.openxmlformats.org/spreadsheetml/2006/main" count="2065" uniqueCount="347">
  <si>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</si>
  <si>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</si>
  <si>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</si>
  <si>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</si>
  <si>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</si>
  <si>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</si>
  <si>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</si>
  <si>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</si>
  <si>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</si>
  <si>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</si>
  <si>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</si>
  <si>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</si>
  <si>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</si>
  <si>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</si>
  <si>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</si>
  <si>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</si>
  <si>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</si>
  <si>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</si>
  <si>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</si>
  <si>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</si>
  <si>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</si>
  <si>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</si>
  <si>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</si>
  <si>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</si>
  <si>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</si>
  <si>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</si>
  <si>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</si>
  <si>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</si>
  <si>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</si>
  <si>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</si>
  <si>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</si>
  <si>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</si>
  <si>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</si>
  <si>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</si>
  <si>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</si>
  <si>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</si>
  <si>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</si>
  <si>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</si>
  <si>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</si>
  <si>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</si>
  <si>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</si>
  <si>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</si>
  <si>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</si>
  <si>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</si>
  <si>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</si>
  <si>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</si>
  <si>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</si>
  <si>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</si>
  <si>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</si>
  <si>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</si>
  <si>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</si>
  <si>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</si>
  <si>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</si>
  <si>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</si>
  <si>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</si>
  <si>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</si>
  <si>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</si>
  <si>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</si>
  <si>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</si>
  <si>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</si>
  <si>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</si>
  <si>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</si>
  <si>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</si>
  <si>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</si>
  <si>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</si>
  <si>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</si>
  <si>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</si>
  <si>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</si>
  <si>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</si>
  <si>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</si>
  <si>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</si>
  <si>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</si>
  <si>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</si>
  <si>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</si>
  <si>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</si>
  <si>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</si>
  <si>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</si>
  <si>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</si>
  <si>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</si>
  <si>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</si>
  <si>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</si>
  <si>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</si>
  <si>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</si>
  <si>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</si>
  <si>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</si>
  <si>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</si>
  <si>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</si>
  <si>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</si>
  <si>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</si>
  <si>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</si>
  <si>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</si>
  <si>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</si>
  <si>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</si>
  <si>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</si>
  <si>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</si>
  <si>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</si>
  <si>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</si>
  <si>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</si>
  <si>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</si>
  <si>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</si>
  <si>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</si>
  <si>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</si>
  <si>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</si>
  <si>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</si>
  <si>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</si>
  <si>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</si>
  <si>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</si>
  <si>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</si>
  <si>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</si>
  <si>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</si>
  <si>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</si>
  <si>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</si>
  <si>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</si>
  <si>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</si>
  <si>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</si>
  <si>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</si>
  <si>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</si>
  <si>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</si>
  <si>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</si>
  <si>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</si>
  <si>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</si>
  <si>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</si>
  <si>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</si>
  <si>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</si>
  <si>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</si>
  <si>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</si>
  <si>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</si>
  <si>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</si>
  <si>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</si>
  <si>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</si>
  <si>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</si>
  <si>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</si>
  <si>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</si>
  <si>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</si>
  <si>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</si>
  <si>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</si>
  <si>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</si>
  <si>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</si>
  <si>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</si>
  <si>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</si>
  <si>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</si>
  <si>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</si>
  <si>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</si>
  <si>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</si>
  <si>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</si>
  <si>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</si>
  <si>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</si>
  <si>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</si>
  <si>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</si>
  <si>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</si>
  <si>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</si>
  <si>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</si>
  <si>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</si>
  <si>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</si>
  <si>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</si>
  <si>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</si>
  <si>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</si>
  <si>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</si>
  <si>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</si>
  <si>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</si>
  <si>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</si>
  <si>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</si>
  <si>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</si>
  <si>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</si>
  <si>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</si>
  <si>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</si>
  <si>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</si>
  <si>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</si>
  <si>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</si>
  <si>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</si>
  <si>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</si>
  <si>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</si>
  <si>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</si>
  <si>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</si>
  <si>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</si>
  <si>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</si>
  <si>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</si>
  <si>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</si>
  <si>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</si>
  <si>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</si>
  <si>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</si>
  <si>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</si>
  <si>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</si>
  <si>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</si>
  <si>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</si>
  <si>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</si>
  <si>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</si>
  <si>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</si>
  <si>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</si>
  <si>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</si>
  <si>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</si>
  <si>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</si>
  <si>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</si>
  <si>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</si>
  <si>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</si>
  <si>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</si>
  <si>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</si>
  <si>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</si>
  <si>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</si>
  <si>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</si>
  <si>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</si>
  <si>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</si>
  <si>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</si>
  <si>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</si>
  <si>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</si>
  <si>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</si>
  <si>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</si>
  <si>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</si>
  <si>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</si>
  <si>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</si>
  <si>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</si>
  <si>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</si>
  <si>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</si>
  <si>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</si>
  <si>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</si>
  <si>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</si>
  <si>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</si>
  <si>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</si>
  <si>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</si>
  <si>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</si>
  <si>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</si>
  <si>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</si>
  <si>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</si>
  <si>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</si>
  <si>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</si>
  <si>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</si>
  <si>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</si>
  <si>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</si>
  <si>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</si>
  <si>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</si>
  <si>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</si>
  <si>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</si>
  <si>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</si>
  <si>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</si>
  <si>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</si>
  <si>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</si>
  <si>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</si>
  <si>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</si>
  <si>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</si>
  <si>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</si>
  <si>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</si>
  <si>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</si>
  <si>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</si>
  <si>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</si>
  <si>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</si>
  <si>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</si>
  <si>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</si>
  <si>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</si>
  <si>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</si>
  <si>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</si>
  <si>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</si>
  <si>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</si>
  <si>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</si>
  <si>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</si>
  <si>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</si>
  <si>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</si>
  <si>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</si>
  <si>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</si>
  <si>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</si>
  <si>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</si>
  <si>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</si>
  <si>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</si>
  <si>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</si>
  <si>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</si>
  <si>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</si>
  <si>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</si>
  <si>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</si>
  <si>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</si>
  <si>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</si>
  <si>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</si>
  <si>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</si>
  <si>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</si>
  <si>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</si>
  <si>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</si>
  <si>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</si>
  <si>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</si>
  <si>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</si>
  <si>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</si>
  <si>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</si>
  <si>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</si>
  <si>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</si>
  <si>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</si>
  <si>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</si>
  <si>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</si>
  <si>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</si>
  <si>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</si>
  <si>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</si>
  <si>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</si>
  <si>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</si>
  <si>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</si>
  <si>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</si>
  <si>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</si>
  <si>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</si>
  <si>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</si>
  <si>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</si>
  <si>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</si>
  <si>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</si>
  <si>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</si>
  <si>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</si>
  <si>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</si>
  <si>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</si>
  <si>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</si>
  <si>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</si>
  <si>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</si>
  <si>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</si>
  <si>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</si>
  <si>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</si>
  <si>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</si>
  <si>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</si>
  <si>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</si>
  <si>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</si>
  <si>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</si>
  <si>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</si>
  <si>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</si>
  <si>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</si>
  <si>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</si>
  <si>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</si>
  <si>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</si>
  <si>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</si>
  <si>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</si>
  <si>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</si>
  <si>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</si>
  <si>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</si>
  <si>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</si>
  <si>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Soma de Coupon Value</t>
  </si>
  <si>
    <t>Pergunta Negócio 5 -  Total de desconto nas assinaturas</t>
  </si>
  <si>
    <t>Pergunta negócio 6 - Total arrecadado</t>
  </si>
  <si>
    <t>(Tudo)</t>
  </si>
  <si>
    <t>Pergunta Negócio 7 - % de desconto do Total</t>
  </si>
  <si>
    <t>Total</t>
  </si>
  <si>
    <t>% de Desconto</t>
  </si>
  <si>
    <t>Valor sem desconto</t>
  </si>
  <si>
    <t>Soma de Valor sem desconto</t>
  </si>
  <si>
    <t xml:space="preserve">Pergunta Negócio 8 - Valor total sem desconto 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</si>
  <si>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</si>
  <si>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</si>
  <si>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</si>
  <si>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</si>
  <si>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</si>
  <si>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</si>
  <si>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</si>
  <si>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</si>
  <si>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</si>
  <si>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</si>
  <si>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</si>
  <si>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Name</t>
  </si>
  <si>
    <t>Pergunta Negócio 9 - Assinaturas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</si>
</sst>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10" fontId="0" fillId="0" borderId="0" xfId="4" applyNumberFormat="1" applyFont="1"/>
    <xf numFmtId="10" fontId="0" fillId="0" borderId="0" xfId="0" applyNumberFormat="1"/>
    <xf numFmtId="0" fontId="4" fillId="8" borderId="0" xfId="3" applyAlignment="1">
      <alignment horizontal="center"/>
    </xf>
  </cellXfs>
  <cellStyles count="5">
    <cellStyle name="Moeda" xfId="2" builtinId="4"/>
    <cellStyle name="Neutro" xfId="3" builtinId="28"/>
    <cellStyle name="Normal" xfId="0" builtinId="0"/>
    <cellStyle name="Porcentagem" xfId="4" builtinId="5"/>
    <cellStyle name="Título 1" xfId="1" builtinId="16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8"/>
      <tableStyleElement type="headerRow" dxfId="17"/>
    </tableStyle>
  </tableStyles>
  <colors>
    <mruColors>
      <color rgb="FF000000"/>
      <color rgb="FF22C55E"/>
      <color rgb="FF5BF6A8"/>
      <color rgb="FFE8E6E9"/>
      <color rgb="FF2AE6B1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 - Desafio.xlsx]C̳álculos!tbl_annual_total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0"/>
              <c:y val="7.8906958444302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475524068548904E-2"/>
          <c:y val="6.7070914677657315E-2"/>
          <c:w val="0.90767521652705729"/>
          <c:h val="0.901366301944621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5C3-4F2E-80FC-36BD5884740E}"/>
              </c:ext>
            </c:extLst>
          </c:dPt>
          <c:dLbls>
            <c:dLbl>
              <c:idx val="1"/>
              <c:layout>
                <c:manualLayout>
                  <c:x val="0"/>
                  <c:y val="7.8906958444302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C3-4F2E-80FC-36BD588474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 - Desafio.xlsx]C̳álculos!TB_Desconto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4-4E69-82D8-E3D7694B5CCC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4-4E69-82D8-E3D7694B5CCC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34-4E69-82D8-E3D7694B5C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C̳álculos!$B$49:$B$52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C̳álculos!$C$49:$C$52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362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E69-82D8-E3D7694B5C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2453280"/>
        <c:axId val="1282451840"/>
      </c:barChart>
      <c:catAx>
        <c:axId val="128245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451840"/>
        <c:crosses val="autoZero"/>
        <c:auto val="1"/>
        <c:lblAlgn val="ctr"/>
        <c:lblOffset val="100"/>
        <c:noMultiLvlLbl val="0"/>
      </c:catAx>
      <c:valAx>
        <c:axId val="12824518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824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 - Desafio.xlsx]C̳álculos!TB_ASSINATURA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C̳álculos!$B$89:$B$100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C̳álculos!$C$89:$C$100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8-48B8-80A7-BA818CB84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0658144"/>
        <c:axId val="1185257120"/>
      </c:barChart>
      <c:catAx>
        <c:axId val="11206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5257120"/>
        <c:crosses val="autoZero"/>
        <c:auto val="1"/>
        <c:lblAlgn val="ctr"/>
        <c:lblOffset val="100"/>
        <c:noMultiLvlLbl val="0"/>
      </c:catAx>
      <c:valAx>
        <c:axId val="1185257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6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DIO - Desafio.xlsx]C̳álculos!TB_total_Recebido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>
                  <a:solidFill>
                    <a:srgbClr val="22C55E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>
                  <a:solidFill>
                    <a:srgbClr val="22C55E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>
                  <a:solidFill>
                    <a:srgbClr val="22C55E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333056246747172E-2"/>
          <c:y val="5.5555555555555552E-2"/>
          <c:w val="0.90656012948831255"/>
          <c:h val="0.8981481481481481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C̳álculos!$C$62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rgbClr val="22C55E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C̳álculos!$B$63:$B$66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C̳álculos!$C$63:$C$66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A-4AF5-8ED2-D63C1DB09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9851824"/>
        <c:axId val="679852304"/>
      </c:barChart>
      <c:catAx>
        <c:axId val="67985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852304"/>
        <c:crosses val="autoZero"/>
        <c:auto val="1"/>
        <c:lblAlgn val="ctr"/>
        <c:lblOffset val="100"/>
        <c:noMultiLvlLbl val="0"/>
      </c:catAx>
      <c:valAx>
        <c:axId val="6798523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798518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5.jpe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12" Type="http://schemas.openxmlformats.org/officeDocument/2006/relationships/image" Target="../media/image14.jpe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11.png"/><Relationship Id="rId5" Type="http://schemas.openxmlformats.org/officeDocument/2006/relationships/image" Target="../media/image10.svg"/><Relationship Id="rId10" Type="http://schemas.openxmlformats.org/officeDocument/2006/relationships/chart" Target="../charts/chart4.xml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453121</xdr:colOff>
      <xdr:row>33</xdr:row>
      <xdr:rowOff>85725</xdr:rowOff>
    </xdr:from>
    <xdr:to>
      <xdr:col>7</xdr:col>
      <xdr:colOff>288473</xdr:colOff>
      <xdr:row>38</xdr:row>
      <xdr:rowOff>187777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5FA2FD-C8D7-4972-B40B-0E1E0076A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01121" y="6524625"/>
          <a:ext cx="1054552" cy="1054552"/>
        </a:xfrm>
        <a:prstGeom prst="rect">
          <a:avLst/>
        </a:prstGeom>
      </xdr:spPr>
    </xdr:pic>
    <xdr:clientData/>
  </xdr:twoCellAnchor>
  <xdr:twoCellAnchor editAs="oneCell">
    <xdr:from>
      <xdr:col>3</xdr:col>
      <xdr:colOff>78923</xdr:colOff>
      <xdr:row>33</xdr:row>
      <xdr:rowOff>153760</xdr:rowOff>
    </xdr:from>
    <xdr:to>
      <xdr:col>4</xdr:col>
      <xdr:colOff>431349</xdr:colOff>
      <xdr:row>38</xdr:row>
      <xdr:rowOff>78332</xdr:rowOff>
    </xdr:to>
    <xdr:pic>
      <xdr:nvPicPr>
        <xdr:cNvPr id="4" name="Imagem 3" descr="Curso de Unhas de Fibra de Vidro - Instituto Nefertari">
          <a:extLst>
            <a:ext uri="{FF2B5EF4-FFF2-40B4-BE49-F238E27FC236}">
              <a16:creationId xmlns:a16="http://schemas.microsoft.com/office/drawing/2014/main" id="{74936F4C-CDFC-4AF5-9193-35B1EC13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7723" y="6592660"/>
          <a:ext cx="962026" cy="877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33</xdr:row>
      <xdr:rowOff>47623</xdr:rowOff>
    </xdr:from>
    <xdr:to>
      <xdr:col>2</xdr:col>
      <xdr:colOff>395968</xdr:colOff>
      <xdr:row>37</xdr:row>
      <xdr:rowOff>183694</xdr:rowOff>
    </xdr:to>
    <xdr:pic>
      <xdr:nvPicPr>
        <xdr:cNvPr id="6" name="Imagem 5" descr="ícone de linha símbolo de dólar com o ícone de seta para baixo isolado no  fundo branco. 8869661 Vetor no Vecteezy">
          <a:extLst>
            <a:ext uri="{FF2B5EF4-FFF2-40B4-BE49-F238E27FC236}">
              <a16:creationId xmlns:a16="http://schemas.microsoft.com/office/drawing/2014/main" id="{DE92E9F0-E115-4023-A797-3BA3372EE0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2" t="15534" r="-1933" b="20388"/>
        <a:stretch/>
      </xdr:blipFill>
      <xdr:spPr bwMode="auto">
        <a:xfrm>
          <a:off x="200025" y="6486523"/>
          <a:ext cx="1415143" cy="89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85694" y="1182501"/>
          <a:ext cx="4640637" cy="16555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54769</xdr:colOff>
      <xdr:row>6</xdr:row>
      <xdr:rowOff>59531</xdr:rowOff>
    </xdr:from>
    <xdr:to>
      <xdr:col>18</xdr:col>
      <xdr:colOff>19050</xdr:colOff>
      <xdr:row>15</xdr:row>
      <xdr:rowOff>47625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6957593" y="1180119"/>
          <a:ext cx="4637133" cy="157933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52727</xdr:colOff>
      <xdr:row>17</xdr:row>
      <xdr:rowOff>83344</xdr:rowOff>
    </xdr:from>
    <xdr:to>
      <xdr:col>21</xdr:col>
      <xdr:colOff>476250</xdr:colOff>
      <xdr:row>35</xdr:row>
      <xdr:rowOff>122464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14609" y="3176168"/>
          <a:ext cx="11752670" cy="3468120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4" y="1345406"/>
            <a:ext cx="10054191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08/09/2025 20:00:00</a:t>
          </a:r>
        </a:p>
      </xdr:txBody>
    </xdr:sp>
    <xdr:clientData/>
  </xdr:twoCellAnchor>
  <xdr:twoCellAnchor>
    <xdr:from>
      <xdr:col>26</xdr:col>
      <xdr:colOff>102394</xdr:colOff>
      <xdr:row>6</xdr:row>
      <xdr:rowOff>66675</xdr:rowOff>
    </xdr:from>
    <xdr:to>
      <xdr:col>33</xdr:col>
      <xdr:colOff>504825</xdr:colOff>
      <xdr:row>15</xdr:row>
      <xdr:rowOff>54769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81B87D9E-5635-8286-2C76-BAA78397097E}"/>
            </a:ext>
          </a:extLst>
        </xdr:cNvPr>
        <xdr:cNvGrpSpPr/>
      </xdr:nvGrpSpPr>
      <xdr:grpSpPr>
        <a:xfrm>
          <a:off x="16519012" y="1187263"/>
          <a:ext cx="4638254" cy="1579330"/>
          <a:chOff x="2095500" y="1143000"/>
          <a:chExt cx="4655344" cy="1571625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BD173965-4E2F-BC9F-AF89-E3F91B32C3A7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rgbClr val="22C55E"/>
              </a:solidFill>
            </a:endParaRPr>
          </a:p>
        </xdr:txBody>
      </xdr:sp>
      <xdr:sp macro="" textlink="C̳álculos!E66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A858A3E7-ACBA-17E9-F887-33C89C8E6EEC}"/>
              </a:ext>
            </a:extLst>
          </xdr:cNvPr>
          <xdr:cNvSpPr/>
        </xdr:nvSpPr>
        <xdr:spPr>
          <a:xfrm>
            <a:off x="3569732" y="1711914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A172916-51DA-48B3-B4C3-EE3D36D1B2C2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R$ 1.754,00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2BD486F7-6FB6-661C-D0EC-5D707F424C56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FATURAMENTO </a:t>
            </a:r>
          </a:p>
          <a:p>
            <a:pPr algn="ctr"/>
            <a:endParaRPr lang="pt-BR" sz="1100" b="1" kern="12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18</xdr:col>
      <xdr:colOff>133350</xdr:colOff>
      <xdr:row>6</xdr:row>
      <xdr:rowOff>69056</xdr:rowOff>
    </xdr:from>
    <xdr:to>
      <xdr:col>25</xdr:col>
      <xdr:colOff>535714</xdr:colOff>
      <xdr:row>15</xdr:row>
      <xdr:rowOff>57150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9F5D73D-FB7E-4AD3-AF46-9F671BB9414B}"/>
            </a:ext>
          </a:extLst>
        </xdr:cNvPr>
        <xdr:cNvGrpSpPr/>
      </xdr:nvGrpSpPr>
      <xdr:grpSpPr>
        <a:xfrm>
          <a:off x="11709026" y="1189644"/>
          <a:ext cx="4638188" cy="1579330"/>
          <a:chOff x="2095500" y="1143000"/>
          <a:chExt cx="4655344" cy="157162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7CD44DE-7B7F-B6EA-7EBC-951FF7EE6402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rgbClr val="22C55E"/>
              </a:solidFill>
            </a:endParaRPr>
          </a:p>
        </xdr:txBody>
      </xdr:sp>
      <xdr:sp macro="" textlink="C̳álculos!E52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A0C0D9E-6871-ADA3-34FC-A803BCD28F14}"/>
              </a:ext>
            </a:extLst>
          </xdr:cNvPr>
          <xdr:cNvSpPr/>
        </xdr:nvSpPr>
        <xdr:spPr>
          <a:xfrm>
            <a:off x="3429912" y="1698381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5BFF170-A859-417A-AA40-65C26D7744C3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R$ 476,00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1D7E8182-48E5-05BE-F225-817404421824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DESCONTO (Coupon Value) </a:t>
            </a:r>
          </a:p>
          <a:p>
            <a:pPr algn="ctr"/>
            <a:endParaRPr lang="pt-BR" sz="1100" b="1" kern="12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22</xdr:col>
      <xdr:colOff>381000</xdr:colOff>
      <xdr:row>17</xdr:row>
      <xdr:rowOff>68035</xdr:rowOff>
    </xdr:from>
    <xdr:to>
      <xdr:col>41</xdr:col>
      <xdr:colOff>581025</xdr:colOff>
      <xdr:row>35</xdr:row>
      <xdr:rowOff>70757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B1B270E3-A7DB-0FDD-E39E-003F12A9453C}"/>
            </a:ext>
          </a:extLst>
        </xdr:cNvPr>
        <xdr:cNvGrpSpPr/>
      </xdr:nvGrpSpPr>
      <xdr:grpSpPr>
        <a:xfrm>
          <a:off x="14377147" y="3160859"/>
          <a:ext cx="11697260" cy="3431722"/>
          <a:chOff x="11759032" y="3185693"/>
          <a:chExt cx="9508052" cy="3298031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37A4E368-72AD-4F81-9894-2877EF0F8AC6}"/>
              </a:ext>
            </a:extLst>
          </xdr:cNvPr>
          <xdr:cNvGrpSpPr/>
        </xdr:nvGrpSpPr>
        <xdr:grpSpPr>
          <a:xfrm>
            <a:off x="11759032" y="3185693"/>
            <a:ext cx="9508052" cy="3298031"/>
            <a:chOff x="2083594" y="3178969"/>
            <a:chExt cx="10298906" cy="3298031"/>
          </a:xfrm>
        </xdr:grpSpPr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E283EA03-5569-9902-6D90-8EBCB3ECAA04}"/>
                </a:ext>
              </a:extLst>
            </xdr:cNvPr>
            <xdr:cNvSpPr/>
          </xdr:nvSpPr>
          <xdr:spPr>
            <a:xfrm>
              <a:off x="2095503" y="3178970"/>
              <a:ext cx="10275092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1" name="Retângulo: Cantos Superiores Arredondados 40">
              <a:extLst>
                <a:ext uri="{FF2B5EF4-FFF2-40B4-BE49-F238E27FC236}">
                  <a16:creationId xmlns:a16="http://schemas.microsoft.com/office/drawing/2014/main" id="{43716F18-99CD-B162-A575-F488DFB71BDD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DE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DESCONTOS POR ASSINATURA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8" name="Gráfico 37">
            <a:extLst>
              <a:ext uri="{FF2B5EF4-FFF2-40B4-BE49-F238E27FC236}">
                <a16:creationId xmlns:a16="http://schemas.microsoft.com/office/drawing/2014/main" id="{7D645327-F030-4B24-AB54-DA1AF474C5D4}"/>
              </a:ext>
            </a:extLst>
          </xdr:cNvPr>
          <xdr:cNvGraphicFramePr>
            <a:graphicFrameLocks/>
          </xdr:cNvGraphicFramePr>
        </xdr:nvGraphicFramePr>
        <xdr:xfrm>
          <a:off x="11911853" y="3708027"/>
          <a:ext cx="925605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34</xdr:col>
      <xdr:colOff>64294</xdr:colOff>
      <xdr:row>6</xdr:row>
      <xdr:rowOff>73398</xdr:rowOff>
    </xdr:from>
    <xdr:to>
      <xdr:col>41</xdr:col>
      <xdr:colOff>466725</xdr:colOff>
      <xdr:row>15</xdr:row>
      <xdr:rowOff>61492</xdr:rowOff>
    </xdr:to>
    <xdr:grpSp>
      <xdr:nvGrpSpPr>
        <xdr:cNvPr id="2" name="Agrupar 48">
          <a:extLst>
            <a:ext uri="{FF2B5EF4-FFF2-40B4-BE49-F238E27FC236}">
              <a16:creationId xmlns:a16="http://schemas.microsoft.com/office/drawing/2014/main" id="{36DF6F01-79D4-4A2E-BAB7-4B532321BC3D}"/>
            </a:ext>
          </a:extLst>
        </xdr:cNvPr>
        <xdr:cNvGrpSpPr/>
      </xdr:nvGrpSpPr>
      <xdr:grpSpPr>
        <a:xfrm>
          <a:off x="21321853" y="1193986"/>
          <a:ext cx="4638254" cy="1579330"/>
          <a:chOff x="2095500" y="1143000"/>
          <a:chExt cx="4655344" cy="1571625"/>
        </a:xfrm>
      </xdr:grpSpPr>
      <xdr:sp macro="" textlink="">
        <xdr:nvSpPr>
          <xdr:cNvPr id="36" name="Retângulo: Cantos Arredondados 49">
            <a:extLst>
              <a:ext uri="{FF2B5EF4-FFF2-40B4-BE49-F238E27FC236}">
                <a16:creationId xmlns:a16="http://schemas.microsoft.com/office/drawing/2014/main" id="{99B3F735-01F2-ED31-616B-47C5D405998D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rgbClr val="22C55E"/>
              </a:solidFill>
            </a:endParaRPr>
          </a:p>
        </xdr:txBody>
      </xdr:sp>
      <xdr:sp macro="" textlink="C̳álculos!E74">
        <xdr:nvSpPr>
          <xdr:cNvPr id="40" name="Retângulo: Cantos Arredondados 50">
            <a:extLst>
              <a:ext uri="{FF2B5EF4-FFF2-40B4-BE49-F238E27FC236}">
                <a16:creationId xmlns:a16="http://schemas.microsoft.com/office/drawing/2014/main" id="{A1C25482-B4F6-FA6C-F4A8-AAAC3509EC34}"/>
              </a:ext>
            </a:extLst>
          </xdr:cNvPr>
          <xdr:cNvSpPr/>
        </xdr:nvSpPr>
        <xdr:spPr>
          <a:xfrm>
            <a:off x="3191441" y="1698381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1A1DD4F-67C3-4249-A1A3-F09CD947A256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21,35%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43" name="Retângulo: Cantos Superiores Arredondados 51">
            <a:extLst>
              <a:ext uri="{FF2B5EF4-FFF2-40B4-BE49-F238E27FC236}">
                <a16:creationId xmlns:a16="http://schemas.microsoft.com/office/drawing/2014/main" id="{CE20C9B3-2B98-CC98-0A33-89F17B849825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% DE</a:t>
            </a:r>
            <a:r>
              <a:rPr lang="pt-BR" sz="1100" b="1" kern="1200" baseline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DESCONTO</a:t>
            </a:r>
            <a:r>
              <a:rPr lang="pt-BR" sz="1100" b="1" kern="120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</a:t>
            </a:r>
          </a:p>
          <a:p>
            <a:pPr algn="ctr"/>
            <a:endParaRPr lang="pt-BR" sz="1100" b="1" kern="12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22</xdr:col>
      <xdr:colOff>272143</xdr:colOff>
      <xdr:row>37</xdr:row>
      <xdr:rowOff>180975</xdr:rowOff>
    </xdr:from>
    <xdr:to>
      <xdr:col>42</xdr:col>
      <xdr:colOff>1</xdr:colOff>
      <xdr:row>62</xdr:row>
      <xdr:rowOff>40821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BA7ECCD9-883D-88E1-3C6A-C41467E9A079}"/>
            </a:ext>
          </a:extLst>
        </xdr:cNvPr>
        <xdr:cNvGrpSpPr/>
      </xdr:nvGrpSpPr>
      <xdr:grpSpPr>
        <a:xfrm>
          <a:off x="14268290" y="7083799"/>
          <a:ext cx="11830211" cy="4622346"/>
          <a:chOff x="2303690" y="12168868"/>
          <a:chExt cx="24094168" cy="4622346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34B2D127-2EBE-4225-930C-18D8651B7F6C}"/>
              </a:ext>
            </a:extLst>
          </xdr:cNvPr>
          <xdr:cNvGrpSpPr/>
        </xdr:nvGrpSpPr>
        <xdr:grpSpPr>
          <a:xfrm>
            <a:off x="2303690" y="12168868"/>
            <a:ext cx="24094168" cy="4622346"/>
            <a:chOff x="2083594" y="3178969"/>
            <a:chExt cx="10298906" cy="3298031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2E355F04-962C-BB68-D2C4-6F42D68AC8C6}"/>
                </a:ext>
              </a:extLst>
            </xdr:cNvPr>
            <xdr:cNvSpPr/>
          </xdr:nvSpPr>
          <xdr:spPr>
            <a:xfrm>
              <a:off x="2095502" y="3178970"/>
              <a:ext cx="10275092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48BF5273-B26E-A1D6-E5CA-47368B825396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QUANTIDADE DE ASSINATURAS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POR MÊS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53" name="Gráfico 52">
            <a:extLst>
              <a:ext uri="{FF2B5EF4-FFF2-40B4-BE49-F238E27FC236}">
                <a16:creationId xmlns:a16="http://schemas.microsoft.com/office/drawing/2014/main" id="{D2D9DF5E-D949-41B5-9D6A-D712C7441132}"/>
              </a:ext>
            </a:extLst>
          </xdr:cNvPr>
          <xdr:cNvGraphicFramePr>
            <a:graphicFrameLocks/>
          </xdr:cNvGraphicFramePr>
        </xdr:nvGraphicFramePr>
        <xdr:xfrm>
          <a:off x="2721427" y="13090072"/>
          <a:ext cx="23363465" cy="35514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</xdr:col>
      <xdr:colOff>238125</xdr:colOff>
      <xdr:row>37</xdr:row>
      <xdr:rowOff>142875</xdr:rowOff>
    </xdr:from>
    <xdr:to>
      <xdr:col>21</xdr:col>
      <xdr:colOff>517071</xdr:colOff>
      <xdr:row>62</xdr:row>
      <xdr:rowOff>2721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25E57146-C02A-4814-9756-16BF157DACB8}"/>
            </a:ext>
          </a:extLst>
        </xdr:cNvPr>
        <xdr:cNvGrpSpPr/>
      </xdr:nvGrpSpPr>
      <xdr:grpSpPr>
        <a:xfrm>
          <a:off x="2300007" y="7045699"/>
          <a:ext cx="11608093" cy="4622346"/>
          <a:chOff x="2155031" y="7131844"/>
          <a:chExt cx="10334625" cy="3298031"/>
        </a:xfrm>
      </xdr:grpSpPr>
      <xdr:grpSp>
        <xdr:nvGrpSpPr>
          <xdr:cNvPr id="55" name="Agrupar 54">
            <a:extLst>
              <a:ext uri="{FF2B5EF4-FFF2-40B4-BE49-F238E27FC236}">
                <a16:creationId xmlns:a16="http://schemas.microsoft.com/office/drawing/2014/main" id="{20CFF23D-D9DA-0F16-C16A-8CF239EE4057}"/>
              </a:ext>
            </a:extLst>
          </xdr:cNvPr>
          <xdr:cNvGrpSpPr/>
        </xdr:nvGrpSpPr>
        <xdr:grpSpPr>
          <a:xfrm>
            <a:off x="2155031" y="7131844"/>
            <a:ext cx="10334625" cy="3298031"/>
            <a:chOff x="2083594" y="3178969"/>
            <a:chExt cx="10298906" cy="3298031"/>
          </a:xfrm>
        </xdr:grpSpPr>
        <xdr:sp macro="" textlink="">
          <xdr:nvSpPr>
            <xdr:cNvPr id="57" name="Retângulo: Cantos Arredondados 56">
              <a:extLst>
                <a:ext uri="{FF2B5EF4-FFF2-40B4-BE49-F238E27FC236}">
                  <a16:creationId xmlns:a16="http://schemas.microsoft.com/office/drawing/2014/main" id="{F694C7AA-E6BF-8E59-3FCA-C7E4D6975C71}"/>
                </a:ext>
              </a:extLst>
            </xdr:cNvPr>
            <xdr:cNvSpPr/>
          </xdr:nvSpPr>
          <xdr:spPr>
            <a:xfrm>
              <a:off x="2095502" y="3178970"/>
              <a:ext cx="10275092" cy="3298030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8" name="Retângulo: Cantos Superiores Arredondados 57">
              <a:extLst>
                <a:ext uri="{FF2B5EF4-FFF2-40B4-BE49-F238E27FC236}">
                  <a16:creationId xmlns:a16="http://schemas.microsoft.com/office/drawing/2014/main" id="{95A1B15F-BC01-53F3-2708-FFE07C99DA75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FATURADO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POR ASSINATURA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56" name="Gráfico 55">
            <a:extLst>
              <a:ext uri="{FF2B5EF4-FFF2-40B4-BE49-F238E27FC236}">
                <a16:creationId xmlns:a16="http://schemas.microsoft.com/office/drawing/2014/main" id="{84E3DFD4-D81B-DBDA-D5C1-CACE7389F611}"/>
              </a:ext>
            </a:extLst>
          </xdr:cNvPr>
          <xdr:cNvGraphicFramePr/>
        </xdr:nvGraphicFramePr>
        <xdr:xfrm>
          <a:off x="2286001" y="7624762"/>
          <a:ext cx="1010602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 editAs="oneCell">
    <xdr:from>
      <xdr:col>34</xdr:col>
      <xdr:colOff>277587</xdr:colOff>
      <xdr:row>9</xdr:row>
      <xdr:rowOff>115662</xdr:rowOff>
    </xdr:from>
    <xdr:to>
      <xdr:col>36</xdr:col>
      <xdr:colOff>107497</xdr:colOff>
      <xdr:row>15</xdr:row>
      <xdr:rowOff>40821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E1FEB61E-EC4C-25FD-A4A8-01CED167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763266" y="1707698"/>
          <a:ext cx="1054552" cy="1054552"/>
        </a:xfrm>
        <a:prstGeom prst="rect">
          <a:avLst/>
        </a:prstGeom>
      </xdr:spPr>
    </xdr:pic>
    <xdr:clientData/>
  </xdr:twoCellAnchor>
  <xdr:twoCellAnchor editAs="oneCell">
    <xdr:from>
      <xdr:col>26</xdr:col>
      <xdr:colOff>449036</xdr:colOff>
      <xdr:row>9</xdr:row>
      <xdr:rowOff>136072</xdr:rowOff>
    </xdr:from>
    <xdr:to>
      <xdr:col>28</xdr:col>
      <xdr:colOff>186419</xdr:colOff>
      <xdr:row>14</xdr:row>
      <xdr:rowOff>74251</xdr:rowOff>
    </xdr:to>
    <xdr:pic>
      <xdr:nvPicPr>
        <xdr:cNvPr id="48" name="Imagem 47" descr="Curso de Unhas de Fibra de Vidro - Instituto Nefertari">
          <a:extLst>
            <a:ext uri="{FF2B5EF4-FFF2-40B4-BE49-F238E27FC236}">
              <a16:creationId xmlns:a16="http://schemas.microsoft.com/office/drawing/2014/main" id="{494D1DF2-FA2F-D18F-A96E-C2161A398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143" y="1728108"/>
          <a:ext cx="962026" cy="877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353784</xdr:colOff>
      <xdr:row>9</xdr:row>
      <xdr:rowOff>163285</xdr:rowOff>
    </xdr:from>
    <xdr:to>
      <xdr:col>20</xdr:col>
      <xdr:colOff>544284</xdr:colOff>
      <xdr:row>14</xdr:row>
      <xdr:rowOff>122463</xdr:rowOff>
    </xdr:to>
    <xdr:pic>
      <xdr:nvPicPr>
        <xdr:cNvPr id="62" name="Imagem 61" descr="ícone de linha símbolo de dólar com o ícone de seta para baixo isolado no  fundo branco. 8869661 Vetor no Vecteezy">
          <a:extLst>
            <a:ext uri="{FF2B5EF4-FFF2-40B4-BE49-F238E27FC236}">
              <a16:creationId xmlns:a16="http://schemas.microsoft.com/office/drawing/2014/main" id="{E76846C6-323D-A2F5-1E2A-627F0A5F06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02" t="15534" r="-1933" b="20388"/>
        <a:stretch/>
      </xdr:blipFill>
      <xdr:spPr bwMode="auto">
        <a:xfrm>
          <a:off x="12042320" y="1755321"/>
          <a:ext cx="1415143" cy="89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Machado" refreshedDate="45908.862326273149" createdVersion="8" refreshedVersion="8" minRefreshableVersion="3" recordCount="295" xr:uid="{590B1258-CF1E-4807-8414-B70214B3D9F1}">
  <cacheSource type="worksheet">
    <worksheetSource name="Tabela1"/>
  </cacheSource>
  <cacheFields count="16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5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Valor sem desconto" numFmtId="44">
      <sharedItems containsSemiMixedTypes="0" containsString="0" containsNumber="1" containsInteger="1" minValue="5" maxValue="65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s v="Yes"/>
    <n v="30"/>
    <s v="Yes"/>
    <n v="20"/>
    <n v="5"/>
    <n v="60"/>
    <n v="65"/>
  </r>
  <r>
    <n v="3232"/>
    <s v="Maria Oliveira"/>
    <x v="1"/>
    <x v="1"/>
    <x v="1"/>
    <x v="1"/>
    <x v="1"/>
    <s v="No"/>
    <s v="-"/>
    <s v="No"/>
    <n v="0"/>
    <n v="0"/>
    <n v="5"/>
    <n v="5"/>
  </r>
  <r>
    <n v="3233"/>
    <s v="Lucas Fernandes"/>
    <x v="2"/>
    <x v="2"/>
    <x v="0"/>
    <x v="2"/>
    <x v="2"/>
    <s v="No"/>
    <s v="-"/>
    <s v="Yes"/>
    <n v="20"/>
    <n v="10"/>
    <n v="20"/>
    <n v="30"/>
  </r>
  <r>
    <n v="3234"/>
    <s v="Ana Souza"/>
    <x v="0"/>
    <x v="3"/>
    <x v="1"/>
    <x v="0"/>
    <x v="0"/>
    <s v="Yes"/>
    <n v="30"/>
    <s v="Yes"/>
    <n v="20"/>
    <n v="3"/>
    <n v="62"/>
    <n v="65"/>
  </r>
  <r>
    <n v="3235"/>
    <s v="Pedro Gonçalves"/>
    <x v="1"/>
    <x v="4"/>
    <x v="0"/>
    <x v="1"/>
    <x v="0"/>
    <s v="No"/>
    <s v="-"/>
    <s v="No"/>
    <n v="0"/>
    <n v="1"/>
    <n v="4"/>
    <n v="5"/>
  </r>
  <r>
    <n v="3236"/>
    <s v="Felipe Costa"/>
    <x v="2"/>
    <x v="5"/>
    <x v="1"/>
    <x v="2"/>
    <x v="0"/>
    <s v="No"/>
    <s v="-"/>
    <s v="Yes"/>
    <n v="20"/>
    <n v="2"/>
    <n v="28"/>
    <n v="30"/>
  </r>
  <r>
    <n v="3237"/>
    <s v="Camila Ribeiro"/>
    <x v="0"/>
    <x v="6"/>
    <x v="0"/>
    <x v="0"/>
    <x v="2"/>
    <s v="Yes"/>
    <n v="30"/>
    <s v="Yes"/>
    <n v="20"/>
    <n v="10"/>
    <n v="55"/>
    <n v="65"/>
  </r>
  <r>
    <n v="3238"/>
    <s v="André Mendes"/>
    <x v="1"/>
    <x v="7"/>
    <x v="0"/>
    <x v="1"/>
    <x v="1"/>
    <s v="No"/>
    <s v="-"/>
    <s v="No"/>
    <n v="0"/>
    <n v="0"/>
    <n v="5"/>
    <n v="5"/>
  </r>
  <r>
    <n v="3239"/>
    <s v="Sofia Almeida"/>
    <x v="0"/>
    <x v="4"/>
    <x v="1"/>
    <x v="0"/>
    <x v="0"/>
    <s v="Yes"/>
    <n v="30"/>
    <s v="Yes"/>
    <n v="20"/>
    <n v="5"/>
    <n v="60"/>
    <n v="65"/>
  </r>
  <r>
    <n v="3240"/>
    <s v="Bruno Martins"/>
    <x v="2"/>
    <x v="8"/>
    <x v="0"/>
    <x v="2"/>
    <x v="2"/>
    <s v="No"/>
    <s v="-"/>
    <s v="Yes"/>
    <n v="20"/>
    <n v="15"/>
    <n v="15"/>
    <n v="30"/>
  </r>
  <r>
    <n v="3241"/>
    <s v="Rita Castro"/>
    <x v="1"/>
    <x v="9"/>
    <x v="1"/>
    <x v="1"/>
    <x v="0"/>
    <s v="No"/>
    <s v="-"/>
    <s v="No"/>
    <n v="0"/>
    <n v="1"/>
    <n v="4"/>
    <n v="5"/>
  </r>
  <r>
    <n v="3242"/>
    <s v="Marco Túlio"/>
    <x v="0"/>
    <x v="10"/>
    <x v="0"/>
    <x v="0"/>
    <x v="1"/>
    <s v="Yes"/>
    <n v="30"/>
    <s v="Yes"/>
    <n v="20"/>
    <n v="20"/>
    <n v="45"/>
    <n v="65"/>
  </r>
  <r>
    <n v="3243"/>
    <s v="Lívia Silveira"/>
    <x v="2"/>
    <x v="11"/>
    <x v="1"/>
    <x v="2"/>
    <x v="0"/>
    <s v="No"/>
    <s v="-"/>
    <s v="Yes"/>
    <n v="20"/>
    <n v="10"/>
    <n v="20"/>
    <n v="30"/>
  </r>
  <r>
    <n v="3244"/>
    <s v="Diogo Sousa"/>
    <x v="1"/>
    <x v="12"/>
    <x v="0"/>
    <x v="1"/>
    <x v="2"/>
    <s v="No"/>
    <s v="-"/>
    <s v="No"/>
    <n v="0"/>
    <n v="0"/>
    <n v="5"/>
    <n v="5"/>
  </r>
  <r>
    <n v="3245"/>
    <s v="Fernanda Lima"/>
    <x v="0"/>
    <x v="13"/>
    <x v="1"/>
    <x v="0"/>
    <x v="0"/>
    <s v="Yes"/>
    <n v="30"/>
    <s v="Yes"/>
    <n v="20"/>
    <n v="8"/>
    <n v="57"/>
    <n v="65"/>
  </r>
  <r>
    <n v="3246"/>
    <s v="Caio Pereira"/>
    <x v="2"/>
    <x v="14"/>
    <x v="0"/>
    <x v="2"/>
    <x v="1"/>
    <s v="No"/>
    <s v="-"/>
    <s v="Yes"/>
    <n v="20"/>
    <n v="12"/>
    <n v="18"/>
    <n v="30"/>
  </r>
  <r>
    <n v="3247"/>
    <s v="Beatriz Gomes"/>
    <x v="1"/>
    <x v="15"/>
    <x v="1"/>
    <x v="1"/>
    <x v="0"/>
    <s v="No"/>
    <s v="-"/>
    <s v="No"/>
    <n v="0"/>
    <n v="2"/>
    <n v="3"/>
    <n v="5"/>
  </r>
  <r>
    <n v="3248"/>
    <s v="Cesar Oliveira"/>
    <x v="0"/>
    <x v="16"/>
    <x v="0"/>
    <x v="0"/>
    <x v="2"/>
    <s v="Yes"/>
    <n v="30"/>
    <s v="Yes"/>
    <n v="20"/>
    <n v="7"/>
    <n v="58"/>
    <n v="65"/>
  </r>
  <r>
    <n v="3249"/>
    <s v="Débora Machado"/>
    <x v="2"/>
    <x v="17"/>
    <x v="1"/>
    <x v="2"/>
    <x v="0"/>
    <s v="No"/>
    <s v="-"/>
    <s v="Yes"/>
    <n v="20"/>
    <n v="5"/>
    <n v="25"/>
    <n v="30"/>
  </r>
  <r>
    <n v="3250"/>
    <s v="Eduardo Vargas"/>
    <x v="1"/>
    <x v="18"/>
    <x v="0"/>
    <x v="1"/>
    <x v="1"/>
    <s v="No"/>
    <s v="-"/>
    <s v="No"/>
    <n v="0"/>
    <n v="0"/>
    <n v="5"/>
    <n v="5"/>
  </r>
  <r>
    <n v="3251"/>
    <s v="Gabriela Santos"/>
    <x v="0"/>
    <x v="19"/>
    <x v="1"/>
    <x v="0"/>
    <x v="0"/>
    <s v="Yes"/>
    <n v="30"/>
    <s v="Yes"/>
    <n v="20"/>
    <n v="3"/>
    <n v="62"/>
    <n v="65"/>
  </r>
  <r>
    <n v="3252"/>
    <s v="Henrique Dias"/>
    <x v="2"/>
    <x v="20"/>
    <x v="0"/>
    <x v="2"/>
    <x v="2"/>
    <s v="No"/>
    <s v="-"/>
    <s v="Yes"/>
    <n v="20"/>
    <n v="15"/>
    <n v="15"/>
    <n v="30"/>
  </r>
  <r>
    <n v="3253"/>
    <s v="Isabela Moreira"/>
    <x v="1"/>
    <x v="21"/>
    <x v="1"/>
    <x v="1"/>
    <x v="0"/>
    <s v="No"/>
    <s v="-"/>
    <s v="No"/>
    <n v="0"/>
    <n v="1"/>
    <n v="4"/>
    <n v="5"/>
  </r>
  <r>
    <n v="3254"/>
    <s v="Joaquim Barbosa"/>
    <x v="0"/>
    <x v="22"/>
    <x v="0"/>
    <x v="0"/>
    <x v="1"/>
    <s v="Yes"/>
    <n v="30"/>
    <s v="Yes"/>
    <n v="20"/>
    <n v="20"/>
    <n v="45"/>
    <n v="65"/>
  </r>
  <r>
    <n v="3255"/>
    <s v="Lara Rocha"/>
    <x v="2"/>
    <x v="23"/>
    <x v="1"/>
    <x v="2"/>
    <x v="0"/>
    <s v="No"/>
    <s v="-"/>
    <s v="Yes"/>
    <n v="20"/>
    <n v="10"/>
    <n v="20"/>
    <n v="30"/>
  </r>
  <r>
    <n v="3256"/>
    <s v="Matheus Silva"/>
    <x v="1"/>
    <x v="24"/>
    <x v="0"/>
    <x v="1"/>
    <x v="2"/>
    <s v="No"/>
    <s v="-"/>
    <s v="No"/>
    <n v="0"/>
    <n v="0"/>
    <n v="5"/>
    <n v="5"/>
  </r>
  <r>
    <n v="3257"/>
    <s v="Nicole Costa"/>
    <x v="0"/>
    <x v="25"/>
    <x v="1"/>
    <x v="0"/>
    <x v="0"/>
    <s v="Yes"/>
    <n v="30"/>
    <s v="Yes"/>
    <n v="20"/>
    <n v="5"/>
    <n v="60"/>
    <n v="65"/>
  </r>
  <r>
    <n v="3258"/>
    <s v="Otávio Mendonça"/>
    <x v="2"/>
    <x v="26"/>
    <x v="0"/>
    <x v="2"/>
    <x v="1"/>
    <s v="No"/>
    <s v="-"/>
    <s v="Yes"/>
    <n v="20"/>
    <n v="15"/>
    <n v="15"/>
    <n v="30"/>
  </r>
  <r>
    <n v="3259"/>
    <s v="Paula Ferreira"/>
    <x v="1"/>
    <x v="27"/>
    <x v="1"/>
    <x v="1"/>
    <x v="0"/>
    <s v="No"/>
    <s v="-"/>
    <s v="No"/>
    <n v="0"/>
    <n v="1"/>
    <n v="4"/>
    <n v="5"/>
  </r>
  <r>
    <n v="3260"/>
    <s v="Raquel Alves"/>
    <x v="0"/>
    <x v="28"/>
    <x v="0"/>
    <x v="0"/>
    <x v="2"/>
    <s v="Yes"/>
    <n v="30"/>
    <s v="Yes"/>
    <n v="20"/>
    <n v="7"/>
    <n v="58"/>
    <n v="65"/>
  </r>
  <r>
    <n v="3261"/>
    <s v="Samuel Pires"/>
    <x v="2"/>
    <x v="29"/>
    <x v="1"/>
    <x v="2"/>
    <x v="0"/>
    <s v="No"/>
    <s v="-"/>
    <s v="Yes"/>
    <n v="20"/>
    <n v="10"/>
    <n v="20"/>
    <n v="30"/>
  </r>
  <r>
    <n v="3262"/>
    <s v="Tânia Barros"/>
    <x v="1"/>
    <x v="30"/>
    <x v="0"/>
    <x v="1"/>
    <x v="1"/>
    <s v="No"/>
    <s v="-"/>
    <s v="No"/>
    <n v="0"/>
    <n v="0"/>
    <n v="5"/>
    <n v="5"/>
  </r>
  <r>
    <n v="3263"/>
    <s v="Vinicius Lima"/>
    <x v="0"/>
    <x v="31"/>
    <x v="1"/>
    <x v="0"/>
    <x v="0"/>
    <s v="Yes"/>
    <n v="30"/>
    <s v="Yes"/>
    <n v="20"/>
    <n v="3"/>
    <n v="62"/>
    <n v="65"/>
  </r>
  <r>
    <n v="3264"/>
    <s v="Yasmin Teixeira"/>
    <x v="2"/>
    <x v="32"/>
    <x v="0"/>
    <x v="2"/>
    <x v="2"/>
    <s v="No"/>
    <s v="-"/>
    <s v="Yes"/>
    <n v="20"/>
    <n v="15"/>
    <n v="15"/>
    <n v="30"/>
  </r>
  <r>
    <n v="3265"/>
    <s v="Zé Carlos"/>
    <x v="1"/>
    <x v="33"/>
    <x v="1"/>
    <x v="1"/>
    <x v="0"/>
    <s v="No"/>
    <s v="-"/>
    <s v="No"/>
    <n v="0"/>
    <n v="1"/>
    <n v="4"/>
    <n v="5"/>
  </r>
  <r>
    <n v="3266"/>
    <s v="Amanda Nogueira"/>
    <x v="1"/>
    <x v="34"/>
    <x v="0"/>
    <x v="1"/>
    <x v="0"/>
    <s v="No"/>
    <s v="-"/>
    <s v="No"/>
    <n v="0"/>
    <n v="0"/>
    <n v="5"/>
    <n v="5"/>
  </r>
  <r>
    <n v="3267"/>
    <s v="Bruno Cavalheiro"/>
    <x v="0"/>
    <x v="35"/>
    <x v="1"/>
    <x v="0"/>
    <x v="2"/>
    <s v="Yes"/>
    <n v="30"/>
    <s v="Yes"/>
    <n v="20"/>
    <n v="7"/>
    <n v="58"/>
    <n v="65"/>
  </r>
  <r>
    <n v="3268"/>
    <s v="Carla Dias"/>
    <x v="2"/>
    <x v="36"/>
    <x v="0"/>
    <x v="2"/>
    <x v="1"/>
    <s v="No"/>
    <s v="-"/>
    <s v="Yes"/>
    <n v="20"/>
    <n v="10"/>
    <n v="20"/>
    <n v="30"/>
  </r>
  <r>
    <n v="3269"/>
    <s v="Diego Fontes"/>
    <x v="1"/>
    <x v="37"/>
    <x v="1"/>
    <x v="1"/>
    <x v="2"/>
    <s v="No"/>
    <s v="-"/>
    <s v="No"/>
    <n v="0"/>
    <n v="1"/>
    <n v="4"/>
    <n v="5"/>
  </r>
  <r>
    <n v="3270"/>
    <s v="Eunice Lima"/>
    <x v="0"/>
    <x v="38"/>
    <x v="0"/>
    <x v="0"/>
    <x v="0"/>
    <s v="Yes"/>
    <n v="30"/>
    <s v="Yes"/>
    <n v="20"/>
    <n v="15"/>
    <n v="50"/>
    <n v="65"/>
  </r>
  <r>
    <n v="3271"/>
    <s v="Fábio Martins"/>
    <x v="2"/>
    <x v="39"/>
    <x v="1"/>
    <x v="2"/>
    <x v="0"/>
    <s v="No"/>
    <s v="-"/>
    <s v="Yes"/>
    <n v="20"/>
    <n v="5"/>
    <n v="25"/>
    <n v="30"/>
  </r>
  <r>
    <n v="3272"/>
    <s v="Gisele Araújo"/>
    <x v="1"/>
    <x v="40"/>
    <x v="0"/>
    <x v="1"/>
    <x v="1"/>
    <s v="No"/>
    <s v="-"/>
    <s v="No"/>
    <n v="0"/>
    <n v="0"/>
    <n v="5"/>
    <n v="5"/>
  </r>
  <r>
    <n v="3273"/>
    <s v="Hélio Castro"/>
    <x v="0"/>
    <x v="41"/>
    <x v="1"/>
    <x v="0"/>
    <x v="2"/>
    <s v="Yes"/>
    <n v="30"/>
    <s v="Yes"/>
    <n v="20"/>
    <n v="20"/>
    <n v="45"/>
    <n v="65"/>
  </r>
  <r>
    <n v="3274"/>
    <s v="Ingrid Menezes"/>
    <x v="2"/>
    <x v="42"/>
    <x v="0"/>
    <x v="2"/>
    <x v="2"/>
    <s v="No"/>
    <s v="-"/>
    <s v="Yes"/>
    <n v="20"/>
    <n v="12"/>
    <n v="18"/>
    <n v="30"/>
  </r>
  <r>
    <n v="3275"/>
    <s v="Jorge Baptista"/>
    <x v="1"/>
    <x v="43"/>
    <x v="1"/>
    <x v="1"/>
    <x v="0"/>
    <s v="No"/>
    <s v="-"/>
    <s v="No"/>
    <n v="0"/>
    <n v="2"/>
    <n v="3"/>
    <n v="5"/>
  </r>
  <r>
    <n v="3276"/>
    <s v="Kléber Oliveira"/>
    <x v="0"/>
    <x v="44"/>
    <x v="0"/>
    <x v="0"/>
    <x v="1"/>
    <s v="Yes"/>
    <n v="30"/>
    <s v="Yes"/>
    <n v="20"/>
    <n v="5"/>
    <n v="60"/>
    <n v="65"/>
  </r>
  <r>
    <n v="3277"/>
    <s v="Luciana Freitas"/>
    <x v="2"/>
    <x v="45"/>
    <x v="1"/>
    <x v="2"/>
    <x v="0"/>
    <s v="No"/>
    <s v="-"/>
    <s v="Yes"/>
    <n v="20"/>
    <n v="10"/>
    <n v="20"/>
    <n v="30"/>
  </r>
  <r>
    <n v="3278"/>
    <s v="Márcia Eller"/>
    <x v="1"/>
    <x v="46"/>
    <x v="0"/>
    <x v="1"/>
    <x v="2"/>
    <s v="No"/>
    <s v="-"/>
    <s v="No"/>
    <n v="0"/>
    <n v="0"/>
    <n v="5"/>
    <n v="5"/>
  </r>
  <r>
    <n v="3279"/>
    <s v="Nilo Peçanha"/>
    <x v="0"/>
    <x v="47"/>
    <x v="1"/>
    <x v="0"/>
    <x v="0"/>
    <s v="Yes"/>
    <n v="30"/>
    <s v="Yes"/>
    <n v="20"/>
    <n v="3"/>
    <n v="62"/>
    <n v="65"/>
  </r>
  <r>
    <n v="3280"/>
    <s v="Oscar Neves"/>
    <x v="2"/>
    <x v="48"/>
    <x v="0"/>
    <x v="2"/>
    <x v="1"/>
    <s v="No"/>
    <s v="-"/>
    <s v="Yes"/>
    <n v="20"/>
    <n v="15"/>
    <n v="15"/>
    <n v="30"/>
  </r>
  <r>
    <n v="3281"/>
    <s v="Patrícia Soares"/>
    <x v="1"/>
    <x v="49"/>
    <x v="1"/>
    <x v="1"/>
    <x v="0"/>
    <s v="No"/>
    <s v="-"/>
    <s v="No"/>
    <n v="0"/>
    <n v="1"/>
    <n v="4"/>
    <n v="5"/>
  </r>
  <r>
    <n v="3282"/>
    <s v="Quirino Gonçalves"/>
    <x v="0"/>
    <x v="50"/>
    <x v="0"/>
    <x v="0"/>
    <x v="2"/>
    <s v="Yes"/>
    <n v="30"/>
    <s v="Yes"/>
    <n v="20"/>
    <n v="7"/>
    <n v="58"/>
    <n v="65"/>
  </r>
  <r>
    <n v="3283"/>
    <s v="Raul Machado"/>
    <x v="2"/>
    <x v="51"/>
    <x v="1"/>
    <x v="2"/>
    <x v="0"/>
    <s v="No"/>
    <s v="-"/>
    <s v="Yes"/>
    <n v="20"/>
    <n v="10"/>
    <n v="20"/>
    <n v="30"/>
  </r>
  <r>
    <n v="3284"/>
    <s v="Sônia Lobo"/>
    <x v="1"/>
    <x v="52"/>
    <x v="0"/>
    <x v="1"/>
    <x v="1"/>
    <s v="No"/>
    <s v="-"/>
    <s v="No"/>
    <n v="0"/>
    <n v="0"/>
    <n v="5"/>
    <n v="5"/>
  </r>
  <r>
    <n v="3285"/>
    <s v="Tiago Ramos"/>
    <x v="0"/>
    <x v="53"/>
    <x v="1"/>
    <x v="0"/>
    <x v="0"/>
    <s v="Yes"/>
    <n v="30"/>
    <s v="Yes"/>
    <n v="20"/>
    <n v="20"/>
    <n v="45"/>
    <n v="65"/>
  </r>
  <r>
    <n v="3286"/>
    <s v="Ugo Pires"/>
    <x v="2"/>
    <x v="54"/>
    <x v="0"/>
    <x v="2"/>
    <x v="2"/>
    <s v="No"/>
    <s v="-"/>
    <s v="Yes"/>
    <n v="20"/>
    <n v="15"/>
    <n v="15"/>
    <n v="30"/>
  </r>
  <r>
    <n v="3287"/>
    <s v="Valéria Nobre"/>
    <x v="1"/>
    <x v="55"/>
    <x v="1"/>
    <x v="1"/>
    <x v="0"/>
    <s v="No"/>
    <s v="-"/>
    <s v="No"/>
    <n v="0"/>
    <n v="1"/>
    <n v="4"/>
    <n v="5"/>
  </r>
  <r>
    <n v="3288"/>
    <s v="William Siqueira"/>
    <x v="0"/>
    <x v="56"/>
    <x v="0"/>
    <x v="0"/>
    <x v="1"/>
    <s v="Yes"/>
    <n v="30"/>
    <s v="Yes"/>
    <n v="20"/>
    <n v="3"/>
    <n v="62"/>
    <n v="65"/>
  </r>
  <r>
    <n v="3289"/>
    <s v="Xuxa Meneghel"/>
    <x v="2"/>
    <x v="57"/>
    <x v="1"/>
    <x v="2"/>
    <x v="0"/>
    <s v="No"/>
    <s v="-"/>
    <s v="Yes"/>
    <n v="20"/>
    <n v="10"/>
    <n v="20"/>
    <n v="30"/>
  </r>
  <r>
    <n v="3290"/>
    <s v="Yara Figueiredo"/>
    <x v="1"/>
    <x v="58"/>
    <x v="0"/>
    <x v="1"/>
    <x v="2"/>
    <s v="No"/>
    <s v="-"/>
    <s v="No"/>
    <n v="0"/>
    <n v="0"/>
    <n v="5"/>
    <n v="5"/>
  </r>
  <r>
    <n v="3291"/>
    <s v="Zacarias Alves"/>
    <x v="0"/>
    <x v="59"/>
    <x v="1"/>
    <x v="0"/>
    <x v="0"/>
    <s v="Yes"/>
    <n v="30"/>
    <s v="Yes"/>
    <n v="20"/>
    <n v="5"/>
    <n v="60"/>
    <n v="65"/>
  </r>
  <r>
    <n v="3292"/>
    <s v="Amanda Bynes"/>
    <x v="2"/>
    <x v="60"/>
    <x v="0"/>
    <x v="2"/>
    <x v="1"/>
    <s v="No"/>
    <s v="-"/>
    <s v="Yes"/>
    <n v="20"/>
    <n v="15"/>
    <n v="15"/>
    <n v="30"/>
  </r>
  <r>
    <n v="3293"/>
    <s v="Bruno Mars"/>
    <x v="1"/>
    <x v="61"/>
    <x v="1"/>
    <x v="1"/>
    <x v="0"/>
    <s v="No"/>
    <s v="-"/>
    <s v="No"/>
    <n v="0"/>
    <n v="1"/>
    <n v="4"/>
    <n v="5"/>
  </r>
  <r>
    <n v="3294"/>
    <s v="Carla Bruni"/>
    <x v="0"/>
    <x v="62"/>
    <x v="0"/>
    <x v="0"/>
    <x v="2"/>
    <s v="Yes"/>
    <n v="30"/>
    <s v="Yes"/>
    <n v="20"/>
    <n v="20"/>
    <n v="45"/>
    <n v="65"/>
  </r>
  <r>
    <n v="3295"/>
    <s v="Diego Maradona"/>
    <x v="2"/>
    <x v="63"/>
    <x v="1"/>
    <x v="2"/>
    <x v="0"/>
    <s v="No"/>
    <s v="-"/>
    <s v="Yes"/>
    <n v="20"/>
    <n v="5"/>
    <n v="25"/>
    <n v="30"/>
  </r>
  <r>
    <n v="3296"/>
    <s v="Estela Marques"/>
    <x v="1"/>
    <x v="64"/>
    <x v="1"/>
    <x v="1"/>
    <x v="0"/>
    <s v="No"/>
    <s v="-"/>
    <s v="No"/>
    <n v="0"/>
    <n v="0"/>
    <n v="5"/>
    <n v="5"/>
  </r>
  <r>
    <n v="3297"/>
    <s v="Fábio Nobre"/>
    <x v="0"/>
    <x v="65"/>
    <x v="0"/>
    <x v="0"/>
    <x v="2"/>
    <s v="Yes"/>
    <n v="30"/>
    <s v="Yes"/>
    <n v="20"/>
    <n v="7"/>
    <n v="58"/>
    <n v="65"/>
  </r>
  <r>
    <n v="3298"/>
    <s v="Gabriel Oliveira"/>
    <x v="2"/>
    <x v="66"/>
    <x v="1"/>
    <x v="2"/>
    <x v="1"/>
    <s v="No"/>
    <s v="-"/>
    <s v="Yes"/>
    <n v="20"/>
    <n v="10"/>
    <n v="20"/>
    <n v="30"/>
  </r>
  <r>
    <n v="3299"/>
    <s v="Helena Santos"/>
    <x v="1"/>
    <x v="67"/>
    <x v="0"/>
    <x v="1"/>
    <x v="2"/>
    <s v="No"/>
    <s v="-"/>
    <s v="No"/>
    <n v="0"/>
    <n v="1"/>
    <n v="4"/>
    <n v="5"/>
  </r>
  <r>
    <n v="3300"/>
    <s v="Ivan Carvalho"/>
    <x v="0"/>
    <x v="68"/>
    <x v="1"/>
    <x v="0"/>
    <x v="0"/>
    <s v="Yes"/>
    <n v="30"/>
    <s v="Yes"/>
    <n v="20"/>
    <n v="15"/>
    <n v="50"/>
    <n v="65"/>
  </r>
  <r>
    <n v="3301"/>
    <s v="Júlia Ferreira"/>
    <x v="2"/>
    <x v="69"/>
    <x v="0"/>
    <x v="2"/>
    <x v="0"/>
    <s v="No"/>
    <s v="-"/>
    <s v="Yes"/>
    <n v="20"/>
    <n v="5"/>
    <n v="25"/>
    <n v="30"/>
  </r>
  <r>
    <n v="3302"/>
    <s v="Karla Alves"/>
    <x v="1"/>
    <x v="70"/>
    <x v="1"/>
    <x v="1"/>
    <x v="1"/>
    <s v="No"/>
    <s v="-"/>
    <s v="No"/>
    <n v="0"/>
    <n v="0"/>
    <n v="5"/>
    <n v="5"/>
  </r>
  <r>
    <n v="3303"/>
    <s v="Lucas Mendes"/>
    <x v="0"/>
    <x v="71"/>
    <x v="0"/>
    <x v="0"/>
    <x v="2"/>
    <s v="Yes"/>
    <n v="30"/>
    <s v="Yes"/>
    <n v="20"/>
    <n v="20"/>
    <n v="45"/>
    <n v="65"/>
  </r>
  <r>
    <n v="3304"/>
    <s v="Mônica Gomes"/>
    <x v="2"/>
    <x v="72"/>
    <x v="1"/>
    <x v="2"/>
    <x v="2"/>
    <s v="No"/>
    <s v="-"/>
    <s v="Yes"/>
    <n v="20"/>
    <n v="12"/>
    <n v="18"/>
    <n v="30"/>
  </r>
  <r>
    <n v="3305"/>
    <s v="Norberto Queiroz"/>
    <x v="1"/>
    <x v="73"/>
    <x v="0"/>
    <x v="1"/>
    <x v="0"/>
    <s v="No"/>
    <s v="-"/>
    <s v="No"/>
    <n v="0"/>
    <n v="2"/>
    <n v="3"/>
    <n v="5"/>
  </r>
  <r>
    <n v="3306"/>
    <s v="Otávio Barros"/>
    <x v="0"/>
    <x v="74"/>
    <x v="1"/>
    <x v="0"/>
    <x v="1"/>
    <s v="Yes"/>
    <n v="30"/>
    <s v="Yes"/>
    <n v="20"/>
    <n v="5"/>
    <n v="60"/>
    <n v="65"/>
  </r>
  <r>
    <n v="3307"/>
    <s v="Paula Vieira"/>
    <x v="2"/>
    <x v="75"/>
    <x v="0"/>
    <x v="2"/>
    <x v="0"/>
    <s v="No"/>
    <s v="-"/>
    <s v="Yes"/>
    <n v="20"/>
    <n v="10"/>
    <n v="20"/>
    <n v="30"/>
  </r>
  <r>
    <n v="3308"/>
    <s v="Quentin Ramos"/>
    <x v="1"/>
    <x v="76"/>
    <x v="1"/>
    <x v="1"/>
    <x v="2"/>
    <s v="No"/>
    <s v="-"/>
    <s v="No"/>
    <n v="0"/>
    <n v="0"/>
    <n v="5"/>
    <n v="5"/>
  </r>
  <r>
    <n v="3309"/>
    <s v="Raquel Novaes"/>
    <x v="0"/>
    <x v="77"/>
    <x v="0"/>
    <x v="0"/>
    <x v="0"/>
    <s v="Yes"/>
    <n v="30"/>
    <s v="Yes"/>
    <n v="20"/>
    <n v="3"/>
    <n v="62"/>
    <n v="65"/>
  </r>
  <r>
    <n v="3310"/>
    <s v="Samantha Lopes"/>
    <x v="2"/>
    <x v="78"/>
    <x v="1"/>
    <x v="2"/>
    <x v="1"/>
    <s v="No"/>
    <s v="-"/>
    <s v="Yes"/>
    <n v="20"/>
    <n v="15"/>
    <n v="15"/>
    <n v="30"/>
  </r>
  <r>
    <n v="3311"/>
    <s v="Tiago Martins"/>
    <x v="1"/>
    <x v="79"/>
    <x v="0"/>
    <x v="1"/>
    <x v="0"/>
    <s v="No"/>
    <s v="-"/>
    <s v="No"/>
    <n v="0"/>
    <n v="1"/>
    <n v="4"/>
    <n v="5"/>
  </r>
  <r>
    <n v="3312"/>
    <s v="Ulysses Guimarães"/>
    <x v="0"/>
    <x v="80"/>
    <x v="1"/>
    <x v="0"/>
    <x v="2"/>
    <s v="Yes"/>
    <n v="30"/>
    <s v="Yes"/>
    <n v="20"/>
    <n v="7"/>
    <n v="58"/>
    <n v="65"/>
  </r>
  <r>
    <n v="3313"/>
    <s v="Vanessa Silva"/>
    <x v="2"/>
    <x v="81"/>
    <x v="0"/>
    <x v="2"/>
    <x v="0"/>
    <s v="No"/>
    <s v="-"/>
    <s v="Yes"/>
    <n v="20"/>
    <n v="10"/>
    <n v="20"/>
    <n v="30"/>
  </r>
  <r>
    <n v="3314"/>
    <s v="William Carneiro"/>
    <x v="1"/>
    <x v="82"/>
    <x v="1"/>
    <x v="1"/>
    <x v="1"/>
    <s v="No"/>
    <s v="-"/>
    <s v="No"/>
    <n v="0"/>
    <n v="0"/>
    <n v="5"/>
    <n v="5"/>
  </r>
  <r>
    <n v="3315"/>
    <s v="Ximena Rocha"/>
    <x v="0"/>
    <x v="83"/>
    <x v="0"/>
    <x v="0"/>
    <x v="0"/>
    <s v="Yes"/>
    <n v="30"/>
    <s v="Yes"/>
    <n v="20"/>
    <n v="20"/>
    <n v="45"/>
    <n v="65"/>
  </r>
  <r>
    <n v="3316"/>
    <s v="Yasmin Figueiredo"/>
    <x v="2"/>
    <x v="84"/>
    <x v="1"/>
    <x v="2"/>
    <x v="2"/>
    <s v="No"/>
    <s v="-"/>
    <s v="Yes"/>
    <n v="20"/>
    <n v="15"/>
    <n v="15"/>
    <n v="30"/>
  </r>
  <r>
    <n v="3317"/>
    <s v="Zara Cunha"/>
    <x v="1"/>
    <x v="85"/>
    <x v="0"/>
    <x v="1"/>
    <x v="0"/>
    <s v="No"/>
    <s v="-"/>
    <s v="No"/>
    <n v="0"/>
    <n v="1"/>
    <n v="4"/>
    <n v="5"/>
  </r>
  <r>
    <n v="3318"/>
    <s v="Alan Teixeira"/>
    <x v="0"/>
    <x v="86"/>
    <x v="1"/>
    <x v="0"/>
    <x v="1"/>
    <s v="Yes"/>
    <n v="30"/>
    <s v="Yes"/>
    <n v="20"/>
    <n v="3"/>
    <n v="62"/>
    <n v="65"/>
  </r>
  <r>
    <n v="3319"/>
    <s v="Bárbara Oliveira"/>
    <x v="2"/>
    <x v="87"/>
    <x v="0"/>
    <x v="2"/>
    <x v="0"/>
    <s v="No"/>
    <s v="-"/>
    <s v="Yes"/>
    <n v="20"/>
    <n v="10"/>
    <n v="20"/>
    <n v="30"/>
  </r>
  <r>
    <n v="3320"/>
    <s v="Carlos Junqueira"/>
    <x v="1"/>
    <x v="88"/>
    <x v="1"/>
    <x v="1"/>
    <x v="2"/>
    <s v="No"/>
    <s v="-"/>
    <s v="No"/>
    <n v="0"/>
    <n v="0"/>
    <n v="5"/>
    <n v="5"/>
  </r>
  <r>
    <n v="3321"/>
    <s v="Daniela Moura"/>
    <x v="0"/>
    <x v="89"/>
    <x v="0"/>
    <x v="0"/>
    <x v="0"/>
    <s v="Yes"/>
    <n v="30"/>
    <s v="Yes"/>
    <n v="20"/>
    <n v="5"/>
    <n v="60"/>
    <n v="65"/>
  </r>
  <r>
    <n v="3322"/>
    <s v="Eduardo Lima"/>
    <x v="2"/>
    <x v="90"/>
    <x v="1"/>
    <x v="2"/>
    <x v="1"/>
    <s v="No"/>
    <s v="-"/>
    <s v="Yes"/>
    <n v="20"/>
    <n v="15"/>
    <n v="15"/>
    <n v="30"/>
  </r>
  <r>
    <n v="3323"/>
    <s v="Fabiana Araújo"/>
    <x v="1"/>
    <x v="91"/>
    <x v="0"/>
    <x v="1"/>
    <x v="0"/>
    <s v="No"/>
    <s v="-"/>
    <s v="No"/>
    <n v="0"/>
    <n v="1"/>
    <n v="4"/>
    <n v="5"/>
  </r>
  <r>
    <n v="3324"/>
    <s v="Geraldo Ribeiro"/>
    <x v="0"/>
    <x v="92"/>
    <x v="1"/>
    <x v="0"/>
    <x v="2"/>
    <s v="Yes"/>
    <n v="30"/>
    <s v="Yes"/>
    <n v="20"/>
    <n v="20"/>
    <n v="45"/>
    <n v="65"/>
  </r>
  <r>
    <n v="3325"/>
    <s v="Héctor Vargas"/>
    <x v="2"/>
    <x v="93"/>
    <x v="0"/>
    <x v="2"/>
    <x v="2"/>
    <s v="No"/>
    <s v="-"/>
    <s v="Yes"/>
    <n v="20"/>
    <n v="15"/>
    <n v="15"/>
    <n v="30"/>
  </r>
  <r>
    <n v="3326"/>
    <s v="Isabela Fonseca"/>
    <x v="1"/>
    <x v="94"/>
    <x v="1"/>
    <x v="1"/>
    <x v="1"/>
    <s v="No"/>
    <s v="-"/>
    <s v="No"/>
    <n v="0"/>
    <n v="0"/>
    <n v="5"/>
    <n v="5"/>
  </r>
  <r>
    <n v="3327"/>
    <s v="João Pedro Almeida"/>
    <x v="0"/>
    <x v="95"/>
    <x v="0"/>
    <x v="0"/>
    <x v="0"/>
    <s v="Yes"/>
    <n v="30"/>
    <s v="Yes"/>
    <n v="20"/>
    <n v="7"/>
    <n v="58"/>
    <n v="65"/>
  </r>
  <r>
    <n v="3328"/>
    <s v="Klara Costa"/>
    <x v="2"/>
    <x v="96"/>
    <x v="1"/>
    <x v="2"/>
    <x v="1"/>
    <s v="No"/>
    <s v="-"/>
    <s v="Yes"/>
    <n v="20"/>
    <n v="10"/>
    <n v="20"/>
    <n v="30"/>
  </r>
  <r>
    <n v="3329"/>
    <s v="Luciana Mendes"/>
    <x v="1"/>
    <x v="97"/>
    <x v="0"/>
    <x v="1"/>
    <x v="2"/>
    <s v="No"/>
    <s v="-"/>
    <s v="No"/>
    <n v="0"/>
    <n v="1"/>
    <n v="4"/>
    <n v="5"/>
  </r>
  <r>
    <n v="3330"/>
    <s v="Marcelo Gouveia"/>
    <x v="0"/>
    <x v="98"/>
    <x v="1"/>
    <x v="0"/>
    <x v="0"/>
    <s v="Yes"/>
    <n v="30"/>
    <s v="Yes"/>
    <n v="20"/>
    <n v="15"/>
    <n v="50"/>
    <n v="65"/>
  </r>
  <r>
    <n v="3331"/>
    <s v="Nívea Borges"/>
    <x v="2"/>
    <x v="99"/>
    <x v="0"/>
    <x v="2"/>
    <x v="0"/>
    <s v="No"/>
    <s v="-"/>
    <s v="Yes"/>
    <n v="20"/>
    <n v="5"/>
    <n v="25"/>
    <n v="30"/>
  </r>
  <r>
    <n v="3332"/>
    <s v="Oscar Nogueira"/>
    <x v="1"/>
    <x v="100"/>
    <x v="1"/>
    <x v="1"/>
    <x v="1"/>
    <s v="No"/>
    <s v="-"/>
    <s v="No"/>
    <n v="0"/>
    <n v="0"/>
    <n v="5"/>
    <n v="5"/>
  </r>
  <r>
    <n v="3333"/>
    <s v="Patrícia Alves"/>
    <x v="0"/>
    <x v="101"/>
    <x v="0"/>
    <x v="0"/>
    <x v="2"/>
    <s v="Yes"/>
    <n v="30"/>
    <s v="Yes"/>
    <n v="20"/>
    <n v="20"/>
    <n v="45"/>
    <n v="65"/>
  </r>
  <r>
    <n v="3334"/>
    <s v="Rafaela Silva"/>
    <x v="2"/>
    <x v="102"/>
    <x v="1"/>
    <x v="2"/>
    <x v="2"/>
    <s v="No"/>
    <s v="-"/>
    <s v="Yes"/>
    <n v="20"/>
    <n v="12"/>
    <n v="18"/>
    <n v="30"/>
  </r>
  <r>
    <n v="3335"/>
    <s v="Samantha Moraes"/>
    <x v="1"/>
    <x v="103"/>
    <x v="0"/>
    <x v="1"/>
    <x v="0"/>
    <s v="No"/>
    <s v="-"/>
    <s v="No"/>
    <n v="0"/>
    <n v="2"/>
    <n v="3"/>
    <n v="5"/>
  </r>
  <r>
    <n v="3336"/>
    <s v="Tatiana Rocha"/>
    <x v="1"/>
    <x v="104"/>
    <x v="0"/>
    <x v="1"/>
    <x v="0"/>
    <s v="No"/>
    <s v="-"/>
    <s v="No"/>
    <n v="0"/>
    <n v="0"/>
    <n v="5"/>
    <n v="5"/>
  </r>
  <r>
    <n v="3337"/>
    <s v="Ulisses Tavares"/>
    <x v="0"/>
    <x v="105"/>
    <x v="1"/>
    <x v="0"/>
    <x v="2"/>
    <s v="Yes"/>
    <n v="30"/>
    <s v="Yes"/>
    <n v="20"/>
    <n v="7"/>
    <n v="58"/>
    <n v="65"/>
  </r>
  <r>
    <n v="3338"/>
    <s v="Víctor Lemos"/>
    <x v="2"/>
    <x v="106"/>
    <x v="0"/>
    <x v="2"/>
    <x v="1"/>
    <s v="No"/>
    <s v="-"/>
    <s v="Yes"/>
    <n v="20"/>
    <n v="10"/>
    <n v="20"/>
    <n v="30"/>
  </r>
  <r>
    <n v="3339"/>
    <s v="Wilma Barros"/>
    <x v="1"/>
    <x v="107"/>
    <x v="1"/>
    <x v="1"/>
    <x v="2"/>
    <s v="No"/>
    <s v="-"/>
    <s v="No"/>
    <n v="0"/>
    <n v="1"/>
    <n v="4"/>
    <n v="5"/>
  </r>
  <r>
    <n v="3340"/>
    <s v="Xavier Nascimento"/>
    <x v="0"/>
    <x v="108"/>
    <x v="0"/>
    <x v="0"/>
    <x v="0"/>
    <s v="Yes"/>
    <n v="30"/>
    <s v="Yes"/>
    <n v="20"/>
    <n v="15"/>
    <n v="50"/>
    <n v="65"/>
  </r>
  <r>
    <n v="3341"/>
    <s v="Yago Pereira"/>
    <x v="2"/>
    <x v="109"/>
    <x v="1"/>
    <x v="2"/>
    <x v="0"/>
    <s v="No"/>
    <s v="-"/>
    <s v="Yes"/>
    <n v="20"/>
    <n v="5"/>
    <n v="25"/>
    <n v="30"/>
  </r>
  <r>
    <n v="3342"/>
    <s v="Zilda Ferreira"/>
    <x v="1"/>
    <x v="110"/>
    <x v="0"/>
    <x v="1"/>
    <x v="1"/>
    <s v="No"/>
    <s v="-"/>
    <s v="No"/>
    <n v="0"/>
    <n v="0"/>
    <n v="5"/>
    <n v="5"/>
  </r>
  <r>
    <n v="3343"/>
    <s v="Amanda Lopes"/>
    <x v="0"/>
    <x v="111"/>
    <x v="1"/>
    <x v="0"/>
    <x v="2"/>
    <s v="Yes"/>
    <n v="30"/>
    <s v="Yes"/>
    <n v="20"/>
    <n v="20"/>
    <n v="45"/>
    <n v="65"/>
  </r>
  <r>
    <n v="3344"/>
    <s v="Bruno Miranda"/>
    <x v="2"/>
    <x v="112"/>
    <x v="0"/>
    <x v="2"/>
    <x v="2"/>
    <s v="No"/>
    <s v="-"/>
    <s v="Yes"/>
    <n v="20"/>
    <n v="12"/>
    <n v="18"/>
    <n v="30"/>
  </r>
  <r>
    <n v="3345"/>
    <s v="Célia Torres"/>
    <x v="1"/>
    <x v="113"/>
    <x v="1"/>
    <x v="1"/>
    <x v="0"/>
    <s v="No"/>
    <s v="-"/>
    <s v="No"/>
    <n v="0"/>
    <n v="2"/>
    <n v="3"/>
    <n v="5"/>
  </r>
  <r>
    <n v="3346"/>
    <s v="Diogo Souza"/>
    <x v="0"/>
    <x v="114"/>
    <x v="0"/>
    <x v="0"/>
    <x v="1"/>
    <s v="Yes"/>
    <n v="30"/>
    <s v="Yes"/>
    <n v="20"/>
    <n v="5"/>
    <n v="60"/>
    <n v="65"/>
  </r>
  <r>
    <n v="3347"/>
    <s v="Elisa Castro"/>
    <x v="2"/>
    <x v="115"/>
    <x v="1"/>
    <x v="2"/>
    <x v="0"/>
    <s v="No"/>
    <s v="-"/>
    <s v="Yes"/>
    <n v="20"/>
    <n v="10"/>
    <n v="20"/>
    <n v="30"/>
  </r>
  <r>
    <n v="3348"/>
    <s v="Fátima Lima"/>
    <x v="1"/>
    <x v="116"/>
    <x v="0"/>
    <x v="1"/>
    <x v="2"/>
    <s v="No"/>
    <s v="-"/>
    <s v="No"/>
    <n v="0"/>
    <n v="0"/>
    <n v="5"/>
    <n v="5"/>
  </r>
  <r>
    <n v="3349"/>
    <s v="Geraldo Ribeiro"/>
    <x v="0"/>
    <x v="117"/>
    <x v="1"/>
    <x v="0"/>
    <x v="0"/>
    <s v="Yes"/>
    <n v="30"/>
    <s v="Yes"/>
    <n v="20"/>
    <n v="3"/>
    <n v="62"/>
    <n v="65"/>
  </r>
  <r>
    <n v="3350"/>
    <s v="Hélio Martins"/>
    <x v="2"/>
    <x v="118"/>
    <x v="0"/>
    <x v="2"/>
    <x v="1"/>
    <s v="No"/>
    <s v="-"/>
    <s v="Yes"/>
    <n v="20"/>
    <n v="15"/>
    <n v="15"/>
    <n v="30"/>
  </r>
  <r>
    <n v="3351"/>
    <s v="Íris Santos"/>
    <x v="1"/>
    <x v="119"/>
    <x v="1"/>
    <x v="1"/>
    <x v="0"/>
    <s v="No"/>
    <s v="-"/>
    <s v="No"/>
    <n v="0"/>
    <n v="1"/>
    <n v="4"/>
    <n v="5"/>
  </r>
  <r>
    <n v="3352"/>
    <s v="João Marcelo"/>
    <x v="0"/>
    <x v="120"/>
    <x v="0"/>
    <x v="0"/>
    <x v="2"/>
    <s v="Yes"/>
    <n v="30"/>
    <s v="Yes"/>
    <n v="20"/>
    <n v="7"/>
    <n v="58"/>
    <n v="65"/>
  </r>
  <r>
    <n v="3353"/>
    <s v="Larissa Gomes"/>
    <x v="2"/>
    <x v="121"/>
    <x v="1"/>
    <x v="2"/>
    <x v="0"/>
    <s v="No"/>
    <s v="-"/>
    <s v="Yes"/>
    <n v="20"/>
    <n v="10"/>
    <n v="20"/>
    <n v="30"/>
  </r>
  <r>
    <n v="3354"/>
    <s v="Márcio Silva"/>
    <x v="1"/>
    <x v="122"/>
    <x v="0"/>
    <x v="1"/>
    <x v="1"/>
    <s v="No"/>
    <s v="-"/>
    <s v="No"/>
    <n v="0"/>
    <n v="0"/>
    <n v="5"/>
    <n v="5"/>
  </r>
  <r>
    <n v="3355"/>
    <s v="Nadia Costa"/>
    <x v="0"/>
    <x v="123"/>
    <x v="1"/>
    <x v="0"/>
    <x v="0"/>
    <s v="Yes"/>
    <n v="30"/>
    <s v="Yes"/>
    <n v="20"/>
    <n v="20"/>
    <n v="45"/>
    <n v="65"/>
  </r>
  <r>
    <n v="3356"/>
    <s v="Oscar Almeida"/>
    <x v="2"/>
    <x v="124"/>
    <x v="0"/>
    <x v="2"/>
    <x v="2"/>
    <s v="No"/>
    <s v="-"/>
    <s v="Yes"/>
    <n v="20"/>
    <n v="15"/>
    <n v="15"/>
    <n v="30"/>
  </r>
  <r>
    <n v="3357"/>
    <s v="Patricia Soares"/>
    <x v="1"/>
    <x v="125"/>
    <x v="1"/>
    <x v="1"/>
    <x v="0"/>
    <s v="No"/>
    <s v="-"/>
    <s v="No"/>
    <n v="0"/>
    <n v="1"/>
    <n v="4"/>
    <n v="5"/>
  </r>
  <r>
    <n v="3358"/>
    <s v="Quênia Barros"/>
    <x v="0"/>
    <x v="126"/>
    <x v="0"/>
    <x v="0"/>
    <x v="1"/>
    <s v="Yes"/>
    <n v="30"/>
    <s v="Yes"/>
    <n v="20"/>
    <n v="3"/>
    <n v="62"/>
    <n v="65"/>
  </r>
  <r>
    <n v="3359"/>
    <s v="Rafael Torres"/>
    <x v="2"/>
    <x v="127"/>
    <x v="1"/>
    <x v="2"/>
    <x v="0"/>
    <s v="No"/>
    <s v="-"/>
    <s v="Yes"/>
    <n v="20"/>
    <n v="10"/>
    <n v="20"/>
    <n v="30"/>
  </r>
  <r>
    <n v="3360"/>
    <s v="Silvia Nascimento"/>
    <x v="1"/>
    <x v="128"/>
    <x v="0"/>
    <x v="1"/>
    <x v="2"/>
    <s v="No"/>
    <s v="-"/>
    <s v="No"/>
    <n v="0"/>
    <n v="0"/>
    <n v="5"/>
    <n v="5"/>
  </r>
  <r>
    <n v="3361"/>
    <s v="Tiago Mendes"/>
    <x v="0"/>
    <x v="129"/>
    <x v="1"/>
    <x v="0"/>
    <x v="0"/>
    <s v="Yes"/>
    <n v="30"/>
    <s v="Yes"/>
    <n v="20"/>
    <n v="15"/>
    <n v="50"/>
    <n v="65"/>
  </r>
  <r>
    <n v="3362"/>
    <s v="Ursula Silva"/>
    <x v="2"/>
    <x v="130"/>
    <x v="0"/>
    <x v="2"/>
    <x v="1"/>
    <s v="No"/>
    <s v="-"/>
    <s v="Yes"/>
    <n v="20"/>
    <n v="15"/>
    <n v="15"/>
    <n v="30"/>
  </r>
  <r>
    <n v="3363"/>
    <s v="Vanessa Moraes"/>
    <x v="1"/>
    <x v="131"/>
    <x v="1"/>
    <x v="1"/>
    <x v="0"/>
    <s v="No"/>
    <s v="-"/>
    <s v="No"/>
    <n v="0"/>
    <n v="1"/>
    <n v="4"/>
    <n v="5"/>
  </r>
  <r>
    <n v="3364"/>
    <s v="Waldir Junior"/>
    <x v="0"/>
    <x v="132"/>
    <x v="0"/>
    <x v="0"/>
    <x v="2"/>
    <s v="Yes"/>
    <n v="30"/>
    <s v="Yes"/>
    <n v="20"/>
    <n v="7"/>
    <n v="58"/>
    <n v="65"/>
  </r>
  <r>
    <n v="3365"/>
    <s v="Xavier Lopes"/>
    <x v="2"/>
    <x v="133"/>
    <x v="1"/>
    <x v="2"/>
    <x v="0"/>
    <s v="No"/>
    <s v="-"/>
    <s v="Yes"/>
    <n v="20"/>
    <n v="10"/>
    <n v="20"/>
    <n v="30"/>
  </r>
  <r>
    <n v="3366"/>
    <s v="Yolanda Freitas"/>
    <x v="1"/>
    <x v="134"/>
    <x v="0"/>
    <x v="1"/>
    <x v="0"/>
    <s v="No"/>
    <s v="-"/>
    <s v="No"/>
    <n v="0"/>
    <n v="0"/>
    <n v="5"/>
    <n v="5"/>
  </r>
  <r>
    <n v="3367"/>
    <s v="Zacarias Nunes"/>
    <x v="0"/>
    <x v="135"/>
    <x v="1"/>
    <x v="0"/>
    <x v="2"/>
    <s v="Yes"/>
    <n v="30"/>
    <s v="Yes"/>
    <n v="20"/>
    <n v="7"/>
    <n v="58"/>
    <n v="65"/>
  </r>
  <r>
    <n v="3368"/>
    <s v="Ana Clara Barreto"/>
    <x v="2"/>
    <x v="136"/>
    <x v="0"/>
    <x v="2"/>
    <x v="1"/>
    <s v="No"/>
    <s v="-"/>
    <s v="Yes"/>
    <n v="20"/>
    <n v="10"/>
    <n v="20"/>
    <n v="30"/>
  </r>
  <r>
    <n v="3369"/>
    <s v="Bruno Henrique"/>
    <x v="1"/>
    <x v="137"/>
    <x v="1"/>
    <x v="1"/>
    <x v="2"/>
    <s v="No"/>
    <s v="-"/>
    <s v="No"/>
    <n v="0"/>
    <n v="1"/>
    <n v="4"/>
    <n v="5"/>
  </r>
  <r>
    <n v="3370"/>
    <s v="Carlos Eduardo"/>
    <x v="0"/>
    <x v="138"/>
    <x v="0"/>
    <x v="0"/>
    <x v="0"/>
    <s v="Yes"/>
    <n v="30"/>
    <s v="Yes"/>
    <n v="20"/>
    <n v="15"/>
    <n v="50"/>
    <n v="65"/>
  </r>
  <r>
    <n v="3371"/>
    <s v="Débora Lima"/>
    <x v="2"/>
    <x v="139"/>
    <x v="1"/>
    <x v="2"/>
    <x v="0"/>
    <s v="No"/>
    <s v="-"/>
    <s v="Yes"/>
    <n v="20"/>
    <n v="5"/>
    <n v="25"/>
    <n v="30"/>
  </r>
  <r>
    <n v="3372"/>
    <s v="Elisa Neves"/>
    <x v="1"/>
    <x v="140"/>
    <x v="0"/>
    <x v="1"/>
    <x v="1"/>
    <s v="No"/>
    <s v="-"/>
    <s v="No"/>
    <n v="0"/>
    <n v="0"/>
    <n v="5"/>
    <n v="5"/>
  </r>
  <r>
    <n v="3373"/>
    <s v="Fabiano Gomes"/>
    <x v="0"/>
    <x v="141"/>
    <x v="1"/>
    <x v="0"/>
    <x v="2"/>
    <s v="Yes"/>
    <n v="30"/>
    <s v="Yes"/>
    <n v="20"/>
    <n v="20"/>
    <n v="45"/>
    <n v="65"/>
  </r>
  <r>
    <n v="3374"/>
    <s v="Gisele Oliveira"/>
    <x v="2"/>
    <x v="142"/>
    <x v="0"/>
    <x v="2"/>
    <x v="2"/>
    <s v="No"/>
    <s v="-"/>
    <s v="Yes"/>
    <n v="20"/>
    <n v="12"/>
    <n v="18"/>
    <n v="30"/>
  </r>
  <r>
    <n v="3375"/>
    <s v="Héctor Silva"/>
    <x v="1"/>
    <x v="143"/>
    <x v="1"/>
    <x v="1"/>
    <x v="0"/>
    <s v="No"/>
    <s v="-"/>
    <s v="No"/>
    <n v="0"/>
    <n v="2"/>
    <n v="3"/>
    <n v="5"/>
  </r>
  <r>
    <n v="3376"/>
    <s v="Igor Martins"/>
    <x v="0"/>
    <x v="144"/>
    <x v="0"/>
    <x v="0"/>
    <x v="1"/>
    <s v="Yes"/>
    <n v="30"/>
    <s v="Yes"/>
    <n v="20"/>
    <n v="5"/>
    <n v="60"/>
    <n v="65"/>
  </r>
  <r>
    <n v="3377"/>
    <s v="Joana Figueiredo"/>
    <x v="2"/>
    <x v="145"/>
    <x v="1"/>
    <x v="2"/>
    <x v="0"/>
    <s v="No"/>
    <s v="-"/>
    <s v="Yes"/>
    <n v="20"/>
    <n v="10"/>
    <n v="20"/>
    <n v="30"/>
  </r>
  <r>
    <n v="3378"/>
    <s v="Kleber Machado"/>
    <x v="1"/>
    <x v="146"/>
    <x v="0"/>
    <x v="1"/>
    <x v="2"/>
    <s v="No"/>
    <s v="-"/>
    <s v="No"/>
    <n v="0"/>
    <n v="0"/>
    <n v="5"/>
    <n v="5"/>
  </r>
  <r>
    <n v="3379"/>
    <s v="Luciana Santos"/>
    <x v="0"/>
    <x v="147"/>
    <x v="1"/>
    <x v="0"/>
    <x v="0"/>
    <s v="Yes"/>
    <n v="30"/>
    <s v="Yes"/>
    <n v="20"/>
    <n v="3"/>
    <n v="62"/>
    <n v="65"/>
  </r>
  <r>
    <n v="3380"/>
    <s v="Marcos Teixeira"/>
    <x v="2"/>
    <x v="148"/>
    <x v="0"/>
    <x v="2"/>
    <x v="1"/>
    <s v="No"/>
    <s v="-"/>
    <s v="Yes"/>
    <n v="20"/>
    <n v="15"/>
    <n v="15"/>
    <n v="30"/>
  </r>
  <r>
    <n v="3381"/>
    <s v="Natalia Costa"/>
    <x v="1"/>
    <x v="149"/>
    <x v="1"/>
    <x v="1"/>
    <x v="0"/>
    <s v="No"/>
    <s v="-"/>
    <s v="No"/>
    <n v="0"/>
    <n v="1"/>
    <n v="4"/>
    <n v="5"/>
  </r>
  <r>
    <n v="3382"/>
    <s v="Oscar Ribeiro"/>
    <x v="0"/>
    <x v="150"/>
    <x v="0"/>
    <x v="0"/>
    <x v="2"/>
    <s v="Yes"/>
    <n v="30"/>
    <s v="Yes"/>
    <n v="20"/>
    <n v="7"/>
    <n v="58"/>
    <n v="65"/>
  </r>
  <r>
    <n v="3383"/>
    <s v="Patricia Almeida"/>
    <x v="2"/>
    <x v="151"/>
    <x v="1"/>
    <x v="2"/>
    <x v="0"/>
    <s v="No"/>
    <s v="-"/>
    <s v="Yes"/>
    <n v="20"/>
    <n v="10"/>
    <n v="20"/>
    <n v="30"/>
  </r>
  <r>
    <n v="3384"/>
    <s v="Quirino Junior"/>
    <x v="1"/>
    <x v="152"/>
    <x v="0"/>
    <x v="1"/>
    <x v="1"/>
    <s v="No"/>
    <s v="-"/>
    <s v="No"/>
    <n v="0"/>
    <n v="0"/>
    <n v="5"/>
    <n v="5"/>
  </r>
  <r>
    <n v="3385"/>
    <s v="Renata Machado"/>
    <x v="0"/>
    <x v="153"/>
    <x v="1"/>
    <x v="0"/>
    <x v="0"/>
    <s v="Yes"/>
    <n v="30"/>
    <s v="Yes"/>
    <n v="20"/>
    <n v="20"/>
    <n v="45"/>
    <n v="65"/>
  </r>
  <r>
    <n v="3386"/>
    <s v="Sônia Alves"/>
    <x v="2"/>
    <x v="154"/>
    <x v="0"/>
    <x v="2"/>
    <x v="2"/>
    <s v="No"/>
    <s v="-"/>
    <s v="Yes"/>
    <n v="20"/>
    <n v="15"/>
    <n v="15"/>
    <n v="30"/>
  </r>
  <r>
    <n v="3387"/>
    <s v="Tiago Nunes"/>
    <x v="1"/>
    <x v="155"/>
    <x v="1"/>
    <x v="1"/>
    <x v="0"/>
    <s v="No"/>
    <s v="-"/>
    <s v="No"/>
    <n v="0"/>
    <n v="1"/>
    <n v="4"/>
    <n v="5"/>
  </r>
  <r>
    <n v="3388"/>
    <s v="Ulysses Pereira"/>
    <x v="0"/>
    <x v="156"/>
    <x v="0"/>
    <x v="0"/>
    <x v="1"/>
    <s v="Yes"/>
    <n v="30"/>
    <s v="Yes"/>
    <n v="20"/>
    <n v="3"/>
    <n v="62"/>
    <n v="65"/>
  </r>
  <r>
    <n v="3389"/>
    <s v="Vanessa Lima"/>
    <x v="2"/>
    <x v="157"/>
    <x v="1"/>
    <x v="2"/>
    <x v="0"/>
    <s v="No"/>
    <s v="-"/>
    <s v="Yes"/>
    <n v="20"/>
    <n v="10"/>
    <n v="20"/>
    <n v="30"/>
  </r>
  <r>
    <n v="3390"/>
    <s v="Wagner Santos"/>
    <x v="1"/>
    <x v="158"/>
    <x v="0"/>
    <x v="1"/>
    <x v="2"/>
    <s v="No"/>
    <s v="-"/>
    <s v="No"/>
    <n v="0"/>
    <n v="0"/>
    <n v="5"/>
    <n v="5"/>
  </r>
  <r>
    <n v="3391"/>
    <s v="Xuxa Meneghel"/>
    <x v="0"/>
    <x v="159"/>
    <x v="1"/>
    <x v="0"/>
    <x v="0"/>
    <s v="Yes"/>
    <n v="30"/>
    <s v="Yes"/>
    <n v="20"/>
    <n v="15"/>
    <n v="50"/>
    <n v="65"/>
  </r>
  <r>
    <n v="3392"/>
    <s v="Yasmin Silva"/>
    <x v="2"/>
    <x v="160"/>
    <x v="0"/>
    <x v="2"/>
    <x v="1"/>
    <s v="No"/>
    <s v="-"/>
    <s v="Yes"/>
    <n v="20"/>
    <n v="15"/>
    <n v="15"/>
    <n v="30"/>
  </r>
  <r>
    <n v="3393"/>
    <s v="Zacarias de Souza"/>
    <x v="1"/>
    <x v="161"/>
    <x v="1"/>
    <x v="1"/>
    <x v="0"/>
    <s v="No"/>
    <s v="-"/>
    <s v="No"/>
    <n v="0"/>
    <n v="1"/>
    <n v="4"/>
    <n v="5"/>
  </r>
  <r>
    <n v="3394"/>
    <s v="André Lima"/>
    <x v="0"/>
    <x v="162"/>
    <x v="0"/>
    <x v="0"/>
    <x v="2"/>
    <s v="Yes"/>
    <n v="30"/>
    <s v="Yes"/>
    <n v="20"/>
    <n v="7"/>
    <n v="58"/>
    <n v="65"/>
  </r>
  <r>
    <n v="3395"/>
    <s v="Bianca Freitas"/>
    <x v="2"/>
    <x v="163"/>
    <x v="1"/>
    <x v="2"/>
    <x v="0"/>
    <s v="No"/>
    <s v="-"/>
    <s v="Yes"/>
    <n v="20"/>
    <n v="10"/>
    <n v="20"/>
    <n v="30"/>
  </r>
  <r>
    <n v="3396"/>
    <s v="Caio Mendes"/>
    <x v="1"/>
    <x v="164"/>
    <x v="0"/>
    <x v="1"/>
    <x v="1"/>
    <s v="No"/>
    <s v="-"/>
    <s v="No"/>
    <n v="0"/>
    <n v="0"/>
    <n v="5"/>
    <n v="5"/>
  </r>
  <r>
    <n v="3397"/>
    <s v="Daniela Moura"/>
    <x v="0"/>
    <x v="165"/>
    <x v="1"/>
    <x v="0"/>
    <x v="0"/>
    <s v="Yes"/>
    <n v="30"/>
    <s v="Yes"/>
    <n v="20"/>
    <n v="20"/>
    <n v="45"/>
    <n v="65"/>
  </r>
  <r>
    <n v="3398"/>
    <s v="Eduardo Costa"/>
    <x v="2"/>
    <x v="166"/>
    <x v="0"/>
    <x v="2"/>
    <x v="2"/>
    <s v="No"/>
    <s v="-"/>
    <s v="Yes"/>
    <n v="20"/>
    <n v="15"/>
    <n v="15"/>
    <n v="30"/>
  </r>
  <r>
    <n v="3399"/>
    <s v="Fernanda Gomes"/>
    <x v="1"/>
    <x v="167"/>
    <x v="1"/>
    <x v="1"/>
    <x v="0"/>
    <s v="No"/>
    <s v="-"/>
    <s v="No"/>
    <n v="0"/>
    <n v="1"/>
    <n v="4"/>
    <n v="5"/>
  </r>
  <r>
    <n v="3400"/>
    <s v="Guilherme Souza"/>
    <x v="0"/>
    <x v="168"/>
    <x v="0"/>
    <x v="0"/>
    <x v="1"/>
    <s v="Yes"/>
    <n v="30"/>
    <s v="Yes"/>
    <n v="20"/>
    <n v="5"/>
    <n v="60"/>
    <n v="65"/>
  </r>
  <r>
    <n v="3401"/>
    <s v="Helena Ribeiro"/>
    <x v="2"/>
    <x v="169"/>
    <x v="1"/>
    <x v="2"/>
    <x v="0"/>
    <s v="No"/>
    <s v="-"/>
    <s v="Yes"/>
    <n v="20"/>
    <n v="10"/>
    <n v="20"/>
    <n v="30"/>
  </r>
  <r>
    <n v="3402"/>
    <s v="Igor Santos"/>
    <x v="1"/>
    <x v="170"/>
    <x v="0"/>
    <x v="1"/>
    <x v="2"/>
    <s v="No"/>
    <s v="-"/>
    <s v="No"/>
    <n v="0"/>
    <n v="0"/>
    <n v="5"/>
    <n v="5"/>
  </r>
  <r>
    <n v="3403"/>
    <s v="João Carvalho"/>
    <x v="0"/>
    <x v="171"/>
    <x v="1"/>
    <x v="0"/>
    <x v="0"/>
    <s v="Yes"/>
    <n v="30"/>
    <s v="Yes"/>
    <n v="20"/>
    <n v="3"/>
    <n v="62"/>
    <n v="65"/>
  </r>
  <r>
    <n v="3404"/>
    <s v="Klara Fagundes"/>
    <x v="2"/>
    <x v="172"/>
    <x v="0"/>
    <x v="2"/>
    <x v="1"/>
    <s v="No"/>
    <s v="-"/>
    <s v="Yes"/>
    <n v="20"/>
    <n v="15"/>
    <n v="15"/>
    <n v="30"/>
  </r>
  <r>
    <n v="3405"/>
    <s v="Lúcia Mendonça"/>
    <x v="1"/>
    <x v="173"/>
    <x v="1"/>
    <x v="1"/>
    <x v="0"/>
    <s v="No"/>
    <s v="-"/>
    <s v="No"/>
    <n v="0"/>
    <n v="1"/>
    <n v="4"/>
    <n v="5"/>
  </r>
  <r>
    <n v="3406"/>
    <s v="Marcelo Novaes"/>
    <x v="1"/>
    <x v="174"/>
    <x v="0"/>
    <x v="1"/>
    <x v="0"/>
    <s v="No"/>
    <s v="-"/>
    <s v="No"/>
    <n v="0"/>
    <n v="0"/>
    <n v="5"/>
    <n v="5"/>
  </r>
  <r>
    <n v="3407"/>
    <s v="Nina Pacheco"/>
    <x v="0"/>
    <x v="175"/>
    <x v="1"/>
    <x v="0"/>
    <x v="2"/>
    <s v="Yes"/>
    <n v="30"/>
    <s v="Yes"/>
    <n v="20"/>
    <n v="7"/>
    <n v="58"/>
    <n v="65"/>
  </r>
  <r>
    <n v="3408"/>
    <s v="Olívia Rios"/>
    <x v="2"/>
    <x v="176"/>
    <x v="0"/>
    <x v="2"/>
    <x v="1"/>
    <s v="No"/>
    <s v="-"/>
    <s v="Yes"/>
    <n v="20"/>
    <n v="10"/>
    <n v="20"/>
    <n v="30"/>
  </r>
  <r>
    <n v="3409"/>
    <s v="Paulo Quintana"/>
    <x v="1"/>
    <x v="177"/>
    <x v="1"/>
    <x v="1"/>
    <x v="2"/>
    <s v="No"/>
    <s v="-"/>
    <s v="No"/>
    <n v="0"/>
    <n v="1"/>
    <n v="4"/>
    <n v="5"/>
  </r>
  <r>
    <n v="3410"/>
    <s v="Raquel Domingos"/>
    <x v="0"/>
    <x v="178"/>
    <x v="0"/>
    <x v="0"/>
    <x v="0"/>
    <s v="Yes"/>
    <n v="30"/>
    <s v="Yes"/>
    <n v="20"/>
    <n v="15"/>
    <n v="50"/>
    <n v="65"/>
  </r>
  <r>
    <n v="3411"/>
    <s v="Samuel Viana"/>
    <x v="2"/>
    <x v="179"/>
    <x v="1"/>
    <x v="2"/>
    <x v="0"/>
    <s v="No"/>
    <s v="-"/>
    <s v="Yes"/>
    <n v="20"/>
    <n v="5"/>
    <n v="25"/>
    <n v="30"/>
  </r>
  <r>
    <n v="3412"/>
    <s v="Tatiane Rocha"/>
    <x v="1"/>
    <x v="180"/>
    <x v="0"/>
    <x v="1"/>
    <x v="1"/>
    <s v="No"/>
    <s v="-"/>
    <s v="No"/>
    <n v="0"/>
    <n v="0"/>
    <n v="5"/>
    <n v="5"/>
  </r>
  <r>
    <n v="3413"/>
    <s v="Ulysses Farias"/>
    <x v="0"/>
    <x v="181"/>
    <x v="1"/>
    <x v="0"/>
    <x v="2"/>
    <s v="Yes"/>
    <n v="30"/>
    <s v="Yes"/>
    <n v="20"/>
    <n v="20"/>
    <n v="45"/>
    <n v="65"/>
  </r>
  <r>
    <n v="3414"/>
    <s v="Vanessa Moreira"/>
    <x v="2"/>
    <x v="182"/>
    <x v="0"/>
    <x v="2"/>
    <x v="2"/>
    <s v="No"/>
    <s v="-"/>
    <s v="Yes"/>
    <n v="20"/>
    <n v="12"/>
    <n v="18"/>
    <n v="30"/>
  </r>
  <r>
    <n v="3415"/>
    <s v="William Carvalho"/>
    <x v="1"/>
    <x v="183"/>
    <x v="1"/>
    <x v="1"/>
    <x v="0"/>
    <s v="No"/>
    <s v="-"/>
    <s v="No"/>
    <n v="0"/>
    <n v="2"/>
    <n v="3"/>
    <n v="5"/>
  </r>
  <r>
    <n v="3416"/>
    <s v="Ximena Barros"/>
    <x v="0"/>
    <x v="184"/>
    <x v="0"/>
    <x v="0"/>
    <x v="1"/>
    <s v="Yes"/>
    <n v="30"/>
    <s v="Yes"/>
    <n v="20"/>
    <n v="5"/>
    <n v="60"/>
    <n v="65"/>
  </r>
  <r>
    <n v="3417"/>
    <s v="Yara Machado"/>
    <x v="2"/>
    <x v="185"/>
    <x v="1"/>
    <x v="2"/>
    <x v="0"/>
    <s v="No"/>
    <s v="-"/>
    <s v="Yes"/>
    <n v="20"/>
    <n v="10"/>
    <n v="20"/>
    <n v="30"/>
  </r>
  <r>
    <n v="3418"/>
    <s v="Zacarias Costa"/>
    <x v="1"/>
    <x v="186"/>
    <x v="0"/>
    <x v="1"/>
    <x v="2"/>
    <s v="No"/>
    <s v="-"/>
    <s v="No"/>
    <n v="0"/>
    <n v="0"/>
    <n v="5"/>
    <n v="5"/>
  </r>
  <r>
    <n v="3419"/>
    <s v="André Lopes"/>
    <x v="0"/>
    <x v="187"/>
    <x v="1"/>
    <x v="0"/>
    <x v="0"/>
    <s v="Yes"/>
    <n v="30"/>
    <s v="Yes"/>
    <n v="20"/>
    <n v="3"/>
    <n v="62"/>
    <n v="65"/>
  </r>
  <r>
    <n v="3420"/>
    <s v="Beatriz Souza"/>
    <x v="2"/>
    <x v="188"/>
    <x v="0"/>
    <x v="2"/>
    <x v="1"/>
    <s v="No"/>
    <s v="-"/>
    <s v="Yes"/>
    <n v="20"/>
    <n v="15"/>
    <n v="15"/>
    <n v="30"/>
  </r>
  <r>
    <n v="3421"/>
    <s v="Caio Pereira"/>
    <x v="1"/>
    <x v="189"/>
    <x v="1"/>
    <x v="1"/>
    <x v="0"/>
    <s v="No"/>
    <s v="-"/>
    <s v="No"/>
    <n v="0"/>
    <n v="1"/>
    <n v="4"/>
    <n v="5"/>
  </r>
  <r>
    <n v="3422"/>
    <s v="Daniela Araújo"/>
    <x v="0"/>
    <x v="190"/>
    <x v="0"/>
    <x v="0"/>
    <x v="2"/>
    <s v="Yes"/>
    <n v="30"/>
    <s v="Yes"/>
    <n v="20"/>
    <n v="7"/>
    <n v="58"/>
    <n v="65"/>
  </r>
  <r>
    <n v="3423"/>
    <s v="Eduardo Santos"/>
    <x v="2"/>
    <x v="191"/>
    <x v="1"/>
    <x v="2"/>
    <x v="0"/>
    <s v="No"/>
    <s v="-"/>
    <s v="Yes"/>
    <n v="20"/>
    <n v="10"/>
    <n v="20"/>
    <n v="30"/>
  </r>
  <r>
    <n v="3424"/>
    <s v="Fernanda Lima"/>
    <x v="1"/>
    <x v="192"/>
    <x v="0"/>
    <x v="1"/>
    <x v="1"/>
    <s v="No"/>
    <s v="-"/>
    <s v="No"/>
    <n v="0"/>
    <n v="0"/>
    <n v="5"/>
    <n v="5"/>
  </r>
  <r>
    <n v="3425"/>
    <s v="Gabriel Teixeira"/>
    <x v="0"/>
    <x v="193"/>
    <x v="1"/>
    <x v="0"/>
    <x v="0"/>
    <s v="Yes"/>
    <n v="30"/>
    <s v="Yes"/>
    <n v="20"/>
    <n v="20"/>
    <n v="45"/>
    <n v="65"/>
  </r>
  <r>
    <n v="3426"/>
    <s v="Helena Ribeiro"/>
    <x v="2"/>
    <x v="194"/>
    <x v="0"/>
    <x v="2"/>
    <x v="2"/>
    <s v="No"/>
    <s v="-"/>
    <s v="Yes"/>
    <n v="20"/>
    <n v="15"/>
    <n v="15"/>
    <n v="30"/>
  </r>
  <r>
    <n v="3427"/>
    <s v="Igor Mendes"/>
    <x v="1"/>
    <x v="195"/>
    <x v="1"/>
    <x v="1"/>
    <x v="0"/>
    <s v="No"/>
    <s v="-"/>
    <s v="No"/>
    <n v="0"/>
    <n v="1"/>
    <n v="4"/>
    <n v="5"/>
  </r>
  <r>
    <n v="3428"/>
    <s v="Joana Silveira"/>
    <x v="0"/>
    <x v="196"/>
    <x v="0"/>
    <x v="0"/>
    <x v="1"/>
    <s v="Yes"/>
    <n v="30"/>
    <s v="Yes"/>
    <n v="20"/>
    <n v="3"/>
    <n v="62"/>
    <n v="65"/>
  </r>
  <r>
    <n v="3429"/>
    <s v="Lucas Martins"/>
    <x v="2"/>
    <x v="197"/>
    <x v="1"/>
    <x v="2"/>
    <x v="0"/>
    <s v="No"/>
    <s v="-"/>
    <s v="Yes"/>
    <n v="20"/>
    <n v="10"/>
    <n v="20"/>
    <n v="30"/>
  </r>
  <r>
    <n v="3430"/>
    <s v="Marcela Gouveia"/>
    <x v="1"/>
    <x v="198"/>
    <x v="0"/>
    <x v="1"/>
    <x v="2"/>
    <s v="No"/>
    <s v="-"/>
    <s v="No"/>
    <n v="0"/>
    <n v="0"/>
    <n v="5"/>
    <n v="5"/>
  </r>
  <r>
    <n v="3431"/>
    <s v="Nicolas Borges"/>
    <x v="0"/>
    <x v="199"/>
    <x v="1"/>
    <x v="0"/>
    <x v="0"/>
    <s v="Yes"/>
    <n v="30"/>
    <s v="Yes"/>
    <n v="20"/>
    <n v="15"/>
    <n v="50"/>
    <n v="65"/>
  </r>
  <r>
    <n v="3432"/>
    <s v="Olivia Freitas"/>
    <x v="2"/>
    <x v="200"/>
    <x v="0"/>
    <x v="2"/>
    <x v="1"/>
    <s v="No"/>
    <s v="-"/>
    <s v="Yes"/>
    <n v="20"/>
    <n v="15"/>
    <n v="15"/>
    <n v="30"/>
  </r>
  <r>
    <n v="3433"/>
    <s v="Paulo Nogueira"/>
    <x v="1"/>
    <x v="201"/>
    <x v="1"/>
    <x v="1"/>
    <x v="0"/>
    <s v="No"/>
    <s v="-"/>
    <s v="No"/>
    <n v="0"/>
    <n v="1"/>
    <n v="4"/>
    <n v="5"/>
  </r>
  <r>
    <n v="3434"/>
    <s v="Raquel Andrade"/>
    <x v="0"/>
    <x v="202"/>
    <x v="0"/>
    <x v="0"/>
    <x v="2"/>
    <s v="Yes"/>
    <n v="30"/>
    <s v="Yes"/>
    <n v="20"/>
    <n v="7"/>
    <n v="58"/>
    <n v="65"/>
  </r>
  <r>
    <n v="3435"/>
    <s v="Sônia Carvalho"/>
    <x v="2"/>
    <x v="203"/>
    <x v="1"/>
    <x v="2"/>
    <x v="0"/>
    <s v="No"/>
    <s v="-"/>
    <s v="Yes"/>
    <n v="20"/>
    <n v="10"/>
    <n v="20"/>
    <n v="30"/>
  </r>
  <r>
    <n v="3436"/>
    <s v="Tiago Rodrigues"/>
    <x v="1"/>
    <x v="204"/>
    <x v="0"/>
    <x v="1"/>
    <x v="0"/>
    <s v="No"/>
    <s v="-"/>
    <s v="No"/>
    <n v="0"/>
    <n v="0"/>
    <n v="5"/>
    <n v="5"/>
  </r>
  <r>
    <n v="3437"/>
    <s v="Ursula Monteiro"/>
    <x v="0"/>
    <x v="205"/>
    <x v="1"/>
    <x v="0"/>
    <x v="2"/>
    <s v="Yes"/>
    <n v="30"/>
    <s v="Yes"/>
    <n v="20"/>
    <n v="7"/>
    <n v="58"/>
    <n v="65"/>
  </r>
  <r>
    <n v="3438"/>
    <s v="Vanessa Pereira"/>
    <x v="2"/>
    <x v="206"/>
    <x v="0"/>
    <x v="2"/>
    <x v="1"/>
    <s v="No"/>
    <s v="-"/>
    <s v="Yes"/>
    <n v="20"/>
    <n v="10"/>
    <n v="20"/>
    <n v="30"/>
  </r>
  <r>
    <n v="3439"/>
    <s v="Walter Silva"/>
    <x v="1"/>
    <x v="207"/>
    <x v="1"/>
    <x v="1"/>
    <x v="2"/>
    <s v="No"/>
    <s v="-"/>
    <s v="No"/>
    <n v="0"/>
    <n v="1"/>
    <n v="4"/>
    <n v="5"/>
  </r>
  <r>
    <n v="3440"/>
    <s v="Xavier Almeida"/>
    <x v="0"/>
    <x v="208"/>
    <x v="0"/>
    <x v="0"/>
    <x v="0"/>
    <s v="Yes"/>
    <n v="30"/>
    <s v="Yes"/>
    <n v="20"/>
    <n v="15"/>
    <n v="50"/>
    <n v="65"/>
  </r>
  <r>
    <n v="3441"/>
    <s v="Yasmine Correia"/>
    <x v="2"/>
    <x v="209"/>
    <x v="1"/>
    <x v="2"/>
    <x v="0"/>
    <s v="No"/>
    <s v="-"/>
    <s v="Yes"/>
    <n v="20"/>
    <n v="5"/>
    <n v="25"/>
    <n v="30"/>
  </r>
  <r>
    <n v="3442"/>
    <s v="Zacarias Almeida"/>
    <x v="1"/>
    <x v="210"/>
    <x v="0"/>
    <x v="1"/>
    <x v="1"/>
    <s v="No"/>
    <s v="-"/>
    <s v="No"/>
    <n v="0"/>
    <n v="0"/>
    <n v="5"/>
    <n v="5"/>
  </r>
  <r>
    <n v="3443"/>
    <s v="Amanda Costa"/>
    <x v="0"/>
    <x v="211"/>
    <x v="1"/>
    <x v="0"/>
    <x v="2"/>
    <s v="Yes"/>
    <n v="30"/>
    <s v="Yes"/>
    <n v="20"/>
    <n v="20"/>
    <n v="45"/>
    <n v="65"/>
  </r>
  <r>
    <n v="3444"/>
    <s v="Bruno Ferreira"/>
    <x v="2"/>
    <x v="212"/>
    <x v="0"/>
    <x v="2"/>
    <x v="2"/>
    <s v="No"/>
    <s v="-"/>
    <s v="Yes"/>
    <n v="20"/>
    <n v="12"/>
    <n v="18"/>
    <n v="30"/>
  </r>
  <r>
    <n v="3445"/>
    <s v="Carla Dias"/>
    <x v="1"/>
    <x v="213"/>
    <x v="1"/>
    <x v="1"/>
    <x v="0"/>
    <s v="No"/>
    <s v="-"/>
    <s v="No"/>
    <n v="0"/>
    <n v="2"/>
    <n v="3"/>
    <n v="5"/>
  </r>
  <r>
    <n v="3446"/>
    <s v="Diogo Martins"/>
    <x v="0"/>
    <x v="214"/>
    <x v="0"/>
    <x v="0"/>
    <x v="1"/>
    <s v="Yes"/>
    <n v="30"/>
    <s v="Yes"/>
    <n v="20"/>
    <n v="5"/>
    <n v="60"/>
    <n v="65"/>
  </r>
  <r>
    <n v="3447"/>
    <s v="Elisa Campos"/>
    <x v="2"/>
    <x v="215"/>
    <x v="1"/>
    <x v="2"/>
    <x v="0"/>
    <s v="No"/>
    <s v="-"/>
    <s v="Yes"/>
    <n v="20"/>
    <n v="10"/>
    <n v="20"/>
    <n v="30"/>
  </r>
  <r>
    <n v="3448"/>
    <s v="Fabiana Lima"/>
    <x v="1"/>
    <x v="216"/>
    <x v="0"/>
    <x v="1"/>
    <x v="2"/>
    <s v="No"/>
    <s v="-"/>
    <s v="No"/>
    <n v="0"/>
    <n v="0"/>
    <n v="5"/>
    <n v="5"/>
  </r>
  <r>
    <n v="3449"/>
    <s v="Gabriel Santos"/>
    <x v="0"/>
    <x v="217"/>
    <x v="1"/>
    <x v="0"/>
    <x v="0"/>
    <s v="Yes"/>
    <n v="30"/>
    <s v="Yes"/>
    <n v="20"/>
    <n v="3"/>
    <n v="62"/>
    <n v="65"/>
  </r>
  <r>
    <n v="3450"/>
    <s v="Helena Ferreira"/>
    <x v="2"/>
    <x v="218"/>
    <x v="0"/>
    <x v="2"/>
    <x v="1"/>
    <s v="No"/>
    <s v="-"/>
    <s v="Yes"/>
    <n v="20"/>
    <n v="15"/>
    <n v="15"/>
    <n v="30"/>
  </r>
  <r>
    <n v="3451"/>
    <s v="Ígor Nunes"/>
    <x v="1"/>
    <x v="219"/>
    <x v="1"/>
    <x v="1"/>
    <x v="0"/>
    <s v="No"/>
    <s v="-"/>
    <s v="No"/>
    <n v="0"/>
    <n v="1"/>
    <n v="4"/>
    <n v="5"/>
  </r>
  <r>
    <n v="3452"/>
    <s v="Joana Silveira"/>
    <x v="0"/>
    <x v="220"/>
    <x v="0"/>
    <x v="0"/>
    <x v="2"/>
    <s v="Yes"/>
    <n v="30"/>
    <s v="Yes"/>
    <n v="20"/>
    <n v="7"/>
    <n v="58"/>
    <n v="65"/>
  </r>
  <r>
    <n v="3453"/>
    <s v="Kléber Oliveira"/>
    <x v="2"/>
    <x v="221"/>
    <x v="1"/>
    <x v="2"/>
    <x v="0"/>
    <s v="No"/>
    <s v="-"/>
    <s v="Yes"/>
    <n v="20"/>
    <n v="10"/>
    <n v="20"/>
    <n v="30"/>
  </r>
  <r>
    <n v="3454"/>
    <s v="Luciana Morais"/>
    <x v="1"/>
    <x v="222"/>
    <x v="0"/>
    <x v="1"/>
    <x v="1"/>
    <s v="No"/>
    <s v="-"/>
    <s v="No"/>
    <n v="0"/>
    <n v="0"/>
    <n v="5"/>
    <n v="5"/>
  </r>
  <r>
    <n v="3455"/>
    <s v="Marcos Vinícius"/>
    <x v="0"/>
    <x v="223"/>
    <x v="1"/>
    <x v="0"/>
    <x v="0"/>
    <s v="Yes"/>
    <n v="30"/>
    <s v="Yes"/>
    <n v="20"/>
    <n v="20"/>
    <n v="45"/>
    <n v="65"/>
  </r>
  <r>
    <n v="3456"/>
    <s v="Natália Barros"/>
    <x v="2"/>
    <x v="224"/>
    <x v="0"/>
    <x v="2"/>
    <x v="2"/>
    <s v="No"/>
    <s v="-"/>
    <s v="Yes"/>
    <n v="20"/>
    <n v="15"/>
    <n v="15"/>
    <n v="30"/>
  </r>
  <r>
    <n v="3457"/>
    <s v="Oscar Sampaio"/>
    <x v="1"/>
    <x v="225"/>
    <x v="1"/>
    <x v="1"/>
    <x v="0"/>
    <s v="No"/>
    <s v="-"/>
    <s v="No"/>
    <n v="0"/>
    <n v="1"/>
    <n v="4"/>
    <n v="5"/>
  </r>
  <r>
    <n v="3458"/>
    <s v="Patrícia Leite"/>
    <x v="0"/>
    <x v="226"/>
    <x v="0"/>
    <x v="0"/>
    <x v="1"/>
    <s v="Yes"/>
    <n v="30"/>
    <s v="Yes"/>
    <n v="20"/>
    <n v="3"/>
    <n v="62"/>
    <n v="65"/>
  </r>
  <r>
    <n v="3459"/>
    <s v="Quênia Rocha"/>
    <x v="2"/>
    <x v="227"/>
    <x v="1"/>
    <x v="2"/>
    <x v="0"/>
    <s v="No"/>
    <s v="-"/>
    <s v="Yes"/>
    <n v="20"/>
    <n v="10"/>
    <n v="20"/>
    <n v="30"/>
  </r>
  <r>
    <n v="3460"/>
    <s v="Rafael Torres"/>
    <x v="1"/>
    <x v="228"/>
    <x v="0"/>
    <x v="1"/>
    <x v="2"/>
    <s v="No"/>
    <s v="-"/>
    <s v="No"/>
    <n v="0"/>
    <n v="0"/>
    <n v="5"/>
    <n v="5"/>
  </r>
  <r>
    <n v="3461"/>
    <s v="Sandra Gouveia"/>
    <x v="0"/>
    <x v="229"/>
    <x v="1"/>
    <x v="0"/>
    <x v="0"/>
    <s v="Yes"/>
    <n v="30"/>
    <s v="Yes"/>
    <n v="20"/>
    <n v="15"/>
    <n v="50"/>
    <n v="65"/>
  </r>
  <r>
    <n v="3462"/>
    <s v="Tiago Lacerda"/>
    <x v="2"/>
    <x v="230"/>
    <x v="0"/>
    <x v="2"/>
    <x v="1"/>
    <s v="No"/>
    <s v="-"/>
    <s v="Yes"/>
    <n v="20"/>
    <n v="15"/>
    <n v="15"/>
    <n v="30"/>
  </r>
  <r>
    <n v="3463"/>
    <s v="Ursula Fonseca"/>
    <x v="1"/>
    <x v="231"/>
    <x v="1"/>
    <x v="1"/>
    <x v="0"/>
    <s v="No"/>
    <s v="-"/>
    <s v="No"/>
    <n v="0"/>
    <n v="1"/>
    <n v="4"/>
    <n v="5"/>
  </r>
  <r>
    <n v="3464"/>
    <s v="Vanessa Andrade"/>
    <x v="0"/>
    <x v="232"/>
    <x v="0"/>
    <x v="0"/>
    <x v="2"/>
    <s v="Yes"/>
    <n v="30"/>
    <s v="Yes"/>
    <n v="20"/>
    <n v="7"/>
    <n v="58"/>
    <n v="65"/>
  </r>
  <r>
    <n v="3465"/>
    <s v="William Castro"/>
    <x v="2"/>
    <x v="233"/>
    <x v="1"/>
    <x v="2"/>
    <x v="0"/>
    <s v="No"/>
    <s v="-"/>
    <s v="Yes"/>
    <n v="20"/>
    <n v="10"/>
    <n v="20"/>
    <n v="30"/>
  </r>
  <r>
    <n v="3466"/>
    <s v="Xavier Monteiro"/>
    <x v="1"/>
    <x v="234"/>
    <x v="0"/>
    <x v="1"/>
    <x v="1"/>
    <s v="No"/>
    <s v="-"/>
    <s v="No"/>
    <n v="0"/>
    <n v="0"/>
    <n v="5"/>
    <n v="5"/>
  </r>
  <r>
    <n v="3467"/>
    <s v="Yasmin Figueira"/>
    <x v="0"/>
    <x v="235"/>
    <x v="1"/>
    <x v="0"/>
    <x v="0"/>
    <s v="Yes"/>
    <n v="30"/>
    <s v="Yes"/>
    <n v="20"/>
    <n v="15"/>
    <n v="50"/>
    <n v="65"/>
  </r>
  <r>
    <n v="3468"/>
    <s v="Zacarias Mendonça"/>
    <x v="2"/>
    <x v="236"/>
    <x v="0"/>
    <x v="2"/>
    <x v="2"/>
    <s v="No"/>
    <s v="-"/>
    <s v="Yes"/>
    <n v="20"/>
    <n v="12"/>
    <n v="18"/>
    <n v="30"/>
  </r>
  <r>
    <n v="3469"/>
    <s v="Amanda Menezes"/>
    <x v="1"/>
    <x v="237"/>
    <x v="1"/>
    <x v="1"/>
    <x v="0"/>
    <s v="No"/>
    <s v="-"/>
    <s v="No"/>
    <n v="0"/>
    <n v="2"/>
    <n v="3"/>
    <n v="5"/>
  </r>
  <r>
    <n v="3470"/>
    <s v="Bruno Santos"/>
    <x v="0"/>
    <x v="238"/>
    <x v="0"/>
    <x v="0"/>
    <x v="1"/>
    <s v="Yes"/>
    <n v="30"/>
    <s v="Yes"/>
    <n v="20"/>
    <n v="5"/>
    <n v="60"/>
    <n v="65"/>
  </r>
  <r>
    <n v="3471"/>
    <s v="Carla Ferreira"/>
    <x v="2"/>
    <x v="239"/>
    <x v="1"/>
    <x v="2"/>
    <x v="0"/>
    <s v="No"/>
    <s v="-"/>
    <s v="Yes"/>
    <n v="20"/>
    <n v="10"/>
    <n v="20"/>
    <n v="30"/>
  </r>
  <r>
    <n v="3472"/>
    <s v="Diogo Alves"/>
    <x v="1"/>
    <x v="240"/>
    <x v="0"/>
    <x v="1"/>
    <x v="2"/>
    <s v="No"/>
    <s v="-"/>
    <s v="No"/>
    <n v="0"/>
    <n v="0"/>
    <n v="5"/>
    <n v="5"/>
  </r>
  <r>
    <n v="3473"/>
    <s v="Elisa Neves"/>
    <x v="0"/>
    <x v="241"/>
    <x v="1"/>
    <x v="0"/>
    <x v="0"/>
    <s v="Yes"/>
    <n v="30"/>
    <s v="Yes"/>
    <n v="20"/>
    <n v="3"/>
    <n v="62"/>
    <n v="65"/>
  </r>
  <r>
    <n v="3474"/>
    <s v="Fabiano Pires"/>
    <x v="2"/>
    <x v="242"/>
    <x v="0"/>
    <x v="2"/>
    <x v="1"/>
    <s v="No"/>
    <s v="-"/>
    <s v="Yes"/>
    <n v="20"/>
    <n v="15"/>
    <n v="15"/>
    <n v="30"/>
  </r>
  <r>
    <n v="3475"/>
    <s v="Giovana Ribeiro"/>
    <x v="1"/>
    <x v="243"/>
    <x v="1"/>
    <x v="1"/>
    <x v="0"/>
    <s v="No"/>
    <s v="-"/>
    <s v="No"/>
    <n v="0"/>
    <n v="1"/>
    <n v="4"/>
    <n v="5"/>
  </r>
  <r>
    <n v="3476"/>
    <s v="Hélio Costa"/>
    <x v="0"/>
    <x v="244"/>
    <x v="0"/>
    <x v="0"/>
    <x v="2"/>
    <s v="Yes"/>
    <n v="30"/>
    <s v="Yes"/>
    <n v="20"/>
    <n v="7"/>
    <n v="58"/>
    <n v="65"/>
  </r>
  <r>
    <n v="3477"/>
    <s v="Íris Loureiro"/>
    <x v="2"/>
    <x v="245"/>
    <x v="1"/>
    <x v="2"/>
    <x v="0"/>
    <s v="No"/>
    <s v="-"/>
    <s v="Yes"/>
    <n v="20"/>
    <n v="10"/>
    <n v="20"/>
    <n v="30"/>
  </r>
  <r>
    <n v="3478"/>
    <s v="João Pereira"/>
    <x v="1"/>
    <x v="246"/>
    <x v="0"/>
    <x v="1"/>
    <x v="1"/>
    <s v="No"/>
    <s v="-"/>
    <s v="No"/>
    <n v="0"/>
    <n v="0"/>
    <n v="5"/>
    <n v="5"/>
  </r>
  <r>
    <n v="3479"/>
    <s v="Klara Silva"/>
    <x v="0"/>
    <x v="247"/>
    <x v="1"/>
    <x v="0"/>
    <x v="0"/>
    <s v="Yes"/>
    <n v="30"/>
    <s v="Yes"/>
    <n v="20"/>
    <n v="20"/>
    <n v="45"/>
    <n v="65"/>
  </r>
  <r>
    <n v="3480"/>
    <s v="Luciana Barros"/>
    <x v="2"/>
    <x v="248"/>
    <x v="0"/>
    <x v="2"/>
    <x v="2"/>
    <s v="No"/>
    <s v="-"/>
    <s v="Yes"/>
    <n v="20"/>
    <n v="15"/>
    <n v="15"/>
    <n v="30"/>
  </r>
  <r>
    <n v="3481"/>
    <s v="Marcos Gomes"/>
    <x v="1"/>
    <x v="249"/>
    <x v="1"/>
    <x v="1"/>
    <x v="0"/>
    <s v="No"/>
    <s v="-"/>
    <s v="No"/>
    <n v="0"/>
    <n v="1"/>
    <n v="4"/>
    <n v="5"/>
  </r>
  <r>
    <n v="3482"/>
    <s v="Natália Soares"/>
    <x v="0"/>
    <x v="250"/>
    <x v="0"/>
    <x v="0"/>
    <x v="1"/>
    <s v="Yes"/>
    <n v="30"/>
    <s v="Yes"/>
    <n v="20"/>
    <n v="3"/>
    <n v="62"/>
    <n v="65"/>
  </r>
  <r>
    <n v="3483"/>
    <s v="Oscar Machado"/>
    <x v="2"/>
    <x v="251"/>
    <x v="1"/>
    <x v="2"/>
    <x v="0"/>
    <s v="No"/>
    <s v="-"/>
    <s v="Yes"/>
    <n v="20"/>
    <n v="10"/>
    <n v="20"/>
    <n v="30"/>
  </r>
  <r>
    <n v="3484"/>
    <s v="Patrícia Lima"/>
    <x v="1"/>
    <x v="252"/>
    <x v="0"/>
    <x v="1"/>
    <x v="2"/>
    <s v="No"/>
    <s v="-"/>
    <s v="No"/>
    <n v="0"/>
    <n v="0"/>
    <n v="5"/>
    <n v="5"/>
  </r>
  <r>
    <n v="3485"/>
    <s v="Quirino Neto"/>
    <x v="0"/>
    <x v="253"/>
    <x v="1"/>
    <x v="0"/>
    <x v="0"/>
    <s v="Yes"/>
    <n v="30"/>
    <s v="Yes"/>
    <n v="20"/>
    <n v="15"/>
    <n v="50"/>
    <n v="65"/>
  </r>
  <r>
    <n v="3486"/>
    <s v="Rafaela Souza"/>
    <x v="1"/>
    <x v="254"/>
    <x v="0"/>
    <x v="1"/>
    <x v="0"/>
    <s v="No"/>
    <s v="-"/>
    <s v="No"/>
    <n v="0"/>
    <n v="0"/>
    <n v="5"/>
    <n v="5"/>
  </r>
  <r>
    <n v="3487"/>
    <s v="Sandro Almeida"/>
    <x v="0"/>
    <x v="255"/>
    <x v="1"/>
    <x v="0"/>
    <x v="2"/>
    <s v="Yes"/>
    <n v="30"/>
    <s v="Yes"/>
    <n v="20"/>
    <n v="7"/>
    <n v="58"/>
    <n v="65"/>
  </r>
  <r>
    <n v="3488"/>
    <s v="Tânia Ribeiro"/>
    <x v="2"/>
    <x v="256"/>
    <x v="0"/>
    <x v="2"/>
    <x v="1"/>
    <s v="No"/>
    <s v="-"/>
    <s v="Yes"/>
    <n v="20"/>
    <n v="10"/>
    <n v="20"/>
    <n v="30"/>
  </r>
  <r>
    <n v="3489"/>
    <s v="Ugo Dias"/>
    <x v="1"/>
    <x v="257"/>
    <x v="1"/>
    <x v="1"/>
    <x v="2"/>
    <s v="No"/>
    <s v="-"/>
    <s v="No"/>
    <n v="0"/>
    <n v="1"/>
    <n v="4"/>
    <n v="5"/>
  </r>
  <r>
    <n v="3490"/>
    <s v="Valéria Lima"/>
    <x v="0"/>
    <x v="258"/>
    <x v="0"/>
    <x v="0"/>
    <x v="0"/>
    <s v="Yes"/>
    <n v="30"/>
    <s v="Yes"/>
    <n v="20"/>
    <n v="15"/>
    <n v="50"/>
    <n v="65"/>
  </r>
  <r>
    <n v="3491"/>
    <s v="William Fernandes"/>
    <x v="2"/>
    <x v="259"/>
    <x v="1"/>
    <x v="2"/>
    <x v="0"/>
    <s v="No"/>
    <s v="-"/>
    <s v="Yes"/>
    <n v="20"/>
    <n v="5"/>
    <n v="25"/>
    <n v="30"/>
  </r>
  <r>
    <n v="3492"/>
    <s v="Xuxa Mendes"/>
    <x v="1"/>
    <x v="260"/>
    <x v="0"/>
    <x v="1"/>
    <x v="1"/>
    <s v="No"/>
    <s v="-"/>
    <s v="No"/>
    <n v="0"/>
    <n v="0"/>
    <n v="5"/>
    <n v="5"/>
  </r>
  <r>
    <n v="3493"/>
    <s v="Ygor Farias"/>
    <x v="0"/>
    <x v="261"/>
    <x v="1"/>
    <x v="0"/>
    <x v="2"/>
    <s v="Yes"/>
    <n v="30"/>
    <s v="Yes"/>
    <n v="20"/>
    <n v="20"/>
    <n v="45"/>
    <n v="65"/>
  </r>
  <r>
    <n v="3494"/>
    <s v="Zilda Barros"/>
    <x v="2"/>
    <x v="262"/>
    <x v="0"/>
    <x v="2"/>
    <x v="2"/>
    <s v="No"/>
    <s v="-"/>
    <s v="Yes"/>
    <n v="20"/>
    <n v="12"/>
    <n v="18"/>
    <n v="30"/>
  </r>
  <r>
    <n v="3495"/>
    <s v="Amanda Santos"/>
    <x v="1"/>
    <x v="263"/>
    <x v="1"/>
    <x v="1"/>
    <x v="0"/>
    <s v="No"/>
    <s v="-"/>
    <s v="No"/>
    <n v="0"/>
    <n v="2"/>
    <n v="3"/>
    <n v="5"/>
  </r>
  <r>
    <n v="3496"/>
    <s v="Bruno Costa"/>
    <x v="0"/>
    <x v="264"/>
    <x v="0"/>
    <x v="0"/>
    <x v="1"/>
    <s v="Yes"/>
    <n v="30"/>
    <s v="Yes"/>
    <n v="20"/>
    <n v="5"/>
    <n v="60"/>
    <n v="65"/>
  </r>
  <r>
    <n v="3497"/>
    <s v="Carla Rodrigues"/>
    <x v="2"/>
    <x v="265"/>
    <x v="1"/>
    <x v="2"/>
    <x v="0"/>
    <s v="No"/>
    <s v="-"/>
    <s v="Yes"/>
    <n v="20"/>
    <n v="10"/>
    <n v="20"/>
    <n v="30"/>
  </r>
  <r>
    <n v="3498"/>
    <s v="Diogo Pereira"/>
    <x v="1"/>
    <x v="266"/>
    <x v="0"/>
    <x v="1"/>
    <x v="2"/>
    <s v="No"/>
    <s v="-"/>
    <s v="No"/>
    <n v="0"/>
    <n v="0"/>
    <n v="5"/>
    <n v="5"/>
  </r>
  <r>
    <n v="3499"/>
    <s v="Elisa Correia"/>
    <x v="0"/>
    <x v="267"/>
    <x v="1"/>
    <x v="0"/>
    <x v="0"/>
    <s v="Yes"/>
    <n v="30"/>
    <s v="Yes"/>
    <n v="20"/>
    <n v="3"/>
    <n v="62"/>
    <n v="65"/>
  </r>
  <r>
    <n v="3500"/>
    <s v="Fábio Lourenço"/>
    <x v="2"/>
    <x v="268"/>
    <x v="0"/>
    <x v="2"/>
    <x v="1"/>
    <s v="No"/>
    <s v="-"/>
    <s v="Yes"/>
    <n v="20"/>
    <n v="15"/>
    <n v="15"/>
    <n v="30"/>
  </r>
  <r>
    <n v="3501"/>
    <s v="Gabriela Neves"/>
    <x v="1"/>
    <x v="269"/>
    <x v="1"/>
    <x v="1"/>
    <x v="0"/>
    <s v="No"/>
    <s v="-"/>
    <s v="No"/>
    <n v="0"/>
    <n v="1"/>
    <n v="4"/>
    <n v="5"/>
  </r>
  <r>
    <n v="3502"/>
    <s v="Henrique Gonçalves"/>
    <x v="0"/>
    <x v="270"/>
    <x v="0"/>
    <x v="0"/>
    <x v="2"/>
    <s v="Yes"/>
    <n v="30"/>
    <s v="Yes"/>
    <n v="20"/>
    <n v="7"/>
    <n v="58"/>
    <n v="65"/>
  </r>
  <r>
    <n v="3503"/>
    <s v="Íris Santos"/>
    <x v="2"/>
    <x v="271"/>
    <x v="1"/>
    <x v="2"/>
    <x v="0"/>
    <s v="No"/>
    <s v="-"/>
    <s v="Yes"/>
    <n v="20"/>
    <n v="10"/>
    <n v="20"/>
    <n v="30"/>
  </r>
  <r>
    <n v="3504"/>
    <s v="João Marcelo Alves"/>
    <x v="1"/>
    <x v="272"/>
    <x v="0"/>
    <x v="1"/>
    <x v="1"/>
    <s v="No"/>
    <s v="-"/>
    <s v="No"/>
    <n v="0"/>
    <n v="0"/>
    <n v="5"/>
    <n v="5"/>
  </r>
  <r>
    <n v="3505"/>
    <s v="Klara Fonseca"/>
    <x v="0"/>
    <x v="273"/>
    <x v="1"/>
    <x v="0"/>
    <x v="0"/>
    <s v="Yes"/>
    <n v="30"/>
    <s v="Yes"/>
    <n v="20"/>
    <n v="20"/>
    <n v="45"/>
    <n v="65"/>
  </r>
  <r>
    <n v="3506"/>
    <s v="Lucas Mendonça"/>
    <x v="2"/>
    <x v="274"/>
    <x v="0"/>
    <x v="2"/>
    <x v="2"/>
    <s v="No"/>
    <s v="-"/>
    <s v="Yes"/>
    <n v="20"/>
    <n v="15"/>
    <n v="15"/>
    <n v="30"/>
  </r>
  <r>
    <n v="3507"/>
    <s v="Marcela Torres"/>
    <x v="1"/>
    <x v="275"/>
    <x v="1"/>
    <x v="1"/>
    <x v="0"/>
    <s v="No"/>
    <s v="-"/>
    <s v="No"/>
    <n v="0"/>
    <n v="1"/>
    <n v="4"/>
    <n v="5"/>
  </r>
  <r>
    <n v="3508"/>
    <s v="Natália Castro"/>
    <x v="0"/>
    <x v="276"/>
    <x v="0"/>
    <x v="0"/>
    <x v="1"/>
    <s v="Yes"/>
    <n v="30"/>
    <s v="Yes"/>
    <n v="20"/>
    <n v="3"/>
    <n v="62"/>
    <n v="65"/>
  </r>
  <r>
    <n v="3509"/>
    <s v="Oscar Martins"/>
    <x v="2"/>
    <x v="277"/>
    <x v="1"/>
    <x v="2"/>
    <x v="0"/>
    <s v="No"/>
    <s v="-"/>
    <s v="Yes"/>
    <n v="20"/>
    <n v="10"/>
    <n v="20"/>
    <n v="30"/>
  </r>
  <r>
    <n v="3510"/>
    <s v="Patrícia Oliveira"/>
    <x v="1"/>
    <x v="278"/>
    <x v="0"/>
    <x v="1"/>
    <x v="2"/>
    <s v="No"/>
    <s v="-"/>
    <s v="No"/>
    <n v="0"/>
    <n v="0"/>
    <n v="5"/>
    <n v="5"/>
  </r>
  <r>
    <n v="3511"/>
    <s v="Quentin Nogueira"/>
    <x v="0"/>
    <x v="279"/>
    <x v="1"/>
    <x v="0"/>
    <x v="0"/>
    <s v="Yes"/>
    <n v="30"/>
    <s v="Yes"/>
    <n v="20"/>
    <n v="15"/>
    <n v="50"/>
    <n v="65"/>
  </r>
  <r>
    <n v="3512"/>
    <s v="Raquel Silva"/>
    <x v="2"/>
    <x v="280"/>
    <x v="0"/>
    <x v="2"/>
    <x v="1"/>
    <s v="No"/>
    <s v="-"/>
    <s v="Yes"/>
    <n v="20"/>
    <n v="15"/>
    <n v="15"/>
    <n v="30"/>
  </r>
  <r>
    <n v="3513"/>
    <s v="Sandro Gomes"/>
    <x v="1"/>
    <x v="281"/>
    <x v="1"/>
    <x v="1"/>
    <x v="0"/>
    <s v="No"/>
    <s v="-"/>
    <s v="No"/>
    <n v="0"/>
    <n v="1"/>
    <n v="4"/>
    <n v="5"/>
  </r>
  <r>
    <n v="3514"/>
    <s v="Tânia Machado"/>
    <x v="0"/>
    <x v="282"/>
    <x v="0"/>
    <x v="0"/>
    <x v="2"/>
    <s v="Yes"/>
    <n v="30"/>
    <s v="Yes"/>
    <n v="20"/>
    <n v="7"/>
    <n v="58"/>
    <n v="65"/>
  </r>
  <r>
    <n v="3515"/>
    <s v="Ursula Silva"/>
    <x v="2"/>
    <x v="283"/>
    <x v="1"/>
    <x v="2"/>
    <x v="0"/>
    <s v="No"/>
    <s v="-"/>
    <s v="Yes"/>
    <n v="20"/>
    <n v="10"/>
    <n v="20"/>
    <n v="30"/>
  </r>
  <r>
    <n v="3516"/>
    <s v="Vanessa Moraes"/>
    <x v="1"/>
    <x v="284"/>
    <x v="0"/>
    <x v="1"/>
    <x v="1"/>
    <s v="No"/>
    <s v="-"/>
    <s v="No"/>
    <n v="0"/>
    <n v="0"/>
    <n v="5"/>
    <n v="5"/>
  </r>
  <r>
    <n v="3517"/>
    <s v="William Carvalho"/>
    <x v="0"/>
    <x v="285"/>
    <x v="1"/>
    <x v="0"/>
    <x v="0"/>
    <s v="Yes"/>
    <n v="30"/>
    <s v="Yes"/>
    <n v="20"/>
    <n v="20"/>
    <n v="45"/>
    <n v="65"/>
  </r>
  <r>
    <n v="3518"/>
    <s v="Xavier Reis"/>
    <x v="2"/>
    <x v="286"/>
    <x v="0"/>
    <x v="2"/>
    <x v="2"/>
    <s v="No"/>
    <s v="-"/>
    <s v="Yes"/>
    <n v="20"/>
    <n v="12"/>
    <n v="18"/>
    <n v="30"/>
  </r>
  <r>
    <n v="3519"/>
    <s v="Yasmin Rocha"/>
    <x v="1"/>
    <x v="287"/>
    <x v="1"/>
    <x v="1"/>
    <x v="0"/>
    <s v="No"/>
    <s v="-"/>
    <s v="No"/>
    <n v="0"/>
    <n v="2"/>
    <n v="3"/>
    <n v="5"/>
  </r>
  <r>
    <n v="3520"/>
    <s v="Zacarias Duarte"/>
    <x v="0"/>
    <x v="288"/>
    <x v="0"/>
    <x v="0"/>
    <x v="1"/>
    <s v="Yes"/>
    <n v="30"/>
    <s v="Yes"/>
    <n v="20"/>
    <n v="5"/>
    <n v="60"/>
    <n v="65"/>
  </r>
  <r>
    <n v="3521"/>
    <s v="Amanda Freitas"/>
    <x v="2"/>
    <x v="289"/>
    <x v="1"/>
    <x v="2"/>
    <x v="0"/>
    <s v="No"/>
    <s v="-"/>
    <s v="Yes"/>
    <n v="20"/>
    <n v="10"/>
    <n v="20"/>
    <n v="30"/>
  </r>
  <r>
    <n v="3522"/>
    <s v="Bruno Almeida"/>
    <x v="1"/>
    <x v="290"/>
    <x v="0"/>
    <x v="1"/>
    <x v="2"/>
    <s v="No"/>
    <s v="-"/>
    <s v="No"/>
    <n v="0"/>
    <n v="0"/>
    <n v="5"/>
    <n v="5"/>
  </r>
  <r>
    <n v="3523"/>
    <s v="Carla Siqueira"/>
    <x v="0"/>
    <x v="291"/>
    <x v="1"/>
    <x v="0"/>
    <x v="0"/>
    <s v="Yes"/>
    <n v="30"/>
    <s v="Yes"/>
    <n v="20"/>
    <n v="3"/>
    <n v="62"/>
    <n v="65"/>
  </r>
  <r>
    <n v="3524"/>
    <s v="Diogo Ramos"/>
    <x v="2"/>
    <x v="292"/>
    <x v="0"/>
    <x v="2"/>
    <x v="1"/>
    <s v="No"/>
    <s v="-"/>
    <s v="Yes"/>
    <n v="20"/>
    <n v="15"/>
    <n v="15"/>
    <n v="30"/>
  </r>
  <r>
    <n v="3525"/>
    <s v="Elisa Magalhães"/>
    <x v="1"/>
    <x v="293"/>
    <x v="1"/>
    <x v="1"/>
    <x v="0"/>
    <s v="No"/>
    <s v="-"/>
    <s v="No"/>
    <n v="0"/>
    <n v="1"/>
    <n v="4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A645E-BB6B-4922-9AF0-7A2A71DD0BA8}" name="Tabela dinâ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2:B83" firstHeaderRow="1" firstDataRow="1" firstDataCol="0" rowPageCount="1" colPageCount="1"/>
  <pivotFields count="16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6" item="0" hier="-1"/>
  </pageFields>
  <dataFields count="1">
    <dataField name="Soma de Valor sem desconto" fld="1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FE247-54AA-4F3A-8B5B-BEDC8FA060BA}" name="TB_Desco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8:C52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Coupon Value" fld="11" baseField="0" baseItem="0" numFmtId="44"/>
  </dataFields>
  <chartFormats count="4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1:C14" firstHeaderRow="1" firstDataRow="1" firstDataCol="1" rowPageCount="1" colPageCount="1"/>
  <pivotFields count="16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11771-947F-4A53-A44E-B6BC11CA611F}" name="TB_ASSINATUR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88:C100" firstHeaderRow="1" firstDataRow="1" firstDataCol="1" rowPageCount="1" colPageCount="1"/>
  <pivotFields count="16">
    <pivotField showAll="0"/>
    <pivotField dataField="1"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axis="axisPage" numFmtId="44" showAll="0">
      <items count="4">
        <item x="1"/>
        <item x="2"/>
        <item x="0"/>
        <item t="default"/>
      </items>
    </pivotField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5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5" hier="-1"/>
  </pageFields>
  <dataFields count="1">
    <dataField name="Contagem de Name"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C6618-5C9B-4B3E-AE53-A680E620124C}" name="TB_total_Recebi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62:C66" firstHeaderRow="1" firstDataRow="1" firstDataCol="1" rowPageCount="1" colPageCount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B_total_Recebido"/>
    <pivotTable tabId="3" name="TB_Desconto"/>
    <pivotTable tabId="3" name="Tabela dinâmica1"/>
    <pivotTable tabId="3" name="TB_ASSINATURA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16">
  <autoFilter ref="A1:N296" xr:uid="{34E0E886-4200-4B36-97B3-63DB74FF40A0}"/>
  <tableColumns count="14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  <tableColumn id="14" xr3:uid="{7E41EE79-78D6-4CF2-B9E3-C8783C695AF0}" name="Valor sem desconto" dataDxfId="2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E4C0E2-36EC-4317-8127-7B67979A44AE}" name="TB_Porcentagem_desconto" displayName="TB_Porcentagem_desconto" ref="B73:C74" totalsRowShown="0">
  <autoFilter ref="B73:C74" xr:uid="{67E4C0E2-36EC-4317-8127-7B67979A44AE}"/>
  <tableColumns count="2">
    <tableColumn id="1" xr3:uid="{90511EE8-3B35-4853-B1CB-259B959AE63E}" name="Total" dataDxfId="1">
      <calculatedColumnFormula>E66+E52</calculatedColumnFormula>
    </tableColumn>
    <tableColumn id="2" xr3:uid="{3A4074B8-55E1-4C0B-B694-6CD3BB23F631}" name="% de Desconto" dataDxfId="0" dataCellStyle="Porcentagem">
      <calculatedColumnFormula>E52/B74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T21" sqref="T2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L1" sqref="L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  <col min="14" max="14" width="21.28515625" bestFit="1" customWidth="1"/>
  </cols>
  <sheetData>
    <row r="1" spans="1:14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  <c r="N1" t="s">
        <v>331</v>
      </c>
    </row>
    <row r="2" spans="1:14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11">
        <v>65</v>
      </c>
    </row>
    <row r="3" spans="1:14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  <c r="N3" s="11">
        <v>5</v>
      </c>
    </row>
    <row r="4" spans="1:14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  <c r="N4" s="11">
        <v>30</v>
      </c>
    </row>
    <row r="5" spans="1:14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  <c r="N5" s="11">
        <v>65</v>
      </c>
    </row>
    <row r="6" spans="1:14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  <c r="N6" s="11">
        <v>5</v>
      </c>
    </row>
    <row r="7" spans="1:14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  <c r="N7" s="11">
        <v>30</v>
      </c>
    </row>
    <row r="8" spans="1:14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  <c r="N8" s="11">
        <v>65</v>
      </c>
    </row>
    <row r="9" spans="1:14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  <c r="N9" s="11">
        <v>5</v>
      </c>
    </row>
    <row r="10" spans="1:14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  <c r="N10" s="11">
        <v>65</v>
      </c>
    </row>
    <row r="11" spans="1:14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  <c r="N11" s="11">
        <v>30</v>
      </c>
    </row>
    <row r="12" spans="1:14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  <c r="N12" s="11">
        <v>5</v>
      </c>
    </row>
    <row r="13" spans="1:14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N13" s="11">
        <v>65</v>
      </c>
    </row>
    <row r="14" spans="1:14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  <c r="N14" s="11">
        <v>30</v>
      </c>
    </row>
    <row r="15" spans="1:14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  <c r="N15" s="11">
        <v>5</v>
      </c>
    </row>
    <row r="16" spans="1:14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  <c r="N16" s="11">
        <v>65</v>
      </c>
    </row>
    <row r="17" spans="1:14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  <c r="N17" s="11">
        <v>30</v>
      </c>
    </row>
    <row r="18" spans="1:14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  <c r="N18" s="11">
        <v>5</v>
      </c>
    </row>
    <row r="19" spans="1:14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11">
        <v>65</v>
      </c>
    </row>
    <row r="20" spans="1:14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  <c r="N20" s="11">
        <v>30</v>
      </c>
    </row>
    <row r="21" spans="1:14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  <c r="N21" s="11">
        <v>5</v>
      </c>
    </row>
    <row r="22" spans="1:14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  <c r="N22" s="11">
        <v>65</v>
      </c>
    </row>
    <row r="23" spans="1:14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  <c r="N23" s="11">
        <v>30</v>
      </c>
    </row>
    <row r="24" spans="1:14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  <c r="N24" s="11">
        <v>5</v>
      </c>
    </row>
    <row r="25" spans="1:14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  <c r="N25" s="11">
        <v>65</v>
      </c>
    </row>
    <row r="26" spans="1:14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  <c r="N26" s="11">
        <v>30</v>
      </c>
    </row>
    <row r="27" spans="1:14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  <c r="N27" s="11">
        <v>5</v>
      </c>
    </row>
    <row r="28" spans="1:14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  <c r="N28" s="11">
        <v>65</v>
      </c>
    </row>
    <row r="29" spans="1:14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  <c r="N29" s="11">
        <v>30</v>
      </c>
    </row>
    <row r="30" spans="1:14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  <c r="N30" s="11">
        <v>5</v>
      </c>
    </row>
    <row r="31" spans="1:14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  <c r="N31" s="11">
        <v>65</v>
      </c>
    </row>
    <row r="32" spans="1:14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  <c r="N32" s="11">
        <v>30</v>
      </c>
    </row>
    <row r="33" spans="1:14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  <c r="N33" s="11">
        <v>5</v>
      </c>
    </row>
    <row r="34" spans="1:14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  <c r="N34" s="11">
        <v>65</v>
      </c>
    </row>
    <row r="35" spans="1:14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  <c r="N35" s="11">
        <v>30</v>
      </c>
    </row>
    <row r="36" spans="1:14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  <c r="N36" s="11">
        <v>5</v>
      </c>
    </row>
    <row r="37" spans="1:14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  <c r="N37" s="11">
        <v>5</v>
      </c>
    </row>
    <row r="38" spans="1:14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  <c r="N38" s="11">
        <v>65</v>
      </c>
    </row>
    <row r="39" spans="1:14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  <c r="N39" s="11">
        <v>30</v>
      </c>
    </row>
    <row r="40" spans="1:14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  <c r="N40" s="11">
        <v>5</v>
      </c>
    </row>
    <row r="41" spans="1:14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  <c r="N41" s="11">
        <v>65</v>
      </c>
    </row>
    <row r="42" spans="1:14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  <c r="N42" s="11">
        <v>30</v>
      </c>
    </row>
    <row r="43" spans="1:14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  <c r="N43" s="11">
        <v>5</v>
      </c>
    </row>
    <row r="44" spans="1:14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  <c r="N44" s="11">
        <v>65</v>
      </c>
    </row>
    <row r="45" spans="1:14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  <c r="N45" s="11">
        <v>30</v>
      </c>
    </row>
    <row r="46" spans="1:14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  <c r="N46" s="11">
        <v>5</v>
      </c>
    </row>
    <row r="47" spans="1:14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  <c r="N47" s="11">
        <v>65</v>
      </c>
    </row>
    <row r="48" spans="1:14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  <c r="N48" s="11">
        <v>30</v>
      </c>
    </row>
    <row r="49" spans="1:14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  <c r="N49" s="11">
        <v>5</v>
      </c>
    </row>
    <row r="50" spans="1:14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  <c r="N50" s="11">
        <v>65</v>
      </c>
    </row>
    <row r="51" spans="1:14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  <c r="N51" s="11">
        <v>30</v>
      </c>
    </row>
    <row r="52" spans="1:14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  <c r="N52" s="11">
        <v>5</v>
      </c>
    </row>
    <row r="53" spans="1:14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  <c r="N53" s="11">
        <v>65</v>
      </c>
    </row>
    <row r="54" spans="1:14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  <c r="N54" s="11">
        <v>30</v>
      </c>
    </row>
    <row r="55" spans="1:14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  <c r="N55" s="11">
        <v>5</v>
      </c>
    </row>
    <row r="56" spans="1:14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  <c r="N56" s="11">
        <v>65</v>
      </c>
    </row>
    <row r="57" spans="1:14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  <c r="N57" s="11">
        <v>30</v>
      </c>
    </row>
    <row r="58" spans="1:14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  <c r="N58" s="11">
        <v>5</v>
      </c>
    </row>
    <row r="59" spans="1:14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11">
        <v>65</v>
      </c>
    </row>
    <row r="60" spans="1:14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  <c r="N60" s="11">
        <v>30</v>
      </c>
    </row>
    <row r="61" spans="1:14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  <c r="N61" s="11">
        <v>5</v>
      </c>
    </row>
    <row r="62" spans="1:14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  <c r="N62" s="11">
        <v>65</v>
      </c>
    </row>
    <row r="63" spans="1:14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  <c r="N63" s="11">
        <v>30</v>
      </c>
    </row>
    <row r="64" spans="1:14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  <c r="N64" s="11">
        <v>5</v>
      </c>
    </row>
    <row r="65" spans="1:14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  <c r="N65" s="11">
        <v>65</v>
      </c>
    </row>
    <row r="66" spans="1:14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  <c r="N66" s="11">
        <v>30</v>
      </c>
    </row>
    <row r="67" spans="1:14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  <c r="N67" s="11">
        <v>5</v>
      </c>
    </row>
    <row r="68" spans="1:14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  <c r="N68" s="11">
        <v>65</v>
      </c>
    </row>
    <row r="69" spans="1:14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  <c r="N69" s="11">
        <v>30</v>
      </c>
    </row>
    <row r="70" spans="1:14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  <c r="N70" s="11">
        <v>5</v>
      </c>
    </row>
    <row r="71" spans="1:14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11">
        <v>65</v>
      </c>
    </row>
    <row r="72" spans="1:14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  <c r="N72" s="11">
        <v>30</v>
      </c>
    </row>
    <row r="73" spans="1:14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  <c r="N73" s="11">
        <v>5</v>
      </c>
    </row>
    <row r="74" spans="1:14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  <c r="N74" s="11">
        <v>65</v>
      </c>
    </row>
    <row r="75" spans="1:14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  <c r="N75" s="11">
        <v>30</v>
      </c>
    </row>
    <row r="76" spans="1:14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  <c r="N76" s="11">
        <v>5</v>
      </c>
    </row>
    <row r="77" spans="1:14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  <c r="N77" s="11">
        <v>65</v>
      </c>
    </row>
    <row r="78" spans="1:14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  <c r="N78" s="11">
        <v>30</v>
      </c>
    </row>
    <row r="79" spans="1:14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  <c r="N79" s="11">
        <v>5</v>
      </c>
    </row>
    <row r="80" spans="1:14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  <c r="N80" s="11">
        <v>65</v>
      </c>
    </row>
    <row r="81" spans="1:14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  <c r="N81" s="11">
        <v>30</v>
      </c>
    </row>
    <row r="82" spans="1:14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  <c r="N82" s="11">
        <v>5</v>
      </c>
    </row>
    <row r="83" spans="1:14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11">
        <v>65</v>
      </c>
    </row>
    <row r="84" spans="1:14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  <c r="N84" s="11">
        <v>30</v>
      </c>
    </row>
    <row r="85" spans="1:14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  <c r="N85" s="11">
        <v>5</v>
      </c>
    </row>
    <row r="86" spans="1:14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  <c r="N86" s="11">
        <v>65</v>
      </c>
    </row>
    <row r="87" spans="1:14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  <c r="N87" s="11">
        <v>30</v>
      </c>
    </row>
    <row r="88" spans="1:14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  <c r="N88" s="11">
        <v>5</v>
      </c>
    </row>
    <row r="89" spans="1:14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  <c r="N89" s="11">
        <v>65</v>
      </c>
    </row>
    <row r="90" spans="1:14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  <c r="N90" s="11">
        <v>30</v>
      </c>
    </row>
    <row r="91" spans="1:14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  <c r="N91" s="11">
        <v>5</v>
      </c>
    </row>
    <row r="92" spans="1:14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  <c r="N92" s="11">
        <v>65</v>
      </c>
    </row>
    <row r="93" spans="1:14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  <c r="N93" s="11">
        <v>30</v>
      </c>
    </row>
    <row r="94" spans="1:14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  <c r="N94" s="11">
        <v>5</v>
      </c>
    </row>
    <row r="95" spans="1:14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  <c r="N95" s="11">
        <v>65</v>
      </c>
    </row>
    <row r="96" spans="1:14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  <c r="N96" s="11">
        <v>30</v>
      </c>
    </row>
    <row r="97" spans="1:14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  <c r="N97" s="11">
        <v>5</v>
      </c>
    </row>
    <row r="98" spans="1:14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  <c r="N98" s="11">
        <v>65</v>
      </c>
    </row>
    <row r="99" spans="1:14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  <c r="N99" s="11">
        <v>30</v>
      </c>
    </row>
    <row r="100" spans="1:14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  <c r="N100" s="11">
        <v>5</v>
      </c>
    </row>
    <row r="101" spans="1:14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  <c r="N101" s="11">
        <v>65</v>
      </c>
    </row>
    <row r="102" spans="1:14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  <c r="N102" s="11">
        <v>30</v>
      </c>
    </row>
    <row r="103" spans="1:14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  <c r="N103" s="11">
        <v>5</v>
      </c>
    </row>
    <row r="104" spans="1:14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  <c r="N104" s="11">
        <v>65</v>
      </c>
    </row>
    <row r="105" spans="1:14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  <c r="N105" s="11">
        <v>30</v>
      </c>
    </row>
    <row r="106" spans="1:14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  <c r="N106" s="11">
        <v>5</v>
      </c>
    </row>
    <row r="107" spans="1:14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  <c r="N107" s="11">
        <v>5</v>
      </c>
    </row>
    <row r="108" spans="1:14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  <c r="N108" s="11">
        <v>65</v>
      </c>
    </row>
    <row r="109" spans="1:14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  <c r="N109" s="11">
        <v>30</v>
      </c>
    </row>
    <row r="110" spans="1:14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  <c r="N110" s="11">
        <v>5</v>
      </c>
    </row>
    <row r="111" spans="1:14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  <c r="N111" s="11">
        <v>65</v>
      </c>
    </row>
    <row r="112" spans="1:14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  <c r="N112" s="11">
        <v>30</v>
      </c>
    </row>
    <row r="113" spans="1:14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  <c r="N113" s="11">
        <v>5</v>
      </c>
    </row>
    <row r="114" spans="1:14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  <c r="N114" s="11">
        <v>65</v>
      </c>
    </row>
    <row r="115" spans="1:14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  <c r="N115" s="11">
        <v>30</v>
      </c>
    </row>
    <row r="116" spans="1:14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  <c r="N116" s="11">
        <v>5</v>
      </c>
    </row>
    <row r="117" spans="1:14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  <c r="N117" s="11">
        <v>65</v>
      </c>
    </row>
    <row r="118" spans="1:14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  <c r="N118" s="11">
        <v>30</v>
      </c>
    </row>
    <row r="119" spans="1:14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  <c r="N119" s="11">
        <v>5</v>
      </c>
    </row>
    <row r="120" spans="1:14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  <c r="N120" s="11">
        <v>65</v>
      </c>
    </row>
    <row r="121" spans="1:14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  <c r="N121" s="11">
        <v>30</v>
      </c>
    </row>
    <row r="122" spans="1:14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  <c r="N122" s="11">
        <v>5</v>
      </c>
    </row>
    <row r="123" spans="1:14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  <c r="N123" s="11">
        <v>65</v>
      </c>
    </row>
    <row r="124" spans="1:14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  <c r="N124" s="11">
        <v>30</v>
      </c>
    </row>
    <row r="125" spans="1:14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  <c r="N125" s="11">
        <v>5</v>
      </c>
    </row>
    <row r="126" spans="1:14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  <c r="N126" s="11">
        <v>65</v>
      </c>
    </row>
    <row r="127" spans="1:14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  <c r="N127" s="11">
        <v>30</v>
      </c>
    </row>
    <row r="128" spans="1:14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  <c r="N128" s="11">
        <v>5</v>
      </c>
    </row>
    <row r="129" spans="1:14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  <c r="N129" s="11">
        <v>65</v>
      </c>
    </row>
    <row r="130" spans="1:14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  <c r="N130" s="11">
        <v>30</v>
      </c>
    </row>
    <row r="131" spans="1:14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  <c r="N131" s="11">
        <v>5</v>
      </c>
    </row>
    <row r="132" spans="1:14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  <c r="N132" s="11">
        <v>65</v>
      </c>
    </row>
    <row r="133" spans="1:14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  <c r="N133" s="11">
        <v>30</v>
      </c>
    </row>
    <row r="134" spans="1:14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  <c r="N134" s="11">
        <v>5</v>
      </c>
    </row>
    <row r="135" spans="1:14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  <c r="N135" s="11">
        <v>65</v>
      </c>
    </row>
    <row r="136" spans="1:14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  <c r="N136" s="11">
        <v>30</v>
      </c>
    </row>
    <row r="137" spans="1:14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  <c r="N137" s="11">
        <v>5</v>
      </c>
    </row>
    <row r="138" spans="1:14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  <c r="N138" s="11">
        <v>65</v>
      </c>
    </row>
    <row r="139" spans="1:14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  <c r="N139" s="11">
        <v>30</v>
      </c>
    </row>
    <row r="140" spans="1:14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  <c r="N140" s="11">
        <v>5</v>
      </c>
    </row>
    <row r="141" spans="1:14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  <c r="N141" s="11">
        <v>65</v>
      </c>
    </row>
    <row r="142" spans="1:14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  <c r="N142" s="11">
        <v>30</v>
      </c>
    </row>
    <row r="143" spans="1:14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  <c r="N143" s="11">
        <v>5</v>
      </c>
    </row>
    <row r="144" spans="1:14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  <c r="N144" s="11">
        <v>65</v>
      </c>
    </row>
    <row r="145" spans="1:14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  <c r="N145" s="11">
        <v>30</v>
      </c>
    </row>
    <row r="146" spans="1:14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  <c r="N146" s="11">
        <v>5</v>
      </c>
    </row>
    <row r="147" spans="1:14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  <c r="N147" s="11">
        <v>65</v>
      </c>
    </row>
    <row r="148" spans="1:14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  <c r="N148" s="11">
        <v>30</v>
      </c>
    </row>
    <row r="149" spans="1:14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  <c r="N149" s="11">
        <v>5</v>
      </c>
    </row>
    <row r="150" spans="1:14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  <c r="N150" s="11">
        <v>65</v>
      </c>
    </row>
    <row r="151" spans="1:14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  <c r="N151" s="11">
        <v>30</v>
      </c>
    </row>
    <row r="152" spans="1:14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  <c r="N152" s="11">
        <v>5</v>
      </c>
    </row>
    <row r="153" spans="1:14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  <c r="N153" s="11">
        <v>65</v>
      </c>
    </row>
    <row r="154" spans="1:14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  <c r="N154" s="11">
        <v>30</v>
      </c>
    </row>
    <row r="155" spans="1:14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  <c r="N155" s="11">
        <v>5</v>
      </c>
    </row>
    <row r="156" spans="1:14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  <c r="N156" s="11">
        <v>65</v>
      </c>
    </row>
    <row r="157" spans="1:14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  <c r="N157" s="11">
        <v>30</v>
      </c>
    </row>
    <row r="158" spans="1:14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  <c r="N158" s="11">
        <v>5</v>
      </c>
    </row>
    <row r="159" spans="1:14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  <c r="N159" s="11">
        <v>65</v>
      </c>
    </row>
    <row r="160" spans="1:14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  <c r="N160" s="11">
        <v>30</v>
      </c>
    </row>
    <row r="161" spans="1:14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  <c r="N161" s="11">
        <v>5</v>
      </c>
    </row>
    <row r="162" spans="1:14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  <c r="N162" s="11">
        <v>65</v>
      </c>
    </row>
    <row r="163" spans="1:14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  <c r="N163" s="11">
        <v>30</v>
      </c>
    </row>
    <row r="164" spans="1:14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  <c r="N164" s="11">
        <v>5</v>
      </c>
    </row>
    <row r="165" spans="1:14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  <c r="N165" s="11">
        <v>65</v>
      </c>
    </row>
    <row r="166" spans="1:14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  <c r="N166" s="11">
        <v>30</v>
      </c>
    </row>
    <row r="167" spans="1:14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  <c r="N167" s="11">
        <v>5</v>
      </c>
    </row>
    <row r="168" spans="1:14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  <c r="N168" s="11">
        <v>65</v>
      </c>
    </row>
    <row r="169" spans="1:14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  <c r="N169" s="11">
        <v>30</v>
      </c>
    </row>
    <row r="170" spans="1:14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  <c r="N170" s="11">
        <v>5</v>
      </c>
    </row>
    <row r="171" spans="1:14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  <c r="N171" s="11">
        <v>65</v>
      </c>
    </row>
    <row r="172" spans="1:14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  <c r="N172" s="11">
        <v>30</v>
      </c>
    </row>
    <row r="173" spans="1:14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  <c r="N173" s="11">
        <v>5</v>
      </c>
    </row>
    <row r="174" spans="1:14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  <c r="N174" s="11">
        <v>65</v>
      </c>
    </row>
    <row r="175" spans="1:14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  <c r="N175" s="11">
        <v>30</v>
      </c>
    </row>
    <row r="176" spans="1:14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  <c r="N176" s="11">
        <v>5</v>
      </c>
    </row>
    <row r="177" spans="1:14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  <c r="N177" s="11">
        <v>5</v>
      </c>
    </row>
    <row r="178" spans="1:14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  <c r="N178" s="11">
        <v>65</v>
      </c>
    </row>
    <row r="179" spans="1:14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  <c r="N179" s="11">
        <v>30</v>
      </c>
    </row>
    <row r="180" spans="1:14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  <c r="N180" s="11">
        <v>5</v>
      </c>
    </row>
    <row r="181" spans="1:14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  <c r="N181" s="11">
        <v>65</v>
      </c>
    </row>
    <row r="182" spans="1:14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  <c r="N182" s="11">
        <v>30</v>
      </c>
    </row>
    <row r="183" spans="1:14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  <c r="N183" s="11">
        <v>5</v>
      </c>
    </row>
    <row r="184" spans="1:14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  <c r="N184" s="11">
        <v>65</v>
      </c>
    </row>
    <row r="185" spans="1:14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  <c r="N185" s="11">
        <v>30</v>
      </c>
    </row>
    <row r="186" spans="1:14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  <c r="N186" s="11">
        <v>5</v>
      </c>
    </row>
    <row r="187" spans="1:14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  <c r="N187" s="11">
        <v>65</v>
      </c>
    </row>
    <row r="188" spans="1:14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  <c r="N188" s="11">
        <v>30</v>
      </c>
    </row>
    <row r="189" spans="1:14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  <c r="N189" s="11">
        <v>5</v>
      </c>
    </row>
    <row r="190" spans="1:14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  <c r="N190" s="11">
        <v>65</v>
      </c>
    </row>
    <row r="191" spans="1:14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  <c r="N191" s="11">
        <v>30</v>
      </c>
    </row>
    <row r="192" spans="1:14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  <c r="N192" s="11">
        <v>5</v>
      </c>
    </row>
    <row r="193" spans="1:14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  <c r="N193" s="11">
        <v>65</v>
      </c>
    </row>
    <row r="194" spans="1:14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  <c r="N194" s="11">
        <v>30</v>
      </c>
    </row>
    <row r="195" spans="1:14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  <c r="N195" s="11">
        <v>5</v>
      </c>
    </row>
    <row r="196" spans="1:14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  <c r="N196" s="11">
        <v>65</v>
      </c>
    </row>
    <row r="197" spans="1:14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  <c r="N197" s="11">
        <v>30</v>
      </c>
    </row>
    <row r="198" spans="1:14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  <c r="N198" s="11">
        <v>5</v>
      </c>
    </row>
    <row r="199" spans="1:14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  <c r="N199" s="11">
        <v>65</v>
      </c>
    </row>
    <row r="200" spans="1:14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  <c r="N200" s="11">
        <v>30</v>
      </c>
    </row>
    <row r="201" spans="1:14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  <c r="N201" s="11">
        <v>5</v>
      </c>
    </row>
    <row r="202" spans="1:14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  <c r="N202" s="11">
        <v>65</v>
      </c>
    </row>
    <row r="203" spans="1:14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  <c r="N203" s="11">
        <v>30</v>
      </c>
    </row>
    <row r="204" spans="1:14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  <c r="N204" s="11">
        <v>5</v>
      </c>
    </row>
    <row r="205" spans="1:14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  <c r="N205" s="11">
        <v>65</v>
      </c>
    </row>
    <row r="206" spans="1:14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  <c r="N206" s="11">
        <v>30</v>
      </c>
    </row>
    <row r="207" spans="1:14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  <c r="N207" s="11">
        <v>5</v>
      </c>
    </row>
    <row r="208" spans="1:14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  <c r="N208" s="11">
        <v>65</v>
      </c>
    </row>
    <row r="209" spans="1:14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  <c r="N209" s="11">
        <v>30</v>
      </c>
    </row>
    <row r="210" spans="1:14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  <c r="N210" s="11">
        <v>5</v>
      </c>
    </row>
    <row r="211" spans="1:14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  <c r="N211" s="11">
        <v>65</v>
      </c>
    </row>
    <row r="212" spans="1:14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  <c r="N212" s="11">
        <v>30</v>
      </c>
    </row>
    <row r="213" spans="1:14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  <c r="N213" s="11">
        <v>5</v>
      </c>
    </row>
    <row r="214" spans="1:14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  <c r="N214" s="11">
        <v>65</v>
      </c>
    </row>
    <row r="215" spans="1:14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  <c r="N215" s="11">
        <v>30</v>
      </c>
    </row>
    <row r="216" spans="1:14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  <c r="N216" s="11">
        <v>5</v>
      </c>
    </row>
    <row r="217" spans="1:14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  <c r="N217" s="11">
        <v>65</v>
      </c>
    </row>
    <row r="218" spans="1:14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  <c r="N218" s="11">
        <v>30</v>
      </c>
    </row>
    <row r="219" spans="1:14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  <c r="N219" s="11">
        <v>5</v>
      </c>
    </row>
    <row r="220" spans="1:14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  <c r="N220" s="11">
        <v>65</v>
      </c>
    </row>
    <row r="221" spans="1:14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  <c r="N221" s="11">
        <v>30</v>
      </c>
    </row>
    <row r="222" spans="1:14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  <c r="N222" s="11">
        <v>5</v>
      </c>
    </row>
    <row r="223" spans="1:14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  <c r="N223" s="11">
        <v>65</v>
      </c>
    </row>
    <row r="224" spans="1:14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  <c r="N224" s="11">
        <v>30</v>
      </c>
    </row>
    <row r="225" spans="1:14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  <c r="N225" s="11">
        <v>5</v>
      </c>
    </row>
    <row r="226" spans="1:14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  <c r="N226" s="11">
        <v>65</v>
      </c>
    </row>
    <row r="227" spans="1:14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  <c r="N227" s="11">
        <v>30</v>
      </c>
    </row>
    <row r="228" spans="1:14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  <c r="N228" s="11">
        <v>5</v>
      </c>
    </row>
    <row r="229" spans="1:14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  <c r="N229" s="11">
        <v>65</v>
      </c>
    </row>
    <row r="230" spans="1:14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  <c r="N230" s="11">
        <v>30</v>
      </c>
    </row>
    <row r="231" spans="1:14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  <c r="N231" s="11">
        <v>5</v>
      </c>
    </row>
    <row r="232" spans="1:14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  <c r="N232" s="11">
        <v>65</v>
      </c>
    </row>
    <row r="233" spans="1:14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  <c r="N233" s="11">
        <v>30</v>
      </c>
    </row>
    <row r="234" spans="1:14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  <c r="N234" s="11">
        <v>5</v>
      </c>
    </row>
    <row r="235" spans="1:14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  <c r="N235" s="11">
        <v>65</v>
      </c>
    </row>
    <row r="236" spans="1:14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  <c r="N236" s="11">
        <v>30</v>
      </c>
    </row>
    <row r="237" spans="1:14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  <c r="N237" s="11">
        <v>5</v>
      </c>
    </row>
    <row r="238" spans="1:14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  <c r="N238" s="11">
        <v>65</v>
      </c>
    </row>
    <row r="239" spans="1:14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  <c r="N239" s="11">
        <v>30</v>
      </c>
    </row>
    <row r="240" spans="1:14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  <c r="N240" s="11">
        <v>5</v>
      </c>
    </row>
    <row r="241" spans="1:14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  <c r="N241" s="11">
        <v>65</v>
      </c>
    </row>
    <row r="242" spans="1:14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  <c r="N242" s="11">
        <v>30</v>
      </c>
    </row>
    <row r="243" spans="1:14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  <c r="N243" s="11">
        <v>5</v>
      </c>
    </row>
    <row r="244" spans="1:14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  <c r="N244" s="11">
        <v>65</v>
      </c>
    </row>
    <row r="245" spans="1:14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  <c r="N245" s="11">
        <v>30</v>
      </c>
    </row>
    <row r="246" spans="1:14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  <c r="N246" s="11">
        <v>5</v>
      </c>
    </row>
    <row r="247" spans="1:14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  <c r="N247" s="11">
        <v>65</v>
      </c>
    </row>
    <row r="248" spans="1:14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  <c r="N248" s="11">
        <v>30</v>
      </c>
    </row>
    <row r="249" spans="1:14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  <c r="N249" s="11">
        <v>5</v>
      </c>
    </row>
    <row r="250" spans="1:14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  <c r="N250" s="11">
        <v>65</v>
      </c>
    </row>
    <row r="251" spans="1:14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  <c r="N251" s="11">
        <v>30</v>
      </c>
    </row>
    <row r="252" spans="1:14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  <c r="N252" s="11">
        <v>5</v>
      </c>
    </row>
    <row r="253" spans="1:14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  <c r="N253" s="11">
        <v>65</v>
      </c>
    </row>
    <row r="254" spans="1:14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  <c r="N254" s="11">
        <v>30</v>
      </c>
    </row>
    <row r="255" spans="1:14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  <c r="N255" s="11">
        <v>5</v>
      </c>
    </row>
    <row r="256" spans="1:14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  <c r="N256" s="11">
        <v>65</v>
      </c>
    </row>
    <row r="257" spans="1:14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  <c r="N257" s="11">
        <v>5</v>
      </c>
    </row>
    <row r="258" spans="1:14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  <c r="N258" s="11">
        <v>65</v>
      </c>
    </row>
    <row r="259" spans="1:14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  <c r="N259" s="11">
        <v>30</v>
      </c>
    </row>
    <row r="260" spans="1:14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  <c r="N260" s="11">
        <v>5</v>
      </c>
    </row>
    <row r="261" spans="1:14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  <c r="N261" s="11">
        <v>65</v>
      </c>
    </row>
    <row r="262" spans="1:14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  <c r="N262" s="11">
        <v>30</v>
      </c>
    </row>
    <row r="263" spans="1:14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  <c r="N263" s="11">
        <v>5</v>
      </c>
    </row>
    <row r="264" spans="1:14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  <c r="N264" s="11">
        <v>65</v>
      </c>
    </row>
    <row r="265" spans="1:14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  <c r="N265" s="11">
        <v>30</v>
      </c>
    </row>
    <row r="266" spans="1:14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  <c r="N266" s="11">
        <v>5</v>
      </c>
    </row>
    <row r="267" spans="1:14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  <c r="N267" s="11">
        <v>65</v>
      </c>
    </row>
    <row r="268" spans="1:14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  <c r="N268" s="11">
        <v>30</v>
      </c>
    </row>
    <row r="269" spans="1:14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  <c r="N269" s="11">
        <v>5</v>
      </c>
    </row>
    <row r="270" spans="1:14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  <c r="N270" s="11">
        <v>65</v>
      </c>
    </row>
    <row r="271" spans="1:14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  <c r="N271" s="11">
        <v>30</v>
      </c>
    </row>
    <row r="272" spans="1:14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  <c r="N272" s="11">
        <v>5</v>
      </c>
    </row>
    <row r="273" spans="1:14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  <c r="N273" s="11">
        <v>65</v>
      </c>
    </row>
    <row r="274" spans="1:14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  <c r="N274" s="11">
        <v>30</v>
      </c>
    </row>
    <row r="275" spans="1:14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  <c r="N275" s="11">
        <v>5</v>
      </c>
    </row>
    <row r="276" spans="1:14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  <c r="N276" s="11">
        <v>65</v>
      </c>
    </row>
    <row r="277" spans="1:14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  <c r="N277" s="11">
        <v>30</v>
      </c>
    </row>
    <row r="278" spans="1:14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  <c r="N278" s="11">
        <v>5</v>
      </c>
    </row>
    <row r="279" spans="1:14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  <c r="N279" s="11">
        <v>65</v>
      </c>
    </row>
    <row r="280" spans="1:14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  <c r="N280" s="11">
        <v>30</v>
      </c>
    </row>
    <row r="281" spans="1:14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  <c r="N281" s="11">
        <v>5</v>
      </c>
    </row>
    <row r="282" spans="1:14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  <c r="N282" s="11">
        <v>65</v>
      </c>
    </row>
    <row r="283" spans="1:14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  <c r="N283" s="11">
        <v>30</v>
      </c>
    </row>
    <row r="284" spans="1:14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  <c r="N284" s="11">
        <v>5</v>
      </c>
    </row>
    <row r="285" spans="1:14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  <c r="N285" s="11">
        <v>65</v>
      </c>
    </row>
    <row r="286" spans="1:14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  <c r="N286" s="11">
        <v>30</v>
      </c>
    </row>
    <row r="287" spans="1:14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  <c r="N287" s="11">
        <v>5</v>
      </c>
    </row>
    <row r="288" spans="1:14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  <c r="N288" s="11">
        <v>65</v>
      </c>
    </row>
    <row r="289" spans="1:14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  <c r="N289" s="11">
        <v>30</v>
      </c>
    </row>
    <row r="290" spans="1:14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  <c r="N290" s="11">
        <v>5</v>
      </c>
    </row>
    <row r="291" spans="1:14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  <c r="N291" s="11">
        <v>65</v>
      </c>
    </row>
    <row r="292" spans="1:14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  <c r="N292" s="11">
        <v>30</v>
      </c>
    </row>
    <row r="293" spans="1:14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  <c r="N293" s="11">
        <v>5</v>
      </c>
    </row>
    <row r="294" spans="1:14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  <c r="N294" s="11">
        <v>65</v>
      </c>
    </row>
    <row r="295" spans="1:14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  <c r="N295" s="11">
        <v>30</v>
      </c>
    </row>
    <row r="296" spans="1:14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  <c r="N296" s="11">
        <v>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100"/>
  <sheetViews>
    <sheetView showGridLines="0" tabSelected="1" topLeftCell="A52" workbookViewId="0">
      <selection activeCell="B85" sqref="B85"/>
    </sheetView>
  </sheetViews>
  <sheetFormatPr defaultRowHeight="15" x14ac:dyDescent="0.25"/>
  <cols>
    <col min="2" max="2" width="18.42578125" bestFit="1" customWidth="1"/>
    <col min="3" max="3" width="19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2" t="s">
        <v>317</v>
      </c>
      <c r="C3" s="22"/>
      <c r="D3" s="22"/>
      <c r="E3" s="22"/>
      <c r="F3" s="22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600</v>
      </c>
    </row>
    <row r="25" spans="2:5" x14ac:dyDescent="0.25">
      <c r="B25" s="14" t="s">
        <v>310</v>
      </c>
      <c r="C25" s="15">
        <v>600</v>
      </c>
      <c r="E25" s="17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7">
        <f>GETPIVOTDATA("Minecraft Season Pass Price",$B$32)</f>
        <v>940</v>
      </c>
    </row>
    <row r="43" spans="2:5" x14ac:dyDescent="0.25">
      <c r="B43" t="s">
        <v>325</v>
      </c>
    </row>
    <row r="46" spans="2:5" x14ac:dyDescent="0.25">
      <c r="B46" s="12" t="s">
        <v>16</v>
      </c>
      <c r="C46" t="s">
        <v>24</v>
      </c>
    </row>
    <row r="48" spans="2:5" x14ac:dyDescent="0.25">
      <c r="B48" s="12" t="s">
        <v>309</v>
      </c>
      <c r="C48" t="s">
        <v>324</v>
      </c>
    </row>
    <row r="49" spans="2:5" x14ac:dyDescent="0.25">
      <c r="B49" s="14" t="s">
        <v>22</v>
      </c>
      <c r="C49" s="13">
        <v>0</v>
      </c>
    </row>
    <row r="50" spans="2:5" x14ac:dyDescent="0.25">
      <c r="B50" s="14" t="s">
        <v>26</v>
      </c>
      <c r="C50" s="13">
        <v>362</v>
      </c>
    </row>
    <row r="51" spans="2:5" x14ac:dyDescent="0.25">
      <c r="B51" s="14" t="s">
        <v>18</v>
      </c>
      <c r="C51" s="13">
        <v>114</v>
      </c>
    </row>
    <row r="52" spans="2:5" x14ac:dyDescent="0.25">
      <c r="B52" s="14" t="s">
        <v>310</v>
      </c>
      <c r="C52" s="13">
        <v>476</v>
      </c>
      <c r="E52" s="17">
        <f>GETPIVOTDATA("Coupon Value",$B$48)</f>
        <v>476</v>
      </c>
    </row>
    <row r="57" spans="2:5" x14ac:dyDescent="0.25">
      <c r="B57" t="s">
        <v>326</v>
      </c>
    </row>
    <row r="60" spans="2:5" x14ac:dyDescent="0.25">
      <c r="B60" s="12" t="s">
        <v>16</v>
      </c>
      <c r="C60" t="s">
        <v>24</v>
      </c>
    </row>
    <row r="62" spans="2:5" x14ac:dyDescent="0.25">
      <c r="B62" s="12" t="s">
        <v>309</v>
      </c>
      <c r="C62" t="s">
        <v>319</v>
      </c>
    </row>
    <row r="63" spans="2:5" x14ac:dyDescent="0.25">
      <c r="B63" s="14" t="s">
        <v>22</v>
      </c>
      <c r="C63" s="13">
        <v>120</v>
      </c>
    </row>
    <row r="64" spans="2:5" x14ac:dyDescent="0.25">
      <c r="B64" s="14" t="s">
        <v>26</v>
      </c>
      <c r="C64" s="13">
        <v>448</v>
      </c>
    </row>
    <row r="65" spans="2:5" x14ac:dyDescent="0.25">
      <c r="B65" s="14" t="s">
        <v>18</v>
      </c>
      <c r="C65" s="13">
        <v>1186</v>
      </c>
    </row>
    <row r="66" spans="2:5" x14ac:dyDescent="0.25">
      <c r="B66" s="14" t="s">
        <v>310</v>
      </c>
      <c r="C66" s="13">
        <v>1754</v>
      </c>
      <c r="E66" s="17">
        <f>GETPIVOTDATA("Total Value",$B$62)</f>
        <v>1754</v>
      </c>
    </row>
    <row r="70" spans="2:5" x14ac:dyDescent="0.25">
      <c r="B70" t="s">
        <v>328</v>
      </c>
    </row>
    <row r="73" spans="2:5" x14ac:dyDescent="0.25">
      <c r="B73" t="s">
        <v>329</v>
      </c>
      <c r="C73" t="s">
        <v>330</v>
      </c>
    </row>
    <row r="74" spans="2:5" x14ac:dyDescent="0.25">
      <c r="B74" s="13">
        <f>E66+E52</f>
        <v>2230</v>
      </c>
      <c r="C74" s="20">
        <f>E52/B74</f>
        <v>0.21345291479820627</v>
      </c>
      <c r="E74" s="21">
        <f>TB_Porcentagem_desconto[[#This Row],[% de Desconto]]</f>
        <v>0.21345291479820627</v>
      </c>
    </row>
    <row r="78" spans="2:5" x14ac:dyDescent="0.25">
      <c r="B78" t="s">
        <v>333</v>
      </c>
    </row>
    <row r="80" spans="2:5" x14ac:dyDescent="0.25">
      <c r="B80" s="12" t="s">
        <v>16</v>
      </c>
      <c r="C80" t="s">
        <v>24</v>
      </c>
    </row>
    <row r="82" spans="2:5" x14ac:dyDescent="0.25">
      <c r="B82" t="s">
        <v>332</v>
      </c>
    </row>
    <row r="83" spans="2:5" x14ac:dyDescent="0.25">
      <c r="B83" s="13">
        <v>2230</v>
      </c>
      <c r="E83" s="17">
        <f>GETPIVOTDATA("Valor sem desconto",$B$82)</f>
        <v>2230</v>
      </c>
    </row>
    <row r="85" spans="2:5" x14ac:dyDescent="0.25">
      <c r="B85" t="s">
        <v>346</v>
      </c>
    </row>
    <row r="86" spans="2:5" x14ac:dyDescent="0.25">
      <c r="B86" s="12" t="s">
        <v>315</v>
      </c>
      <c r="C86" t="s">
        <v>327</v>
      </c>
    </row>
    <row r="88" spans="2:5" x14ac:dyDescent="0.25">
      <c r="B88" s="12" t="s">
        <v>309</v>
      </c>
      <c r="C88" t="s">
        <v>345</v>
      </c>
    </row>
    <row r="89" spans="2:5" x14ac:dyDescent="0.25">
      <c r="B89" s="14" t="s">
        <v>334</v>
      </c>
      <c r="C89" s="15">
        <v>1</v>
      </c>
    </row>
    <row r="90" spans="2:5" x14ac:dyDescent="0.25">
      <c r="B90" s="14" t="s">
        <v>335</v>
      </c>
      <c r="C90" s="15">
        <v>7</v>
      </c>
    </row>
    <row r="91" spans="2:5" x14ac:dyDescent="0.25">
      <c r="B91" s="14" t="s">
        <v>336</v>
      </c>
      <c r="C91" s="15">
        <v>7</v>
      </c>
    </row>
    <row r="92" spans="2:5" x14ac:dyDescent="0.25">
      <c r="B92" s="14" t="s">
        <v>337</v>
      </c>
      <c r="C92" s="15">
        <v>8</v>
      </c>
    </row>
    <row r="93" spans="2:5" x14ac:dyDescent="0.25">
      <c r="B93" s="14" t="s">
        <v>338</v>
      </c>
      <c r="C93" s="15">
        <v>7</v>
      </c>
    </row>
    <row r="94" spans="2:5" x14ac:dyDescent="0.25">
      <c r="B94" s="14" t="s">
        <v>339</v>
      </c>
      <c r="C94" s="15">
        <v>7</v>
      </c>
    </row>
    <row r="95" spans="2:5" x14ac:dyDescent="0.25">
      <c r="B95" s="14" t="s">
        <v>340</v>
      </c>
      <c r="C95" s="15">
        <v>8</v>
      </c>
    </row>
    <row r="96" spans="2:5" x14ac:dyDescent="0.25">
      <c r="B96" s="14" t="s">
        <v>341</v>
      </c>
      <c r="C96" s="15">
        <v>7</v>
      </c>
    </row>
    <row r="97" spans="2:3" x14ac:dyDescent="0.25">
      <c r="B97" s="14" t="s">
        <v>342</v>
      </c>
      <c r="C97" s="15">
        <v>8</v>
      </c>
    </row>
    <row r="98" spans="2:3" x14ac:dyDescent="0.25">
      <c r="B98" s="14" t="s">
        <v>343</v>
      </c>
      <c r="C98" s="15">
        <v>7</v>
      </c>
    </row>
    <row r="99" spans="2:3" x14ac:dyDescent="0.25">
      <c r="B99" s="14" t="s">
        <v>344</v>
      </c>
      <c r="C99" s="15">
        <v>4</v>
      </c>
    </row>
    <row r="100" spans="2:3" x14ac:dyDescent="0.25">
      <c r="B100" s="14" t="s">
        <v>310</v>
      </c>
      <c r="C100" s="15">
        <v>71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zoomScale="85" zoomScaleNormal="85" workbookViewId="0">
      <selection activeCell="AX16" sqref="AX16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MACHADO ANTUNES, GABRIEL</cp:lastModifiedBy>
  <dcterms:created xsi:type="dcterms:W3CDTF">2024-12-19T13:13:10Z</dcterms:created>
  <dcterms:modified xsi:type="dcterms:W3CDTF">2025-09-09T00:40:33Z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