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mc:AlternateContent xmlns:mc="http://schemas.openxmlformats.org/markup-compatibility/2006">
    <mc:Choice Requires="x15">
      <x15ac:absPath xmlns:x15ac="http://schemas.microsoft.com/office/spreadsheetml/2010/11/ac" url="/Users/maximilianfischer/Documents/OneDrive - MAFI Investments GmbH/Geteilte Dateien/02 Website und Design/05 Import Tables for Website/"/>
    </mc:Choice>
  </mc:AlternateContent>
  <bookViews>
    <workbookView xWindow="1140" yWindow="460" windowWidth="27060" windowHeight="13160"/>
  </bookViews>
  <sheets>
    <sheet name="Sheet1" sheetId="1" r:id="rId1"/>
    <sheet name="Sheet2" sheetId="2" r:id="rId2"/>
  </sheet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Y75" i="1" l="1"/>
  <c r="AY74" i="1"/>
  <c r="AY73" i="1"/>
  <c r="M76" i="1"/>
  <c r="N76" i="1"/>
  <c r="M75" i="1"/>
  <c r="N75" i="1"/>
  <c r="M74" i="1"/>
  <c r="N74" i="1"/>
  <c r="M73" i="1"/>
  <c r="N73" i="1"/>
  <c r="K76" i="1"/>
  <c r="K75" i="1"/>
  <c r="K74" i="1"/>
  <c r="K73" i="1"/>
  <c r="E76" i="1"/>
  <c r="D76" i="1"/>
  <c r="K68" i="1"/>
  <c r="K69" i="1"/>
  <c r="K70" i="1"/>
  <c r="K71" i="1"/>
  <c r="K72" i="1"/>
  <c r="M72" i="1"/>
  <c r="AY72" i="1"/>
  <c r="N72" i="1"/>
  <c r="M71" i="1"/>
  <c r="AY71" i="1"/>
  <c r="N71" i="1"/>
  <c r="M70" i="1"/>
  <c r="AY70" i="1"/>
  <c r="N70" i="1"/>
  <c r="M69" i="1"/>
  <c r="AY69" i="1"/>
  <c r="N69" i="1"/>
  <c r="M68" i="1"/>
  <c r="AY68" i="1"/>
  <c r="N68" i="1"/>
  <c r="K63" i="1"/>
  <c r="K64" i="1"/>
  <c r="K65" i="1"/>
  <c r="K66" i="1"/>
  <c r="K67" i="1"/>
  <c r="K59" i="1"/>
  <c r="K60" i="1"/>
  <c r="K61" i="1"/>
  <c r="K62" i="1"/>
  <c r="M67" i="1"/>
  <c r="AY67" i="1"/>
  <c r="N67" i="1"/>
  <c r="M66" i="1"/>
  <c r="AY66" i="1"/>
  <c r="N66" i="1"/>
  <c r="M65" i="1"/>
  <c r="AY65" i="1"/>
  <c r="N65" i="1"/>
  <c r="M64" i="1"/>
  <c r="AY64" i="1"/>
  <c r="N64" i="1"/>
  <c r="M63" i="1"/>
  <c r="AY63" i="1"/>
  <c r="N63" i="1"/>
  <c r="M62" i="1"/>
  <c r="AY62" i="1"/>
  <c r="N62" i="1"/>
  <c r="M61" i="1"/>
  <c r="AY61" i="1"/>
  <c r="N61" i="1"/>
  <c r="M60" i="1"/>
  <c r="AY60" i="1"/>
  <c r="N60" i="1"/>
  <c r="M59" i="1"/>
  <c r="AY59" i="1"/>
  <c r="N59" i="1"/>
  <c r="AY58" i="1"/>
  <c r="AY57" i="1"/>
  <c r="AY56" i="1"/>
  <c r="AY55" i="1"/>
  <c r="AY54" i="1"/>
  <c r="AY53" i="1"/>
  <c r="K35" i="1"/>
  <c r="K36" i="1"/>
  <c r="K37" i="1"/>
  <c r="K38" i="1"/>
  <c r="K39" i="1"/>
  <c r="K40" i="1"/>
  <c r="K41" i="1"/>
  <c r="K42" i="1"/>
  <c r="K43" i="1"/>
  <c r="K44" i="1"/>
  <c r="K45" i="1"/>
  <c r="K46" i="1"/>
  <c r="K47" i="1"/>
  <c r="K48" i="1"/>
  <c r="K49" i="1"/>
  <c r="K50" i="1"/>
  <c r="K51" i="1"/>
  <c r="K52" i="1"/>
  <c r="K53" i="1"/>
  <c r="K54" i="1"/>
  <c r="K55" i="1"/>
  <c r="K56" i="1"/>
  <c r="K57" i="1"/>
  <c r="K58" i="1"/>
  <c r="M58" i="1"/>
  <c r="N58" i="1"/>
  <c r="M57" i="1"/>
  <c r="N57" i="1"/>
  <c r="M56" i="1"/>
  <c r="N56" i="1"/>
  <c r="M55" i="1"/>
  <c r="N55" i="1"/>
  <c r="M54" i="1"/>
  <c r="N54" i="1"/>
  <c r="M53" i="1"/>
  <c r="N53" i="1"/>
  <c r="AY34" i="1"/>
  <c r="K30" i="1"/>
  <c r="K31" i="1"/>
  <c r="K32" i="1"/>
  <c r="K33" i="1"/>
  <c r="K34" i="1"/>
  <c r="M33" i="1"/>
  <c r="AY33" i="1"/>
  <c r="N33" i="1"/>
  <c r="M34" i="1"/>
  <c r="N34" i="1"/>
  <c r="M35" i="1"/>
  <c r="AY35" i="1"/>
  <c r="N35" i="1"/>
  <c r="M36" i="1"/>
  <c r="AY36" i="1"/>
  <c r="N36" i="1"/>
  <c r="M37" i="1"/>
  <c r="AY37" i="1"/>
  <c r="N37" i="1"/>
  <c r="M38" i="1"/>
  <c r="AY38" i="1"/>
  <c r="N38" i="1"/>
  <c r="M39" i="1"/>
  <c r="AY39" i="1"/>
  <c r="N39" i="1"/>
  <c r="M40" i="1"/>
  <c r="AY40" i="1"/>
  <c r="N40" i="1"/>
  <c r="K26" i="1"/>
  <c r="K27" i="1"/>
  <c r="K28" i="1"/>
  <c r="K29" i="1"/>
  <c r="AY29" i="1"/>
  <c r="AN96" i="1"/>
  <c r="AN95" i="1"/>
  <c r="AN94" i="1"/>
  <c r="AN93" i="1"/>
  <c r="AN92" i="1"/>
  <c r="AN91" i="1"/>
  <c r="AN90" i="1"/>
  <c r="AN89" i="1"/>
  <c r="AN88" i="1"/>
  <c r="AN87" i="1"/>
  <c r="AN86" i="1"/>
  <c r="AN85" i="1"/>
  <c r="AN84" i="1"/>
  <c r="AN83" i="1"/>
  <c r="AN82" i="1"/>
  <c r="AN81" i="1"/>
  <c r="AN80" i="1"/>
  <c r="AN79"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N2" i="1"/>
  <c r="M29" i="1"/>
  <c r="N29" i="1"/>
  <c r="AY26" i="1"/>
  <c r="M26" i="1"/>
  <c r="N26" i="1"/>
  <c r="AY27" i="1"/>
  <c r="AY25" i="1"/>
  <c r="AY24" i="1"/>
  <c r="AY23" i="1"/>
  <c r="AY22" i="1"/>
  <c r="AY21" i="1"/>
  <c r="AY20" i="1"/>
  <c r="M23" i="1"/>
  <c r="N23" i="1"/>
  <c r="M20" i="1"/>
  <c r="N20" i="1"/>
  <c r="AY17" i="1"/>
  <c r="M17" i="1"/>
  <c r="N17" i="1"/>
  <c r="M24" i="1"/>
  <c r="K23" i="1"/>
  <c r="K20" i="1"/>
  <c r="AY19" i="1"/>
  <c r="AY18" i="1"/>
  <c r="AY16" i="1"/>
  <c r="K25" i="1"/>
  <c r="K24" i="1"/>
  <c r="K22" i="1"/>
  <c r="K21" i="1"/>
  <c r="K19" i="1"/>
  <c r="K18" i="1"/>
  <c r="K17" i="1"/>
  <c r="K16" i="1"/>
  <c r="K15" i="1"/>
  <c r="K14" i="1"/>
  <c r="K13" i="1"/>
  <c r="K12" i="1"/>
  <c r="M52" i="1"/>
  <c r="AY52" i="1"/>
  <c r="N52" i="1"/>
  <c r="M51" i="1"/>
  <c r="AY51" i="1"/>
  <c r="N51" i="1"/>
  <c r="M50" i="1"/>
  <c r="AY50" i="1"/>
  <c r="N50" i="1"/>
  <c r="M49" i="1"/>
  <c r="AY49" i="1"/>
  <c r="N49" i="1"/>
  <c r="M48" i="1"/>
  <c r="AY48" i="1"/>
  <c r="N48" i="1"/>
  <c r="M47" i="1"/>
  <c r="AY47" i="1"/>
  <c r="N47" i="1"/>
  <c r="M46" i="1"/>
  <c r="AY46" i="1"/>
  <c r="N46" i="1"/>
  <c r="M45" i="1"/>
  <c r="AY45" i="1"/>
  <c r="N45" i="1"/>
  <c r="M44" i="1"/>
  <c r="AY44" i="1"/>
  <c r="N44" i="1"/>
  <c r="M43" i="1"/>
  <c r="AY43" i="1"/>
  <c r="N43" i="1"/>
  <c r="M42" i="1"/>
  <c r="AY42" i="1"/>
  <c r="N42" i="1"/>
  <c r="M41" i="1"/>
  <c r="AY41" i="1"/>
  <c r="N41" i="1"/>
  <c r="M32" i="1"/>
  <c r="AY32" i="1"/>
  <c r="N32" i="1"/>
  <c r="M31" i="1"/>
  <c r="AY31" i="1"/>
  <c r="N31" i="1"/>
  <c r="M30" i="1"/>
  <c r="AY30" i="1"/>
  <c r="N30" i="1"/>
  <c r="M28" i="1"/>
  <c r="AY28" i="1"/>
  <c r="N28" i="1"/>
  <c r="M27" i="1"/>
  <c r="N27" i="1"/>
  <c r="M25" i="1"/>
  <c r="N25" i="1"/>
  <c r="N24" i="1"/>
  <c r="M22" i="1"/>
  <c r="N22" i="1"/>
  <c r="M21" i="1"/>
  <c r="N21" i="1"/>
  <c r="M19" i="1"/>
  <c r="N19" i="1"/>
  <c r="M18" i="1"/>
  <c r="N18" i="1"/>
  <c r="M16" i="1"/>
  <c r="N16" i="1"/>
  <c r="M15" i="1"/>
  <c r="AY15" i="1"/>
  <c r="N15" i="1"/>
  <c r="M14" i="1"/>
  <c r="AY14" i="1"/>
  <c r="N14" i="1"/>
  <c r="M13" i="1"/>
  <c r="AY13" i="1"/>
  <c r="N13" i="1"/>
  <c r="M12" i="1"/>
  <c r="AY12" i="1"/>
  <c r="N12" i="1"/>
  <c r="M11" i="1"/>
  <c r="AY11" i="1"/>
  <c r="N11" i="1"/>
  <c r="M10" i="1"/>
  <c r="AY10" i="1"/>
  <c r="N10" i="1"/>
  <c r="AY9" i="1"/>
  <c r="M9" i="1"/>
  <c r="N9" i="1"/>
  <c r="AY8" i="1"/>
  <c r="M8" i="1"/>
  <c r="N8" i="1"/>
  <c r="AY7" i="1"/>
  <c r="M7" i="1"/>
  <c r="N7" i="1"/>
  <c r="AY6" i="1"/>
  <c r="M6" i="1"/>
  <c r="N6" i="1"/>
  <c r="AY5" i="1"/>
  <c r="M5" i="1"/>
  <c r="N5" i="1"/>
  <c r="AY4" i="1"/>
  <c r="M4" i="1"/>
  <c r="N4" i="1"/>
  <c r="AY3" i="1"/>
  <c r="M3" i="1"/>
  <c r="N3" i="1"/>
  <c r="M2" i="1"/>
  <c r="AY2" i="1"/>
  <c r="N2" i="1"/>
  <c r="K9" i="1"/>
  <c r="K7" i="1"/>
  <c r="K6" i="1"/>
  <c r="K5" i="1"/>
  <c r="K11" i="1"/>
  <c r="K10" i="1"/>
  <c r="K8" i="1"/>
  <c r="K4" i="1"/>
  <c r="K3" i="1"/>
  <c r="K2" i="1"/>
</calcChain>
</file>

<file path=xl/sharedStrings.xml><?xml version="1.0" encoding="utf-8"?>
<sst xmlns="http://schemas.openxmlformats.org/spreadsheetml/2006/main" count="1075" uniqueCount="346">
  <si>
    <t>name</t>
  </si>
  <si>
    <t>sizerange</t>
  </si>
  <si>
    <t>pantytype</t>
  </si>
  <si>
    <t>priceregular</t>
  </si>
  <si>
    <t>pricesubscription</t>
  </si>
  <si>
    <t>description</t>
  </si>
  <si>
    <t>details</t>
  </si>
  <si>
    <t>active</t>
  </si>
  <si>
    <t>productgroup</t>
  </si>
  <si>
    <t>descriptionshort</t>
  </si>
  <si>
    <t>detaildatabase</t>
  </si>
  <si>
    <t>stylecode</t>
  </si>
  <si>
    <t>colorcode</t>
  </si>
  <si>
    <t>bargainpricereduction</t>
  </si>
  <si>
    <t>bargainpriceactive</t>
  </si>
  <si>
    <t>sexy</t>
  </si>
  <si>
    <t>hotromance</t>
  </si>
  <si>
    <t>classiccute</t>
  </si>
  <si>
    <t>playful</t>
  </si>
  <si>
    <t>dominantfactorstyle</t>
  </si>
  <si>
    <t>FeatureRacerback</t>
  </si>
  <si>
    <t>FeatureLongline</t>
  </si>
  <si>
    <t>FeatureWirefree</t>
  </si>
  <si>
    <t>FeatureTriangle</t>
  </si>
  <si>
    <t>PaddingUnlined</t>
  </si>
  <si>
    <t>PaddingLightlypadded</t>
  </si>
  <si>
    <t>PaddingPushup</t>
  </si>
  <si>
    <t>neutrals</t>
  </si>
  <si>
    <t>bright</t>
  </si>
  <si>
    <t>deep</t>
  </si>
  <si>
    <t>printedpattern</t>
  </si>
  <si>
    <t>dominantfactorcolors</t>
  </si>
  <si>
    <t>color</t>
  </si>
  <si>
    <t>position</t>
  </si>
  <si>
    <t>availabilitymonth</t>
  </si>
  <si>
    <t>availabilityyear</t>
  </si>
  <si>
    <t>Janet</t>
  </si>
  <si>
    <t>yes</t>
  </si>
  <si>
    <t>lingerie</t>
  </si>
  <si>
    <t>10.0</t>
  </si>
  <si>
    <t>false</t>
  </si>
  <si>
    <t>x</t>
  </si>
  <si>
    <t>0.0</t>
  </si>
  <si>
    <t>0.3</t>
  </si>
  <si>
    <t>0.2</t>
  </si>
  <si>
    <t>0.8</t>
  </si>
  <si>
    <t>romantic</t>
  </si>
  <si>
    <t>Sina</t>
  </si>
  <si>
    <t>0.5</t>
  </si>
  <si>
    <t>panties</t>
  </si>
  <si>
    <t>3.0</t>
  </si>
  <si>
    <t>Geschenkkarte 50 EUR</t>
  </si>
  <si>
    <t>Example: 65A-85F</t>
  </si>
  <si>
    <t>Example: XS-L</t>
  </si>
  <si>
    <t>Laura</t>
  </si>
  <si>
    <t>Julia</t>
  </si>
  <si>
    <t>Emilia</t>
  </si>
  <si>
    <t>Lea</t>
  </si>
  <si>
    <t>Lina</t>
  </si>
  <si>
    <t>Anna</t>
  </si>
  <si>
    <t>Lena</t>
  </si>
  <si>
    <t>Lara</t>
  </si>
  <si>
    <t>Sarah</t>
  </si>
  <si>
    <t>Elena</t>
  </si>
  <si>
    <t>Amelie</t>
  </si>
  <si>
    <t>Sophie</t>
  </si>
  <si>
    <t>Leonie</t>
  </si>
  <si>
    <t>Hannah</t>
  </si>
  <si>
    <t>Marie</t>
  </si>
  <si>
    <t>Luisa</t>
  </si>
  <si>
    <t>Hipster</t>
  </si>
  <si>
    <t>dunkel</t>
  </si>
  <si>
    <t>Emma</t>
  </si>
  <si>
    <t>Johanna</t>
  </si>
  <si>
    <t>Linda</t>
  </si>
  <si>
    <t>Finja</t>
  </si>
  <si>
    <t>Stella</t>
  </si>
  <si>
    <t>Carolin</t>
  </si>
  <si>
    <t>Stefanie</t>
  </si>
  <si>
    <t>Nina</t>
  </si>
  <si>
    <t>Britta</t>
  </si>
  <si>
    <t>Amy</t>
  </si>
  <si>
    <t>Ivy</t>
  </si>
  <si>
    <t>Lotta</t>
  </si>
  <si>
    <t>Elisa</t>
  </si>
  <si>
    <t>Denise</t>
  </si>
  <si>
    <t>Kira</t>
  </si>
  <si>
    <t>Diana</t>
  </si>
  <si>
    <t>Jana</t>
  </si>
  <si>
    <t>Philine</t>
  </si>
  <si>
    <t>Pauline</t>
  </si>
  <si>
    <t>Romy</t>
  </si>
  <si>
    <t>Pia</t>
  </si>
  <si>
    <t>Kim</t>
  </si>
  <si>
    <t>Giulia</t>
  </si>
  <si>
    <t>Marlene</t>
  </si>
  <si>
    <t>Carina</t>
  </si>
  <si>
    <t>Maja</t>
  </si>
  <si>
    <t>Vera</t>
  </si>
  <si>
    <t>Violetta</t>
  </si>
  <si>
    <t>Alicia</t>
  </si>
  <si>
    <t>Viona</t>
  </si>
  <si>
    <t>Alena</t>
  </si>
  <si>
    <t>Jil</t>
  </si>
  <si>
    <t>Carlotta</t>
  </si>
  <si>
    <t>Natalie</t>
  </si>
  <si>
    <t>Thea</t>
  </si>
  <si>
    <t>Tessa</t>
  </si>
  <si>
    <t>Fee</t>
  </si>
  <si>
    <t>Carla</t>
  </si>
  <si>
    <t>Cara</t>
  </si>
  <si>
    <t>Felizia</t>
  </si>
  <si>
    <t>Liana</t>
  </si>
  <si>
    <t>Rose</t>
  </si>
  <si>
    <t>Emily</t>
  </si>
  <si>
    <t>Alisa</t>
  </si>
  <si>
    <t>Larissa</t>
  </si>
  <si>
    <t>Juna</t>
  </si>
  <si>
    <t>Selina</t>
  </si>
  <si>
    <t>Bikini</t>
  </si>
  <si>
    <t>Janet Bikini</t>
  </si>
  <si>
    <t xml:space="preserve">
- Viel Spitze und transparenter Tüll vorne &lt;br&gt;
- Rückteil aus zartem, transparem Tüll &lt;br&gt;
- Im Schritt nicht durchsichtig &lt;br&gt;
- Dehnbares Material für angenehmes Tragen &lt;br&gt;
- Elegant mit Zierschlaufen rundherum &lt;br&gt;
- Ziervolle doppelte Schleife mittig am Bund &lt;br&gt;</t>
  </si>
  <si>
    <t xml:space="preserve">
- Besonders weicher Stoff mit seidigem Griff &lt;br&gt;
- Kaum fühlbare Nähte, super softe Nähte &lt;br&gt;
- Dehnbares Material für angenehmes Tragen &lt;br&gt;
- Spitze am Bund &lt;br&gt;</t>
  </si>
  <si>
    <t>Dieser T-Shirt-BH ist die perfekte Ergänzung für Deine tägliche Wäsche-Garderobe. Seidig weiche Cups mit Memory-Effekt sorgen für eine perfekte Passform. Nahtlöse Bänder lassen Dich diesen BH kaum spüren. Durch abnehmbare Träger kannst Du diese auch überkreut anbringen. Die dünne Contour-Fütterung schmiegt sich an Deine Brust und gibt wunderschöne Kurven. Spitze am Band unten rundet das Design des BH ab, passend zum Slip. Dieser BH ist ein Traum insbesondere für vollere Brüste. &lt;br&gt;&lt;br&gt;
Material: &lt;br&gt;
81% Nylon, 19% Elasthan &lt;br&gt; &lt;br&gt;</t>
  </si>
  <si>
    <t>Ein seidig-weicher Stoff verlieht diesem Slip tragekomfort. Spitze am Bund rundet das Design ab. Dazu passt unser BH "Laura", zusammen ergeben diese beiden Basics das Rückgrat Deiner Wäsche-Garderobe. &lt;br&gt;&lt;br&gt;
Material: &lt;br&gt;
81% Nylon, 19% Elasthan &lt;br&gt; &lt;br&gt;</t>
  </si>
  <si>
    <t>Klassisch</t>
  </si>
  <si>
    <t>Nude</t>
  </si>
  <si>
    <t>Laura Hipster</t>
  </si>
  <si>
    <t>Lea Hipster</t>
  </si>
  <si>
    <t>Julia Hipster</t>
  </si>
  <si>
    <t>color_name</t>
  </si>
  <si>
    <t>Mocha</t>
  </si>
  <si>
    <t>Farben</t>
  </si>
  <si>
    <t>Schwarz</t>
  </si>
  <si>
    <t>Weiß</t>
  </si>
  <si>
    <t>Code</t>
  </si>
  <si>
    <t>Style</t>
  </si>
  <si>
    <t>F_Aubrie</t>
  </si>
  <si>
    <t>stylecode_name</t>
  </si>
  <si>
    <t>StylePushUp</t>
  </si>
  <si>
    <t xml:space="preserve">
- Dekorative Spitze &lt;br&gt;
- Besonders anschmiegsamer und weicher Stoff mit seidigem Griff &lt;br&gt;
- Kaum fühlbare Nähte, super softe Nähte &lt;br&gt;
- Elastisches Material an Bund und Bein sorgt für perfekten Sitz &lt;br&gt;
- Dehnbares Material für angenehmes Tragen &lt;br&gt;</t>
  </si>
  <si>
    <t>Emilia Boyshort</t>
  </si>
  <si>
    <t>F_Enchanted</t>
  </si>
  <si>
    <t>P_Gorgeous</t>
  </si>
  <si>
    <t>P_Amber</t>
  </si>
  <si>
    <t>hell</t>
  </si>
  <si>
    <t>Grau</t>
  </si>
  <si>
    <t>sporty</t>
  </si>
  <si>
    <t>StyleBralette</t>
  </si>
  <si>
    <t>StyleHipster</t>
  </si>
  <si>
    <t>StyleBikini</t>
  </si>
  <si>
    <t>StyleBoyshort</t>
  </si>
  <si>
    <t>StyleThong</t>
  </si>
  <si>
    <t>StyleTanga</t>
  </si>
  <si>
    <t>StylePlunge</t>
  </si>
  <si>
    <t>StyleBalconette</t>
  </si>
  <si>
    <t>StyleLongline</t>
  </si>
  <si>
    <t>StyleFullCoverage</t>
  </si>
  <si>
    <t>Lina Boyshort</t>
  </si>
  <si>
    <t>Mit diesem Push-Up erhältst Du eine volle Cup-Größe mehr Volumen. Weiche Schaumpolsterung verwandelt Deine Brust in Deine Traumgröße. Besonders anschmiegsames, weiches Material mit einem eleganten seidigen Glanz und dezenter Spitze am Mittelsteg runden den Look ab. Die flexiblen Träger können auch überkreuz getragen werden. &lt;br&gt;&lt;br&gt;
Material BH: &lt;br&gt; 78% Nylon 22% Elasthane &lt;br&gt;&lt;br&gt;
Material Slip: &lt; br&gt; Spitze: 90% Nylon 10% Elasthan &lt;br&gt; Stoff: 78% Nylon 22% Elasthane &lt;br&gt;</t>
  </si>
  <si>
    <t>Leicht transparent mit viel Spitze und Tüll bietet dieser Bikini Slip genau die richtige Mischung aus verspielt-sexy und angenehm zu tragen. Dehnbares Material mit unscheinbaren Bändchen am Bund sowie am Bein sorgen für einen perfekten Sitz. Aufwendige Details mit Zierschlaufen und Schleifen runden Deinen Look ab. In diesem Slip machst Du immer eine gute Figur und siehst hinreißend aus. &lt;br&gt;&lt;br&gt;
Material: &lt;br&gt;
81% Nylon, 19% Elasthan &lt;br&gt; &lt;br&gt;</t>
  </si>
  <si>
    <t>Ein sexy Hipster für jeden Tag. Mit rundherum viel Spitze und etwas weniger hohem Schnitt passt dieser Slip nicht nur zu unserem Push-UP "Julia", sondern macht auch alleine immer eine gute Figur.&lt;br&gt;&lt;br&gt;
Material: &lt;br&gt; 
Stoff: 78% Nylon 22% Elasthane &lt;br&gt;
Spitze: 90% Nylon 10% Elasthan &lt;br&gt;</t>
  </si>
  <si>
    <t xml:space="preserve">
- Set aus BH und Slip &lt;br&gt;
- Push-Up BH, vergrößert optisch um eine Cup-Größe &lt;br&gt;
- Besonders anschmiegsamer und weicher Stoff mit seidigem Griff &lt;br&gt;
- Längenverstellbare und abnehmbare Träger, die auch am Rücken über Kreuz getragen werden können &lt;br&gt;
- Dezentes Spitzenelement am Mittelsteg&lt;br&gt;
- Verschluss hinten mit zwei Haken, 3-fach verstellbar für optimalen Halt &lt;br&gt; </t>
  </si>
  <si>
    <t xml:space="preserve">
- Dekorative Spitze am Bund &lt;br&gt;
- Besonders anschmiegsamer und weicher Stoff &lt;br&gt;
- Kaum fühlbare Nähte, super softe Nähte &lt;br&gt;
- Elastisches Material an Bund und Bein sorgt für perfekten Sitz &lt;br&gt;</t>
  </si>
  <si>
    <t>Sportlich sexy wirkt diese Boyshort. Sie passt perfekt unter Deine Lieblingsjeans und schmeichelt Deiner Haut mit ihrem weichen Stoff. &lt;br&gt;&lt;br&gt;
Material: &lt;br&gt;
Stoff: 91% Modal 9% Elastane &lt;br&gt;
Spize: 80% Nylon 20% Elastane &lt;br&gt;</t>
  </si>
  <si>
    <t>Sexy, viel Spitze und Tüll</t>
  </si>
  <si>
    <t>Push-Up BH, T-Shirt</t>
  </si>
  <si>
    <t>TLBC_Tonia</t>
  </si>
  <si>
    <t>Red</t>
  </si>
  <si>
    <t>Violet</t>
  </si>
  <si>
    <t>Blau</t>
  </si>
  <si>
    <t>Grün</t>
  </si>
  <si>
    <t>Saphir</t>
  </si>
  <si>
    <t>Rosa</t>
  </si>
  <si>
    <t>Geranie</t>
  </si>
  <si>
    <t>TLBC_Lucia</t>
  </si>
  <si>
    <t>TLBC_Sonia</t>
  </si>
  <si>
    <t>PaddingAddCup</t>
  </si>
  <si>
    <t>kräftig</t>
  </si>
  <si>
    <t>Mit unserem Push-Up BH Anna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Material: &lt;br&gt;
88% Polyamid, 12% Elasthan
Futter der Cups innen aus 100% Baumwolle</t>
  </si>
  <si>
    <t xml:space="preserve">
- Set aus BH und Slip &lt;br&gt;
- Ungefüttert und erkennbar durchsichtig &lt;br&gt;
- Softe, transparente Cups aus filigraner Spitze und  Tüll &lt;br&gt;
- Abgewinkelte und vertikale Nahtführungen stützen und runden die Brust &lt;br&gt;
- Längenverstellbare Träger mit samtartigem Griff und dekorativer Naht mit Zierschlingen &lt;br&gt;
- Ziervolle doppelte Schleife am Mittelsteg &lt;br&gt;
- Verschluss hinten mit zwei Haken, 3-fach verstellbar für optimalen Halt &lt;br&gt; </t>
  </si>
  <si>
    <t xml:space="preserve">
- Set aus BH und Slip &lt;br&gt;
- Contour-Cups mit dünner Wattierung&lt;br&gt;
- Stützt und formt ohne Aufzutragen &lt;br&gt;
- Besonders weicher Stoff mit seidigem Griff &lt;br&gt;
- Nahtlos entlang des Bands &lt;br&gt;
- Längenverstellbare, abnehmbare Träger &lt;br&gt;
- Ziervolle Schleifen am Mittelsteg und am Übergang von Cup zu Träger&lt;br&gt;
- Verschluss hinten mit zwei Haken, 3-fach verstellbar für optimalen Halt &lt;br&gt; </t>
  </si>
  <si>
    <t xml:space="preserve">
- Set aus BH und Slip &lt;br&gt;
- Contour-Cups mit dünner Wattierung&lt;br&gt;
- Stützt und formt ohne Aufzutragen &lt;br&gt;
- Besonders weicher Stoff mit seidigem Griff &lt;br&gt;
- Nahtlos entlang des Bands &lt;br&gt;
- Längenverstellbare und abnehmbare Träger, die auch am Rücken über Kreuz getragen werden können &lt;br&gt;
- Ziervolle Schleifen am Mittelsteg und am Übergang von Cup zu Träger&lt;br&gt;
- Verschluss hinten mit zwei Haken, 3-fach verstellbar für optimalen Halt &lt;br&gt; </t>
  </si>
  <si>
    <t xml:space="preserve">
- Set aus BH und Slip &lt;br&gt;
- Contour-Cups mit dünner Wattierung&lt;br&gt;
- Angenehm weicher Stoff mit diagonalen Streifen &lt;br&gt;
- Ziervolle Schleifen am Mittelsteg und am Übergang von Cup zu Träger&lt;br&gt;
- Längenverstellbare und abnehmbare Träger, die auch am Rücken über Kreuz getragen werden können &lt;br&gt;
- Verschluss hinten mit zwei Haken, 3-fach verstellbar für optimalen Halt &lt;br&gt; </t>
  </si>
  <si>
    <t xml:space="preserve">
- Set aus BH und Slip &lt;br&gt;
- Push-Up Cups mit mittlerer Wattierung &lt;br&gt;
- Plunge-BH mit tiefem Mittelsteg, ideal auch für tiefe V-Ausschnitte &lt;br&gt;
- Weicher Mesh-Stoff mit unifarbenem Muster, dezent transparent &lt;br&gt;
- Nude-Look durch hautfarbene Cups &lt;br&gt;
- Goldfarbene Schleife am Mittelsteg &lt;br&gt;
- Längenverstellbare Träger, die am Rücken auch über Kreuz getragen werden können &lt;br&gt;
- Verschluss hinten mit zwei Haken, 3-fach verstellbar für optimalen Halt &lt;br&gt; </t>
  </si>
  <si>
    <t>Mit unserem Push-Up BH Anna kommen kleinere Cups ganz groß raus. In kleinen Größen ist die Auswahl schicker Styles oft gering &amp;ndash aber nicht bei uns! Dieser Push-Up hat den tiefen Ausschnitt eines  Plunge-BHs kombiniert mit mittelstarker Polsterung, die ein traumhaftes Dekolleté formt und auch unter tiefen V-Ausschnitten unsichtbar bleibt. Optimal in Szene gesetzt wirst Du dazu von dezent unifarben gemustertem und leicht transparentem Mesh-Stoff. Mesh ist die neue Spitze &amp;ndash toll anzusehen, feiner gemustert und klarer strukturiert als Spitze. Eine umwerfende Kombination, besonders mit der passenden Boyshort. &lt;br&gt;&lt;br&gt;
Material: &lt;br&gt;
88% Polyamid, 12% Elasthan &lt;br&gt;
Futter der Cups innen aus 100% Baumwolle &lt;br&gt;</t>
  </si>
  <si>
    <t>Anna Boyshort</t>
  </si>
  <si>
    <t>Luisa Boyshort</t>
  </si>
  <si>
    <t>Lara Boyshort</t>
  </si>
  <si>
    <t>Lara Thong</t>
  </si>
  <si>
    <t>Sarah Boyshort</t>
  </si>
  <si>
    <t>Sarah Thong</t>
  </si>
  <si>
    <t>Hell blau</t>
  </si>
  <si>
    <t>Lara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
Futter der Cups innen aus 100% Baumwolle &lt;br&gt;</t>
  </si>
  <si>
    <t>Lina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Elastane &lt;br&gt;
Spize: 80% Nylon 20% Elastane &lt;br&gt;</t>
  </si>
  <si>
    <t>Emilia ist die ideale Kombination aus sportlich und sexy. Mit seinem weichen Stoff und dezenten diagonalen Streifen setzt der BH Akzente. Spitze am Band und kleine Schleifen am Mittelsteg und am Übergang von Cup zu Band geben ihm das gewisse Extra. Ein wunderbarer BH zum verlieben für jeden Tag.  &lt;br&gt;&lt;br&gt;
Material: &lt;br&gt;
Stoff: 91% Modal 9% Elastane &lt;br&gt;
Spize: 80% Nylon 20% Elastane &lt;br&gt;</t>
  </si>
  <si>
    <t>Unsere Sarah Boyshort ist ein Traum aus Spitze, einfach zum verlieben. Zierlich, weiblick, umwerfend. Dazu passt unser Plunge-BH Sarah, zusammen sehen beide noch besser aus als einzeln. &lt;br&gt;&lt;br&gt;
Material: &lt;br&gt;
88% Polyamid, 12% Elasthan &lt;br&gt;
Zwickel aus 100% Baumwolle &lt;br&gt;</t>
  </si>
  <si>
    <t>Der Lara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</si>
  <si>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Der Sarah Thong umschmeichelt Deine Hüfte mit viel Spitze, und zeigt im typischen Thong-Stil darunter viel Haut. Ein Traum aus Spitze und seeehr sexy. Dazu passt unser Plunge-BH Lara, zusammen sehen beide noch besser aus als eineln. &lt;br&gt;&lt;br&gt;
Material: &lt;br&gt;
88% Polyamid, 12% Elasthan &lt;br&gt;
Zwickel aus 100% Baumwolle &lt;br&gt;</t>
  </si>
  <si>
    <t>Unsere Lara Boyshort ist ein Traum aus Spitze, einfach zum verlieben. Zierlich, weiblick, umwerfend. Dazu passt unser Plunge-BH Lara, zusammen sehen beide noch besser aus als einzeln. &lt;br&gt;&lt;br&gt;
Material: &lt;br&gt;
88% Polyamid, 12% Elasthan &lt;br&gt;
Zwickel aus 100% Baumwolle &lt;br&gt;</t>
  </si>
  <si>
    <t>Sarah ist Dein Begleiter für Tag und Nacht und für jedes Outfit. Dieser Plunge-BH mit tiefem Mittelstag passt hervorragend auch zu tief ausgeschnittenen Kleider und T-Shirts. Mit seinem dezenten push-up formt er ein wundervolless Dekolleté, das Du lieben wirst. Üppige Spitze liegt flach am Körper an und dehnt sich perfekt über Brust und Haut aus. Für Deinen Look kannst Du zwischen einer Boyshort und einem Thong wählen, die beide klasse aussehen und mit Ihrer vielen Spitze genau den Touch Weiblichkeit geben, den Du suchst. So machen kleine Größen richtig Spaß! &lt;br&gt;&lt;br&gt;
Material: &lt;br&gt;
88% Polyamid, 12% Elasthan &lt;br&gt;
Futter der Cups innen aus 100% Baumwolle &lt;br&gt;</t>
  </si>
  <si>
    <t xml:space="preserve">
- Set aus BH und Slip &lt;br&gt;
- Push-Up Cups mit mittlerer Wattierung &lt;br&gt;
- Plunge-BH mit tiefem Mittelsteg, ideal auch für tiefe V-Ausschnitte &lt;br&gt;
- Weiche Spitze mit dezenter Transparenz &lt;br&gt;
- Nude-Look durch hautfarbene Cups &lt;br&gt;
- Goldfarbene Schleife am Mittelsteg &lt;br&gt;
- Längenverstellbare Träger, die am Rücken auch über Kreuz getragen werden können &lt;br&gt;
- Verschluss hinten mit zwei Haken, 3-fach verstellbar für optimalen Halt &lt;br&gt; </t>
  </si>
  <si>
    <t xml:space="preserve">
- Weiche Spitze &lt;br&gt;
- Dezent transparent &lt;br&gt;
- Beinabschluss nahtlos eingewebt &lt;br&gt;&lt;br&gt;</t>
  </si>
  <si>
    <t xml:space="preserve">
- Weiche Spitze &lt;br&gt;
- Dezent transparent &lt;br&gt;</t>
  </si>
  <si>
    <t>Elena Thong</t>
  </si>
  <si>
    <t>Würde eine kleine Märchenfeen einen BHs tragen, dann wäre es dieser. Unser Push-Up Elena hat den tiefen Ausschnitt eines  Plunge-BHs kombiniert mit mittelstarker Polsterung, die ein traumhaftes Dekolleté formt. Auch unter tiefen V-Ausschnitten fällt dieser BH nicht auf. Über die Cups spannt elegant ein leicht transparenter Mesh-Stoff mit jugendlichem Punktemuster. Mesh ist die neue Spitze &amp;ndash toll anzusehen, feiner gemustert und klarer strukturiert als Spitze. Zusammen mit dem passenden Bikini-Panty oder Thong eine umwerfende Kombination. &lt;br&gt;&lt;br&gt;
Material: &lt;br&gt;
88% Polyamid, 12% Elasthan &lt;br&gt;
Futter der Cups innen aus 100% Baumwolle &lt;br&gt;</t>
  </si>
  <si>
    <t>Elena Bikini</t>
  </si>
  <si>
    <t xml:space="preserve">
- Set aus BH und Slip &lt;br&gt;
- Push-Up Cups mit mittlerer Wattierung &lt;br&gt;
- Plunge-BH mit tiefem Mittelsteg, ideal auch für tiefe V-Ausschnitte &lt;br&gt;
- Weicher Mesh-Stoff mit Punkten, dezent transparent &lt;br&gt;
- Hautfarbene Cups &lt;br&gt;
- Ziervolle Schleife am Mittelsteg &lt;br&gt;
- Längenverstellbare Träger, die am Rücken auch über Kreuz getragen werden können &lt;br&gt;
- Verschluss hinten mit zwei Haken, 3-fach verstellbar für optimalen Halt &lt;br&gt; </t>
  </si>
  <si>
    <t xml:space="preserve">
- Weicher Mesh-Stoff mit Punkten im oberen Bereich &lt;br&gt;
- Hautfarbener Stoff im unteren Bereich &lt;br&gt;
- Mesh-Stoff dezent transparent &lt;br&gt; &lt;br&gt;
Tipp: Der Mesh-Stoff ist etwas weniger elastisch als andere Stoffe &amp;ndash wenn Du zwischen zwei Größen liegst, kaufe die Größere &lt;br&gt;</t>
  </si>
  <si>
    <t xml:space="preserve">
- Weicher Mesh-Stoff mit unifarbenem Muster, dezent transparent &lt;br&gt;
- Unifarbene Schleife am Bund &lt;br&gt;
- Beinabschluss nahtlos eingewebt &lt;br&gt;&lt;br&gt;
Tipp: Der Mesh-Stoff ist etwas weniger elastisch als andere Stoffe &amp;ndash wenn Du zwischen zwei Größen liegst, kaufe die Größere &lt;br&gt;</t>
  </si>
  <si>
    <t>Schlichte Eleganz war selten so schön. Diese Boyshort aus unifarben gemustertem und leicht transparentem Mesh Stoff lässt Dich mit kleinen Größen ganz groß herauskommen. Mesh ist die neue Spitze &amp;ndash toll anzusehen, feiner gemustert und klarer strukturiert als Spitze. Der Beinabschluß ist nahtlos eingewebt und besonders angenehm zu tragen. Die unifarbe Schleife am Bund rundet diese schicke Design gekonnt ab. What a cutie! &lt;br&gt;&lt;br&gt;
Material: &lt;br&gt;
88% Polyamid, 12% Elasthan &lt;br&gt;
Zwickel aus 100% Baumwolle &lt;br&gt;</t>
  </si>
  <si>
    <t>Schlichte Eleganz war noch nie so verzaubernd. Dieser Bikini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</si>
  <si>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Schlichte Eleganz war noch nie so verzaubernd. Dieser Thong aus leicht transparentem Mesh-Stoff mit dezentem Punktemuster lässt Dich mit kleinen Größen ganz groß herauskommen. Mesh ist die neue Spitze &amp;ndash toll anzusehen, feiner gemustert und klarer strukturiert als Spitze. Einfach schick. &lt;br&gt;&lt;br&gt;
Material: &lt;br&gt;
88% Polyamid, 12% Elasthan &lt;br&gt;
Zwickel aus 100% Baumwolle &lt;br&gt;</t>
  </si>
  <si>
    <t>Contour-BH in sportlichem Look</t>
  </si>
  <si>
    <t>Sportlicher Look</t>
  </si>
  <si>
    <t>Push-Up BH, kleine Größen</t>
  </si>
  <si>
    <t>Kleine Größen, größer Style</t>
  </si>
  <si>
    <t>Boyshort</t>
  </si>
  <si>
    <t>Thong</t>
  </si>
  <si>
    <t>Amelie Thong</t>
  </si>
  <si>
    <t>Amelie Bikini</t>
  </si>
  <si>
    <t>A_Allison</t>
  </si>
  <si>
    <t>A_Claire</t>
  </si>
  <si>
    <t>A_Milly</t>
  </si>
  <si>
    <t>A_Pearl</t>
  </si>
  <si>
    <t>A_Molly</t>
  </si>
  <si>
    <t>A_Charlize</t>
  </si>
  <si>
    <t>A_Alexa</t>
  </si>
  <si>
    <t>A_Felicity</t>
  </si>
  <si>
    <t>A_Angel</t>
  </si>
  <si>
    <t>Geschenkkarten</t>
  </si>
  <si>
    <t>BH_Box</t>
  </si>
  <si>
    <t>FeatureTraegerlos</t>
  </si>
  <si>
    <t>FeaturePushUp</t>
  </si>
  <si>
    <t>Sophie Bikini</t>
  </si>
  <si>
    <t>Sophie Thong</t>
  </si>
  <si>
    <t>Mia Bikini</t>
  </si>
  <si>
    <t>Mia Thong</t>
  </si>
  <si>
    <t>Mia-Sophie</t>
  </si>
  <si>
    <t>Mia-Charlotte</t>
  </si>
  <si>
    <t>Lisa-Marie</t>
  </si>
  <si>
    <t>Lisa-Felizia</t>
  </si>
  <si>
    <t>Lisa Bikini</t>
  </si>
  <si>
    <t>Eva-Maria</t>
  </si>
  <si>
    <t>Eva-Mila</t>
  </si>
  <si>
    <t>Eva Bikini</t>
  </si>
  <si>
    <t>Eva Thong</t>
  </si>
  <si>
    <t>Aubergine</t>
  </si>
  <si>
    <t>Stella Bikini</t>
  </si>
  <si>
    <t>Stella Thong</t>
  </si>
  <si>
    <t>Diana Bikini</t>
  </si>
  <si>
    <t>Diana Thong</t>
  </si>
  <si>
    <t>Ivy-Julie</t>
  </si>
  <si>
    <t>Ivy-Chiara</t>
  </si>
  <si>
    <t>Ivy Hipster</t>
  </si>
  <si>
    <t>Ivy Thong</t>
  </si>
  <si>
    <t>Ivy Bikini</t>
  </si>
  <si>
    <t>Pia Bralette</t>
  </si>
  <si>
    <t>Pia Contour</t>
  </si>
  <si>
    <t>Pia Thong</t>
  </si>
  <si>
    <t>Pia Hipster</t>
  </si>
  <si>
    <t>Pflaume</t>
  </si>
  <si>
    <t>Lisa Thong</t>
  </si>
  <si>
    <t>FeatureTraegervarianten</t>
  </si>
  <si>
    <t>Charly Balconet</t>
  </si>
  <si>
    <t>Charly Unlined</t>
  </si>
  <si>
    <t>Charly Bikini</t>
  </si>
  <si>
    <t>Alicia Push-Up</t>
  </si>
  <si>
    <t>Alicia Unlined</t>
  </si>
  <si>
    <t>Alicia Bikini</t>
  </si>
  <si>
    <t>Alicia Hipster</t>
  </si>
  <si>
    <t>Kira Thong</t>
  </si>
  <si>
    <t>Kira Hipster</t>
  </si>
  <si>
    <t>Kim Bikini</t>
  </si>
  <si>
    <t>Kim Thong</t>
  </si>
  <si>
    <t>Geschenkkarte 15 EUR</t>
  </si>
  <si>
    <t>Geschenkkarte 30 EUR</t>
  </si>
  <si>
    <t>Dein perfekter Fit</t>
  </si>
  <si>
    <t>Geschenkkarte</t>
  </si>
  <si>
    <t>na</t>
  </si>
  <si>
    <t>T-Shirt BH mit Contour-Polsterung</t>
  </si>
  <si>
    <t>Ungefüttert, transparente Spitze</t>
  </si>
  <si>
    <t>Elegant, etwas Spitze</t>
  </si>
  <si>
    <t>Wunderbar verspielt, einfach sexy</t>
  </si>
  <si>
    <t>Wunderbar verspielt, leicht gepolstert</t>
  </si>
  <si>
    <t>Verspielt und sexy, transparente Spitze</t>
  </si>
  <si>
    <t>Dieser ungefütterte Bügel-BH schmeichelt mit viel transparenter Spitze und floralen Mustern. Der Tüllrand entlang der oberen Cup Ränder liegt flach an der Brust unter der Kleidung. Das Gewebe ist geschmeidig, aber bietet durch seine geringe Dehnbarkeit dennoch Halt auch für vollere Brüste. &lt;br&gt;&lt;br&gt;
Material BH: &lt;br&gt; Obere Schale: 100% Nylon &lt;br&gt; Spitze: 59% Nylon, 41% Polyester &lt;br&gt; Band hinten: 87% Nylon, 13% Elasthan &lt;br&gt; &lt;br&gt;
Material Slip: &lt;br&gt; 81% Nylon, 19% Elasthan &lt;br&gt;&lt;br&gt;
Hinweis: Unser Model trägt hautfarbene &lt;i&gt;nippler covers&lt;i\&gt; &amp;ndash Du darsft gerne mehr zeigen, aber für unserer Website ist dieser BH sonst einfach zu sexy... &lt;br&gt;</t>
  </si>
  <si>
    <t>Ein Traum aus Spitze &amp;ndash schöner kann verspielt-sexy und klassisch nicht kombiniert werden. Unser ungefütterte Bügel-BH &lt;i&gt;Charly&lt;\i&gt; umschmeichelt Deine Haut mit viel transparenter Spitze in aufwendigen Mustern, perfekt ergänzt um etwas weniger transparente Spitze mit schicken schwarzen Punkten am äußeren und unteren Teil der Cups. Die Hose nimmt den Look des BH perfekt auf und ist ein absoluter Hingucker mit Ihren Schleifchen am Bund und transparenter Spitze. &lt;br&gt;&lt;br&gt;
Material: &lt;br&gt; 90% Nylon, 10% Elasthan &lt;br&gt;&lt;br&gt;
Hinweis: Unser Model trägt hautfarbene &lt;i&gt;nippler covers&lt;i\&gt; &amp;ndash Du darsft gerne mehr zeigen, aber für unserer Website ist dieser BH sonst einfach zu sexy... &lt;br&gt;</t>
  </si>
  <si>
    <t xml:space="preserve">
- Elegante, transparente Spitze &lt;br&gt;
- Am Bund florale Muster, darunter schwarz gepunktet &lt;br&gt;
- Im Schritt nicht durchsichtig &lt;br&gt;
- Ziervolle Schleifen rechts und links am Bund &lt;br&gt;</t>
  </si>
  <si>
    <t>Ein Traum aus leichter, transparenter Spitze &amp;ndash schöner kann verspielt-sexy und klassisch nicht kombiniert werden. In diesem Slip machst Du immer eine gute Figur und siehst hinreißend aus. &lt;br&gt;&lt;br&gt;
Material: &lt;br&gt;
90% Nylon, 10% Elasthan &lt;br&gt;</t>
  </si>
  <si>
    <t>Schöner kann verspielt-sexy und klassisch nicht kombiniert werden. Unser Balconet BH &lt;i&gt;Charly&lt;\i&gt; sieht toll aus und formt wunderbar volle Brüste. Die Fülle an Details gibt ihm seinen besonderen Look: Spitze am oberen Teil der Cups, gepunktet am unteren Teil der Cups, und Träger mit gestuktem Zierband. Die Hose nimmt den Look des BH perfekt auf und ist ein absoluter Hingucker mit Ihren Schleifchen am Bund und viel transparenter Spitze. &lt;br&gt;&lt;br&gt;
Material: &lt;br&gt; 90% Nylon, 10% Elasthan &lt;br&gt;</t>
  </si>
  <si>
    <t xml:space="preserve">
- Spitze mit floralen Mustern vorne, nicht transparent &lt;br&gt;
- Am Bund und hinten transparenter Mesh mit Punkten &lt;br&gt;
- Ziervolle Schleife am Bund vorn &lt;br&gt;</t>
  </si>
  <si>
    <t xml:space="preserve">
- Spitze mit floralen Mustern vorne, nicht transparent &lt;br&gt;
- Am Bein und hinten transparenter Mesh mit Punkten, am Bein mit floralen Mustern &lt;br&gt;
- Ziervolle Schleife am Bund vorn &lt;br&gt;</t>
  </si>
  <si>
    <t xml:space="preserve">
- Set aus BH und Slip &lt;br&gt;
- Balconet-BH mit mittlerer Polsterung, die etwas mehr Volumen verleiht &lt;br&gt;
- Filigrane Spitze mit floralen Mustern und Punkten, Schleife am Mittelsteg &lt;br&gt;
- Längenverstellbare Träger mit gestuktem Zierband &lt;br&gt;
- Verschluss hinten mit zwei Haken, 3-fach verstellbar für optimalen Halt &lt;br&gt; 
- Zwei ziervolle große Schleifen am Bund des Slip &lt;br&gt;</t>
  </si>
  <si>
    <t xml:space="preserve">
- Set aus BH und Slip &lt;br&gt;
- Ungefüttert und sexy durchsichtig &lt;br&gt;
- Softe, transparente Cups aus filigraner Spitze mit floralen Mustern und Punkten &lt;br&gt;
- Längenverstellbare Träger mit gestuktem Zierband &lt;br&gt;
- Verschluss hinten mit zwei Haken, 3-fach verstellbar für optimalen Halt &lt;br&gt; 
- Zwei ziervolle große Schleifen am Bund des Slip &lt;br&gt;</t>
  </si>
  <si>
    <t xml:space="preserve">
- Set aus BH und Slip &lt;br&gt;
- Contour-BH mit leichter Polsterung &lt;br&gt;
- Filigrane Spitze mit floralen Mustern über den Cups und Mesh entlang des Bandes &lt;br&gt;
- Längenverstellbare Träger &lt;br&gt;
- Verschluss hinten mit zwei Haken, 3-fach verstellbar für optimalen Halt &lt;br&gt; 
- Slip mit dekorativer Spitze und Mesh &lt;br&gt;</t>
  </si>
  <si>
    <t xml:space="preserve">
- Set aus BH und Slip &lt;br&gt;
- Bralette aus transparenter Spitze mit floralen Mustern &lt;br&gt;
- Geringer Support und keine Fütteurng &lt;br&gt;
- Verschluss hinten mit einem Haken und schmale Bändern für wenig Hautabdeckung &lt;br&gt; 
- Slip mit dekorativer Spitze und Mesh &lt;br&gt;</t>
  </si>
  <si>
    <t>FeatureTransparent</t>
  </si>
  <si>
    <t>Du suchst etwas mehr Freiheit? Unser Thong &lt;i&gt;Pia&lt;\i&gt; kombiniert verspielt und sexy zu einem unwiederstehlichen Design mit üppiger Spitze vorne und wenig Stoff hinten, wo leicht transparenter Mesh das Design abrundet. Seriously sexy! &lt;br&gt;&lt;br&gt;
Material: &lt;br&gt;
100% Polyester &lt;br&gt;&lt;br&gt;</t>
  </si>
  <si>
    <t>Du suchst etwas mehr Freiheit? Wenn Du keine Lust auf einen Bügel-BH hast, dass ist unser Bralette &lt;i&gt;Pia&lt;\i&gt; genau das richtige für Dich. Dieser Bralette sieht klasse as und schmiegt sich mit transparenter Spitze an Deine Haut. Ein Bralette formt und stützt Deine Brüste naturgemäß nicht so, wie ein Bügel-BH, aber dennoch gibt das dehnbare Gewebe dieses Bralette Dir leichten und unbeschwerten Halt. Deinen Look rundest Du ab mit unserem passenden Hipster oder Thong. &lt;br&gt;&lt;br&gt;
Material: &lt;br&gt;
100% Polyester &lt;br&gt;&lt;br&gt;
Hinweis: Unser Model trägt hautfarbene &lt;i&gt;nippler covers&lt;i\&gt; &amp;ndash Du darsft gerne mehr zeigen, aber für unserer Website ist dieser BH sonst einfach zu sexy... &lt;br&gt;</t>
  </si>
  <si>
    <t>Unser BH &lt;i&gt;Pia&lt;\i&gt; bringt schickes Design und perfekte Unterstützung gekonnt zusammen. Seine leicht gepolsterten Contour-Cups und formenden Bügel geben Dir ab Cup-Größe B genau die Unterstützung, die Du brauchst. "Pia" zaubert nicht nur ein wundervolles Dekolleté, sondern siet auch klasse aus. Viel Spitze schmiegt sich oberhalb der Cups an Deine Haut und elegantes Mesh-Gewebe ziert das Band. Dazu gibt es im Set den passenden Hipster oder Thong um Deinen Look abzurunden. &lt;br&gt;&lt;br&gt;
Material: &lt;br&gt;
100% Polyester &lt;br&gt;</t>
  </si>
  <si>
    <t xml:space="preserve">Push-Up BH mit viel Spitze </t>
  </si>
  <si>
    <t>Push-Up BH, Option trägerlos</t>
  </si>
  <si>
    <t>Elegant schlicht</t>
  </si>
  <si>
    <t>Sexy schlicht</t>
  </si>
  <si>
    <t>Aufwändige Spitze</t>
  </si>
  <si>
    <t>Sexy Spitze</t>
  </si>
  <si>
    <t>Bralette, transparente Spitze</t>
  </si>
  <si>
    <t>Contour-BH, verspielte Spitze</t>
  </si>
  <si>
    <t>Ein Traum aus Spitze</t>
  </si>
  <si>
    <t>Ein Traum aus transparenter Spitze</t>
  </si>
  <si>
    <t>Push-Up mit viel schicker Spitze</t>
  </si>
  <si>
    <t>Ein sexy Traum aus transparenter Spitze</t>
  </si>
  <si>
    <t>Contour-BH in klassischem Design</t>
  </si>
  <si>
    <t>Mögliche weitere Namen</t>
  </si>
  <si>
    <t>Contour-BH für jeden Tag</t>
  </si>
  <si>
    <t>Einfach wunderschön ist unser Push-Up BH &lt;i&gt;Stella&lt;\i&gt;,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</si>
  <si>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Einfach wunderschön ist unser Push-Up BH &lt;i&gt;Diana&lt;\i&gt;,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</si>
  <si>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Einfach wunderschön ist unser Push-Up BH &lt;i&gt;Ivy-Julie&lt;\i&gt;, der auch trägerlos getragen werden kann. Entlang des Bands verläuft dekorative Spitze und die Träger sind vorne mit einer kleinen Spange aus Strass-Steinen edel verziert. Am Mittelstag thront eine größe unifarbene Schleife. Die Cups sind im elegant-schlichten T-Shirt Stil ausgeführt, damit auch unter zartem Stoff keine Muster durchscheinen. Damit machst Du immer eine gute Figur und er passt unter jedes Outfit - &amp;ndash vom T-Shirt bis zum Abendkleid. &lt;br&gt;&lt;br&gt;
Material: &lt;br&gt;
84% Nylon, 16% Elasthan&lt;br&gt;</t>
  </si>
  <si>
    <t>Ein Traum aus weißer Spitze ist unser ungefütterter BH &lt;i&gt;Ivy-Chiara&lt;\&gt;. Gekonnt kombiniert dieser BH aufregend transparente Spitze mit klassischer Eleganz. Die Träger sind vorne mit einer kleinen Spange aus Strass-Steinen edel verziert und am Mittelstag befindet sich eine dekorative Schleife. Obwohl ungefüttert, bietet dieser BH perfekten Halt und formt angenehm. Dazu passend bieten wir Dir Hipster, Bikini und Thong. Dieses Set sieht man nicht nur gern an &amp;ndash es macht auch immer wieder Spaß zu tragen! &lt;br&gt;&lt;br&gt;
Material: &lt;br&gt;
84% Nylon, 16% Elasthan&lt;br&gt;&lt;br&gt;
Hinweis: Unser Model trägt hautfarbene &lt;i&gt;nippler covers&lt;i\&gt; &amp;ndash Du darsft gerne mehr zeigen, aber für unserer Website ist dieser BH sonst einfach zu sexy... &lt;br&gt;</t>
  </si>
  <si>
    <t>Ein Traum aus leichter, transparenter Spitze &amp;ndash schöner kann verspielt-sexy und klassisch nicht kombiniert werden. In diesem Slip machst Du immer eine gute Figur und siehst hinreißend aus. &lt;br&gt;&lt;br&gt;
Material: &lt;br&gt;
84% Nylon, 16% Elasthan&lt;br&gt;</t>
  </si>
  <si>
    <t xml:space="preserve">
- Elegante, transparente Spitze &lt;br&gt;
- Im Schritt nicht durchsichtig &lt;br&gt;
- Große ziervolle Schleife mittig am Bund &lt;br&gt;</t>
  </si>
  <si>
    <t xml:space="preserve">
- Set aus BH und Slip &lt;br&gt;
- Push-Up BH mit leichter bis mittlerer Polsterung &lt;br&gt;
- Längenverstellbare, abnehmbare Träger &lt;br&gt;
- Träger können klassisch, überkreuz oder einseitig getragen werden \ndash oder ganz weggelassen werden &lt;br&gt; 
- Filigrane Spitze entlang des Bandes &lt;br&gt;
- Verschluss hinten mit zwei Haken (drei Haken ab D-Cup), 3-fach verstellbar für optimalen Halt &lt;br&gt; 
- Slip mit dekorativer Spitze &lt;br&gt;</t>
  </si>
  <si>
    <t xml:space="preserve">
- Set aus BH und Slip &lt;br&gt;
- Ungepolsterter BH aus transparenter Spitze &lt;br&gt;
- Ziervolle Kontraste durch schwarze Schleifen, Träger und Zierschlaufen&lt;br&gt;
- Längenverstellbare Träger &lt;br&gt;
- Verschluss hinten mit zwei Haken (drei Haken ab D-Cup), 3-fach verstellbar für optimalen Halt &lt;br&gt; 
- Slip mit dekorativer Spitze &lt;br&gt;</t>
  </si>
  <si>
    <t xml:space="preserve">
- Set aus BH und Slip &lt;br&gt;
- Push-Up BH mit mittlerer Polsterung &lt;br&gt;
- Filigrane Spitze über den Cups und weiches Satin am Band &lt;br&gt;
- Ziervolle Kontraste durch schwarze Schleifen, Träger und Zierschlaufen&lt;br&gt;
- Längenverstellbare Träger &lt;br&gt;
- Verschluss hinten mit zwei Haken (drei Haken ab D-Cup), 3-fach verstellbar für optimalen Halt &lt;br&gt; 
- Slip mit dekorativer Spitze &lt;br&gt;</t>
  </si>
  <si>
    <t xml:space="preserve">
- Transparente Spitze vorn und hinten &lt;br&gt; 
- Weiches, leicht glänzendes Satin vorne und im Schritt &lt;br&gt;
- Im Schritt nicht durchsichtig &lt;br&gt;
- Ziervolle Kontraste durch schwarze Zierschlaufen und eine kleine Schleife am Bund &lt;br&gt;
</t>
  </si>
  <si>
    <t xml:space="preserve">
- Transparente Spitze vorn &lt;br&gt; 
- Weiches, leicht glänzendes Satin seitlich und hinten &lt;br&gt;
- Im Schritt nicht durchsichtig &lt;br&gt;
- Ziervolle Kontraste durch schwarze Zierschlaufen und eine kleine Schleife am Bund &lt;br&gt;
</t>
  </si>
  <si>
    <t>Ein Traum aus Spitze, verspielt und elegant &amp;ndash Style, der seinesgleichen sucht! Dieser Push-Up BH formt einwundervolles Dekolleté und ist dennoch angenehm den ganzen Tag zu tragen. Die Cups sind üppig besetzt mit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t>
  </si>
  <si>
    <t>Ein Traum aus Spitze, verspielt und sexy &amp;ndash hier kommt bestimmt keine langeweile auf! Unser BH &lt;i&gt;Mia-Charlotte&lt;\i&gt;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t>
  </si>
  <si>
    <t>Unser Bikini-Slip &lt;i&gt;Mia&lt;\i&gt; ist ein Traum aus leichter, transparenter Spitze. Edel glänzendes Satin und schwarze Zierschlaufen an den Nähten runden das Design elegant ab. Besonders klasse siehst Du im passenden BH aus &amp;ndash einfach unwiederstehlich! &lt;br&gt;&lt;br&gt;
Material: &lt;br&gt;
85% Nylon, 15% Elasthan&lt;br&gt;</t>
  </si>
  <si>
    <t>Unser Thong &lt;i&gt;Mia&lt;\i&gt; besticht mit leichter, transparenter Spitze vorn und weichem Satin am Bund seitlich und hinten &amp;ndash aber davon nicht zu viel, denn als Thong stielt er nicht Deiner Haut die Show sondern lässt ihr jederzeit den Vortritt. Schwarze Zierschlaufen an den Nähten und eine kleine Schleife vorn runden das Design elegant ab. Besonders klasse siehst Du im passenden BH aus. Eine hinreißende Kombination! &lt;br&gt;&lt;br&gt;
Material: &lt;br&gt;
85% Nylon, 15% Elasthan&lt;br&gt;</t>
  </si>
  <si>
    <t>Ein Traum aus Spitze, verspielt und elegant &amp;ndash Style, der seinesgleichen sucht! Dieser Push-Up BH formt einwundervolles Dekolleté und ist dennoch angenehm den ganzen Tag zu tragen. Die Cups sind üppig voll von ziervoller Spitze und die kontrastfarbenen schwarzen Träger und Schleifen setzen zusammen mit schwarzen Zierschlaufen entlang der Nähte elegante Akzente, die auffallen. Dazu passend stehen diesem BH-Traum ein Bikini und Thong zur Seite. &lt;br&gt;&lt;br&gt;
Material: &lt;br&gt;
85% Nylon, 15% Elasthan&lt;br&gt;</t>
  </si>
  <si>
    <t>Ein Traum aus Spitze, verspielt und sexy &amp;ndash hier kommt bestimmt keine langeweile auf! Unser BH &lt;i&gt;Lisa-Felizia&lt;\i&gt; verwöhnt Dich mit ungefütterten Cups aus transparenter Spitze und einem Band aus weichem, leicht glänzenden Satin. Die kontrastfarbenen schwarzen Träger und Schleifen setzen zusammen mit schwarzen Zierschlaufen entlang der Nähte elegante Akzente, die auffallen. Der passende Bikini und Thong nehmen diesen Stil perfekt auf. &lt;br&gt;&lt;br&gt;
Material: &lt;br&gt;
85% Nylon, 15% Elasthan&lt;br&gt;</t>
  </si>
  <si>
    <t>Balconet BH, leichte Contour-Polsterung</t>
  </si>
  <si>
    <t xml:space="preserve">
- Filigrane Spitze und Mesh &lt;br&gt;
- Kontrastfarbene Schleife am Bund &lt;br&gt;
- Im Schritt nicht durchsichtig &lt;br&gt;
</t>
  </si>
  <si>
    <t>Die Serie &lt;i&gt;Eva&lt;\i&gt; spielt gekonnt mit Kontrasten zwischen Schwarz und hautfarbenen Tönen &amp;ndash ein aufregender Look, der wirklich etwas besonderes ist! Schwarze Spitze mit schickem floralen Muster wird elegant kombiniert mit gestreiftem Mesh. Die kontrastfarbene Schleife an Mittelsteg und Slip setzt das i-Tüpfelchen auf diesen klasse Look. &lt;br&gt;&lt;br&gt;
Material: &lt;br&gt;
85% Nylon, 15% Elasthan&lt;br&gt;</t>
  </si>
  <si>
    <t>Der Balconet BH &lt;i&gt;Eva-Maria&lt;\i&gt; spielt gekonnt mit Kontrasten zwischen Schwarz und hautfarbenen Tönen &amp;ndash ein klasse Look, der bereits in Deinem Kleiderschrank auffällt! Mit diesem BH setzt Du Dich von der Menge langweilger BHs ganz sicher ab. Ein aufregender Nude-Look entsteht durch die hautfarbenen Cups, die von schwarze Spitze mit schickem floralen Muster elegant überspannt werden. Perfekt aufgenommen wird dieser Look durch den passenden Bikini und Thong aus der gleichen schwarzen Spitze und elegantem Mesh mit Streifen. Die kontrastfarbene Schleife an Mittelsteg und Slip setzt das i-Tüpfelchen auf diese Augenweide. In diesem Set sieht einfach jeder hinreißend aus! &lt;br&gt;&lt;br&gt;
Material: &lt;br&gt;
85% Nylon, 15% Elasthan&lt;br&gt;</t>
  </si>
  <si>
    <t>Der ungefütterte BH &lt;i&gt;Eva-Mila&lt;\i&gt; spielt gekonnt mit Kontrasten zwischen Schwarz und hautfarbenen Tönen &amp;ndash ganz sicher ein klasse Look, der auch Dir steht! Die Cups dieses BH bestehen aus schwarzer transparenter Spitze mit schickem floralen Muster und gestreiftem Mesh im oberen Teil. Perfekt aufgenommen wird dieser Look durch den passenden Bikini und Thong. Die kontrastfarbene Schleife an Mittelsteg des BH und am Slip rundet dieses Set mit einem markanten Detail ab. Einfach Spitze, so viel Spitze. &lt;br&gt;&lt;br&gt;
Material: &lt;br&gt;
85% Nylon, 15% Elasthan&lt;br&gt;&lt;br&gt;
Hinweis: Unser Model trägt hautfarbene &lt;i&gt;nippler covers&lt;i\&gt; &amp;ndash Du darsft gerne mehr zeigen, aber für unserer Website ist dieser BH sonst einfach zu sexy... &lt;br&gt;</t>
  </si>
  <si>
    <t xml:space="preserve">
- Set aus BH und Slip &lt;br&gt;
- Ungefütterter BH aus transparenter Spitze &lt;br&gt;
- Längenverstellbare Träger &lt;br&gt;
- Kontrastfarbene Schleife am Mittelsteg &lt;br&gt;
- Verschluss hinten mit zwei Haken (drei Haken ab D-Cup), 3-fach verstellbar für optimalen Halt &lt;br&gt; 
- Slip im gleichen Design aus edler Spitze und schickem Mesh mit dekorativer Spitze &lt;br&gt;</t>
  </si>
  <si>
    <t xml:space="preserve">
- Set aus BH und Slip &lt;br&gt;
- Balconet BH mit leichter Contour-Fütterung &lt;br&gt;
- Längenverstellbare, abnehmbare Träger &lt;br&gt;
- Träger können klassisch, überkreuz oder einseitig getragen werden \ndash oder ganz weggelassen werden &lt;br&gt; 
- Filigrane Spitze und Mesh über hautfarbenen Cups &lt;br&gt;
- Kontrastfarbene Schleife am Mittelsteg &lt;br&gt;
- Verschluss hinten mit zwei Haken (drei Haken ab D-Cup), 3-fach verstellbar für optimalen Halt &lt;br&gt; 
- Slip im gleichen Design aus edler Spitze und schickem Mesh mit dekorativer Spitze &lt;br&gt;</t>
  </si>
  <si>
    <t xml:space="preserve">
- Set aus BH und Slip &lt;br&gt;
- Ungefütterter BH aus transparenter Spitze &lt;br&gt;
- Längenverstellbare Träger &lt;br&gt;
- Filigrane Spitze entlang des Bandes &lt;br&gt;
- Verschluss hinten mit zwei Haken (drei Haken ab D-Cup), 3-fach verstellbar für optimalen Halt &lt;br&gt; 
- Slip mit dekorativer Spitze &lt;br&gt;</t>
  </si>
  <si>
    <t>Dieser T-Shirt BH ist Dein Begleiter für jeden Tag. Super softe und angenehme Materialien machen das Tragen zum Genuss und durch den glatten Stoff trägt der BH unter Kleidung nie auf. Die leichte Contour-Polsterung formt und stüzt ohne unnötiges Volumen hinzuzufügen. Absoluter Komfort, ohne auf Details wie abnehmbare Träger zu verzichten. Dazu passend die super komfortablen Slips mit einer kleinen dekorativen Schleife. &lt;br&gt;&lt;br&gt;
Material: &lt;br&gt;
84% Nylon, 16% Elasthan&lt;br&gt;</t>
  </si>
  <si>
    <t xml:space="preserve">
- Set aus BH und Slip &lt;br&gt;
- Contour BH mit leichter Polsterung &lt;br&gt;
- Super softe Stoffe rundherum &lt;br&gt;
- Längenverstellbare, abnehmbare Träger &lt;br&gt;
- Träger können klassisch oder überkreuz getragen werden &lt;br&gt; 
- Verschluss hinten mit zwei Haken (drei Haken ab D-Cup), 3-fach verstellbar für optimalen Halt &lt;br&gt; 
- Slip mit dekorativer Schleife &lt;br&gt;</t>
  </si>
  <si>
    <t>Dieser Slip ist Dein Begleiter für jeden Tag. Super softe und angenehme Materialien machen das Tragen zum Genuss. Die hochwertige Verarbeitung zeigt sich in weichen dehnbaren Bändchen an Bund und Beinausschnitt, die einen perfekte Passform sicherstellen. &lt;br&gt;&lt;br&gt;
Material: &lt;br&gt;
84% Nylon, 16% Elasthan&lt;br&gt;</t>
  </si>
  <si>
    <t xml:space="preserve">
- Super softe Stoffe &lt;br&gt;
- Weiche, dehnbare Bändchen an Bund und Bein &lt;br&gt;
- Dekorative Schleife am Bund &lt;br&gt;</t>
  </si>
  <si>
    <t>weightGramm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</si>
</sst>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0" fillId="0" borderId="0" xfId="0" applyAlignment="1">
      <alignment wrapText="1"/>
    </xf>
    <xf numFmtId="0" fontId="1" fillId="0" borderId="0" xfId="0" applyFont="1"/>
    <xf numFmtId="9" fontId="0" fillId="4" borderId="0" xfId="1" applyFont="1" applyFill="1" applyAlignment="1">
      <alignment wrapText="1"/>
    </xf>
  </cellXfs>
  <cellStyles count="2">
    <cellStyle name="Prozent" xfId="1" builtinId="5"/>
    <cellStyle name="Stan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6"/>
  <sheetViews>
    <sheetView tabSelected="1" workbookViewId="0">
      <pane xSplit="12" ySplit="1" topLeftCell="AN2" activePane="bottomRight" state="frozen"/>
      <selection pane="topRight" activeCell="M1" sqref="M1"/>
      <selection pane="bottomLeft" activeCell="A2" sqref="A2"/>
      <selection pane="bottomRight"/>
    </sheetView>
  </sheetViews>
  <sheetFormatPr baseColWidth="10" defaultColWidth="8.83203125" defaultRowHeight="15" outlineLevelCol="1" x14ac:dyDescent="0.2"/>
  <cols>
    <col min="2" max="2" width="0" hidden="1" customWidth="1" outlineLevel="1"/>
    <col min="3" max="3" width="8.83203125" collapsed="1"/>
    <col min="6" max="6" width="78" hidden="1" customWidth="1" outlineLevel="1"/>
    <col min="7" max="7" width="52.83203125" hidden="1" customWidth="1" outlineLevel="1"/>
    <col min="8" max="8" width="8.83203125" collapsed="1"/>
    <col min="10" max="10" width="33" bestFit="1" customWidth="1"/>
    <col min="15" max="20" width="8.83203125" hidden="1" customWidth="1" outlineLevel="1"/>
    <col min="21" max="21" width="16.1640625" bestFit="1" customWidth="1" collapsed="1"/>
    <col min="45" max="48" width="0" hidden="1" customWidth="1" outlineLevel="1"/>
    <col min="49" max="49" width="8.83203125" collapsed="1"/>
  </cols>
  <sheetData>
    <row r="1" spans="1:55" x14ac:dyDescent="0.2">
      <c r="A1" t="s">
        <v>0</v>
      </c>
      <c r="B1" s="1" t="s">
        <v>1</v>
      </c>
      <c r="C1" t="s">
        <v>2</v>
      </c>
      <c r="D1" t="s">
        <v>3</v>
      </c>
      <c r="E1" t="s">
        <v>4</v>
      </c>
      <c r="F1" t="s">
        <v>5</v>
      </c>
      <c r="G1" t="s">
        <v>6</v>
      </c>
      <c r="H1" t="s">
        <v>7</v>
      </c>
      <c r="I1" t="s">
        <v>8</v>
      </c>
      <c r="J1" t="s">
        <v>9</v>
      </c>
      <c r="K1" s="2" t="s">
        <v>10</v>
      </c>
      <c r="L1" t="s">
        <v>11</v>
      </c>
      <c r="M1" t="s">
        <v>138</v>
      </c>
      <c r="N1" t="s">
        <v>12</v>
      </c>
      <c r="O1" s="1" t="s">
        <v>13</v>
      </c>
      <c r="P1" s="1" t="s">
        <v>14</v>
      </c>
      <c r="Q1" s="1" t="s">
        <v>15</v>
      </c>
      <c r="R1" s="1" t="s">
        <v>16</v>
      </c>
      <c r="S1" s="1" t="s">
        <v>17</v>
      </c>
      <c r="T1" s="1" t="s">
        <v>18</v>
      </c>
      <c r="U1" t="s">
        <v>19</v>
      </c>
      <c r="V1" t="s">
        <v>148</v>
      </c>
      <c r="W1" t="s">
        <v>154</v>
      </c>
      <c r="X1" t="s">
        <v>155</v>
      </c>
      <c r="Y1" t="s">
        <v>156</v>
      </c>
      <c r="Z1" t="s">
        <v>157</v>
      </c>
      <c r="AA1" t="s">
        <v>139</v>
      </c>
      <c r="AB1" t="s">
        <v>149</v>
      </c>
      <c r="AC1" t="s">
        <v>150</v>
      </c>
      <c r="AD1" t="s">
        <v>151</v>
      </c>
      <c r="AE1" t="s">
        <v>152</v>
      </c>
      <c r="AF1" t="s">
        <v>153</v>
      </c>
      <c r="AG1" t="s">
        <v>232</v>
      </c>
      <c r="AH1" t="s">
        <v>20</v>
      </c>
      <c r="AI1" t="s">
        <v>21</v>
      </c>
      <c r="AJ1" t="s">
        <v>22</v>
      </c>
      <c r="AK1" t="s">
        <v>23</v>
      </c>
      <c r="AL1" t="s">
        <v>263</v>
      </c>
      <c r="AM1" t="s">
        <v>297</v>
      </c>
      <c r="AN1" t="s">
        <v>233</v>
      </c>
      <c r="AO1" t="s">
        <v>24</v>
      </c>
      <c r="AP1" t="s">
        <v>25</v>
      </c>
      <c r="AQ1" t="s">
        <v>26</v>
      </c>
      <c r="AR1" t="s">
        <v>177</v>
      </c>
      <c r="AS1" s="1" t="s">
        <v>27</v>
      </c>
      <c r="AT1" s="1" t="s">
        <v>28</v>
      </c>
      <c r="AU1" s="1" t="s">
        <v>29</v>
      </c>
      <c r="AV1" s="1" t="s">
        <v>30</v>
      </c>
      <c r="AW1" t="s">
        <v>31</v>
      </c>
      <c r="AX1" s="1" t="s">
        <v>130</v>
      </c>
      <c r="AY1" t="s">
        <v>32</v>
      </c>
      <c r="AZ1" t="s">
        <v>33</v>
      </c>
      <c r="BA1" t="s">
        <v>345</v>
      </c>
      <c r="BB1" t="s">
        <v>34</v>
      </c>
      <c r="BC1" t="s">
        <v>35</v>
      </c>
    </row>
    <row r="2" spans="1:55" ht="180" x14ac:dyDescent="0.2">
      <c r="A2" t="s">
        <v>36</v>
      </c>
      <c r="B2" t="s">
        <v>52</v>
      </c>
      <c r="D2">
        <v>34.950000000000003</v>
      </c>
      <c r="E2">
        <v>29.95</v>
      </c>
      <c r="F2" s="4" t="s">
        <v>286</v>
      </c>
      <c r="G2" s="4" t="s">
        <v>180</v>
      </c>
      <c r="H2" t="s">
        <v>37</v>
      </c>
      <c r="I2" t="s">
        <v>38</v>
      </c>
      <c r="J2" s="3" t="s">
        <v>281</v>
      </c>
      <c r="K2" t="str">
        <f t="shared" ref="K2:K33" si="0">A2</f>
        <v>Janet</v>
      </c>
      <c r="L2" t="s">
        <v>144</v>
      </c>
      <c r="M2">
        <f>VLOOKUP(L2,Sheet2!$D$1:$E$56,2,0)</f>
        <v>101</v>
      </c>
      <c r="N2" t="str">
        <f>LEFT(L2,1)&amp;M2&amp;AY2</f>
        <v>P10111</v>
      </c>
      <c r="U2" t="s">
        <v>46</v>
      </c>
      <c r="Z2" t="s">
        <v>41</v>
      </c>
      <c r="AM2" t="s">
        <v>41</v>
      </c>
      <c r="AN2" t="str">
        <f>IF(OR(AR2="x",AQ2="x"),"x","")</f>
        <v/>
      </c>
      <c r="AO2" t="s">
        <v>41</v>
      </c>
      <c r="AW2" t="s">
        <v>71</v>
      </c>
      <c r="AX2" t="s">
        <v>131</v>
      </c>
      <c r="AY2">
        <f>VLOOKUP(AX2,Sheet2!$A$1:$B$46,2,0)</f>
        <v>11</v>
      </c>
      <c r="AZ2" s="3">
        <v>0</v>
      </c>
    </row>
    <row r="3" spans="1:55" ht="120" x14ac:dyDescent="0.2">
      <c r="A3" t="s">
        <v>120</v>
      </c>
      <c r="B3" t="s">
        <v>53</v>
      </c>
      <c r="C3" t="s">
        <v>119</v>
      </c>
      <c r="D3">
        <v>12.95</v>
      </c>
      <c r="E3">
        <v>9.9499999999999993</v>
      </c>
      <c r="F3" s="4" t="s">
        <v>160</v>
      </c>
      <c r="G3" s="4" t="s">
        <v>121</v>
      </c>
      <c r="H3" t="s">
        <v>37</v>
      </c>
      <c r="I3" t="s">
        <v>49</v>
      </c>
      <c r="J3" s="3" t="s">
        <v>165</v>
      </c>
      <c r="K3" t="str">
        <f t="shared" si="0"/>
        <v>Janet Bikini</v>
      </c>
      <c r="L3" t="s">
        <v>144</v>
      </c>
      <c r="M3">
        <f>VLOOKUP(L3,Sheet2!$D$1:$E$56,2,0)</f>
        <v>101</v>
      </c>
      <c r="N3" t="str">
        <f t="shared" ref="N3:N52" si="1">LEFT(L3,1)&amp;M3&amp;AY3</f>
        <v>P10111</v>
      </c>
      <c r="U3" t="s">
        <v>46</v>
      </c>
      <c r="AC3" t="s">
        <v>41</v>
      </c>
      <c r="AM3" t="s">
        <v>41</v>
      </c>
      <c r="AN3" t="str">
        <f t="shared" ref="AN3:AN63" si="2">IF(OR(AR3="x",AQ3="x"),"x","")</f>
        <v/>
      </c>
      <c r="AW3" t="s">
        <v>71</v>
      </c>
      <c r="AX3" t="s">
        <v>131</v>
      </c>
      <c r="AY3">
        <f>VLOOKUP(AX3,Sheet2!$A$1:$B$46,2,0)</f>
        <v>11</v>
      </c>
      <c r="AZ3" s="3">
        <v>0</v>
      </c>
    </row>
    <row r="4" spans="1:55" ht="165" x14ac:dyDescent="0.2">
      <c r="A4" t="s">
        <v>54</v>
      </c>
      <c r="D4">
        <v>34.950000000000003</v>
      </c>
      <c r="E4">
        <v>29.95</v>
      </c>
      <c r="F4" s="4" t="s">
        <v>123</v>
      </c>
      <c r="G4" s="4" t="s">
        <v>181</v>
      </c>
      <c r="H4" t="s">
        <v>37</v>
      </c>
      <c r="I4" t="s">
        <v>38</v>
      </c>
      <c r="J4" s="3" t="s">
        <v>280</v>
      </c>
      <c r="K4" t="str">
        <f t="shared" si="0"/>
        <v>Laura</v>
      </c>
      <c r="L4" t="s">
        <v>143</v>
      </c>
      <c r="M4">
        <f>VLOOKUP(L4,Sheet2!$D$1:$E$56,2,0)</f>
        <v>102</v>
      </c>
      <c r="N4" t="str">
        <f t="shared" si="1"/>
        <v>P10230</v>
      </c>
      <c r="U4" t="s">
        <v>17</v>
      </c>
      <c r="Z4" t="s">
        <v>41</v>
      </c>
      <c r="AN4" t="str">
        <f t="shared" si="2"/>
        <v/>
      </c>
      <c r="AW4" t="s">
        <v>126</v>
      </c>
      <c r="AX4" t="s">
        <v>126</v>
      </c>
      <c r="AY4">
        <f>VLOOKUP(AX4,Sheet2!$A$1:$B$46,2,0)</f>
        <v>30</v>
      </c>
      <c r="AZ4" s="3">
        <v>1</v>
      </c>
    </row>
    <row r="5" spans="1:55" ht="90" x14ac:dyDescent="0.2">
      <c r="A5" t="s">
        <v>127</v>
      </c>
      <c r="C5" t="s">
        <v>70</v>
      </c>
      <c r="D5">
        <v>12.95</v>
      </c>
      <c r="E5">
        <v>9.9499999999999993</v>
      </c>
      <c r="F5" s="4" t="s">
        <v>124</v>
      </c>
      <c r="G5" s="4" t="s">
        <v>122</v>
      </c>
      <c r="H5" t="s">
        <v>37</v>
      </c>
      <c r="I5" t="s">
        <v>49</v>
      </c>
      <c r="J5" s="3" t="s">
        <v>125</v>
      </c>
      <c r="K5" t="str">
        <f t="shared" si="0"/>
        <v>Laura Hipster</v>
      </c>
      <c r="L5" t="s">
        <v>143</v>
      </c>
      <c r="M5">
        <f>VLOOKUP(L5,Sheet2!$D$1:$E$56,2,0)</f>
        <v>102</v>
      </c>
      <c r="N5" t="str">
        <f t="shared" si="1"/>
        <v>P10230</v>
      </c>
      <c r="U5" t="s">
        <v>17</v>
      </c>
      <c r="AB5" t="s">
        <v>41</v>
      </c>
      <c r="AG5" t="s">
        <v>41</v>
      </c>
      <c r="AL5" t="s">
        <v>41</v>
      </c>
      <c r="AN5" t="str">
        <f t="shared" si="2"/>
        <v/>
      </c>
      <c r="AP5" t="s">
        <v>41</v>
      </c>
      <c r="AW5" t="s">
        <v>126</v>
      </c>
      <c r="AX5" t="s">
        <v>126</v>
      </c>
      <c r="AY5">
        <f>VLOOKUP(AX5,Sheet2!$A$1:$B$46,2,0)</f>
        <v>30</v>
      </c>
      <c r="AZ5" s="3">
        <v>1</v>
      </c>
    </row>
    <row r="6" spans="1:55" ht="180" x14ac:dyDescent="0.2">
      <c r="A6" t="s">
        <v>57</v>
      </c>
      <c r="D6">
        <v>34.950000000000003</v>
      </c>
      <c r="E6">
        <v>29.95</v>
      </c>
      <c r="F6" s="4" t="s">
        <v>123</v>
      </c>
      <c r="G6" s="4" t="s">
        <v>182</v>
      </c>
      <c r="H6" t="s">
        <v>37</v>
      </c>
      <c r="I6" t="s">
        <v>38</v>
      </c>
      <c r="J6" s="3" t="s">
        <v>280</v>
      </c>
      <c r="K6" t="str">
        <f t="shared" si="0"/>
        <v>Lea</v>
      </c>
      <c r="L6" t="s">
        <v>143</v>
      </c>
      <c r="M6">
        <f>VLOOKUP(L6,Sheet2!$D$1:$E$56,2,0)</f>
        <v>102</v>
      </c>
      <c r="N6" t="str">
        <f t="shared" si="1"/>
        <v>P10210</v>
      </c>
      <c r="U6" t="s">
        <v>17</v>
      </c>
      <c r="Z6" t="s">
        <v>41</v>
      </c>
      <c r="AN6" t="str">
        <f t="shared" si="2"/>
        <v/>
      </c>
      <c r="AW6" t="s">
        <v>71</v>
      </c>
      <c r="AX6" t="s">
        <v>133</v>
      </c>
      <c r="AY6">
        <f>VLOOKUP(AX6,Sheet2!$A$1:$B$46,2,0)</f>
        <v>10</v>
      </c>
      <c r="AZ6" s="3">
        <v>2</v>
      </c>
    </row>
    <row r="7" spans="1:55" ht="90" x14ac:dyDescent="0.2">
      <c r="A7" t="s">
        <v>128</v>
      </c>
      <c r="C7" t="s">
        <v>70</v>
      </c>
      <c r="D7">
        <v>12.95</v>
      </c>
      <c r="E7">
        <v>9.9499999999999993</v>
      </c>
      <c r="F7" s="4" t="s">
        <v>124</v>
      </c>
      <c r="G7" s="4" t="s">
        <v>122</v>
      </c>
      <c r="H7" t="s">
        <v>37</v>
      </c>
      <c r="I7" t="s">
        <v>49</v>
      </c>
      <c r="J7" s="3" t="s">
        <v>125</v>
      </c>
      <c r="K7" t="str">
        <f t="shared" si="0"/>
        <v>Lea Hipster</v>
      </c>
      <c r="L7" t="s">
        <v>143</v>
      </c>
      <c r="M7">
        <f>VLOOKUP(L7,Sheet2!$D$1:$E$56,2,0)</f>
        <v>102</v>
      </c>
      <c r="N7" t="str">
        <f t="shared" si="1"/>
        <v>P10210</v>
      </c>
      <c r="U7" t="s">
        <v>17</v>
      </c>
      <c r="AB7" t="s">
        <v>41</v>
      </c>
      <c r="AG7" t="s">
        <v>41</v>
      </c>
      <c r="AL7" t="s">
        <v>41</v>
      </c>
      <c r="AN7" t="str">
        <f t="shared" si="2"/>
        <v/>
      </c>
      <c r="AP7" t="s">
        <v>41</v>
      </c>
      <c r="AW7" t="s">
        <v>71</v>
      </c>
      <c r="AX7" t="s">
        <v>133</v>
      </c>
      <c r="AY7">
        <f>VLOOKUP(AX7,Sheet2!$A$1:$B$46,2,0)</f>
        <v>10</v>
      </c>
      <c r="AZ7" s="3">
        <v>2</v>
      </c>
    </row>
    <row r="8" spans="1:55" ht="150" x14ac:dyDescent="0.2">
      <c r="A8" t="s">
        <v>55</v>
      </c>
      <c r="D8">
        <v>34.950000000000003</v>
      </c>
      <c r="E8">
        <v>29.95</v>
      </c>
      <c r="F8" s="4" t="s">
        <v>159</v>
      </c>
      <c r="G8" s="4" t="s">
        <v>162</v>
      </c>
      <c r="H8" t="s">
        <v>37</v>
      </c>
      <c r="I8" t="s">
        <v>38</v>
      </c>
      <c r="J8" s="3" t="s">
        <v>166</v>
      </c>
      <c r="K8" t="str">
        <f t="shared" si="0"/>
        <v>Julia</v>
      </c>
      <c r="L8" t="s">
        <v>142</v>
      </c>
      <c r="M8">
        <f>VLOOKUP(L8,Sheet2!$D$1:$E$56,2,0)</f>
        <v>201</v>
      </c>
      <c r="N8" t="str">
        <f t="shared" si="1"/>
        <v>F20110</v>
      </c>
      <c r="U8" t="s">
        <v>15</v>
      </c>
      <c r="AA8" t="s">
        <v>41</v>
      </c>
      <c r="AN8" t="str">
        <f t="shared" si="2"/>
        <v>x</v>
      </c>
      <c r="AR8" t="s">
        <v>41</v>
      </c>
      <c r="AW8" t="s">
        <v>71</v>
      </c>
      <c r="AX8" t="s">
        <v>133</v>
      </c>
      <c r="AY8">
        <f>VLOOKUP(AX8,Sheet2!$A$1:$B$46,2,0)</f>
        <v>10</v>
      </c>
      <c r="AZ8" s="3">
        <v>3</v>
      </c>
    </row>
    <row r="9" spans="1:55" ht="105" x14ac:dyDescent="0.2">
      <c r="A9" t="s">
        <v>129</v>
      </c>
      <c r="C9" t="s">
        <v>70</v>
      </c>
      <c r="D9">
        <v>12.95</v>
      </c>
      <c r="E9">
        <v>9.9499999999999993</v>
      </c>
      <c r="F9" s="4" t="s">
        <v>161</v>
      </c>
      <c r="G9" s="4" t="s">
        <v>140</v>
      </c>
      <c r="H9" t="s">
        <v>37</v>
      </c>
      <c r="I9" t="s">
        <v>49</v>
      </c>
      <c r="J9" s="3" t="s">
        <v>282</v>
      </c>
      <c r="K9" t="str">
        <f t="shared" si="0"/>
        <v>Julia Hipster</v>
      </c>
      <c r="L9" t="s">
        <v>142</v>
      </c>
      <c r="M9">
        <f>VLOOKUP(L9,Sheet2!$D$1:$E$56,2,0)</f>
        <v>201</v>
      </c>
      <c r="N9" t="str">
        <f t="shared" si="1"/>
        <v>F20110</v>
      </c>
      <c r="U9" t="s">
        <v>15</v>
      </c>
      <c r="AB9" t="s">
        <v>41</v>
      </c>
      <c r="AN9" t="str">
        <f t="shared" si="2"/>
        <v/>
      </c>
      <c r="AW9" t="s">
        <v>71</v>
      </c>
      <c r="AX9" t="s">
        <v>133</v>
      </c>
      <c r="AY9">
        <f>VLOOKUP(AX9,Sheet2!$A$1:$B$46,2,0)</f>
        <v>10</v>
      </c>
      <c r="AZ9" s="3">
        <v>3</v>
      </c>
    </row>
    <row r="10" spans="1:55" ht="150" x14ac:dyDescent="0.2">
      <c r="A10" t="s">
        <v>56</v>
      </c>
      <c r="D10">
        <v>34.950000000000003</v>
      </c>
      <c r="E10">
        <v>29.95</v>
      </c>
      <c r="F10" s="4" t="s">
        <v>195</v>
      </c>
      <c r="G10" s="4" t="s">
        <v>183</v>
      </c>
      <c r="H10" t="s">
        <v>37</v>
      </c>
      <c r="I10" t="s">
        <v>38</v>
      </c>
      <c r="J10" s="3" t="s">
        <v>213</v>
      </c>
      <c r="K10" t="str">
        <f t="shared" si="0"/>
        <v>Emilia</v>
      </c>
      <c r="L10" t="s">
        <v>137</v>
      </c>
      <c r="M10">
        <f>VLOOKUP(L10,Sheet2!$D$1:$E$56,2,0)</f>
        <v>202</v>
      </c>
      <c r="N10" t="str">
        <f t="shared" si="1"/>
        <v>F20240</v>
      </c>
      <c r="U10" t="s">
        <v>147</v>
      </c>
      <c r="AL10" t="s">
        <v>41</v>
      </c>
      <c r="AN10" t="str">
        <f t="shared" si="2"/>
        <v/>
      </c>
      <c r="AP10" t="s">
        <v>41</v>
      </c>
      <c r="AW10" t="s">
        <v>145</v>
      </c>
      <c r="AX10" t="s">
        <v>146</v>
      </c>
      <c r="AY10">
        <f>VLOOKUP(AX10,Sheet2!$A$1:$B$46,2,0)</f>
        <v>40</v>
      </c>
      <c r="AZ10" s="3"/>
    </row>
    <row r="11" spans="1:55" ht="90" x14ac:dyDescent="0.2">
      <c r="A11" t="s">
        <v>141</v>
      </c>
      <c r="C11" t="s">
        <v>217</v>
      </c>
      <c r="D11">
        <v>12.95</v>
      </c>
      <c r="E11">
        <v>9.9499999999999993</v>
      </c>
      <c r="F11" s="4" t="s">
        <v>164</v>
      </c>
      <c r="G11" s="4" t="s">
        <v>163</v>
      </c>
      <c r="H11" t="s">
        <v>37</v>
      </c>
      <c r="I11" t="s">
        <v>49</v>
      </c>
      <c r="J11" s="3" t="s">
        <v>214</v>
      </c>
      <c r="K11" t="str">
        <f t="shared" si="0"/>
        <v>Emilia Boyshort</v>
      </c>
      <c r="L11" t="s">
        <v>137</v>
      </c>
      <c r="M11">
        <f>VLOOKUP(L11,Sheet2!$D$1:$E$56,2,0)</f>
        <v>202</v>
      </c>
      <c r="N11" t="str">
        <f t="shared" si="1"/>
        <v>F20240</v>
      </c>
      <c r="U11" t="s">
        <v>147</v>
      </c>
      <c r="AD11" t="s">
        <v>41</v>
      </c>
      <c r="AN11" t="str">
        <f t="shared" si="2"/>
        <v/>
      </c>
      <c r="AW11" t="s">
        <v>145</v>
      </c>
      <c r="AX11" t="s">
        <v>146</v>
      </c>
      <c r="AY11">
        <f>VLOOKUP(AX11,Sheet2!$A$1:$B$46,2,0)</f>
        <v>40</v>
      </c>
      <c r="AZ11" s="3"/>
    </row>
    <row r="12" spans="1:55" ht="150" x14ac:dyDescent="0.2">
      <c r="A12" t="s">
        <v>58</v>
      </c>
      <c r="D12">
        <v>34.950000000000003</v>
      </c>
      <c r="E12">
        <v>29.95</v>
      </c>
      <c r="F12" s="4" t="s">
        <v>194</v>
      </c>
      <c r="G12" s="4" t="s">
        <v>183</v>
      </c>
      <c r="H12" t="s">
        <v>37</v>
      </c>
      <c r="I12" t="s">
        <v>38</v>
      </c>
      <c r="J12" s="3" t="s">
        <v>213</v>
      </c>
      <c r="K12" t="str">
        <f t="shared" si="0"/>
        <v>Lina</v>
      </c>
      <c r="L12" t="s">
        <v>137</v>
      </c>
      <c r="M12">
        <f>VLOOKUP(L12,Sheet2!$D$1:$E$56,2,0)</f>
        <v>202</v>
      </c>
      <c r="N12" t="str">
        <f t="shared" si="1"/>
        <v>F20230</v>
      </c>
      <c r="U12" t="s">
        <v>17</v>
      </c>
      <c r="AL12" t="s">
        <v>41</v>
      </c>
      <c r="AN12" t="str">
        <f t="shared" si="2"/>
        <v/>
      </c>
      <c r="AP12" t="s">
        <v>41</v>
      </c>
      <c r="AW12" t="s">
        <v>145</v>
      </c>
      <c r="AX12" t="s">
        <v>126</v>
      </c>
      <c r="AY12">
        <f>VLOOKUP(AX12,Sheet2!$A$1:$B$46,2,0)</f>
        <v>30</v>
      </c>
      <c r="AZ12" s="3"/>
    </row>
    <row r="13" spans="1:55" ht="90" x14ac:dyDescent="0.2">
      <c r="A13" t="s">
        <v>158</v>
      </c>
      <c r="C13" t="s">
        <v>217</v>
      </c>
      <c r="D13">
        <v>12.95</v>
      </c>
      <c r="E13">
        <v>9.9499999999999993</v>
      </c>
      <c r="F13" s="4" t="s">
        <v>164</v>
      </c>
      <c r="G13" s="4" t="s">
        <v>163</v>
      </c>
      <c r="H13" t="s">
        <v>37</v>
      </c>
      <c r="I13" t="s">
        <v>49</v>
      </c>
      <c r="J13" s="3" t="s">
        <v>214</v>
      </c>
      <c r="K13" t="str">
        <f t="shared" si="0"/>
        <v>Lina Boyshort</v>
      </c>
      <c r="L13" t="s">
        <v>137</v>
      </c>
      <c r="M13">
        <f>VLOOKUP(L13,Sheet2!$D$1:$E$56,2,0)</f>
        <v>202</v>
      </c>
      <c r="N13" t="str">
        <f t="shared" si="1"/>
        <v>F20230</v>
      </c>
      <c r="U13" t="s">
        <v>17</v>
      </c>
      <c r="AD13" t="s">
        <v>41</v>
      </c>
      <c r="AN13" t="str">
        <f t="shared" si="2"/>
        <v/>
      </c>
      <c r="AW13" t="s">
        <v>145</v>
      </c>
      <c r="AX13" t="s">
        <v>126</v>
      </c>
      <c r="AY13">
        <f>VLOOKUP(AX13,Sheet2!$A$1:$B$46,2,0)</f>
        <v>30</v>
      </c>
      <c r="AZ13" s="3"/>
    </row>
    <row r="14" spans="1:55" ht="195" x14ac:dyDescent="0.2">
      <c r="A14" t="s">
        <v>59</v>
      </c>
      <c r="D14">
        <v>34.950000000000003</v>
      </c>
      <c r="E14">
        <v>29.95</v>
      </c>
      <c r="F14" s="4" t="s">
        <v>179</v>
      </c>
      <c r="G14" s="4" t="s">
        <v>184</v>
      </c>
      <c r="H14" t="s">
        <v>37</v>
      </c>
      <c r="I14" t="s">
        <v>38</v>
      </c>
      <c r="J14" s="3" t="s">
        <v>215</v>
      </c>
      <c r="K14" t="str">
        <f t="shared" si="0"/>
        <v>Anna</v>
      </c>
      <c r="L14" t="s">
        <v>167</v>
      </c>
      <c r="M14">
        <f>VLOOKUP(L14,Sheet2!$D$1:$E$56,2,0)</f>
        <v>301</v>
      </c>
      <c r="N14" t="str">
        <f t="shared" si="1"/>
        <v>T30155</v>
      </c>
      <c r="O14" t="s">
        <v>39</v>
      </c>
      <c r="P14" t="s">
        <v>40</v>
      </c>
      <c r="Q14" t="s">
        <v>44</v>
      </c>
      <c r="R14" t="s">
        <v>45</v>
      </c>
      <c r="S14" t="s">
        <v>42</v>
      </c>
      <c r="T14" t="s">
        <v>42</v>
      </c>
      <c r="U14" t="s">
        <v>18</v>
      </c>
      <c r="W14" t="s">
        <v>41</v>
      </c>
      <c r="AL14" t="s">
        <v>41</v>
      </c>
      <c r="AN14" t="str">
        <f t="shared" si="2"/>
        <v>x</v>
      </c>
      <c r="AQ14" t="s">
        <v>41</v>
      </c>
      <c r="AW14" t="s">
        <v>178</v>
      </c>
      <c r="AX14" t="s">
        <v>169</v>
      </c>
      <c r="AY14">
        <f>VLOOKUP(AX14,Sheet2!$A$1:$B$46,2,0)</f>
        <v>55</v>
      </c>
      <c r="AZ14" s="3"/>
    </row>
    <row r="15" spans="1:55" ht="135" x14ac:dyDescent="0.2">
      <c r="A15" t="s">
        <v>186</v>
      </c>
      <c r="C15" t="s">
        <v>217</v>
      </c>
      <c r="D15">
        <v>12.95</v>
      </c>
      <c r="E15">
        <v>9.9499999999999993</v>
      </c>
      <c r="F15" s="4" t="s">
        <v>210</v>
      </c>
      <c r="G15" s="4" t="s">
        <v>209</v>
      </c>
      <c r="H15" t="s">
        <v>37</v>
      </c>
      <c r="I15" t="s">
        <v>49</v>
      </c>
      <c r="J15" s="3" t="s">
        <v>216</v>
      </c>
      <c r="K15" t="str">
        <f t="shared" si="0"/>
        <v>Anna Boyshort</v>
      </c>
      <c r="L15" t="s">
        <v>167</v>
      </c>
      <c r="M15">
        <f>VLOOKUP(L15,Sheet2!$D$1:$E$56,2,0)</f>
        <v>301</v>
      </c>
      <c r="N15" t="str">
        <f t="shared" si="1"/>
        <v>T30155</v>
      </c>
      <c r="O15" t="s">
        <v>39</v>
      </c>
      <c r="P15" t="s">
        <v>40</v>
      </c>
      <c r="Q15" t="s">
        <v>44</v>
      </c>
      <c r="R15" t="s">
        <v>45</v>
      </c>
      <c r="S15" t="s">
        <v>42</v>
      </c>
      <c r="T15" t="s">
        <v>42</v>
      </c>
      <c r="U15" t="s">
        <v>18</v>
      </c>
      <c r="AD15" t="s">
        <v>41</v>
      </c>
      <c r="AN15" t="str">
        <f t="shared" si="2"/>
        <v/>
      </c>
      <c r="AW15" t="s">
        <v>178</v>
      </c>
      <c r="AX15" t="s">
        <v>169</v>
      </c>
      <c r="AY15">
        <f>VLOOKUP(AX15,Sheet2!$A$1:$B$46,2,0)</f>
        <v>55</v>
      </c>
      <c r="AZ15" s="3"/>
    </row>
    <row r="16" spans="1:55" ht="195" x14ac:dyDescent="0.2">
      <c r="A16" t="s">
        <v>69</v>
      </c>
      <c r="D16">
        <v>34.950000000000003</v>
      </c>
      <c r="E16">
        <v>29.95</v>
      </c>
      <c r="F16" s="4" t="s">
        <v>185</v>
      </c>
      <c r="G16" s="4" t="s">
        <v>184</v>
      </c>
      <c r="H16" t="s">
        <v>37</v>
      </c>
      <c r="I16" t="s">
        <v>38</v>
      </c>
      <c r="J16" s="3" t="s">
        <v>215</v>
      </c>
      <c r="K16" t="str">
        <f t="shared" si="0"/>
        <v>Luisa</v>
      </c>
      <c r="L16" t="s">
        <v>167</v>
      </c>
      <c r="M16">
        <f>VLOOKUP(L16,Sheet2!$D$1:$E$56,2,0)</f>
        <v>301</v>
      </c>
      <c r="N16" t="str">
        <f t="shared" si="1"/>
        <v>T30161</v>
      </c>
      <c r="O16" t="s">
        <v>39</v>
      </c>
      <c r="P16" t="s">
        <v>40</v>
      </c>
      <c r="Q16" t="s">
        <v>44</v>
      </c>
      <c r="R16" t="s">
        <v>45</v>
      </c>
      <c r="S16" t="s">
        <v>42</v>
      </c>
      <c r="T16" t="s">
        <v>42</v>
      </c>
      <c r="U16" t="s">
        <v>18</v>
      </c>
      <c r="W16" t="s">
        <v>41</v>
      </c>
      <c r="AL16" t="s">
        <v>41</v>
      </c>
      <c r="AN16" t="str">
        <f t="shared" si="2"/>
        <v>x</v>
      </c>
      <c r="AQ16" t="s">
        <v>41</v>
      </c>
      <c r="AW16" t="s">
        <v>178</v>
      </c>
      <c r="AX16" t="s">
        <v>172</v>
      </c>
      <c r="AY16">
        <f>VLOOKUP(AX16,Sheet2!$A$1:$B$46,2,0)</f>
        <v>61</v>
      </c>
      <c r="AZ16" s="3"/>
    </row>
    <row r="17" spans="1:52" ht="135" x14ac:dyDescent="0.2">
      <c r="A17" t="s">
        <v>187</v>
      </c>
      <c r="C17" t="s">
        <v>217</v>
      </c>
      <c r="D17">
        <v>12.95</v>
      </c>
      <c r="E17">
        <v>9.9499999999999993</v>
      </c>
      <c r="F17" s="4" t="s">
        <v>210</v>
      </c>
      <c r="G17" s="4" t="s">
        <v>209</v>
      </c>
      <c r="H17" t="s">
        <v>37</v>
      </c>
      <c r="I17" t="s">
        <v>49</v>
      </c>
      <c r="J17" s="3" t="s">
        <v>216</v>
      </c>
      <c r="K17" t="str">
        <f t="shared" si="0"/>
        <v>Luisa Boyshort</v>
      </c>
      <c r="L17" t="s">
        <v>167</v>
      </c>
      <c r="M17">
        <f>VLOOKUP(L17,Sheet2!$D$1:$E$56,2,0)</f>
        <v>301</v>
      </c>
      <c r="N17" t="str">
        <f t="shared" si="1"/>
        <v>T30161</v>
      </c>
      <c r="U17" t="s">
        <v>18</v>
      </c>
      <c r="AD17" t="s">
        <v>41</v>
      </c>
      <c r="AN17" t="str">
        <f t="shared" si="2"/>
        <v/>
      </c>
      <c r="AW17" t="s">
        <v>178</v>
      </c>
      <c r="AX17" t="s">
        <v>172</v>
      </c>
      <c r="AY17">
        <f>VLOOKUP(AX17,Sheet2!$A$1:$B$46,2,0)</f>
        <v>61</v>
      </c>
      <c r="AZ17" s="3"/>
    </row>
    <row r="18" spans="1:52" ht="180" x14ac:dyDescent="0.2">
      <c r="A18" t="s">
        <v>61</v>
      </c>
      <c r="D18">
        <v>34.950000000000003</v>
      </c>
      <c r="E18">
        <v>29.95</v>
      </c>
      <c r="F18" s="4" t="s">
        <v>193</v>
      </c>
      <c r="G18" s="4" t="s">
        <v>201</v>
      </c>
      <c r="H18" t="s">
        <v>37</v>
      </c>
      <c r="I18" t="s">
        <v>38</v>
      </c>
      <c r="J18" s="3" t="s">
        <v>215</v>
      </c>
      <c r="K18" t="str">
        <f t="shared" si="0"/>
        <v>Lara</v>
      </c>
      <c r="L18" t="s">
        <v>175</v>
      </c>
      <c r="M18">
        <f>VLOOKUP(L18,Sheet2!$D$1:$E$56,2,0)</f>
        <v>302</v>
      </c>
      <c r="N18" t="str">
        <f t="shared" si="1"/>
        <v>T30251</v>
      </c>
      <c r="U18" t="s">
        <v>46</v>
      </c>
      <c r="W18" t="s">
        <v>41</v>
      </c>
      <c r="AL18" t="s">
        <v>41</v>
      </c>
      <c r="AN18" t="str">
        <f t="shared" si="2"/>
        <v>x</v>
      </c>
      <c r="AQ18" t="s">
        <v>41</v>
      </c>
      <c r="AW18" t="s">
        <v>145</v>
      </c>
      <c r="AX18" t="s">
        <v>174</v>
      </c>
      <c r="AY18">
        <f>VLOOKUP(AX18,Sheet2!$A$1:$B$46,2,0)</f>
        <v>51</v>
      </c>
      <c r="AZ18" s="3"/>
    </row>
    <row r="19" spans="1:52" ht="90" x14ac:dyDescent="0.2">
      <c r="A19" t="s">
        <v>188</v>
      </c>
      <c r="C19" t="s">
        <v>217</v>
      </c>
      <c r="D19">
        <v>12.95</v>
      </c>
      <c r="E19">
        <v>9.9499999999999993</v>
      </c>
      <c r="F19" s="4" t="s">
        <v>199</v>
      </c>
      <c r="G19" s="4" t="s">
        <v>202</v>
      </c>
      <c r="H19" t="s">
        <v>37</v>
      </c>
      <c r="I19" t="s">
        <v>49</v>
      </c>
      <c r="J19" s="3" t="s">
        <v>216</v>
      </c>
      <c r="K19" t="str">
        <f t="shared" si="0"/>
        <v>Lara Boyshort</v>
      </c>
      <c r="L19" t="s">
        <v>175</v>
      </c>
      <c r="M19">
        <f>VLOOKUP(L19,Sheet2!$D$1:$E$56,2,0)</f>
        <v>302</v>
      </c>
      <c r="N19" t="str">
        <f t="shared" si="1"/>
        <v>T30251</v>
      </c>
      <c r="U19" t="s">
        <v>46</v>
      </c>
      <c r="AD19" t="s">
        <v>41</v>
      </c>
      <c r="AN19" t="str">
        <f t="shared" si="2"/>
        <v/>
      </c>
      <c r="AW19" t="s">
        <v>145</v>
      </c>
      <c r="AX19" t="s">
        <v>174</v>
      </c>
      <c r="AY19">
        <f>VLOOKUP(AX19,Sheet2!$A$1:$B$46,2,0)</f>
        <v>51</v>
      </c>
      <c r="AZ19" s="3"/>
    </row>
    <row r="20" spans="1:52" ht="105" x14ac:dyDescent="0.2">
      <c r="A20" t="s">
        <v>189</v>
      </c>
      <c r="C20" t="s">
        <v>218</v>
      </c>
      <c r="D20">
        <v>12.95</v>
      </c>
      <c r="E20">
        <v>9.9499999999999993</v>
      </c>
      <c r="F20" s="4" t="s">
        <v>197</v>
      </c>
      <c r="G20" s="4" t="s">
        <v>203</v>
      </c>
      <c r="H20" t="s">
        <v>37</v>
      </c>
      <c r="I20" t="s">
        <v>49</v>
      </c>
      <c r="J20" s="3" t="s">
        <v>216</v>
      </c>
      <c r="K20" t="str">
        <f t="shared" si="0"/>
        <v>Lara Thong</v>
      </c>
      <c r="L20" t="s">
        <v>175</v>
      </c>
      <c r="M20">
        <f>VLOOKUP(L20,Sheet2!$D$1:$E$56,2,0)</f>
        <v>302</v>
      </c>
      <c r="N20" t="str">
        <f t="shared" si="1"/>
        <v>T30251</v>
      </c>
      <c r="U20" t="s">
        <v>46</v>
      </c>
      <c r="AE20" t="s">
        <v>41</v>
      </c>
      <c r="AN20" t="str">
        <f t="shared" si="2"/>
        <v/>
      </c>
      <c r="AW20" t="s">
        <v>145</v>
      </c>
      <c r="AX20" t="s">
        <v>174</v>
      </c>
      <c r="AY20">
        <f>VLOOKUP(AX20,Sheet2!$A$1:$B$46,2,0)</f>
        <v>51</v>
      </c>
      <c r="AZ20" s="3"/>
    </row>
    <row r="21" spans="1:52" ht="180" x14ac:dyDescent="0.2">
      <c r="A21" t="s">
        <v>62</v>
      </c>
      <c r="D21">
        <v>34.950000000000003</v>
      </c>
      <c r="E21">
        <v>29.95</v>
      </c>
      <c r="F21" s="4" t="s">
        <v>200</v>
      </c>
      <c r="G21" s="4" t="s">
        <v>201</v>
      </c>
      <c r="H21" t="s">
        <v>37</v>
      </c>
      <c r="I21" t="s">
        <v>38</v>
      </c>
      <c r="J21" s="3" t="s">
        <v>215</v>
      </c>
      <c r="K21" t="str">
        <f t="shared" si="0"/>
        <v>Sarah</v>
      </c>
      <c r="L21" t="s">
        <v>175</v>
      </c>
      <c r="M21">
        <f>VLOOKUP(L21,Sheet2!$D$1:$E$56,2,0)</f>
        <v>302</v>
      </c>
      <c r="N21" t="str">
        <f t="shared" si="1"/>
        <v>T30262</v>
      </c>
      <c r="U21" t="s">
        <v>46</v>
      </c>
      <c r="W21" t="s">
        <v>41</v>
      </c>
      <c r="AL21" t="s">
        <v>41</v>
      </c>
      <c r="AN21" t="str">
        <f t="shared" si="2"/>
        <v>x</v>
      </c>
      <c r="AQ21" t="s">
        <v>41</v>
      </c>
      <c r="AW21" t="s">
        <v>145</v>
      </c>
      <c r="AX21" t="s">
        <v>192</v>
      </c>
      <c r="AY21">
        <f>VLOOKUP(AX21,Sheet2!$A$1:$B$46,2,0)</f>
        <v>62</v>
      </c>
      <c r="AZ21" s="3"/>
    </row>
    <row r="22" spans="1:52" ht="90" x14ac:dyDescent="0.2">
      <c r="A22" t="s">
        <v>190</v>
      </c>
      <c r="C22" t="s">
        <v>217</v>
      </c>
      <c r="D22">
        <v>12.95</v>
      </c>
      <c r="E22">
        <v>9.9499999999999993</v>
      </c>
      <c r="F22" s="4" t="s">
        <v>196</v>
      </c>
      <c r="G22" s="4" t="s">
        <v>202</v>
      </c>
      <c r="H22" t="s">
        <v>37</v>
      </c>
      <c r="I22" t="s">
        <v>49</v>
      </c>
      <c r="J22" s="3" t="s">
        <v>216</v>
      </c>
      <c r="K22" t="str">
        <f t="shared" si="0"/>
        <v>Sarah Boyshort</v>
      </c>
      <c r="L22" t="s">
        <v>175</v>
      </c>
      <c r="M22">
        <f>VLOOKUP(L22,Sheet2!$D$1:$E$56,2,0)</f>
        <v>302</v>
      </c>
      <c r="N22" t="str">
        <f t="shared" si="1"/>
        <v>T30262</v>
      </c>
      <c r="U22" t="s">
        <v>46</v>
      </c>
      <c r="AD22" t="s">
        <v>41</v>
      </c>
      <c r="AN22" t="str">
        <f t="shared" si="2"/>
        <v/>
      </c>
      <c r="AW22" t="s">
        <v>145</v>
      </c>
      <c r="AX22" t="s">
        <v>192</v>
      </c>
      <c r="AY22">
        <f>VLOOKUP(AX22,Sheet2!$A$1:$B$46,2,0)</f>
        <v>62</v>
      </c>
      <c r="AZ22" s="3"/>
    </row>
    <row r="23" spans="1:52" ht="105" x14ac:dyDescent="0.2">
      <c r="A23" t="s">
        <v>191</v>
      </c>
      <c r="C23" t="s">
        <v>218</v>
      </c>
      <c r="D23">
        <v>12.95</v>
      </c>
      <c r="E23">
        <v>9.9499999999999993</v>
      </c>
      <c r="F23" s="7" t="s">
        <v>198</v>
      </c>
      <c r="G23" s="4" t="s">
        <v>203</v>
      </c>
      <c r="H23" t="s">
        <v>37</v>
      </c>
      <c r="I23" t="s">
        <v>49</v>
      </c>
      <c r="J23" s="3" t="s">
        <v>216</v>
      </c>
      <c r="K23" t="str">
        <f t="shared" si="0"/>
        <v>Sarah Thong</v>
      </c>
      <c r="L23" t="s">
        <v>175</v>
      </c>
      <c r="M23">
        <f>VLOOKUP(L23,Sheet2!$D$1:$E$56,2,0)</f>
        <v>302</v>
      </c>
      <c r="N23" t="str">
        <f t="shared" si="1"/>
        <v>T30262</v>
      </c>
      <c r="U23" t="s">
        <v>46</v>
      </c>
      <c r="AE23" t="s">
        <v>41</v>
      </c>
      <c r="AN23" t="str">
        <f t="shared" si="2"/>
        <v/>
      </c>
      <c r="AW23" t="s">
        <v>145</v>
      </c>
      <c r="AX23" t="s">
        <v>192</v>
      </c>
      <c r="AY23">
        <f>VLOOKUP(AX23,Sheet2!$A$1:$B$46,2,0)</f>
        <v>62</v>
      </c>
      <c r="AZ23" s="3"/>
    </row>
    <row r="24" spans="1:52" ht="180" x14ac:dyDescent="0.2">
      <c r="A24" t="s">
        <v>63</v>
      </c>
      <c r="D24">
        <v>34.950000000000003</v>
      </c>
      <c r="E24">
        <v>29.95</v>
      </c>
      <c r="F24" s="7" t="s">
        <v>205</v>
      </c>
      <c r="G24" s="4" t="s">
        <v>207</v>
      </c>
      <c r="H24" t="s">
        <v>37</v>
      </c>
      <c r="I24" t="s">
        <v>38</v>
      </c>
      <c r="J24" s="3" t="s">
        <v>215</v>
      </c>
      <c r="K24" t="str">
        <f t="shared" si="0"/>
        <v>Elena</v>
      </c>
      <c r="L24" t="s">
        <v>176</v>
      </c>
      <c r="M24">
        <f>VLOOKUP(L24,Sheet2!$D$1:$E$56,2,0)</f>
        <v>303</v>
      </c>
      <c r="N24" t="str">
        <f t="shared" si="1"/>
        <v>T30330</v>
      </c>
      <c r="U24" t="s">
        <v>17</v>
      </c>
      <c r="W24" t="s">
        <v>41</v>
      </c>
      <c r="AL24" t="s">
        <v>41</v>
      </c>
      <c r="AN24" t="str">
        <f t="shared" si="2"/>
        <v>x</v>
      </c>
      <c r="AQ24" t="s">
        <v>41</v>
      </c>
      <c r="AW24" t="s">
        <v>126</v>
      </c>
      <c r="AX24" t="s">
        <v>126</v>
      </c>
      <c r="AY24">
        <f>VLOOKUP(AX24,Sheet2!$A$1:$B$46,2,0)</f>
        <v>30</v>
      </c>
      <c r="AZ24" s="3"/>
    </row>
    <row r="25" spans="1:52" ht="120" x14ac:dyDescent="0.2">
      <c r="A25" t="s">
        <v>206</v>
      </c>
      <c r="C25" t="s">
        <v>119</v>
      </c>
      <c r="D25">
        <v>12.95</v>
      </c>
      <c r="E25">
        <v>9.9499999999999993</v>
      </c>
      <c r="F25" s="7" t="s">
        <v>211</v>
      </c>
      <c r="G25" s="4" t="s">
        <v>208</v>
      </c>
      <c r="H25" t="s">
        <v>37</v>
      </c>
      <c r="I25" t="s">
        <v>49</v>
      </c>
      <c r="J25" s="3" t="s">
        <v>216</v>
      </c>
      <c r="K25" t="str">
        <f t="shared" si="0"/>
        <v>Elena Bikini</v>
      </c>
      <c r="L25" t="s">
        <v>176</v>
      </c>
      <c r="M25">
        <f>VLOOKUP(L25,Sheet2!$D$1:$E$56,2,0)</f>
        <v>303</v>
      </c>
      <c r="N25" t="str">
        <f t="shared" si="1"/>
        <v>T30330</v>
      </c>
      <c r="U25" t="s">
        <v>17</v>
      </c>
      <c r="AC25" t="s">
        <v>41</v>
      </c>
      <c r="AN25" t="str">
        <f t="shared" si="2"/>
        <v/>
      </c>
      <c r="AW25" t="s">
        <v>126</v>
      </c>
      <c r="AX25" t="s">
        <v>126</v>
      </c>
      <c r="AY25">
        <f>VLOOKUP(AX25,Sheet2!$A$1:$B$46,2,0)</f>
        <v>30</v>
      </c>
      <c r="AZ25" s="3"/>
    </row>
    <row r="26" spans="1:52" ht="120" x14ac:dyDescent="0.2">
      <c r="A26" t="s">
        <v>204</v>
      </c>
      <c r="C26" t="s">
        <v>218</v>
      </c>
      <c r="D26">
        <v>12.95</v>
      </c>
      <c r="E26">
        <v>9.9499999999999993</v>
      </c>
      <c r="F26" s="7" t="s">
        <v>212</v>
      </c>
      <c r="G26" s="4" t="s">
        <v>208</v>
      </c>
      <c r="H26" t="s">
        <v>37</v>
      </c>
      <c r="I26" t="s">
        <v>49</v>
      </c>
      <c r="J26" s="3" t="s">
        <v>216</v>
      </c>
      <c r="K26" t="str">
        <f t="shared" si="0"/>
        <v>Elena Thong</v>
      </c>
      <c r="L26" t="s">
        <v>176</v>
      </c>
      <c r="M26">
        <f>VLOOKUP(L26,Sheet2!$D$1:$E$56,2,0)</f>
        <v>303</v>
      </c>
      <c r="N26" t="str">
        <f t="shared" ref="N26" si="3">LEFT(L26,1)&amp;M26&amp;AY26</f>
        <v>T30330</v>
      </c>
      <c r="U26" t="s">
        <v>17</v>
      </c>
      <c r="AE26" t="s">
        <v>41</v>
      </c>
      <c r="AN26" t="str">
        <f t="shared" si="2"/>
        <v/>
      </c>
      <c r="AW26" t="s">
        <v>126</v>
      </c>
      <c r="AX26" t="s">
        <v>126</v>
      </c>
      <c r="AY26">
        <f>VLOOKUP(AX26,Sheet2!$A$1:$B$46,2,0)</f>
        <v>30</v>
      </c>
      <c r="AZ26" s="3"/>
    </row>
    <row r="27" spans="1:52" ht="135" x14ac:dyDescent="0.2">
      <c r="A27" t="s">
        <v>64</v>
      </c>
      <c r="D27">
        <v>34.950000000000003</v>
      </c>
      <c r="E27">
        <v>29.95</v>
      </c>
      <c r="F27" s="4" t="s">
        <v>341</v>
      </c>
      <c r="G27" s="4" t="s">
        <v>342</v>
      </c>
      <c r="H27" t="s">
        <v>37</v>
      </c>
      <c r="I27" t="s">
        <v>38</v>
      </c>
      <c r="J27" s="3" t="s">
        <v>280</v>
      </c>
      <c r="K27" t="str">
        <f t="shared" si="0"/>
        <v>Amelie</v>
      </c>
      <c r="L27" t="s">
        <v>221</v>
      </c>
      <c r="M27">
        <f>VLOOKUP(L27,Sheet2!$D$1:$E$56,2,0)</f>
        <v>401</v>
      </c>
      <c r="N27" t="str">
        <f t="shared" si="1"/>
        <v>A40110</v>
      </c>
      <c r="O27" t="s">
        <v>39</v>
      </c>
      <c r="P27" t="s">
        <v>40</v>
      </c>
      <c r="Q27" t="s">
        <v>45</v>
      </c>
      <c r="R27" t="s">
        <v>44</v>
      </c>
      <c r="S27" t="s">
        <v>42</v>
      </c>
      <c r="T27" t="s">
        <v>42</v>
      </c>
      <c r="U27" t="s">
        <v>147</v>
      </c>
      <c r="AN27" t="str">
        <f t="shared" si="2"/>
        <v/>
      </c>
      <c r="AP27" t="s">
        <v>41</v>
      </c>
      <c r="AW27" t="s">
        <v>71</v>
      </c>
      <c r="AX27" t="s">
        <v>133</v>
      </c>
      <c r="AY27">
        <f>VLOOKUP(AX27,Sheet2!$A$1:$B$46,2,0)</f>
        <v>10</v>
      </c>
      <c r="AZ27" s="3"/>
    </row>
    <row r="28" spans="1:52" ht="90" x14ac:dyDescent="0.2">
      <c r="A28" t="s">
        <v>220</v>
      </c>
      <c r="C28" t="s">
        <v>119</v>
      </c>
      <c r="D28">
        <v>12.95</v>
      </c>
      <c r="E28">
        <v>9.9499999999999993</v>
      </c>
      <c r="F28" s="4" t="s">
        <v>343</v>
      </c>
      <c r="G28" s="4" t="s">
        <v>344</v>
      </c>
      <c r="H28" t="s">
        <v>37</v>
      </c>
      <c r="I28" t="s">
        <v>49</v>
      </c>
      <c r="J28" s="3" t="s">
        <v>303</v>
      </c>
      <c r="K28" t="str">
        <f t="shared" si="0"/>
        <v>Amelie Bikini</v>
      </c>
      <c r="L28" t="s">
        <v>221</v>
      </c>
      <c r="M28">
        <f>VLOOKUP(L28,Sheet2!$D$1:$E$56,2,0)</f>
        <v>401</v>
      </c>
      <c r="N28" t="str">
        <f t="shared" si="1"/>
        <v>A40110</v>
      </c>
      <c r="O28" t="s">
        <v>39</v>
      </c>
      <c r="P28" t="s">
        <v>40</v>
      </c>
      <c r="Q28" t="s">
        <v>44</v>
      </c>
      <c r="R28" t="s">
        <v>48</v>
      </c>
      <c r="S28" t="s">
        <v>42</v>
      </c>
      <c r="T28" t="s">
        <v>43</v>
      </c>
      <c r="U28" t="s">
        <v>147</v>
      </c>
      <c r="AC28" t="s">
        <v>41</v>
      </c>
      <c r="AN28" t="str">
        <f t="shared" si="2"/>
        <v/>
      </c>
      <c r="AW28" t="s">
        <v>71</v>
      </c>
      <c r="AX28" t="s">
        <v>133</v>
      </c>
      <c r="AY28">
        <f>VLOOKUP(AX28,Sheet2!$A$1:$B$46,2,0)</f>
        <v>10</v>
      </c>
      <c r="AZ28" s="3"/>
    </row>
    <row r="29" spans="1:52" ht="90" x14ac:dyDescent="0.2">
      <c r="A29" t="s">
        <v>219</v>
      </c>
      <c r="C29" t="s">
        <v>218</v>
      </c>
      <c r="D29">
        <v>12.95</v>
      </c>
      <c r="E29">
        <v>9.9499999999999993</v>
      </c>
      <c r="F29" s="4" t="s">
        <v>343</v>
      </c>
      <c r="G29" s="4" t="s">
        <v>344</v>
      </c>
      <c r="H29" t="s">
        <v>37</v>
      </c>
      <c r="I29" t="s">
        <v>49</v>
      </c>
      <c r="J29" s="3" t="s">
        <v>304</v>
      </c>
      <c r="K29" t="str">
        <f t="shared" si="0"/>
        <v>Amelie Thong</v>
      </c>
      <c r="L29" t="s">
        <v>221</v>
      </c>
      <c r="M29">
        <f>VLOOKUP(L29,Sheet2!$D$1:$E$56,2,0)</f>
        <v>401</v>
      </c>
      <c r="N29" t="str">
        <f t="shared" ref="N29" si="4">LEFT(L29,1)&amp;M29&amp;AY29</f>
        <v>A40110</v>
      </c>
      <c r="U29" t="s">
        <v>147</v>
      </c>
      <c r="AE29" t="s">
        <v>41</v>
      </c>
      <c r="AN29" t="str">
        <f t="shared" si="2"/>
        <v/>
      </c>
      <c r="AW29" t="s">
        <v>71</v>
      </c>
      <c r="AX29" t="s">
        <v>133</v>
      </c>
      <c r="AY29">
        <f>VLOOKUP(AX29,Sheet2!$A$1:$B$46,2,0)</f>
        <v>10</v>
      </c>
      <c r="AZ29" s="3"/>
    </row>
    <row r="30" spans="1:52" ht="135" x14ac:dyDescent="0.2">
      <c r="A30" t="s">
        <v>65</v>
      </c>
      <c r="D30">
        <v>34.950000000000003</v>
      </c>
      <c r="E30">
        <v>29.95</v>
      </c>
      <c r="F30" s="4" t="s">
        <v>341</v>
      </c>
      <c r="G30" s="4" t="s">
        <v>342</v>
      </c>
      <c r="H30" t="s">
        <v>37</v>
      </c>
      <c r="I30" t="s">
        <v>38</v>
      </c>
      <c r="J30" s="3" t="s">
        <v>280</v>
      </c>
      <c r="K30" t="str">
        <f t="shared" si="0"/>
        <v>Sophie</v>
      </c>
      <c r="L30" t="s">
        <v>221</v>
      </c>
      <c r="M30">
        <f>VLOOKUP(L30,Sheet2!$D$1:$E$56,2,0)</f>
        <v>401</v>
      </c>
      <c r="N30" t="str">
        <f t="shared" si="1"/>
        <v>A40130</v>
      </c>
      <c r="O30" t="s">
        <v>39</v>
      </c>
      <c r="P30" t="s">
        <v>40</v>
      </c>
      <c r="Q30" t="s">
        <v>44</v>
      </c>
      <c r="R30" t="s">
        <v>48</v>
      </c>
      <c r="S30" t="s">
        <v>42</v>
      </c>
      <c r="T30" t="s">
        <v>43</v>
      </c>
      <c r="U30" t="s">
        <v>147</v>
      </c>
      <c r="AN30" t="str">
        <f t="shared" si="2"/>
        <v/>
      </c>
      <c r="AP30" t="s">
        <v>41</v>
      </c>
      <c r="AW30" t="s">
        <v>126</v>
      </c>
      <c r="AX30" t="s">
        <v>126</v>
      </c>
      <c r="AY30">
        <f>VLOOKUP(AX30,Sheet2!$A$1:$B$46,2,0)</f>
        <v>30</v>
      </c>
      <c r="AZ30" s="3"/>
    </row>
    <row r="31" spans="1:52" ht="90" x14ac:dyDescent="0.2">
      <c r="A31" t="s">
        <v>234</v>
      </c>
      <c r="C31" t="s">
        <v>119</v>
      </c>
      <c r="D31">
        <v>12.95</v>
      </c>
      <c r="E31">
        <v>9.9499999999999993</v>
      </c>
      <c r="F31" s="4" t="s">
        <v>343</v>
      </c>
      <c r="G31" s="4" t="s">
        <v>344</v>
      </c>
      <c r="H31" t="s">
        <v>37</v>
      </c>
      <c r="I31" t="s">
        <v>49</v>
      </c>
      <c r="J31" s="3" t="s">
        <v>303</v>
      </c>
      <c r="K31" t="str">
        <f t="shared" si="0"/>
        <v>Sophie Bikini</v>
      </c>
      <c r="L31" t="s">
        <v>221</v>
      </c>
      <c r="M31">
        <f>VLOOKUP(L31,Sheet2!$D$1:$E$56,2,0)</f>
        <v>401</v>
      </c>
      <c r="N31" t="str">
        <f t="shared" si="1"/>
        <v>A40130</v>
      </c>
      <c r="O31" t="s">
        <v>39</v>
      </c>
      <c r="P31" t="s">
        <v>40</v>
      </c>
      <c r="Q31" t="s">
        <v>44</v>
      </c>
      <c r="R31" t="s">
        <v>48</v>
      </c>
      <c r="S31" t="s">
        <v>42</v>
      </c>
      <c r="T31" t="s">
        <v>43</v>
      </c>
      <c r="U31" t="s">
        <v>147</v>
      </c>
      <c r="AC31" t="s">
        <v>41</v>
      </c>
      <c r="AN31" t="str">
        <f t="shared" si="2"/>
        <v/>
      </c>
      <c r="AW31" t="s">
        <v>126</v>
      </c>
      <c r="AX31" t="s">
        <v>126</v>
      </c>
      <c r="AY31">
        <f>VLOOKUP(AX31,Sheet2!$A$1:$B$46,2,0)</f>
        <v>30</v>
      </c>
      <c r="AZ31" s="3"/>
    </row>
    <row r="32" spans="1:52" ht="90" x14ac:dyDescent="0.2">
      <c r="A32" t="s">
        <v>235</v>
      </c>
      <c r="C32" t="s">
        <v>218</v>
      </c>
      <c r="D32">
        <v>12.95</v>
      </c>
      <c r="E32">
        <v>9.9499999999999993</v>
      </c>
      <c r="F32" s="4" t="s">
        <v>343</v>
      </c>
      <c r="G32" s="4" t="s">
        <v>344</v>
      </c>
      <c r="H32" t="s">
        <v>37</v>
      </c>
      <c r="I32" t="s">
        <v>49</v>
      </c>
      <c r="J32" s="3" t="s">
        <v>304</v>
      </c>
      <c r="K32" t="str">
        <f t="shared" si="0"/>
        <v>Sophie Thong</v>
      </c>
      <c r="L32" t="s">
        <v>221</v>
      </c>
      <c r="M32">
        <f>VLOOKUP(L32,Sheet2!$D$1:$E$56,2,0)</f>
        <v>401</v>
      </c>
      <c r="N32" t="str">
        <f t="shared" si="1"/>
        <v>A40130</v>
      </c>
      <c r="O32" t="s">
        <v>50</v>
      </c>
      <c r="P32" t="s">
        <v>40</v>
      </c>
      <c r="Q32" t="s">
        <v>42</v>
      </c>
      <c r="R32" t="s">
        <v>42</v>
      </c>
      <c r="S32" t="s">
        <v>42</v>
      </c>
      <c r="T32" t="s">
        <v>42</v>
      </c>
      <c r="U32" t="s">
        <v>147</v>
      </c>
      <c r="AE32" t="s">
        <v>41</v>
      </c>
      <c r="AN32" t="str">
        <f t="shared" si="2"/>
        <v/>
      </c>
      <c r="AW32" t="s">
        <v>126</v>
      </c>
      <c r="AX32" t="s">
        <v>126</v>
      </c>
      <c r="AY32">
        <f>VLOOKUP(AX32,Sheet2!$A$1:$B$46,2,0)</f>
        <v>30</v>
      </c>
      <c r="AZ32" s="3"/>
    </row>
    <row r="33" spans="1:52" ht="150" x14ac:dyDescent="0.2">
      <c r="A33" t="s">
        <v>238</v>
      </c>
      <c r="D33">
        <v>34.950000000000003</v>
      </c>
      <c r="E33">
        <v>29.95</v>
      </c>
      <c r="F33" s="4" t="s">
        <v>327</v>
      </c>
      <c r="G33" s="4" t="s">
        <v>324</v>
      </c>
      <c r="H33" t="s">
        <v>37</v>
      </c>
      <c r="I33" t="s">
        <v>38</v>
      </c>
      <c r="J33" s="3" t="s">
        <v>301</v>
      </c>
      <c r="K33" t="str">
        <f t="shared" si="0"/>
        <v>Mia-Sophie</v>
      </c>
      <c r="L33" t="s">
        <v>222</v>
      </c>
      <c r="M33">
        <f>VLOOKUP(L33,Sheet2!$D$1:$E$56,2,0)</f>
        <v>402</v>
      </c>
      <c r="N33" t="str">
        <f t="shared" si="1"/>
        <v>A40256</v>
      </c>
      <c r="O33" t="s">
        <v>42</v>
      </c>
      <c r="P33" t="s">
        <v>40</v>
      </c>
      <c r="Q33" t="s">
        <v>42</v>
      </c>
      <c r="R33" t="s">
        <v>42</v>
      </c>
      <c r="S33" t="s">
        <v>42</v>
      </c>
      <c r="T33" t="s">
        <v>42</v>
      </c>
      <c r="U33" t="s">
        <v>18</v>
      </c>
      <c r="Y33" t="s">
        <v>41</v>
      </c>
      <c r="AN33" t="str">
        <f t="shared" si="2"/>
        <v>x</v>
      </c>
      <c r="AQ33" t="s">
        <v>41</v>
      </c>
      <c r="AW33" t="s">
        <v>71</v>
      </c>
      <c r="AX33" t="s">
        <v>247</v>
      </c>
      <c r="AY33">
        <f>VLOOKUP(AX33,Sheet2!$A$1:$B$46,2,0)</f>
        <v>56</v>
      </c>
      <c r="AZ33" s="3"/>
    </row>
    <row r="34" spans="1:52" ht="135" x14ac:dyDescent="0.2">
      <c r="A34" t="s">
        <v>239</v>
      </c>
      <c r="D34">
        <v>34.950000000000003</v>
      </c>
      <c r="E34">
        <v>29.95</v>
      </c>
      <c r="F34" s="4" t="s">
        <v>328</v>
      </c>
      <c r="G34" s="4" t="s">
        <v>323</v>
      </c>
      <c r="H34" t="s">
        <v>37</v>
      </c>
      <c r="I34" t="s">
        <v>38</v>
      </c>
      <c r="J34" s="3" t="s">
        <v>281</v>
      </c>
      <c r="K34" t="str">
        <f t="shared" ref="K34:K65" si="5">A34</f>
        <v>Mia-Charlotte</v>
      </c>
      <c r="L34" t="s">
        <v>222</v>
      </c>
      <c r="M34">
        <f>VLOOKUP(L34,Sheet2!$D$1:$E$56,2,0)</f>
        <v>402</v>
      </c>
      <c r="N34" t="str">
        <f t="shared" si="1"/>
        <v>A40256</v>
      </c>
      <c r="U34" t="s">
        <v>15</v>
      </c>
      <c r="AM34" t="s">
        <v>41</v>
      </c>
      <c r="AO34" t="s">
        <v>41</v>
      </c>
      <c r="AW34" t="s">
        <v>71</v>
      </c>
      <c r="AX34" t="s">
        <v>247</v>
      </c>
      <c r="AY34">
        <f>VLOOKUP(AX34,Sheet2!$A$1:$B$46,2,0)</f>
        <v>56</v>
      </c>
      <c r="AZ34" s="3"/>
    </row>
    <row r="35" spans="1:52" ht="105" x14ac:dyDescent="0.2">
      <c r="A35" t="s">
        <v>236</v>
      </c>
      <c r="C35" t="s">
        <v>119</v>
      </c>
      <c r="D35">
        <v>12.95</v>
      </c>
      <c r="E35">
        <v>9.9499999999999993</v>
      </c>
      <c r="F35" s="4" t="s">
        <v>329</v>
      </c>
      <c r="G35" s="4" t="s">
        <v>325</v>
      </c>
      <c r="H35" t="s">
        <v>37</v>
      </c>
      <c r="I35" t="s">
        <v>49</v>
      </c>
      <c r="J35" s="3" t="s">
        <v>305</v>
      </c>
      <c r="K35" t="str">
        <f t="shared" si="5"/>
        <v>Mia Bikini</v>
      </c>
      <c r="L35" t="s">
        <v>222</v>
      </c>
      <c r="M35">
        <f>VLOOKUP(L35,Sheet2!$D$1:$E$56,2,0)</f>
        <v>402</v>
      </c>
      <c r="N35" t="str">
        <f t="shared" si="1"/>
        <v>A40256</v>
      </c>
      <c r="O35" t="s">
        <v>42</v>
      </c>
      <c r="P35" t="s">
        <v>40</v>
      </c>
      <c r="Q35" t="s">
        <v>42</v>
      </c>
      <c r="R35" t="s">
        <v>42</v>
      </c>
      <c r="S35" t="s">
        <v>42</v>
      </c>
      <c r="T35" t="s">
        <v>42</v>
      </c>
      <c r="U35" t="s">
        <v>18</v>
      </c>
      <c r="AC35" t="s">
        <v>41</v>
      </c>
      <c r="AN35" t="str">
        <f t="shared" si="2"/>
        <v/>
      </c>
      <c r="AW35" t="s">
        <v>71</v>
      </c>
      <c r="AX35" t="s">
        <v>247</v>
      </c>
      <c r="AY35">
        <f>VLOOKUP(AX35,Sheet2!$A$1:$B$46,2,0)</f>
        <v>56</v>
      </c>
      <c r="AZ35" s="3"/>
    </row>
    <row r="36" spans="1:52" ht="120" x14ac:dyDescent="0.2">
      <c r="A36" t="s">
        <v>237</v>
      </c>
      <c r="C36" t="s">
        <v>218</v>
      </c>
      <c r="D36">
        <v>12.95</v>
      </c>
      <c r="E36">
        <v>9.9499999999999993</v>
      </c>
      <c r="F36" s="4" t="s">
        <v>330</v>
      </c>
      <c r="G36" s="4" t="s">
        <v>326</v>
      </c>
      <c r="H36" t="s">
        <v>37</v>
      </c>
      <c r="I36" t="s">
        <v>49</v>
      </c>
      <c r="J36" s="3" t="s">
        <v>306</v>
      </c>
      <c r="K36" t="str">
        <f t="shared" si="5"/>
        <v>Mia Thong</v>
      </c>
      <c r="L36" t="s">
        <v>222</v>
      </c>
      <c r="M36">
        <f>VLOOKUP(L36,Sheet2!$D$1:$E$56,2,0)</f>
        <v>402</v>
      </c>
      <c r="N36" t="str">
        <f t="shared" si="1"/>
        <v>A40256</v>
      </c>
      <c r="U36" t="s">
        <v>15</v>
      </c>
      <c r="AE36" t="s">
        <v>41</v>
      </c>
      <c r="AN36" t="str">
        <f t="shared" si="2"/>
        <v/>
      </c>
      <c r="AW36" t="s">
        <v>71</v>
      </c>
      <c r="AX36" t="s">
        <v>247</v>
      </c>
      <c r="AY36">
        <f>VLOOKUP(AX36,Sheet2!$A$1:$B$46,2,0)</f>
        <v>56</v>
      </c>
    </row>
    <row r="37" spans="1:52" ht="150" x14ac:dyDescent="0.2">
      <c r="A37" t="s">
        <v>240</v>
      </c>
      <c r="D37">
        <v>34.950000000000003</v>
      </c>
      <c r="E37">
        <v>29.95</v>
      </c>
      <c r="F37" s="4" t="s">
        <v>331</v>
      </c>
      <c r="G37" s="4" t="s">
        <v>324</v>
      </c>
      <c r="H37" t="s">
        <v>37</v>
      </c>
      <c r="I37" t="s">
        <v>38</v>
      </c>
      <c r="J37" s="3" t="s">
        <v>301</v>
      </c>
      <c r="K37" t="str">
        <f t="shared" si="5"/>
        <v>Lisa-Marie</v>
      </c>
      <c r="L37" t="s">
        <v>222</v>
      </c>
      <c r="M37">
        <f>VLOOKUP(L37,Sheet2!$D$1:$E$56,2,0)</f>
        <v>402</v>
      </c>
      <c r="N37" t="str">
        <f t="shared" si="1"/>
        <v>A40251</v>
      </c>
      <c r="U37" t="s">
        <v>18</v>
      </c>
      <c r="Y37" t="s">
        <v>41</v>
      </c>
      <c r="AN37" t="str">
        <f t="shared" si="2"/>
        <v>x</v>
      </c>
      <c r="AQ37" t="s">
        <v>41</v>
      </c>
      <c r="AW37" t="s">
        <v>145</v>
      </c>
      <c r="AX37" t="s">
        <v>173</v>
      </c>
      <c r="AY37">
        <f>VLOOKUP(AX37,Sheet2!$A$1:$B$46,2,0)</f>
        <v>51</v>
      </c>
    </row>
    <row r="38" spans="1:52" ht="135" x14ac:dyDescent="0.2">
      <c r="A38" t="s">
        <v>241</v>
      </c>
      <c r="D38">
        <v>34.950000000000003</v>
      </c>
      <c r="E38">
        <v>29.95</v>
      </c>
      <c r="F38" s="4" t="s">
        <v>332</v>
      </c>
      <c r="G38" s="4" t="s">
        <v>323</v>
      </c>
      <c r="H38" t="s">
        <v>37</v>
      </c>
      <c r="I38" t="s">
        <v>38</v>
      </c>
      <c r="J38" s="3" t="s">
        <v>281</v>
      </c>
      <c r="K38" t="str">
        <f t="shared" si="5"/>
        <v>Lisa-Felizia</v>
      </c>
      <c r="L38" t="s">
        <v>222</v>
      </c>
      <c r="M38">
        <f>VLOOKUP(L38,Sheet2!$D$1:$E$56,2,0)</f>
        <v>402</v>
      </c>
      <c r="N38" t="str">
        <f t="shared" si="1"/>
        <v>A40251</v>
      </c>
      <c r="U38" t="s">
        <v>15</v>
      </c>
      <c r="AM38" t="s">
        <v>41</v>
      </c>
      <c r="AN38" t="str">
        <f t="shared" si="2"/>
        <v/>
      </c>
      <c r="AO38" t="s">
        <v>41</v>
      </c>
      <c r="AW38" t="s">
        <v>145</v>
      </c>
      <c r="AX38" t="s">
        <v>173</v>
      </c>
      <c r="AY38">
        <f>VLOOKUP(AX38,Sheet2!$A$1:$B$46,2,0)</f>
        <v>51</v>
      </c>
    </row>
    <row r="39" spans="1:52" ht="105" x14ac:dyDescent="0.2">
      <c r="A39" t="s">
        <v>242</v>
      </c>
      <c r="C39" t="s">
        <v>119</v>
      </c>
      <c r="D39">
        <v>12.95</v>
      </c>
      <c r="E39">
        <v>9.9499999999999993</v>
      </c>
      <c r="F39" s="4" t="s">
        <v>329</v>
      </c>
      <c r="G39" s="4" t="s">
        <v>325</v>
      </c>
      <c r="H39" t="s">
        <v>37</v>
      </c>
      <c r="I39" t="s">
        <v>49</v>
      </c>
      <c r="J39" s="3" t="s">
        <v>305</v>
      </c>
      <c r="K39" t="str">
        <f t="shared" si="5"/>
        <v>Lisa Bikini</v>
      </c>
      <c r="L39" t="s">
        <v>222</v>
      </c>
      <c r="M39">
        <f>VLOOKUP(L39,Sheet2!$D$1:$E$56,2,0)</f>
        <v>402</v>
      </c>
      <c r="N39" t="str">
        <f t="shared" si="1"/>
        <v>A40251</v>
      </c>
      <c r="U39" t="s">
        <v>18</v>
      </c>
      <c r="AC39" t="s">
        <v>41</v>
      </c>
      <c r="AN39" t="str">
        <f t="shared" si="2"/>
        <v/>
      </c>
      <c r="AW39" t="s">
        <v>145</v>
      </c>
      <c r="AX39" t="s">
        <v>173</v>
      </c>
      <c r="AY39">
        <f>VLOOKUP(AX39,Sheet2!$A$1:$B$46,2,0)</f>
        <v>51</v>
      </c>
    </row>
    <row r="40" spans="1:52" ht="120" x14ac:dyDescent="0.2">
      <c r="A40" t="s">
        <v>262</v>
      </c>
      <c r="C40" t="s">
        <v>218</v>
      </c>
      <c r="D40">
        <v>12.95</v>
      </c>
      <c r="E40">
        <v>9.9499999999999993</v>
      </c>
      <c r="F40" s="4" t="s">
        <v>330</v>
      </c>
      <c r="G40" s="4" t="s">
        <v>326</v>
      </c>
      <c r="H40" t="s">
        <v>37</v>
      </c>
      <c r="I40" t="s">
        <v>49</v>
      </c>
      <c r="J40" s="3" t="s">
        <v>306</v>
      </c>
      <c r="K40" t="str">
        <f t="shared" si="5"/>
        <v>Lisa Thong</v>
      </c>
      <c r="L40" t="s">
        <v>222</v>
      </c>
      <c r="M40">
        <f>VLOOKUP(L40,Sheet2!$D$1:$E$56,2,0)</f>
        <v>402</v>
      </c>
      <c r="N40" t="str">
        <f t="shared" si="1"/>
        <v>A40251</v>
      </c>
      <c r="U40" t="s">
        <v>15</v>
      </c>
      <c r="AE40" t="s">
        <v>41</v>
      </c>
      <c r="AN40" t="str">
        <f t="shared" si="2"/>
        <v/>
      </c>
      <c r="AW40" t="s">
        <v>145</v>
      </c>
      <c r="AX40" t="s">
        <v>173</v>
      </c>
      <c r="AY40">
        <f>VLOOKUP(AX40,Sheet2!$A$1:$B$46,2,0)</f>
        <v>51</v>
      </c>
    </row>
    <row r="41" spans="1:52" ht="180" x14ac:dyDescent="0.2">
      <c r="A41" t="s">
        <v>243</v>
      </c>
      <c r="D41">
        <v>34.950000000000003</v>
      </c>
      <c r="E41">
        <v>29.95</v>
      </c>
      <c r="F41" s="4" t="s">
        <v>336</v>
      </c>
      <c r="G41" s="4" t="s">
        <v>339</v>
      </c>
      <c r="H41" t="s">
        <v>37</v>
      </c>
      <c r="I41" t="s">
        <v>38</v>
      </c>
      <c r="J41" s="3" t="s">
        <v>333</v>
      </c>
      <c r="K41" t="str">
        <f t="shared" si="5"/>
        <v>Eva-Maria</v>
      </c>
      <c r="L41" t="s">
        <v>223</v>
      </c>
      <c r="M41">
        <f>VLOOKUP(L41,Sheet2!$D$1:$E$56,2,0)</f>
        <v>403</v>
      </c>
      <c r="N41" t="str">
        <f t="shared" si="1"/>
        <v>A40310</v>
      </c>
      <c r="U41" t="s">
        <v>18</v>
      </c>
      <c r="X41" t="s">
        <v>41</v>
      </c>
      <c r="AN41" t="str">
        <f t="shared" si="2"/>
        <v/>
      </c>
      <c r="AP41" s="1"/>
      <c r="AQ41" s="1"/>
      <c r="AW41" t="s">
        <v>71</v>
      </c>
      <c r="AX41" t="s">
        <v>133</v>
      </c>
      <c r="AY41">
        <f>VLOOKUP(AX41,Sheet2!$A$1:$B$46,2,0)</f>
        <v>10</v>
      </c>
    </row>
    <row r="42" spans="1:52" ht="180" x14ac:dyDescent="0.2">
      <c r="A42" t="s">
        <v>244</v>
      </c>
      <c r="D42">
        <v>34.950000000000003</v>
      </c>
      <c r="E42">
        <v>29.95</v>
      </c>
      <c r="F42" s="4" t="s">
        <v>337</v>
      </c>
      <c r="G42" s="4" t="s">
        <v>338</v>
      </c>
      <c r="H42" t="s">
        <v>37</v>
      </c>
      <c r="I42" t="s">
        <v>38</v>
      </c>
      <c r="J42" s="3" t="s">
        <v>281</v>
      </c>
      <c r="K42" t="str">
        <f t="shared" si="5"/>
        <v>Eva-Mila</v>
      </c>
      <c r="L42" t="s">
        <v>223</v>
      </c>
      <c r="M42">
        <f>VLOOKUP(L42,Sheet2!$D$1:$E$56,2,0)</f>
        <v>403</v>
      </c>
      <c r="N42" t="str">
        <f t="shared" si="1"/>
        <v>A40310</v>
      </c>
      <c r="U42" t="s">
        <v>18</v>
      </c>
      <c r="Z42" t="s">
        <v>41</v>
      </c>
      <c r="AM42" t="s">
        <v>41</v>
      </c>
      <c r="AN42" t="str">
        <f t="shared" si="2"/>
        <v/>
      </c>
      <c r="AO42" t="s">
        <v>41</v>
      </c>
      <c r="AW42" t="s">
        <v>71</v>
      </c>
      <c r="AX42" t="s">
        <v>133</v>
      </c>
      <c r="AY42">
        <f>VLOOKUP(AX42,Sheet2!$A$1:$B$46,2,0)</f>
        <v>10</v>
      </c>
    </row>
    <row r="43" spans="1:52" ht="105" x14ac:dyDescent="0.2">
      <c r="A43" t="s">
        <v>245</v>
      </c>
      <c r="C43" t="s">
        <v>119</v>
      </c>
      <c r="D43">
        <v>12.95</v>
      </c>
      <c r="E43">
        <v>9.9499999999999993</v>
      </c>
      <c r="F43" s="4" t="s">
        <v>335</v>
      </c>
      <c r="G43" s="4" t="s">
        <v>334</v>
      </c>
      <c r="H43" t="s">
        <v>37</v>
      </c>
      <c r="I43" t="s">
        <v>49</v>
      </c>
      <c r="J43" s="3" t="s">
        <v>303</v>
      </c>
      <c r="K43" t="str">
        <f t="shared" si="5"/>
        <v>Eva Bikini</v>
      </c>
      <c r="L43" t="s">
        <v>223</v>
      </c>
      <c r="M43">
        <f>VLOOKUP(L43,Sheet2!$D$1:$E$56,2,0)</f>
        <v>403</v>
      </c>
      <c r="N43" t="str">
        <f t="shared" si="1"/>
        <v>A40310</v>
      </c>
      <c r="U43" t="s">
        <v>18</v>
      </c>
      <c r="AC43" t="s">
        <v>41</v>
      </c>
      <c r="AN43" t="str">
        <f t="shared" si="2"/>
        <v/>
      </c>
      <c r="AW43" t="s">
        <v>71</v>
      </c>
      <c r="AX43" t="s">
        <v>133</v>
      </c>
      <c r="AY43">
        <f>VLOOKUP(AX43,Sheet2!$A$1:$B$46,2,0)</f>
        <v>10</v>
      </c>
    </row>
    <row r="44" spans="1:52" ht="105" x14ac:dyDescent="0.2">
      <c r="A44" t="s">
        <v>246</v>
      </c>
      <c r="C44" t="s">
        <v>218</v>
      </c>
      <c r="D44">
        <v>12.95</v>
      </c>
      <c r="E44">
        <v>9.9499999999999993</v>
      </c>
      <c r="F44" s="4" t="s">
        <v>335</v>
      </c>
      <c r="G44" s="4" t="s">
        <v>334</v>
      </c>
      <c r="H44" t="s">
        <v>37</v>
      </c>
      <c r="I44" t="s">
        <v>49</v>
      </c>
      <c r="J44" s="3" t="s">
        <v>304</v>
      </c>
      <c r="K44" t="str">
        <f t="shared" si="5"/>
        <v>Eva Thong</v>
      </c>
      <c r="L44" t="s">
        <v>223</v>
      </c>
      <c r="M44">
        <f>VLOOKUP(L44,Sheet2!$D$1:$E$56,2,0)</f>
        <v>403</v>
      </c>
      <c r="N44" t="str">
        <f t="shared" si="1"/>
        <v>A40310</v>
      </c>
      <c r="U44" t="s">
        <v>18</v>
      </c>
      <c r="AE44" t="s">
        <v>41</v>
      </c>
      <c r="AN44" t="str">
        <f t="shared" si="2"/>
        <v/>
      </c>
      <c r="AW44" t="s">
        <v>71</v>
      </c>
      <c r="AX44" t="s">
        <v>133</v>
      </c>
      <c r="AY44">
        <f>VLOOKUP(AX44,Sheet2!$A$1:$B$46,2,0)</f>
        <v>10</v>
      </c>
    </row>
    <row r="45" spans="1:52" ht="150" x14ac:dyDescent="0.2">
      <c r="A45" t="s">
        <v>76</v>
      </c>
      <c r="D45">
        <v>34.950000000000003</v>
      </c>
      <c r="E45">
        <v>29.95</v>
      </c>
      <c r="F45" s="4" t="s">
        <v>316</v>
      </c>
      <c r="G45" s="4" t="s">
        <v>322</v>
      </c>
      <c r="H45" t="s">
        <v>37</v>
      </c>
      <c r="I45" t="s">
        <v>38</v>
      </c>
      <c r="J45" s="3" t="s">
        <v>302</v>
      </c>
      <c r="K45" t="str">
        <f t="shared" si="5"/>
        <v>Stella</v>
      </c>
      <c r="L45" t="s">
        <v>224</v>
      </c>
      <c r="M45">
        <f>VLOOKUP(L45,Sheet2!$D$1:$E$56,2,0)</f>
        <v>404</v>
      </c>
      <c r="N45" t="str">
        <f t="shared" si="1"/>
        <v>A40410</v>
      </c>
      <c r="U45" t="s">
        <v>17</v>
      </c>
      <c r="AA45" t="s">
        <v>41</v>
      </c>
      <c r="AG45" t="s">
        <v>41</v>
      </c>
      <c r="AL45" t="s">
        <v>41</v>
      </c>
      <c r="AN45" t="str">
        <f t="shared" si="2"/>
        <v>x</v>
      </c>
      <c r="AQ45" t="s">
        <v>41</v>
      </c>
      <c r="AW45" t="s">
        <v>71</v>
      </c>
      <c r="AX45" t="s">
        <v>133</v>
      </c>
      <c r="AY45">
        <f>VLOOKUP(AX45,Sheet2!$A$1:$B$46,2,0)</f>
        <v>10</v>
      </c>
    </row>
    <row r="46" spans="1:52" ht="90" x14ac:dyDescent="0.2">
      <c r="A46" t="s">
        <v>248</v>
      </c>
      <c r="C46" t="s">
        <v>119</v>
      </c>
      <c r="D46">
        <v>12.95</v>
      </c>
      <c r="E46">
        <v>9.9499999999999993</v>
      </c>
      <c r="F46" s="4" t="s">
        <v>320</v>
      </c>
      <c r="G46" s="4" t="s">
        <v>321</v>
      </c>
      <c r="H46" t="s">
        <v>37</v>
      </c>
      <c r="I46" t="s">
        <v>49</v>
      </c>
      <c r="J46" s="3" t="s">
        <v>303</v>
      </c>
      <c r="K46" t="str">
        <f t="shared" si="5"/>
        <v>Stella Bikini</v>
      </c>
      <c r="L46" t="s">
        <v>224</v>
      </c>
      <c r="M46">
        <f>VLOOKUP(L46,Sheet2!$D$1:$E$56,2,0)</f>
        <v>404</v>
      </c>
      <c r="N46" t="str">
        <f t="shared" si="1"/>
        <v>A40410</v>
      </c>
      <c r="U46" t="s">
        <v>17</v>
      </c>
      <c r="AC46" t="s">
        <v>41</v>
      </c>
      <c r="AN46" t="str">
        <f t="shared" si="2"/>
        <v/>
      </c>
      <c r="AW46" t="s">
        <v>71</v>
      </c>
      <c r="AX46" t="s">
        <v>133</v>
      </c>
      <c r="AY46">
        <f>VLOOKUP(AX46,Sheet2!$A$1:$B$46,2,0)</f>
        <v>10</v>
      </c>
    </row>
    <row r="47" spans="1:52" ht="90" x14ac:dyDescent="0.2">
      <c r="A47" t="s">
        <v>249</v>
      </c>
      <c r="C47" t="s">
        <v>218</v>
      </c>
      <c r="D47">
        <v>12.95</v>
      </c>
      <c r="E47">
        <v>9.9499999999999993</v>
      </c>
      <c r="F47" s="4" t="s">
        <v>320</v>
      </c>
      <c r="G47" s="4" t="s">
        <v>321</v>
      </c>
      <c r="H47" t="s">
        <v>37</v>
      </c>
      <c r="I47" t="s">
        <v>49</v>
      </c>
      <c r="J47" s="3" t="s">
        <v>304</v>
      </c>
      <c r="K47" t="str">
        <f t="shared" si="5"/>
        <v>Stella Thong</v>
      </c>
      <c r="L47" t="s">
        <v>224</v>
      </c>
      <c r="M47">
        <f>VLOOKUP(L47,Sheet2!$D$1:$E$56,2,0)</f>
        <v>404</v>
      </c>
      <c r="N47" t="str">
        <f t="shared" si="1"/>
        <v>A40410</v>
      </c>
      <c r="U47" t="s">
        <v>17</v>
      </c>
      <c r="AE47" t="s">
        <v>41</v>
      </c>
      <c r="AN47" t="str">
        <f t="shared" si="2"/>
        <v/>
      </c>
      <c r="AW47" t="s">
        <v>71</v>
      </c>
      <c r="AX47" t="s">
        <v>133</v>
      </c>
      <c r="AY47">
        <f>VLOOKUP(AX47,Sheet2!$A$1:$B$46,2,0)</f>
        <v>10</v>
      </c>
    </row>
    <row r="48" spans="1:52" ht="150" x14ac:dyDescent="0.2">
      <c r="A48" t="s">
        <v>87</v>
      </c>
      <c r="D48">
        <v>34.950000000000003</v>
      </c>
      <c r="E48">
        <v>29.95</v>
      </c>
      <c r="F48" s="4" t="s">
        <v>317</v>
      </c>
      <c r="G48" s="4" t="s">
        <v>322</v>
      </c>
      <c r="H48" t="s">
        <v>37</v>
      </c>
      <c r="I48" t="s">
        <v>38</v>
      </c>
      <c r="J48" s="3" t="s">
        <v>302</v>
      </c>
      <c r="K48" t="str">
        <f t="shared" si="5"/>
        <v>Diana</v>
      </c>
      <c r="L48" t="s">
        <v>224</v>
      </c>
      <c r="M48">
        <f>VLOOKUP(L48,Sheet2!$D$1:$E$56,2,0)</f>
        <v>404</v>
      </c>
      <c r="N48" t="str">
        <f t="shared" si="1"/>
        <v>A40430</v>
      </c>
      <c r="U48" t="s">
        <v>17</v>
      </c>
      <c r="AA48" t="s">
        <v>41</v>
      </c>
      <c r="AG48" t="s">
        <v>41</v>
      </c>
      <c r="AL48" t="s">
        <v>41</v>
      </c>
      <c r="AN48" t="str">
        <f t="shared" si="2"/>
        <v>x</v>
      </c>
      <c r="AQ48" t="s">
        <v>41</v>
      </c>
      <c r="AW48" t="s">
        <v>126</v>
      </c>
      <c r="AX48" t="s">
        <v>126</v>
      </c>
      <c r="AY48">
        <f>VLOOKUP(AX48,Sheet2!$A$1:$B$46,2,0)</f>
        <v>30</v>
      </c>
    </row>
    <row r="49" spans="1:51" ht="90" x14ac:dyDescent="0.2">
      <c r="A49" t="s">
        <v>250</v>
      </c>
      <c r="C49" t="s">
        <v>119</v>
      </c>
      <c r="D49">
        <v>12.95</v>
      </c>
      <c r="E49">
        <v>9.9499999999999993</v>
      </c>
      <c r="F49" s="4" t="s">
        <v>320</v>
      </c>
      <c r="G49" s="4" t="s">
        <v>321</v>
      </c>
      <c r="H49" t="s">
        <v>37</v>
      </c>
      <c r="I49" t="s">
        <v>49</v>
      </c>
      <c r="J49" s="3" t="s">
        <v>303</v>
      </c>
      <c r="K49" t="str">
        <f t="shared" si="5"/>
        <v>Diana Bikini</v>
      </c>
      <c r="L49" t="s">
        <v>224</v>
      </c>
      <c r="M49">
        <f>VLOOKUP(L49,Sheet2!$D$1:$E$56,2,0)</f>
        <v>404</v>
      </c>
      <c r="N49" t="str">
        <f t="shared" si="1"/>
        <v>A40430</v>
      </c>
      <c r="U49" t="s">
        <v>17</v>
      </c>
      <c r="AC49" t="s">
        <v>41</v>
      </c>
      <c r="AN49" t="str">
        <f t="shared" si="2"/>
        <v/>
      </c>
      <c r="AW49" t="s">
        <v>126</v>
      </c>
      <c r="AX49" t="s">
        <v>126</v>
      </c>
      <c r="AY49">
        <f>VLOOKUP(AX49,Sheet2!$A$1:$B$46,2,0)</f>
        <v>30</v>
      </c>
    </row>
    <row r="50" spans="1:51" ht="90" x14ac:dyDescent="0.2">
      <c r="A50" t="s">
        <v>251</v>
      </c>
      <c r="C50" t="s">
        <v>218</v>
      </c>
      <c r="D50">
        <v>12.95</v>
      </c>
      <c r="E50">
        <v>9.9499999999999993</v>
      </c>
      <c r="F50" s="4" t="s">
        <v>320</v>
      </c>
      <c r="G50" s="4" t="s">
        <v>321</v>
      </c>
      <c r="H50" t="s">
        <v>37</v>
      </c>
      <c r="I50" t="s">
        <v>49</v>
      </c>
      <c r="J50" s="3" t="s">
        <v>304</v>
      </c>
      <c r="K50" t="str">
        <f t="shared" si="5"/>
        <v>Diana Thong</v>
      </c>
      <c r="L50" t="s">
        <v>224</v>
      </c>
      <c r="M50">
        <f>VLOOKUP(L50,Sheet2!$D$1:$E$56,2,0)</f>
        <v>404</v>
      </c>
      <c r="N50" t="str">
        <f t="shared" si="1"/>
        <v>A40430</v>
      </c>
      <c r="U50" t="s">
        <v>17</v>
      </c>
      <c r="AE50" t="s">
        <v>41</v>
      </c>
      <c r="AN50" t="str">
        <f t="shared" si="2"/>
        <v/>
      </c>
      <c r="AW50" t="s">
        <v>126</v>
      </c>
      <c r="AX50" t="s">
        <v>126</v>
      </c>
      <c r="AY50">
        <f>VLOOKUP(AX50,Sheet2!$A$1:$B$46,2,0)</f>
        <v>30</v>
      </c>
    </row>
    <row r="51" spans="1:51" ht="150" x14ac:dyDescent="0.2">
      <c r="A51" t="s">
        <v>252</v>
      </c>
      <c r="D51">
        <v>34.950000000000003</v>
      </c>
      <c r="E51">
        <v>29.95</v>
      </c>
      <c r="F51" s="4" t="s">
        <v>318</v>
      </c>
      <c r="G51" s="4" t="s">
        <v>322</v>
      </c>
      <c r="H51" t="s">
        <v>37</v>
      </c>
      <c r="I51" t="s">
        <v>38</v>
      </c>
      <c r="J51" s="3" t="s">
        <v>302</v>
      </c>
      <c r="K51" t="str">
        <f t="shared" si="5"/>
        <v>Ivy-Julie</v>
      </c>
      <c r="L51" t="s">
        <v>224</v>
      </c>
      <c r="M51">
        <f>VLOOKUP(L51,Sheet2!$D$1:$E$56,2,0)</f>
        <v>404</v>
      </c>
      <c r="N51" t="str">
        <f t="shared" si="1"/>
        <v>A40420</v>
      </c>
      <c r="U51" t="s">
        <v>17</v>
      </c>
      <c r="AA51" t="s">
        <v>41</v>
      </c>
      <c r="AG51" t="s">
        <v>41</v>
      </c>
      <c r="AL51" t="s">
        <v>41</v>
      </c>
      <c r="AN51" t="str">
        <f t="shared" si="2"/>
        <v>x</v>
      </c>
      <c r="AQ51" t="s">
        <v>41</v>
      </c>
      <c r="AW51" t="s">
        <v>145</v>
      </c>
      <c r="AX51" t="s">
        <v>134</v>
      </c>
      <c r="AY51">
        <f>VLOOKUP(AX51,Sheet2!$A$1:$B$46,2,0)</f>
        <v>20</v>
      </c>
    </row>
    <row r="52" spans="1:51" ht="180" x14ac:dyDescent="0.2">
      <c r="A52" t="s">
        <v>253</v>
      </c>
      <c r="D52">
        <v>34.950000000000003</v>
      </c>
      <c r="E52">
        <v>29.95</v>
      </c>
      <c r="F52" s="4" t="s">
        <v>319</v>
      </c>
      <c r="G52" s="4" t="s">
        <v>340</v>
      </c>
      <c r="H52" t="s">
        <v>37</v>
      </c>
      <c r="I52" t="s">
        <v>38</v>
      </c>
      <c r="J52" s="3" t="s">
        <v>281</v>
      </c>
      <c r="K52" t="str">
        <f t="shared" si="5"/>
        <v>Ivy-Chiara</v>
      </c>
      <c r="L52" t="s">
        <v>224</v>
      </c>
      <c r="M52">
        <f>VLOOKUP(L52,Sheet2!$D$1:$E$56,2,0)</f>
        <v>404</v>
      </c>
      <c r="N52" t="str">
        <f t="shared" si="1"/>
        <v>A40420</v>
      </c>
      <c r="U52" t="s">
        <v>17</v>
      </c>
      <c r="AM52" t="s">
        <v>41</v>
      </c>
      <c r="AN52" t="str">
        <f t="shared" si="2"/>
        <v/>
      </c>
      <c r="AO52" t="s">
        <v>41</v>
      </c>
      <c r="AW52" t="s">
        <v>145</v>
      </c>
      <c r="AX52" t="s">
        <v>134</v>
      </c>
      <c r="AY52">
        <f>VLOOKUP(AX52,Sheet2!$A$1:$B$46,2,0)</f>
        <v>20</v>
      </c>
    </row>
    <row r="53" spans="1:51" ht="90" x14ac:dyDescent="0.2">
      <c r="A53" t="s">
        <v>256</v>
      </c>
      <c r="C53" t="s">
        <v>119</v>
      </c>
      <c r="D53">
        <v>12.95</v>
      </c>
      <c r="E53">
        <v>9.9499999999999993</v>
      </c>
      <c r="F53" s="4" t="s">
        <v>320</v>
      </c>
      <c r="G53" s="4" t="s">
        <v>321</v>
      </c>
      <c r="H53" t="s">
        <v>37</v>
      </c>
      <c r="I53" t="s">
        <v>49</v>
      </c>
      <c r="J53" s="3" t="s">
        <v>303</v>
      </c>
      <c r="K53" t="str">
        <f t="shared" si="5"/>
        <v>Ivy Bikini</v>
      </c>
      <c r="L53" t="s">
        <v>224</v>
      </c>
      <c r="M53">
        <f>VLOOKUP(L53,Sheet2!$D$1:$E$56,2,0)</f>
        <v>404</v>
      </c>
      <c r="N53" t="str">
        <f t="shared" ref="N53:N58" si="6">LEFT(L53,1)&amp;M53&amp;AY53</f>
        <v>A40420</v>
      </c>
      <c r="U53" t="s">
        <v>17</v>
      </c>
      <c r="AC53" t="s">
        <v>41</v>
      </c>
      <c r="AN53" t="str">
        <f t="shared" si="2"/>
        <v/>
      </c>
      <c r="AW53" t="s">
        <v>145</v>
      </c>
      <c r="AX53" t="s">
        <v>134</v>
      </c>
      <c r="AY53">
        <f>VLOOKUP(AX53,Sheet2!$A$1:$B$46,2,0)</f>
        <v>20</v>
      </c>
    </row>
    <row r="54" spans="1:51" ht="90" x14ac:dyDescent="0.2">
      <c r="A54" t="s">
        <v>255</v>
      </c>
      <c r="C54" t="s">
        <v>218</v>
      </c>
      <c r="D54">
        <v>12.95</v>
      </c>
      <c r="E54">
        <v>9.9499999999999993</v>
      </c>
      <c r="F54" s="4" t="s">
        <v>320</v>
      </c>
      <c r="G54" s="4" t="s">
        <v>321</v>
      </c>
      <c r="H54" t="s">
        <v>37</v>
      </c>
      <c r="I54" t="s">
        <v>49</v>
      </c>
      <c r="J54" s="3" t="s">
        <v>304</v>
      </c>
      <c r="K54" t="str">
        <f t="shared" si="5"/>
        <v>Ivy Thong</v>
      </c>
      <c r="L54" t="s">
        <v>224</v>
      </c>
      <c r="M54">
        <f>VLOOKUP(L54,Sheet2!$D$1:$E$56,2,0)</f>
        <v>404</v>
      </c>
      <c r="N54" t="str">
        <f t="shared" si="6"/>
        <v>A40420</v>
      </c>
      <c r="U54" t="s">
        <v>17</v>
      </c>
      <c r="AE54" t="s">
        <v>41</v>
      </c>
      <c r="AN54" t="str">
        <f t="shared" si="2"/>
        <v/>
      </c>
      <c r="AW54" t="s">
        <v>145</v>
      </c>
      <c r="AX54" t="s">
        <v>134</v>
      </c>
      <c r="AY54">
        <f>VLOOKUP(AX54,Sheet2!$A$1:$B$46,2,0)</f>
        <v>20</v>
      </c>
    </row>
    <row r="55" spans="1:51" ht="90" x14ac:dyDescent="0.2">
      <c r="A55" t="s">
        <v>254</v>
      </c>
      <c r="C55" t="s">
        <v>70</v>
      </c>
      <c r="D55">
        <v>12.95</v>
      </c>
      <c r="E55">
        <v>9.9499999999999993</v>
      </c>
      <c r="F55" s="4" t="s">
        <v>320</v>
      </c>
      <c r="G55" s="4" t="s">
        <v>321</v>
      </c>
      <c r="H55" t="s">
        <v>37</v>
      </c>
      <c r="I55" t="s">
        <v>49</v>
      </c>
      <c r="J55" s="3" t="s">
        <v>305</v>
      </c>
      <c r="K55" t="str">
        <f t="shared" si="5"/>
        <v>Ivy Hipster</v>
      </c>
      <c r="L55" t="s">
        <v>224</v>
      </c>
      <c r="M55">
        <f>VLOOKUP(L55,Sheet2!$D$1:$E$56,2,0)</f>
        <v>404</v>
      </c>
      <c r="N55" t="str">
        <f t="shared" si="6"/>
        <v>A40420</v>
      </c>
      <c r="U55" t="s">
        <v>17</v>
      </c>
      <c r="AB55" t="s">
        <v>41</v>
      </c>
      <c r="AN55" t="str">
        <f t="shared" si="2"/>
        <v/>
      </c>
      <c r="AW55" t="s">
        <v>145</v>
      </c>
      <c r="AX55" t="s">
        <v>134</v>
      </c>
      <c r="AY55">
        <f>VLOOKUP(AX55,Sheet2!$A$1:$B$46,2,0)</f>
        <v>20</v>
      </c>
    </row>
    <row r="56" spans="1:51" ht="135" x14ac:dyDescent="0.2">
      <c r="A56" t="s">
        <v>258</v>
      </c>
      <c r="D56">
        <v>34.950000000000003</v>
      </c>
      <c r="E56">
        <v>29.95</v>
      </c>
      <c r="F56" s="4" t="s">
        <v>300</v>
      </c>
      <c r="G56" s="4" t="s">
        <v>295</v>
      </c>
      <c r="H56" t="s">
        <v>37</v>
      </c>
      <c r="I56" t="s">
        <v>38</v>
      </c>
      <c r="J56" s="3" t="s">
        <v>308</v>
      </c>
      <c r="K56" t="str">
        <f t="shared" si="5"/>
        <v>Pia Contour</v>
      </c>
      <c r="L56" t="s">
        <v>225</v>
      </c>
      <c r="M56">
        <f>VLOOKUP(L56,Sheet2!$D$1:$E$56,2,0)</f>
        <v>405</v>
      </c>
      <c r="N56" t="str">
        <f t="shared" si="6"/>
        <v>A40557</v>
      </c>
      <c r="U56" t="s">
        <v>17</v>
      </c>
      <c r="AN56" t="str">
        <f t="shared" si="2"/>
        <v/>
      </c>
      <c r="AP56" t="s">
        <v>41</v>
      </c>
      <c r="AW56" t="s">
        <v>71</v>
      </c>
      <c r="AX56" t="s">
        <v>261</v>
      </c>
      <c r="AY56">
        <f>VLOOKUP(AX56,Sheet2!$A$1:$B$46,2,0)</f>
        <v>57</v>
      </c>
    </row>
    <row r="57" spans="1:51" ht="165" x14ac:dyDescent="0.2">
      <c r="A57" t="s">
        <v>257</v>
      </c>
      <c r="D57">
        <v>34.950000000000003</v>
      </c>
      <c r="E57">
        <v>29.95</v>
      </c>
      <c r="F57" s="4" t="s">
        <v>299</v>
      </c>
      <c r="G57" s="4" t="s">
        <v>296</v>
      </c>
      <c r="H57" t="s">
        <v>37</v>
      </c>
      <c r="I57" t="s">
        <v>38</v>
      </c>
      <c r="J57" s="3" t="s">
        <v>307</v>
      </c>
      <c r="K57" t="str">
        <f t="shared" si="5"/>
        <v>Pia Bralette</v>
      </c>
      <c r="L57" t="s">
        <v>225</v>
      </c>
      <c r="M57">
        <f>VLOOKUP(L57,Sheet2!$D$1:$E$56,2,0)</f>
        <v>405</v>
      </c>
      <c r="N57" t="str">
        <f t="shared" si="6"/>
        <v>A40557</v>
      </c>
      <c r="U57" t="s">
        <v>17</v>
      </c>
      <c r="V57" t="s">
        <v>41</v>
      </c>
      <c r="AJ57" t="s">
        <v>41</v>
      </c>
      <c r="AK57" t="s">
        <v>41</v>
      </c>
      <c r="AM57" t="s">
        <v>41</v>
      </c>
      <c r="AN57" t="str">
        <f t="shared" si="2"/>
        <v/>
      </c>
      <c r="AO57" t="s">
        <v>41</v>
      </c>
      <c r="AW57" t="s">
        <v>71</v>
      </c>
      <c r="AX57" t="s">
        <v>261</v>
      </c>
      <c r="AY57">
        <f>VLOOKUP(AX57,Sheet2!$A$1:$B$46,2,0)</f>
        <v>57</v>
      </c>
    </row>
    <row r="58" spans="1:51" ht="90" x14ac:dyDescent="0.2">
      <c r="A58" t="s">
        <v>259</v>
      </c>
      <c r="C58" t="s">
        <v>218</v>
      </c>
      <c r="D58">
        <v>12.95</v>
      </c>
      <c r="E58">
        <v>9.9499999999999993</v>
      </c>
      <c r="F58" s="4" t="s">
        <v>298</v>
      </c>
      <c r="G58" s="4" t="s">
        <v>291</v>
      </c>
      <c r="H58" t="s">
        <v>37</v>
      </c>
      <c r="I58" t="s">
        <v>49</v>
      </c>
      <c r="J58" s="3" t="s">
        <v>306</v>
      </c>
      <c r="K58" t="str">
        <f t="shared" si="5"/>
        <v>Pia Thong</v>
      </c>
      <c r="L58" t="s">
        <v>225</v>
      </c>
      <c r="M58">
        <f>VLOOKUP(L58,Sheet2!$D$1:$E$56,2,0)</f>
        <v>405</v>
      </c>
      <c r="N58" t="str">
        <f t="shared" si="6"/>
        <v>A40557</v>
      </c>
      <c r="U58" t="s">
        <v>17</v>
      </c>
      <c r="AE58" t="s">
        <v>41</v>
      </c>
      <c r="AN58" t="str">
        <f t="shared" si="2"/>
        <v/>
      </c>
      <c r="AW58" t="s">
        <v>71</v>
      </c>
      <c r="AX58" t="s">
        <v>261</v>
      </c>
      <c r="AY58">
        <f>VLOOKUP(AX58,Sheet2!$A$1:$B$46,2,0)</f>
        <v>57</v>
      </c>
    </row>
    <row r="59" spans="1:51" ht="90" x14ac:dyDescent="0.2">
      <c r="A59" t="s">
        <v>260</v>
      </c>
      <c r="C59" t="s">
        <v>70</v>
      </c>
      <c r="D59">
        <v>12.95</v>
      </c>
      <c r="E59">
        <v>9.9499999999999993</v>
      </c>
      <c r="F59" s="4" t="s">
        <v>289</v>
      </c>
      <c r="G59" s="4" t="s">
        <v>292</v>
      </c>
      <c r="H59" t="s">
        <v>37</v>
      </c>
      <c r="I59" t="s">
        <v>49</v>
      </c>
      <c r="J59" s="3" t="s">
        <v>309</v>
      </c>
      <c r="K59" t="str">
        <f t="shared" si="5"/>
        <v>Pia Hipster</v>
      </c>
      <c r="L59" t="s">
        <v>225</v>
      </c>
      <c r="M59">
        <f>VLOOKUP(L59,Sheet2!$D$1:$E$56,2,0)</f>
        <v>405</v>
      </c>
      <c r="N59" t="str">
        <f t="shared" ref="N59:N67" si="7">LEFT(L59,1)&amp;M59&amp;AY59</f>
        <v>A40557</v>
      </c>
      <c r="U59" t="s">
        <v>17</v>
      </c>
      <c r="AB59" t="s">
        <v>41</v>
      </c>
      <c r="AN59" t="str">
        <f t="shared" si="2"/>
        <v/>
      </c>
      <c r="AW59" t="s">
        <v>71</v>
      </c>
      <c r="AX59" t="s">
        <v>261</v>
      </c>
      <c r="AY59">
        <f>VLOOKUP(AX59,Sheet2!$A$1:$B$46,2,0)</f>
        <v>57</v>
      </c>
    </row>
    <row r="60" spans="1:51" ht="150" x14ac:dyDescent="0.2">
      <c r="A60" t="s">
        <v>264</v>
      </c>
      <c r="D60">
        <v>34.950000000000003</v>
      </c>
      <c r="E60">
        <v>29.95</v>
      </c>
      <c r="F60" s="4" t="s">
        <v>290</v>
      </c>
      <c r="G60" s="4" t="s">
        <v>293</v>
      </c>
      <c r="H60" t="s">
        <v>37</v>
      </c>
      <c r="I60" t="s">
        <v>38</v>
      </c>
      <c r="J60" s="3" t="s">
        <v>284</v>
      </c>
      <c r="K60" t="str">
        <f t="shared" si="5"/>
        <v>Charly Balconet</v>
      </c>
      <c r="L60" t="s">
        <v>226</v>
      </c>
      <c r="M60">
        <f>VLOOKUP(L60,Sheet2!$D$1:$E$56,2,0)</f>
        <v>406</v>
      </c>
      <c r="N60" t="str">
        <f t="shared" si="7"/>
        <v>A40620</v>
      </c>
      <c r="U60" t="s">
        <v>18</v>
      </c>
      <c r="X60" t="s">
        <v>41</v>
      </c>
      <c r="AN60" t="str">
        <f t="shared" si="2"/>
        <v/>
      </c>
      <c r="AP60" s="1"/>
      <c r="AQ60" s="1"/>
      <c r="AW60" t="s">
        <v>145</v>
      </c>
      <c r="AX60" t="s">
        <v>134</v>
      </c>
      <c r="AY60">
        <f>VLOOKUP(AX60,Sheet2!$A$1:$B$46,2,0)</f>
        <v>20</v>
      </c>
    </row>
    <row r="61" spans="1:51" ht="150" x14ac:dyDescent="0.2">
      <c r="A61" t="s">
        <v>265</v>
      </c>
      <c r="D61">
        <v>34.950000000000003</v>
      </c>
      <c r="E61">
        <v>29.95</v>
      </c>
      <c r="F61" s="4" t="s">
        <v>287</v>
      </c>
      <c r="G61" s="4" t="s">
        <v>294</v>
      </c>
      <c r="H61" t="s">
        <v>37</v>
      </c>
      <c r="I61" t="s">
        <v>38</v>
      </c>
      <c r="J61" s="3" t="s">
        <v>285</v>
      </c>
      <c r="K61" t="str">
        <f t="shared" si="5"/>
        <v>Charly Unlined</v>
      </c>
      <c r="L61" t="s">
        <v>226</v>
      </c>
      <c r="M61">
        <f>VLOOKUP(L61,Sheet2!$D$1:$E$56,2,0)</f>
        <v>406</v>
      </c>
      <c r="N61" t="str">
        <f t="shared" si="7"/>
        <v>A40620</v>
      </c>
      <c r="U61" t="s">
        <v>18</v>
      </c>
      <c r="Z61" t="s">
        <v>41</v>
      </c>
      <c r="AM61" t="s">
        <v>41</v>
      </c>
      <c r="AN61" t="str">
        <f t="shared" si="2"/>
        <v/>
      </c>
      <c r="AO61" t="s">
        <v>41</v>
      </c>
      <c r="AW61" t="s">
        <v>145</v>
      </c>
      <c r="AX61" t="s">
        <v>134</v>
      </c>
      <c r="AY61">
        <f>VLOOKUP(AX61,Sheet2!$A$1:$B$46,2,0)</f>
        <v>20</v>
      </c>
    </row>
    <row r="62" spans="1:51" ht="90" x14ac:dyDescent="0.2">
      <c r="A62" t="s">
        <v>266</v>
      </c>
      <c r="C62" t="s">
        <v>119</v>
      </c>
      <c r="D62">
        <v>12.95</v>
      </c>
      <c r="E62">
        <v>9.9499999999999993</v>
      </c>
      <c r="F62" s="4" t="s">
        <v>289</v>
      </c>
      <c r="G62" s="4" t="s">
        <v>288</v>
      </c>
      <c r="H62" t="s">
        <v>37</v>
      </c>
      <c r="I62" t="s">
        <v>49</v>
      </c>
      <c r="J62" s="3" t="s">
        <v>283</v>
      </c>
      <c r="K62" t="str">
        <f t="shared" si="5"/>
        <v>Charly Bikini</v>
      </c>
      <c r="L62" t="s">
        <v>226</v>
      </c>
      <c r="M62">
        <f>VLOOKUP(L62,Sheet2!$D$1:$E$56,2,0)</f>
        <v>406</v>
      </c>
      <c r="N62" t="str">
        <f t="shared" si="7"/>
        <v>A40620</v>
      </c>
      <c r="U62" t="s">
        <v>18</v>
      </c>
      <c r="AC62" t="s">
        <v>41</v>
      </c>
      <c r="AN62" t="str">
        <f t="shared" si="2"/>
        <v/>
      </c>
      <c r="AW62" t="s">
        <v>145</v>
      </c>
      <c r="AX62" t="s">
        <v>134</v>
      </c>
      <c r="AY62">
        <f>VLOOKUP(AX62,Sheet2!$A$1:$B$46,2,0)</f>
        <v>20</v>
      </c>
    </row>
    <row r="63" spans="1:51" x14ac:dyDescent="0.2">
      <c r="A63" t="s">
        <v>267</v>
      </c>
      <c r="D63">
        <v>34.950000000000003</v>
      </c>
      <c r="E63">
        <v>29.95</v>
      </c>
      <c r="F63" s="5"/>
      <c r="G63" s="5"/>
      <c r="H63" t="s">
        <v>37</v>
      </c>
      <c r="I63" t="s">
        <v>38</v>
      </c>
      <c r="J63" s="3" t="s">
        <v>311</v>
      </c>
      <c r="K63" t="str">
        <f t="shared" si="5"/>
        <v>Alicia Push-Up</v>
      </c>
      <c r="L63" t="s">
        <v>227</v>
      </c>
      <c r="M63">
        <f>VLOOKUP(L63,Sheet2!$D$1:$E$56,2,0)</f>
        <v>407</v>
      </c>
      <c r="N63" t="str">
        <f t="shared" si="7"/>
        <v>A40710</v>
      </c>
      <c r="U63" t="s">
        <v>18</v>
      </c>
      <c r="AA63" t="s">
        <v>41</v>
      </c>
      <c r="AN63" t="str">
        <f t="shared" si="2"/>
        <v>x</v>
      </c>
      <c r="AQ63" t="s">
        <v>41</v>
      </c>
      <c r="AW63" t="s">
        <v>71</v>
      </c>
      <c r="AX63" t="s">
        <v>133</v>
      </c>
      <c r="AY63">
        <f>VLOOKUP(AX63,Sheet2!$A$1:$B$46,2,0)</f>
        <v>10</v>
      </c>
    </row>
    <row r="64" spans="1:51" x14ac:dyDescent="0.2">
      <c r="A64" t="s">
        <v>268</v>
      </c>
      <c r="D64">
        <v>34.950000000000003</v>
      </c>
      <c r="E64">
        <v>29.95</v>
      </c>
      <c r="F64" s="5"/>
      <c r="G64" s="5"/>
      <c r="H64" t="s">
        <v>37</v>
      </c>
      <c r="I64" t="s">
        <v>38</v>
      </c>
      <c r="J64" s="3" t="s">
        <v>310</v>
      </c>
      <c r="K64" t="str">
        <f t="shared" si="5"/>
        <v>Alicia Unlined</v>
      </c>
      <c r="L64" t="s">
        <v>227</v>
      </c>
      <c r="M64">
        <f>VLOOKUP(L64,Sheet2!$D$1:$E$56,2,0)</f>
        <v>407</v>
      </c>
      <c r="N64" t="str">
        <f t="shared" si="7"/>
        <v>A40710</v>
      </c>
      <c r="U64" t="s">
        <v>18</v>
      </c>
      <c r="Z64" t="s">
        <v>41</v>
      </c>
      <c r="AC64" t="s">
        <v>41</v>
      </c>
      <c r="AM64" t="s">
        <v>41</v>
      </c>
      <c r="AN64" t="str">
        <f t="shared" ref="AN64:AN96" si="8">IF(OR(AR64="x",AQ64="x"),"x","")</f>
        <v/>
      </c>
      <c r="AO64" t="s">
        <v>41</v>
      </c>
      <c r="AW64" t="s">
        <v>71</v>
      </c>
      <c r="AX64" t="s">
        <v>133</v>
      </c>
      <c r="AY64">
        <f>VLOOKUP(AX64,Sheet2!$A$1:$B$46,2,0)</f>
        <v>10</v>
      </c>
    </row>
    <row r="65" spans="1:51" x14ac:dyDescent="0.2">
      <c r="A65" t="s">
        <v>269</v>
      </c>
      <c r="C65" t="s">
        <v>119</v>
      </c>
      <c r="D65">
        <v>12.95</v>
      </c>
      <c r="E65">
        <v>9.9499999999999993</v>
      </c>
      <c r="F65" s="5"/>
      <c r="G65" s="5"/>
      <c r="H65" t="s">
        <v>37</v>
      </c>
      <c r="I65" t="s">
        <v>49</v>
      </c>
      <c r="J65" s="3" t="s">
        <v>312</v>
      </c>
      <c r="K65" t="str">
        <f t="shared" si="5"/>
        <v>Alicia Bikini</v>
      </c>
      <c r="L65" t="s">
        <v>227</v>
      </c>
      <c r="M65">
        <f>VLOOKUP(L65,Sheet2!$D$1:$E$56,2,0)</f>
        <v>407</v>
      </c>
      <c r="N65" t="str">
        <f t="shared" si="7"/>
        <v>A40710</v>
      </c>
      <c r="U65" t="s">
        <v>18</v>
      </c>
      <c r="AB65" t="s">
        <v>41</v>
      </c>
      <c r="AN65" t="str">
        <f t="shared" si="8"/>
        <v/>
      </c>
      <c r="AW65" t="s">
        <v>71</v>
      </c>
      <c r="AX65" t="s">
        <v>133</v>
      </c>
      <c r="AY65">
        <f>VLOOKUP(AX65,Sheet2!$A$1:$B$46,2,0)</f>
        <v>10</v>
      </c>
    </row>
    <row r="66" spans="1:51" x14ac:dyDescent="0.2">
      <c r="A66" t="s">
        <v>270</v>
      </c>
      <c r="C66" t="s">
        <v>70</v>
      </c>
      <c r="D66">
        <v>12.95</v>
      </c>
      <c r="E66">
        <v>9.9499999999999993</v>
      </c>
      <c r="F66" s="5"/>
      <c r="G66" s="5"/>
      <c r="H66" t="s">
        <v>37</v>
      </c>
      <c r="I66" t="s">
        <v>49</v>
      </c>
      <c r="J66" s="3" t="s">
        <v>312</v>
      </c>
      <c r="K66" t="str">
        <f t="shared" ref="K66:K76" si="9">A66</f>
        <v>Alicia Hipster</v>
      </c>
      <c r="L66" t="s">
        <v>227</v>
      </c>
      <c r="M66">
        <f>VLOOKUP(L66,Sheet2!$D$1:$E$56,2,0)</f>
        <v>407</v>
      </c>
      <c r="N66" t="str">
        <f t="shared" si="7"/>
        <v>A40710</v>
      </c>
      <c r="U66" t="s">
        <v>18</v>
      </c>
      <c r="AN66" t="str">
        <f t="shared" si="8"/>
        <v/>
      </c>
      <c r="AW66" t="s">
        <v>71</v>
      </c>
      <c r="AX66" t="s">
        <v>133</v>
      </c>
      <c r="AY66">
        <f>VLOOKUP(AX66,Sheet2!$A$1:$B$46,2,0)</f>
        <v>10</v>
      </c>
    </row>
    <row r="67" spans="1:51" x14ac:dyDescent="0.2">
      <c r="A67" t="s">
        <v>86</v>
      </c>
      <c r="D67">
        <v>34.950000000000003</v>
      </c>
      <c r="E67">
        <v>29.95</v>
      </c>
      <c r="F67" s="5"/>
      <c r="G67" s="5"/>
      <c r="H67" t="s">
        <v>37</v>
      </c>
      <c r="I67" t="s">
        <v>38</v>
      </c>
      <c r="J67" s="3" t="s">
        <v>313</v>
      </c>
      <c r="K67" t="str">
        <f t="shared" si="9"/>
        <v>Kira</v>
      </c>
      <c r="L67" t="s">
        <v>228</v>
      </c>
      <c r="M67">
        <f>VLOOKUP(L67,Sheet2!$D$1:$E$56,2,0)</f>
        <v>408</v>
      </c>
      <c r="N67" t="str">
        <f t="shared" si="7"/>
        <v>A40840</v>
      </c>
      <c r="U67" t="s">
        <v>17</v>
      </c>
      <c r="AN67" t="str">
        <f t="shared" si="8"/>
        <v/>
      </c>
      <c r="AP67" t="s">
        <v>41</v>
      </c>
      <c r="AW67" t="s">
        <v>145</v>
      </c>
      <c r="AX67" t="s">
        <v>146</v>
      </c>
      <c r="AY67">
        <f>VLOOKUP(AX67,Sheet2!$A$1:$B$46,2,0)</f>
        <v>40</v>
      </c>
    </row>
    <row r="68" spans="1:51" x14ac:dyDescent="0.2">
      <c r="A68" t="s">
        <v>271</v>
      </c>
      <c r="C68" t="s">
        <v>218</v>
      </c>
      <c r="D68">
        <v>12.95</v>
      </c>
      <c r="E68">
        <v>9.9499999999999993</v>
      </c>
      <c r="F68" s="5"/>
      <c r="G68" s="5"/>
      <c r="H68" t="s">
        <v>37</v>
      </c>
      <c r="I68" t="s">
        <v>49</v>
      </c>
      <c r="J68" s="3" t="s">
        <v>306</v>
      </c>
      <c r="K68" t="str">
        <f t="shared" si="9"/>
        <v>Kira Thong</v>
      </c>
      <c r="L68" t="s">
        <v>228</v>
      </c>
      <c r="M68">
        <f>VLOOKUP(L68,Sheet2!$D$1:$E$56,2,0)</f>
        <v>408</v>
      </c>
      <c r="N68" t="str">
        <f t="shared" ref="N68:N76" si="10">LEFT(L68,1)&amp;M68&amp;AY68</f>
        <v>A40840</v>
      </c>
      <c r="U68" t="s">
        <v>17</v>
      </c>
      <c r="AE68" t="s">
        <v>41</v>
      </c>
      <c r="AN68" t="str">
        <f t="shared" si="8"/>
        <v/>
      </c>
      <c r="AW68" t="s">
        <v>145</v>
      </c>
      <c r="AX68" t="s">
        <v>146</v>
      </c>
      <c r="AY68">
        <f>VLOOKUP(AX68,Sheet2!$A$1:$B$46,2,0)</f>
        <v>40</v>
      </c>
    </row>
    <row r="69" spans="1:51" x14ac:dyDescent="0.2">
      <c r="A69" t="s">
        <v>272</v>
      </c>
      <c r="C69" t="s">
        <v>70</v>
      </c>
      <c r="D69">
        <v>12.95</v>
      </c>
      <c r="E69">
        <v>9.9499999999999993</v>
      </c>
      <c r="F69" s="5"/>
      <c r="G69" s="5"/>
      <c r="H69" t="s">
        <v>37</v>
      </c>
      <c r="I69" t="s">
        <v>49</v>
      </c>
      <c r="J69" s="3" t="s">
        <v>309</v>
      </c>
      <c r="K69" t="str">
        <f t="shared" si="9"/>
        <v>Kira Hipster</v>
      </c>
      <c r="L69" t="s">
        <v>228</v>
      </c>
      <c r="M69">
        <f>VLOOKUP(L69,Sheet2!$D$1:$E$56,2,0)</f>
        <v>408</v>
      </c>
      <c r="N69" t="str">
        <f t="shared" si="10"/>
        <v>A40840</v>
      </c>
      <c r="U69" t="s">
        <v>17</v>
      </c>
      <c r="AB69" t="s">
        <v>41</v>
      </c>
      <c r="AN69" t="str">
        <f t="shared" si="8"/>
        <v/>
      </c>
      <c r="AW69" t="s">
        <v>145</v>
      </c>
      <c r="AX69" t="s">
        <v>146</v>
      </c>
      <c r="AY69">
        <f>VLOOKUP(AX69,Sheet2!$A$1:$B$46,2,0)</f>
        <v>40</v>
      </c>
    </row>
    <row r="70" spans="1:51" x14ac:dyDescent="0.2">
      <c r="A70" t="s">
        <v>93</v>
      </c>
      <c r="D70">
        <v>34.950000000000003</v>
      </c>
      <c r="E70">
        <v>29.95</v>
      </c>
      <c r="F70" s="5"/>
      <c r="G70" s="5"/>
      <c r="H70" t="s">
        <v>37</v>
      </c>
      <c r="I70" t="s">
        <v>38</v>
      </c>
      <c r="J70" s="3" t="s">
        <v>315</v>
      </c>
      <c r="K70" t="str">
        <f t="shared" si="9"/>
        <v>Kim</v>
      </c>
      <c r="L70" t="s">
        <v>229</v>
      </c>
      <c r="M70">
        <f>VLOOKUP(L70,Sheet2!$D$1:$E$56,2,0)</f>
        <v>409</v>
      </c>
      <c r="N70" t="str">
        <f t="shared" si="10"/>
        <v>A40910</v>
      </c>
      <c r="U70" t="s">
        <v>17</v>
      </c>
      <c r="AN70" t="str">
        <f t="shared" si="8"/>
        <v/>
      </c>
      <c r="AP70" t="s">
        <v>41</v>
      </c>
      <c r="AW70" t="s">
        <v>71</v>
      </c>
      <c r="AX70" t="s">
        <v>133</v>
      </c>
      <c r="AY70">
        <f>VLOOKUP(AX70,Sheet2!$A$1:$B$46,2,0)</f>
        <v>10</v>
      </c>
    </row>
    <row r="71" spans="1:51" x14ac:dyDescent="0.2">
      <c r="A71" t="s">
        <v>273</v>
      </c>
      <c r="C71" t="s">
        <v>119</v>
      </c>
      <c r="D71">
        <v>12.95</v>
      </c>
      <c r="E71">
        <v>9.9499999999999993</v>
      </c>
      <c r="F71" s="5"/>
      <c r="G71" s="5"/>
      <c r="H71" t="s">
        <v>37</v>
      </c>
      <c r="I71" t="s">
        <v>49</v>
      </c>
      <c r="J71" s="3" t="s">
        <v>309</v>
      </c>
      <c r="K71" t="str">
        <f t="shared" si="9"/>
        <v>Kim Bikini</v>
      </c>
      <c r="L71" t="s">
        <v>229</v>
      </c>
      <c r="M71">
        <f>VLOOKUP(L71,Sheet2!$D$1:$E$56,2,0)</f>
        <v>409</v>
      </c>
      <c r="N71" t="str">
        <f t="shared" si="10"/>
        <v>A40910</v>
      </c>
      <c r="U71" t="s">
        <v>17</v>
      </c>
      <c r="AC71" t="s">
        <v>41</v>
      </c>
      <c r="AN71" t="str">
        <f t="shared" si="8"/>
        <v/>
      </c>
      <c r="AW71" t="s">
        <v>71</v>
      </c>
      <c r="AX71" t="s">
        <v>133</v>
      </c>
      <c r="AY71">
        <f>VLOOKUP(AX71,Sheet2!$A$1:$B$46,2,0)</f>
        <v>10</v>
      </c>
    </row>
    <row r="72" spans="1:51" x14ac:dyDescent="0.2">
      <c r="A72" t="s">
        <v>274</v>
      </c>
      <c r="C72" t="s">
        <v>218</v>
      </c>
      <c r="D72">
        <v>12.95</v>
      </c>
      <c r="E72">
        <v>9.9499999999999993</v>
      </c>
      <c r="F72" s="5"/>
      <c r="G72" s="5"/>
      <c r="H72" t="s">
        <v>37</v>
      </c>
      <c r="I72" t="s">
        <v>49</v>
      </c>
      <c r="J72" s="3" t="s">
        <v>306</v>
      </c>
      <c r="K72" t="str">
        <f t="shared" si="9"/>
        <v>Kim Thong</v>
      </c>
      <c r="L72" t="s">
        <v>229</v>
      </c>
      <c r="M72">
        <f>VLOOKUP(L72,Sheet2!$D$1:$E$56,2,0)</f>
        <v>409</v>
      </c>
      <c r="N72" t="str">
        <f t="shared" si="10"/>
        <v>A40910</v>
      </c>
      <c r="U72" t="s">
        <v>17</v>
      </c>
      <c r="AE72" t="s">
        <v>41</v>
      </c>
      <c r="AN72" t="str">
        <f t="shared" si="8"/>
        <v/>
      </c>
      <c r="AW72" t="s">
        <v>71</v>
      </c>
      <c r="AX72" t="s">
        <v>133</v>
      </c>
      <c r="AY72">
        <f>VLOOKUP(AX72,Sheet2!$A$1:$B$46,2,0)</f>
        <v>10</v>
      </c>
    </row>
    <row r="73" spans="1:51" x14ac:dyDescent="0.2">
      <c r="A73" t="s">
        <v>51</v>
      </c>
      <c r="D73">
        <v>50</v>
      </c>
      <c r="E73">
        <v>50</v>
      </c>
      <c r="F73" s="5"/>
      <c r="G73" s="5"/>
      <c r="H73" t="s">
        <v>37</v>
      </c>
      <c r="I73" t="s">
        <v>230</v>
      </c>
      <c r="K73" t="str">
        <f t="shared" si="9"/>
        <v>Geschenkkarte 50 EUR</v>
      </c>
      <c r="L73" t="s">
        <v>278</v>
      </c>
      <c r="M73">
        <f>VLOOKUP(L73,Sheet2!$D$1:$E$56,2,0)</f>
        <v>901</v>
      </c>
      <c r="N73" t="str">
        <f t="shared" si="10"/>
        <v>G90199</v>
      </c>
      <c r="AN73" t="str">
        <f t="shared" si="8"/>
        <v/>
      </c>
      <c r="AW73" t="s">
        <v>279</v>
      </c>
      <c r="AX73" t="s">
        <v>279</v>
      </c>
      <c r="AY73">
        <f>VLOOKUP(AX73,Sheet2!$A$1:$B$46,2,0)</f>
        <v>99</v>
      </c>
    </row>
    <row r="74" spans="1:51" x14ac:dyDescent="0.2">
      <c r="A74" t="s">
        <v>276</v>
      </c>
      <c r="D74">
        <v>30</v>
      </c>
      <c r="E74">
        <v>30</v>
      </c>
      <c r="F74" s="5"/>
      <c r="G74" s="5"/>
      <c r="H74" t="s">
        <v>37</v>
      </c>
      <c r="I74" t="s">
        <v>230</v>
      </c>
      <c r="K74" t="str">
        <f t="shared" si="9"/>
        <v>Geschenkkarte 30 EUR</v>
      </c>
      <c r="L74" t="s">
        <v>278</v>
      </c>
      <c r="M74">
        <f>VLOOKUP(L74,Sheet2!$D$1:$E$56,2,0)</f>
        <v>901</v>
      </c>
      <c r="N74" t="str">
        <f t="shared" si="10"/>
        <v>G90199</v>
      </c>
      <c r="AN74" t="str">
        <f t="shared" si="8"/>
        <v/>
      </c>
      <c r="AW74" t="s">
        <v>279</v>
      </c>
      <c r="AX74" t="s">
        <v>279</v>
      </c>
      <c r="AY74">
        <f>VLOOKUP(AX74,Sheet2!$A$1:$B$46,2,0)</f>
        <v>99</v>
      </c>
    </row>
    <row r="75" spans="1:51" x14ac:dyDescent="0.2">
      <c r="A75" t="s">
        <v>275</v>
      </c>
      <c r="D75">
        <v>15</v>
      </c>
      <c r="E75">
        <v>15</v>
      </c>
      <c r="F75" s="5"/>
      <c r="G75" s="5"/>
      <c r="H75" t="s">
        <v>37</v>
      </c>
      <c r="I75" t="s">
        <v>230</v>
      </c>
      <c r="K75" t="str">
        <f t="shared" si="9"/>
        <v>Geschenkkarte 15 EUR</v>
      </c>
      <c r="L75" t="s">
        <v>278</v>
      </c>
      <c r="M75">
        <f>VLOOKUP(L75,Sheet2!$D$1:$E$56,2,0)</f>
        <v>901</v>
      </c>
      <c r="N75" t="str">
        <f t="shared" si="10"/>
        <v>G90199</v>
      </c>
      <c r="AN75" t="str">
        <f t="shared" si="8"/>
        <v/>
      </c>
      <c r="AW75" t="s">
        <v>279</v>
      </c>
      <c r="AX75" t="s">
        <v>279</v>
      </c>
      <c r="AY75">
        <f>VLOOKUP(AX75,Sheet2!$A$1:$B$46,2,0)</f>
        <v>99</v>
      </c>
    </row>
    <row r="76" spans="1:51" x14ac:dyDescent="0.2">
      <c r="A76" t="s">
        <v>277</v>
      </c>
      <c r="D76">
        <f>D70*3</f>
        <v>104.85000000000001</v>
      </c>
      <c r="E76">
        <f>E70*3</f>
        <v>89.85</v>
      </c>
      <c r="F76" s="5"/>
      <c r="G76" s="5"/>
      <c r="H76" t="s">
        <v>37</v>
      </c>
      <c r="I76" t="s">
        <v>231</v>
      </c>
      <c r="K76" t="str">
        <f t="shared" si="9"/>
        <v>Dein perfekter Fit</v>
      </c>
      <c r="L76" t="s">
        <v>231</v>
      </c>
      <c r="M76">
        <f>VLOOKUP(L76,Sheet2!$D$1:$E$56,2,0)</f>
        <v>911</v>
      </c>
      <c r="N76" t="str">
        <f t="shared" si="10"/>
        <v>B911</v>
      </c>
    </row>
    <row r="77" spans="1:51" x14ac:dyDescent="0.2">
      <c r="F77" s="5"/>
      <c r="G77" s="5"/>
    </row>
    <row r="78" spans="1:51" x14ac:dyDescent="0.2">
      <c r="F78" s="5"/>
      <c r="G78" s="5"/>
    </row>
    <row r="79" spans="1:51" x14ac:dyDescent="0.2">
      <c r="F79" s="5"/>
      <c r="G79" s="5"/>
      <c r="AN79" t="str">
        <f t="shared" si="8"/>
        <v/>
      </c>
    </row>
    <row r="80" spans="1:51" x14ac:dyDescent="0.2">
      <c r="F80" s="5"/>
      <c r="G80" s="5"/>
      <c r="AN80" t="str">
        <f t="shared" si="8"/>
        <v/>
      </c>
    </row>
    <row r="81" spans="6:40" x14ac:dyDescent="0.2">
      <c r="F81" s="5"/>
      <c r="G81" s="5"/>
      <c r="AN81" t="str">
        <f t="shared" si="8"/>
        <v/>
      </c>
    </row>
    <row r="82" spans="6:40" x14ac:dyDescent="0.2">
      <c r="F82" s="5"/>
      <c r="G82" s="5"/>
      <c r="AN82" t="str">
        <f t="shared" si="8"/>
        <v/>
      </c>
    </row>
    <row r="83" spans="6:40" x14ac:dyDescent="0.2">
      <c r="F83" s="5"/>
      <c r="G83" s="5"/>
      <c r="AN83" t="str">
        <f t="shared" si="8"/>
        <v/>
      </c>
    </row>
    <row r="84" spans="6:40" x14ac:dyDescent="0.2">
      <c r="F84" s="5"/>
      <c r="G84" s="5"/>
      <c r="AN84" t="str">
        <f t="shared" si="8"/>
        <v/>
      </c>
    </row>
    <row r="85" spans="6:40" x14ac:dyDescent="0.2">
      <c r="F85" s="5"/>
      <c r="G85" s="5"/>
      <c r="AN85" t="str">
        <f t="shared" si="8"/>
        <v/>
      </c>
    </row>
    <row r="86" spans="6:40" x14ac:dyDescent="0.2">
      <c r="F86" s="5"/>
      <c r="G86" s="5"/>
      <c r="AN86" t="str">
        <f t="shared" si="8"/>
        <v/>
      </c>
    </row>
    <row r="87" spans="6:40" x14ac:dyDescent="0.2">
      <c r="F87" s="5"/>
      <c r="G87" s="5"/>
      <c r="AN87" t="str">
        <f t="shared" si="8"/>
        <v/>
      </c>
    </row>
    <row r="88" spans="6:40" x14ac:dyDescent="0.2">
      <c r="F88" s="5"/>
      <c r="G88" s="5"/>
      <c r="AN88" t="str">
        <f t="shared" si="8"/>
        <v/>
      </c>
    </row>
    <row r="89" spans="6:40" x14ac:dyDescent="0.2">
      <c r="F89" s="5"/>
      <c r="G89" s="5"/>
      <c r="AN89" t="str">
        <f t="shared" si="8"/>
        <v/>
      </c>
    </row>
    <row r="90" spans="6:40" x14ac:dyDescent="0.2">
      <c r="F90" s="5"/>
      <c r="G90" s="5"/>
      <c r="AN90" t="str">
        <f t="shared" si="8"/>
        <v/>
      </c>
    </row>
    <row r="91" spans="6:40" x14ac:dyDescent="0.2">
      <c r="F91" s="5"/>
      <c r="G91" s="5"/>
      <c r="AN91" t="str">
        <f t="shared" si="8"/>
        <v/>
      </c>
    </row>
    <row r="92" spans="6:40" x14ac:dyDescent="0.2">
      <c r="F92" s="5"/>
      <c r="G92" s="5"/>
      <c r="AN92" t="str">
        <f t="shared" si="8"/>
        <v/>
      </c>
    </row>
    <row r="93" spans="6:40" x14ac:dyDescent="0.2">
      <c r="F93" s="5"/>
      <c r="G93" s="5"/>
      <c r="AN93" t="str">
        <f t="shared" si="8"/>
        <v/>
      </c>
    </row>
    <row r="94" spans="6:40" x14ac:dyDescent="0.2">
      <c r="F94" s="5"/>
      <c r="G94" s="5"/>
      <c r="AN94" t="str">
        <f t="shared" si="8"/>
        <v/>
      </c>
    </row>
    <row r="95" spans="6:40" x14ac:dyDescent="0.2">
      <c r="F95" s="5"/>
      <c r="G95" s="5"/>
      <c r="AN95" t="str">
        <f t="shared" si="8"/>
        <v/>
      </c>
    </row>
    <row r="96" spans="6:40" x14ac:dyDescent="0.2">
      <c r="AN96" t="str">
        <f t="shared" si="8"/>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heetViews>
  <sheetFormatPr baseColWidth="10" defaultColWidth="8.83203125" defaultRowHeight="15" x14ac:dyDescent="0.2"/>
  <cols>
    <col min="4" max="4" width="17" bestFit="1" customWidth="1"/>
  </cols>
  <sheetData>
    <row r="1" spans="1:7" x14ac:dyDescent="0.2">
      <c r="A1" s="6" t="s">
        <v>132</v>
      </c>
      <c r="B1" s="6" t="s">
        <v>135</v>
      </c>
      <c r="D1" s="6" t="s">
        <v>136</v>
      </c>
      <c r="E1" s="6" t="s">
        <v>135</v>
      </c>
      <c r="G1" s="6" t="s">
        <v>314</v>
      </c>
    </row>
    <row r="2" spans="1:7" x14ac:dyDescent="0.2">
      <c r="A2" t="s">
        <v>133</v>
      </c>
      <c r="B2">
        <v>10</v>
      </c>
      <c r="D2" t="s">
        <v>278</v>
      </c>
      <c r="E2">
        <v>901</v>
      </c>
      <c r="G2" t="s">
        <v>66</v>
      </c>
    </row>
    <row r="3" spans="1:7" x14ac:dyDescent="0.2">
      <c r="A3" t="s">
        <v>131</v>
      </c>
      <c r="B3">
        <v>11</v>
      </c>
      <c r="D3" t="s">
        <v>231</v>
      </c>
      <c r="E3">
        <v>911</v>
      </c>
      <c r="G3" t="s">
        <v>67</v>
      </c>
    </row>
    <row r="4" spans="1:7" x14ac:dyDescent="0.2">
      <c r="A4" t="s">
        <v>134</v>
      </c>
      <c r="B4">
        <v>20</v>
      </c>
      <c r="D4" t="s">
        <v>144</v>
      </c>
      <c r="E4">
        <v>101</v>
      </c>
      <c r="G4" t="s">
        <v>68</v>
      </c>
    </row>
    <row r="5" spans="1:7" x14ac:dyDescent="0.2">
      <c r="A5" t="s">
        <v>126</v>
      </c>
      <c r="B5">
        <v>30</v>
      </c>
      <c r="D5" t="s">
        <v>143</v>
      </c>
      <c r="E5">
        <v>102</v>
      </c>
      <c r="G5" t="s">
        <v>60</v>
      </c>
    </row>
    <row r="6" spans="1:7" x14ac:dyDescent="0.2">
      <c r="A6" t="s">
        <v>146</v>
      </c>
      <c r="B6">
        <v>40</v>
      </c>
      <c r="D6" t="s">
        <v>142</v>
      </c>
      <c r="E6">
        <v>201</v>
      </c>
      <c r="G6" t="s">
        <v>72</v>
      </c>
    </row>
    <row r="7" spans="1:7" x14ac:dyDescent="0.2">
      <c r="A7" t="s">
        <v>168</v>
      </c>
      <c r="B7">
        <v>50</v>
      </c>
      <c r="D7" t="s">
        <v>137</v>
      </c>
      <c r="E7">
        <v>202</v>
      </c>
      <c r="G7" t="s">
        <v>73</v>
      </c>
    </row>
    <row r="8" spans="1:7" x14ac:dyDescent="0.2">
      <c r="A8" t="s">
        <v>173</v>
      </c>
      <c r="B8" s="5">
        <v>51</v>
      </c>
      <c r="D8" t="s">
        <v>167</v>
      </c>
      <c r="E8">
        <v>301</v>
      </c>
      <c r="G8" t="s">
        <v>74</v>
      </c>
    </row>
    <row r="9" spans="1:7" x14ac:dyDescent="0.2">
      <c r="A9" t="s">
        <v>174</v>
      </c>
      <c r="B9" s="5">
        <v>51</v>
      </c>
      <c r="D9" t="s">
        <v>175</v>
      </c>
      <c r="E9">
        <v>302</v>
      </c>
      <c r="G9" t="s">
        <v>75</v>
      </c>
    </row>
    <row r="10" spans="1:7" x14ac:dyDescent="0.2">
      <c r="A10" t="s">
        <v>169</v>
      </c>
      <c r="B10">
        <v>55</v>
      </c>
      <c r="D10" t="s">
        <v>176</v>
      </c>
      <c r="E10">
        <v>303</v>
      </c>
      <c r="G10" t="s">
        <v>77</v>
      </c>
    </row>
    <row r="11" spans="1:7" x14ac:dyDescent="0.2">
      <c r="A11" t="s">
        <v>247</v>
      </c>
      <c r="B11">
        <v>56</v>
      </c>
      <c r="D11" t="s">
        <v>221</v>
      </c>
      <c r="E11">
        <v>401</v>
      </c>
      <c r="G11" t="s">
        <v>78</v>
      </c>
    </row>
    <row r="12" spans="1:7" x14ac:dyDescent="0.2">
      <c r="A12" t="s">
        <v>261</v>
      </c>
      <c r="B12">
        <v>57</v>
      </c>
      <c r="D12" t="s">
        <v>222</v>
      </c>
      <c r="E12">
        <v>402</v>
      </c>
      <c r="G12" t="s">
        <v>79</v>
      </c>
    </row>
    <row r="13" spans="1:7" x14ac:dyDescent="0.2">
      <c r="A13" t="s">
        <v>170</v>
      </c>
      <c r="B13">
        <v>60</v>
      </c>
      <c r="D13" t="s">
        <v>223</v>
      </c>
      <c r="E13">
        <v>403</v>
      </c>
      <c r="G13" t="s">
        <v>80</v>
      </c>
    </row>
    <row r="14" spans="1:7" x14ac:dyDescent="0.2">
      <c r="A14" t="s">
        <v>172</v>
      </c>
      <c r="B14">
        <v>61</v>
      </c>
      <c r="D14" t="s">
        <v>224</v>
      </c>
      <c r="E14">
        <v>404</v>
      </c>
      <c r="G14" t="s">
        <v>81</v>
      </c>
    </row>
    <row r="15" spans="1:7" x14ac:dyDescent="0.2">
      <c r="A15" t="s">
        <v>192</v>
      </c>
      <c r="B15">
        <v>62</v>
      </c>
      <c r="D15" t="s">
        <v>225</v>
      </c>
      <c r="E15">
        <v>405</v>
      </c>
      <c r="G15" t="s">
        <v>82</v>
      </c>
    </row>
    <row r="16" spans="1:7" x14ac:dyDescent="0.2">
      <c r="A16" t="s">
        <v>171</v>
      </c>
      <c r="B16">
        <v>70</v>
      </c>
      <c r="D16" t="s">
        <v>226</v>
      </c>
      <c r="E16">
        <v>406</v>
      </c>
      <c r="G16" t="s">
        <v>83</v>
      </c>
    </row>
    <row r="17" spans="1:7" x14ac:dyDescent="0.2">
      <c r="A17" t="s">
        <v>279</v>
      </c>
      <c r="B17">
        <v>99</v>
      </c>
      <c r="D17" t="s">
        <v>227</v>
      </c>
      <c r="E17">
        <v>407</v>
      </c>
      <c r="G17" t="s">
        <v>84</v>
      </c>
    </row>
    <row r="18" spans="1:7" x14ac:dyDescent="0.2">
      <c r="D18" t="s">
        <v>228</v>
      </c>
      <c r="E18">
        <v>408</v>
      </c>
      <c r="G18" t="s">
        <v>85</v>
      </c>
    </row>
    <row r="19" spans="1:7" x14ac:dyDescent="0.2">
      <c r="D19" t="s">
        <v>229</v>
      </c>
      <c r="E19">
        <v>409</v>
      </c>
      <c r="G19" t="s">
        <v>86</v>
      </c>
    </row>
    <row r="20" spans="1:7" x14ac:dyDescent="0.2">
      <c r="G20" t="s">
        <v>88</v>
      </c>
    </row>
    <row r="21" spans="1:7" x14ac:dyDescent="0.2">
      <c r="G21" t="s">
        <v>89</v>
      </c>
    </row>
    <row r="22" spans="1:7" x14ac:dyDescent="0.2">
      <c r="G22" t="s">
        <v>90</v>
      </c>
    </row>
    <row r="23" spans="1:7" x14ac:dyDescent="0.2">
      <c r="G23" t="s">
        <v>91</v>
      </c>
    </row>
    <row r="24" spans="1:7" x14ac:dyDescent="0.2">
      <c r="G24" t="s">
        <v>92</v>
      </c>
    </row>
    <row r="25" spans="1:7" x14ac:dyDescent="0.2">
      <c r="G25" t="s">
        <v>94</v>
      </c>
    </row>
    <row r="26" spans="1:7" x14ac:dyDescent="0.2">
      <c r="G26" t="s">
        <v>95</v>
      </c>
    </row>
    <row r="27" spans="1:7" x14ac:dyDescent="0.2">
      <c r="G27" t="s">
        <v>96</v>
      </c>
    </row>
    <row r="28" spans="1:7" x14ac:dyDescent="0.2">
      <c r="G28" t="s">
        <v>97</v>
      </c>
    </row>
    <row r="29" spans="1:7" x14ac:dyDescent="0.2">
      <c r="G29" t="s">
        <v>98</v>
      </c>
    </row>
    <row r="30" spans="1:7" x14ac:dyDescent="0.2">
      <c r="G30" t="s">
        <v>99</v>
      </c>
    </row>
    <row r="31" spans="1:7" x14ac:dyDescent="0.2">
      <c r="G31" t="s">
        <v>100</v>
      </c>
    </row>
    <row r="32" spans="1:7" x14ac:dyDescent="0.2">
      <c r="G32" t="s">
        <v>101</v>
      </c>
    </row>
    <row r="33" spans="7:7" x14ac:dyDescent="0.2">
      <c r="G33" t="s">
        <v>102</v>
      </c>
    </row>
    <row r="34" spans="7:7" x14ac:dyDescent="0.2">
      <c r="G34" t="s">
        <v>103</v>
      </c>
    </row>
    <row r="35" spans="7:7" x14ac:dyDescent="0.2">
      <c r="G35" t="s">
        <v>104</v>
      </c>
    </row>
    <row r="36" spans="7:7" x14ac:dyDescent="0.2">
      <c r="G36" t="s">
        <v>47</v>
      </c>
    </row>
    <row r="37" spans="7:7" x14ac:dyDescent="0.2">
      <c r="G37" t="s">
        <v>105</v>
      </c>
    </row>
    <row r="38" spans="7:7" x14ac:dyDescent="0.2">
      <c r="G38" t="s">
        <v>106</v>
      </c>
    </row>
    <row r="39" spans="7:7" x14ac:dyDescent="0.2">
      <c r="G39" t="s">
        <v>107</v>
      </c>
    </row>
    <row r="40" spans="7:7" x14ac:dyDescent="0.2">
      <c r="G40" t="s">
        <v>108</v>
      </c>
    </row>
    <row r="41" spans="7:7" x14ac:dyDescent="0.2">
      <c r="G41" t="s">
        <v>114</v>
      </c>
    </row>
    <row r="42" spans="7:7" x14ac:dyDescent="0.2">
      <c r="G42" t="s">
        <v>109</v>
      </c>
    </row>
    <row r="43" spans="7:7" x14ac:dyDescent="0.2">
      <c r="G43" t="s">
        <v>110</v>
      </c>
    </row>
    <row r="44" spans="7:7" x14ac:dyDescent="0.2">
      <c r="G44" t="s">
        <v>111</v>
      </c>
    </row>
    <row r="45" spans="7:7" x14ac:dyDescent="0.2">
      <c r="G45" t="s">
        <v>113</v>
      </c>
    </row>
    <row r="46" spans="7:7" x14ac:dyDescent="0.2">
      <c r="G46" t="s">
        <v>112</v>
      </c>
    </row>
    <row r="47" spans="7:7" x14ac:dyDescent="0.2">
      <c r="G47" t="s">
        <v>115</v>
      </c>
    </row>
    <row r="48" spans="7:7" x14ac:dyDescent="0.2">
      <c r="G48" t="s">
        <v>116</v>
      </c>
    </row>
    <row r="49" spans="7:7" x14ac:dyDescent="0.2">
      <c r="G49" t="s">
        <v>117</v>
      </c>
    </row>
    <row r="50" spans="7:7" x14ac:dyDescent="0.2">
      <c r="G50" t="s">
        <v>118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Office-Anwender</cp:lastModifiedBy>
  <cp:lastPrinted>2017-11-30T20:25:32Z</cp:lastPrinted>
  <dcterms:created xsi:type="dcterms:W3CDTF">2017-11-11T07:02:05Z</dcterms:created>
  <dcterms:modified xsi:type="dcterms:W3CDTF">2017-12-07T06:05:17Z</dcterms:modified>
</cp:coreProperties>
</file>