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Habour" sheetId="1" r:id="rId1"/>
    <sheet name="Fish Species" sheetId="2" r:id="rId2"/>
    <sheet name="Fish Category" sheetId="3" r:id="rId3"/>
    <sheet name="Availability" sheetId="4" r:id="rId4"/>
    <sheet name="Rewards" sheetId="5" r:id="rId5"/>
    <sheet name="Users" sheetId="6" r:id="rId6"/>
    <sheet name="Forum" sheetId="7" r:id="rId7"/>
  </sheets>
  <calcPr calcId="124519"/>
</workbook>
</file>

<file path=xl/calcChain.xml><?xml version="1.0" encoding="utf-8"?>
<calcChain xmlns="http://schemas.openxmlformats.org/spreadsheetml/2006/main">
  <c r="G19" i="1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3"/>
  <c r="G4"/>
  <c r="G5"/>
  <c r="G6"/>
  <c r="G7"/>
  <c r="G8"/>
  <c r="G9"/>
  <c r="G10"/>
  <c r="G11"/>
  <c r="G12"/>
  <c r="G13"/>
  <c r="G14"/>
  <c r="G15"/>
  <c r="G16"/>
  <c r="G17"/>
  <c r="G18"/>
  <c r="G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<sst xmlns="http://schemas.openxmlformats.org/spreadsheetml/2006/main" count="991" uniqueCount="658">
  <si>
    <t>name</t>
  </si>
  <si>
    <t>longitude</t>
  </si>
  <si>
    <t>latitude</t>
  </si>
  <si>
    <t>image</t>
  </si>
  <si>
    <t>Thoppumpady</t>
  </si>
  <si>
    <t>Kerala</t>
  </si>
  <si>
    <t>Kochi</t>
  </si>
  <si>
    <t>Munambam</t>
  </si>
  <si>
    <t>Puthiyappa</t>
  </si>
  <si>
    <t>Calicut</t>
  </si>
  <si>
    <t>Beypore</t>
  </si>
  <si>
    <t>Chombal</t>
  </si>
  <si>
    <t>Ponnani</t>
  </si>
  <si>
    <t>Malappuram</t>
  </si>
  <si>
    <t>Thottapilli</t>
  </si>
  <si>
    <t>Alappuzha</t>
  </si>
  <si>
    <t>Kayamkulam</t>
  </si>
  <si>
    <t>Thangassery</t>
  </si>
  <si>
    <t>Kollam</t>
  </si>
  <si>
    <t>Neendakara</t>
  </si>
  <si>
    <t>Sakthikulangara</t>
  </si>
  <si>
    <t>Azheekkal</t>
  </si>
  <si>
    <t>Thalai</t>
  </si>
  <si>
    <t>Kannur</t>
  </si>
  <si>
    <t>Mopla bay</t>
  </si>
  <si>
    <t>Cheruvathoor</t>
  </si>
  <si>
    <t>Kasargod</t>
  </si>
  <si>
    <t>Karwar</t>
  </si>
  <si>
    <t>Karnataka</t>
  </si>
  <si>
    <t xml:space="preserve"> Uttara Kannada</t>
  </si>
  <si>
    <t>Honnavar</t>
  </si>
  <si>
    <t>Tadri</t>
  </si>
  <si>
    <t>Mangalore</t>
  </si>
  <si>
    <t>Dakshina Kannada</t>
  </si>
  <si>
    <t>Malpe</t>
  </si>
  <si>
    <t>Udupi</t>
  </si>
  <si>
    <t>Gangolli</t>
  </si>
  <si>
    <t>Veraval</t>
  </si>
  <si>
    <t>Gujarat</t>
  </si>
  <si>
    <t>Gir Somnath</t>
  </si>
  <si>
    <t>Mangrol</t>
  </si>
  <si>
    <t>Junagadh</t>
  </si>
  <si>
    <t>Porbundar</t>
  </si>
  <si>
    <t>Mangrol Stage-II</t>
  </si>
  <si>
    <t>Jakhau</t>
  </si>
  <si>
    <t xml:space="preserve"> Kutch (Kachchh)</t>
  </si>
  <si>
    <t>Dholai</t>
  </si>
  <si>
    <t>Ratnagiri (Mirkarwada)</t>
  </si>
  <si>
    <t>Maharashtra</t>
  </si>
  <si>
    <t>Ratnagiri</t>
  </si>
  <si>
    <t>Agrao</t>
  </si>
  <si>
    <t>Petughat</t>
  </si>
  <si>
    <t>West Bengal</t>
  </si>
  <si>
    <t>Parganas</t>
  </si>
  <si>
    <t>Daimond (Roychawk)</t>
  </si>
  <si>
    <t>Frazerganj</t>
  </si>
  <si>
    <t>Kakdwip</t>
  </si>
  <si>
    <t>Harwood Point</t>
  </si>
  <si>
    <t>Namkhana</t>
  </si>
  <si>
    <t>Digha Stage I</t>
  </si>
  <si>
    <t xml:space="preserve">Medinipur </t>
  </si>
  <si>
    <t>Digha Stage II</t>
  </si>
  <si>
    <t>Pradip</t>
  </si>
  <si>
    <t>Odisha</t>
  </si>
  <si>
    <t>Balasore</t>
  </si>
  <si>
    <t>Astaranga (Naugarh)</t>
  </si>
  <si>
    <t>Puri</t>
  </si>
  <si>
    <t>Dhamra</t>
  </si>
  <si>
    <t>Bhadrak</t>
  </si>
  <si>
    <t>Dharma Stage 2</t>
  </si>
  <si>
    <t>Kendrapara</t>
  </si>
  <si>
    <t>Gopalpur</t>
  </si>
  <si>
    <t>Ganjam</t>
  </si>
  <si>
    <t>Visakhapatnam</t>
  </si>
  <si>
    <t>Andhra Pradesh</t>
  </si>
  <si>
    <t>Kakinada</t>
  </si>
  <si>
    <t>East Godavari</t>
  </si>
  <si>
    <t>Nizamapatnam</t>
  </si>
  <si>
    <t>Prakasam</t>
  </si>
  <si>
    <t>Bhavanapadu</t>
  </si>
  <si>
    <t>Krishna</t>
  </si>
  <si>
    <t>Machilipatnam</t>
  </si>
  <si>
    <t>Yanam</t>
  </si>
  <si>
    <t>Puducherry</t>
  </si>
  <si>
    <t>Vodarevu</t>
  </si>
  <si>
    <t>West Godavari</t>
  </si>
  <si>
    <t>Mallipatnam</t>
  </si>
  <si>
    <t>Tamil Nadu</t>
  </si>
  <si>
    <t>Thanjavur</t>
  </si>
  <si>
    <t>Kodiakarai</t>
  </si>
  <si>
    <t>Nagapattinam</t>
  </si>
  <si>
    <t>Vallinokkam</t>
  </si>
  <si>
    <t>Tondi</t>
  </si>
  <si>
    <t>Tirunelveli</t>
  </si>
  <si>
    <t>Pazhayar</t>
  </si>
  <si>
    <t>Thoothukudi</t>
  </si>
  <si>
    <t>Chinnamuttom</t>
  </si>
  <si>
    <t>Kanniyakumari</t>
  </si>
  <si>
    <t>Muttom(BOT Project)</t>
  </si>
  <si>
    <t>Tuticorin</t>
  </si>
  <si>
    <t>Cuddalore</t>
  </si>
  <si>
    <t>Colachel</t>
  </si>
  <si>
    <t>Kanyakumari</t>
  </si>
  <si>
    <t>Karaikal</t>
  </si>
  <si>
    <t>Pondicherry</t>
  </si>
  <si>
    <t>Blair</t>
  </si>
  <si>
    <t>Andaman and Nicobar Islands</t>
  </si>
  <si>
    <t>none</t>
  </si>
  <si>
    <t>Neil Island</t>
  </si>
  <si>
    <t>Havelock</t>
  </si>
  <si>
    <t>Diglipur</t>
  </si>
  <si>
    <t>Kavaratti</t>
  </si>
  <si>
    <t>Lakshadweep</t>
  </si>
  <si>
    <t>Minicoy</t>
  </si>
  <si>
    <t>Andrott</t>
  </si>
  <si>
    <t>Kalpeni</t>
  </si>
  <si>
    <t>Local Name</t>
  </si>
  <si>
    <t>Scientific Name</t>
  </si>
  <si>
    <t>Seasonal Availability</t>
  </si>
  <si>
    <t>Abundant Areas</t>
  </si>
  <si>
    <t>Areolated cod</t>
  </si>
  <si>
    <t>Epinephelus sp.</t>
  </si>
  <si>
    <t>August to December</t>
  </si>
  <si>
    <t>Tamil Nadu Coast</t>
  </si>
  <si>
    <t>Barracuda (Gaint sea pike)</t>
  </si>
  <si>
    <t>Sphyraena jello</t>
  </si>
  <si>
    <t>September to March</t>
  </si>
  <si>
    <t>Kerala &amp; Tamil Nadu Coasts</t>
  </si>
  <si>
    <t>Big eye tuna</t>
  </si>
  <si>
    <t>Thunnus obesus</t>
  </si>
  <si>
    <t>October to January</t>
  </si>
  <si>
    <t>Lakshadweep Islands, Gulf of Mannar, Vizhinjam, Ratnagiri Coasts</t>
  </si>
  <si>
    <t>Black banded trevally</t>
  </si>
  <si>
    <t>Seriolina nigrofasciata</t>
  </si>
  <si>
    <t>January to December</t>
  </si>
  <si>
    <t>Black king fish</t>
  </si>
  <si>
    <t>Rachycentron canadus</t>
  </si>
  <si>
    <t>Tamil Nadu and Kerala Coasts</t>
  </si>
  <si>
    <t>Black pomfret</t>
  </si>
  <si>
    <t>Parastromateus niger</t>
  </si>
  <si>
    <t>Maharashtra &amp; Gujarat Coasts</t>
  </si>
  <si>
    <t>Black spot snapper</t>
  </si>
  <si>
    <t>Lutjanus fulviflamus</t>
  </si>
  <si>
    <t>September to January</t>
  </si>
  <si>
    <t>Kerala Coasts</t>
  </si>
  <si>
    <t>Black tip shark</t>
  </si>
  <si>
    <t>Eulamia spallanzani</t>
  </si>
  <si>
    <t>September to April</t>
  </si>
  <si>
    <t>Coasts of Kerala, Maharashtra and Gujarat</t>
  </si>
  <si>
    <t>Blood Clam</t>
  </si>
  <si>
    <t>Anadara granosa</t>
  </si>
  <si>
    <t>July to October</t>
  </si>
  <si>
    <t>Kakinada Bay in Andhra Pradesh</t>
  </si>
  <si>
    <t>Blood red snapper</t>
  </si>
  <si>
    <t>Lutjanus sanguineus</t>
  </si>
  <si>
    <t>September to December</t>
  </si>
  <si>
    <t>Tamil Nadu Coasts</t>
  </si>
  <si>
    <t>Blotched croaker</t>
  </si>
  <si>
    <t>Nibea maculata</t>
  </si>
  <si>
    <t>October to March</t>
  </si>
  <si>
    <t>Blue spot grey mullet</t>
  </si>
  <si>
    <t>Valamugil seheli</t>
  </si>
  <si>
    <t>August to February</t>
  </si>
  <si>
    <t>South-West Coasts, Vembanad lake and North-East Coasts</t>
  </si>
  <si>
    <t>Bombay Duck</t>
  </si>
  <si>
    <t>Harpodon nehereus</t>
  </si>
  <si>
    <t>September to June</t>
  </si>
  <si>
    <t>Brown Shrimp</t>
  </si>
  <si>
    <t>Metapenaeus monoceros</t>
  </si>
  <si>
    <t>November to May</t>
  </si>
  <si>
    <t>Coasts of Andhra Pradesh &amp; Odisha</t>
  </si>
  <si>
    <t>Cat fish</t>
  </si>
  <si>
    <t>Arius maculatus</t>
  </si>
  <si>
    <t>Karnataka, Goa, Maharashtra Coasts</t>
  </si>
  <si>
    <t>Catla</t>
  </si>
  <si>
    <t>Hamilton (Catla Catla)</t>
  </si>
  <si>
    <t>South West Coast of India</t>
  </si>
  <si>
    <t>Chinese pomfret</t>
  </si>
  <si>
    <t>Pampus chinensis</t>
  </si>
  <si>
    <t>August to December and March</t>
  </si>
  <si>
    <t>Maharashtra and Gujarat Coasts</t>
  </si>
  <si>
    <t>Clam</t>
  </si>
  <si>
    <t>Meretrix meretrix</t>
  </si>
  <si>
    <t>July to November</t>
  </si>
  <si>
    <t>Along the Coasts of Kerala, Karnataka, Goa, Maharashtra and Kakinada Bay</t>
  </si>
  <si>
    <t>Vellorita cyprinoides</t>
  </si>
  <si>
    <t>Kerala, Karnataka, Goa Coasts</t>
  </si>
  <si>
    <t>Katelysia opima</t>
  </si>
  <si>
    <t>Coasts of Kerala, Karnataka, Goa and Maharashtra</t>
  </si>
  <si>
    <t>Commerson’s Anchovy</t>
  </si>
  <si>
    <t>Anchoviella commersoni</t>
  </si>
  <si>
    <t>October to April</t>
  </si>
  <si>
    <t>Maharashtra, Karnataka and Kerala Coasts</t>
  </si>
  <si>
    <t>Croaker</t>
  </si>
  <si>
    <t>Johnius sp.</t>
  </si>
  <si>
    <t>October to May</t>
  </si>
  <si>
    <t>Maharashtra &amp; Gulf of Mannar Coasts</t>
  </si>
  <si>
    <t>Kerala &amp; Karnataka Coasts</t>
  </si>
  <si>
    <t>Atrobucca nibe</t>
  </si>
  <si>
    <t>Sciaena aneus</t>
  </si>
  <si>
    <t>Cuttle Fish</t>
  </si>
  <si>
    <t>Sepia sp.</t>
  </si>
  <si>
    <t>Palk Bay, Tamil Nadu and Coasts of Maharashtra &amp; Kerala</t>
  </si>
  <si>
    <t>Dark band goat fish</t>
  </si>
  <si>
    <t>Upeneus tragula</t>
  </si>
  <si>
    <t>Tamil Nadu &amp; Andhra Pradesh</t>
  </si>
  <si>
    <t>Deep Bodied sardinella</t>
  </si>
  <si>
    <t>Sardinella brachysoma</t>
  </si>
  <si>
    <t>Deep Sea lobster</t>
  </si>
  <si>
    <t>Puerulus sewlii</t>
  </si>
  <si>
    <t>Tamil Nadu &amp; Kerala Coasts</t>
  </si>
  <si>
    <t>Deep sea Shrimp</t>
  </si>
  <si>
    <t>Solenocera sp.</t>
  </si>
  <si>
    <t>February to May</t>
  </si>
  <si>
    <t>South – West Coasts</t>
  </si>
  <si>
    <t>Drab croaker</t>
  </si>
  <si>
    <t>Johnieops volgeri</t>
  </si>
  <si>
    <t>Kerala &amp; Maharashtra Coasts</t>
  </si>
  <si>
    <t>Dusky-finned bulleye</t>
  </si>
  <si>
    <t>Priacanthus hamrur</t>
  </si>
  <si>
    <t>Andhra Pradesh, tamil Nadu and Kerala Coasts</t>
  </si>
  <si>
    <t>Emporer Bream</t>
  </si>
  <si>
    <t>Lithrinus fraenatus</t>
  </si>
  <si>
    <t>Gulf of Mannar</t>
  </si>
  <si>
    <t>Emporer red snapper</t>
  </si>
  <si>
    <t>Lutjanus sebae</t>
  </si>
  <si>
    <t>Flower Prawn</t>
  </si>
  <si>
    <t>Penaeus semisulcatus</t>
  </si>
  <si>
    <t>October to February</t>
  </si>
  <si>
    <t>Karnataka, Goa, Maharashtra, Tamil Nadu &amp; Gujarat</t>
  </si>
  <si>
    <t>Fresh water catfish</t>
  </si>
  <si>
    <t>Silurus wynadensis</t>
  </si>
  <si>
    <t>Waynad, Bhavani river system</t>
  </si>
  <si>
    <t>Fresh water eel</t>
  </si>
  <si>
    <t>Anguilla bicolor</t>
  </si>
  <si>
    <t>Sept to Nov &amp; April to May</t>
  </si>
  <si>
    <t>Gangatic estuaries, Bay of Bengal and Andaman Islands</t>
  </si>
  <si>
    <t>Gaint African Snail</t>
  </si>
  <si>
    <t>Achatina fulica</t>
  </si>
  <si>
    <t>June to October</t>
  </si>
  <si>
    <t>Andaman &amp; Nicobar Islands &amp; West Bengal</t>
  </si>
  <si>
    <t>Gaint Marine cat fish</t>
  </si>
  <si>
    <t>Arius thalassinus</t>
  </si>
  <si>
    <t>March to June &amp; September to October</t>
  </si>
  <si>
    <t>Maharashra Coasts</t>
  </si>
  <si>
    <t>Ghol</t>
  </si>
  <si>
    <t>Protonibea diacanthus</t>
  </si>
  <si>
    <t>August to March</t>
  </si>
  <si>
    <t>Gujarat and Maharashtra Coasts</t>
  </si>
  <si>
    <t>Green Mussel</t>
  </si>
  <si>
    <t>Perna viridis</t>
  </si>
  <si>
    <t>Coasts of Kerala, Karnataka, Ratnagiri, Gulf of Kutch and Kakinada Bay</t>
  </si>
  <si>
    <t>Grey Mullet</t>
  </si>
  <si>
    <t>Mugil cephalus</t>
  </si>
  <si>
    <t>South west Coast , North East Coast</t>
  </si>
  <si>
    <t>Guitar fish</t>
  </si>
  <si>
    <t>Rhincobatus djeddensis</t>
  </si>
  <si>
    <t>December to May</t>
  </si>
  <si>
    <t>Hammer Head shark</t>
  </si>
  <si>
    <t>Shyrna zygaena</t>
  </si>
  <si>
    <t>January to May</t>
  </si>
  <si>
    <t>Port Novo (Tamil Nadu Coast)</t>
  </si>
  <si>
    <t>Hilsa</t>
  </si>
  <si>
    <t>Tenulosa ilisha</t>
  </si>
  <si>
    <t>August to December &amp; February to May</t>
  </si>
  <si>
    <t>Maharashtra, Gujarat and Odisha Coasts</t>
  </si>
  <si>
    <t>Horse mackeral</t>
  </si>
  <si>
    <t>Megalapsis cordyla</t>
  </si>
  <si>
    <t>September to November</t>
  </si>
  <si>
    <t>Kerala and Tamil Nadu Coasts</t>
  </si>
  <si>
    <t>Indian conger eel</t>
  </si>
  <si>
    <t>Conger cinereus</t>
  </si>
  <si>
    <t>January to July</t>
  </si>
  <si>
    <t>Indian Dog Shark</t>
  </si>
  <si>
    <t>Scoliodon laticaudus</t>
  </si>
  <si>
    <t>Indian goat fish</t>
  </si>
  <si>
    <t>Parupeneus indicus</t>
  </si>
  <si>
    <t>Tamil Nadu &amp; Andhra Pradesh Coasts</t>
  </si>
  <si>
    <t>Indian Halibut</t>
  </si>
  <si>
    <t>Psettodes erumei</t>
  </si>
  <si>
    <t>July to September</t>
  </si>
  <si>
    <t>Indian mackerel</t>
  </si>
  <si>
    <t>Rastrelliger kanagurta</t>
  </si>
  <si>
    <t>August to November</t>
  </si>
  <si>
    <t>Karnataka &amp; Kerala Coasts</t>
  </si>
  <si>
    <t>Indian oil sardine</t>
  </si>
  <si>
    <t>Sardinella longiceps</t>
  </si>
  <si>
    <t>Indian salmon</t>
  </si>
  <si>
    <t>Polynemus tetradactylum</t>
  </si>
  <si>
    <t>West Bengal, Gujarat and Odisha Coasts</t>
  </si>
  <si>
    <t>Japanese Thread fin bream</t>
  </si>
  <si>
    <t>Nemipterus japonicus</t>
  </si>
  <si>
    <t>Andhra Pradesh, Tamil Nadu and Gujarat Coasts</t>
  </si>
  <si>
    <t>Javanese cow ray</t>
  </si>
  <si>
    <t>Rhinoptera javanica</t>
  </si>
  <si>
    <t>Cape Comorin (Tamil Nadu Coast)</t>
  </si>
  <si>
    <t>Jawala</t>
  </si>
  <si>
    <t>Acetes indicus</t>
  </si>
  <si>
    <t>Maharashtra, Gujarat and Coasts of Andaman &amp; Nicobar Islands</t>
  </si>
  <si>
    <t>Jelly fish</t>
  </si>
  <si>
    <t>Rhopilema sp.</t>
  </si>
  <si>
    <t>March to June</t>
  </si>
  <si>
    <t>King Prawn</t>
  </si>
  <si>
    <t>Metapenaeus affinis</t>
  </si>
  <si>
    <t>Maharashtra &amp; Kerala Coasts</t>
  </si>
  <si>
    <t>Leather skin</t>
  </si>
  <si>
    <t>Scomberoides Iysan</t>
  </si>
  <si>
    <t>Andhra, Tamil Nadu and Kerala Coasts</t>
  </si>
  <si>
    <t>Little tunny</t>
  </si>
  <si>
    <t>Euthynnus affinis</t>
  </si>
  <si>
    <t>Kerala, Lakshadweep and Andaman Coast</t>
  </si>
  <si>
    <t>Lizard fish</t>
  </si>
  <si>
    <t>Saurida undosquamis</t>
  </si>
  <si>
    <t>Long spine sea-bream</t>
  </si>
  <si>
    <t>Argyrops spinifer</t>
  </si>
  <si>
    <t>Malabar Reef cod</t>
  </si>
  <si>
    <t>Epinephelus malabaricus</t>
  </si>
  <si>
    <t>Malabar Trevally</t>
  </si>
  <si>
    <t>Carangoides malabaricus</t>
  </si>
  <si>
    <t>Tamil Nadu &amp; Kerala Coast</t>
  </si>
  <si>
    <t>Marine Shrimp (Karikadi)</t>
  </si>
  <si>
    <t>Paraenaeopsis stylifera</t>
  </si>
  <si>
    <t>May to September</t>
  </si>
  <si>
    <t>Milk fish</t>
  </si>
  <si>
    <t>Chanos chanos</t>
  </si>
  <si>
    <t>Mud Crab</t>
  </si>
  <si>
    <t>Scylla serrata</t>
  </si>
  <si>
    <t>Coasts of Kerala, Tamil Nadu, West Bengal and Odisha</t>
  </si>
  <si>
    <t>Octopus</t>
  </si>
  <si>
    <t>Octopus sp.</t>
  </si>
  <si>
    <t>Off Lakshadweep Coast</t>
  </si>
  <si>
    <t>Oriental Bonito</t>
  </si>
  <si>
    <t>Sarda orientails</t>
  </si>
  <si>
    <t>April to May &amp; July to August</t>
  </si>
  <si>
    <t>Oyster</t>
  </si>
  <si>
    <t>Crassostrea madrasensis</t>
  </si>
  <si>
    <t>Parrot fish</t>
  </si>
  <si>
    <t>Scarus russelli</t>
  </si>
  <si>
    <t>Pearl Oyster</t>
  </si>
  <si>
    <t>Pinctada sp.</t>
  </si>
  <si>
    <t>September to May</t>
  </si>
  <si>
    <t>Pearl spot</t>
  </si>
  <si>
    <t>Etroplus suratensis</t>
  </si>
  <si>
    <t>May to November</t>
  </si>
  <si>
    <t>Lakes of Kerala &amp; Karnataka</t>
  </si>
  <si>
    <t>Pink Shrimp</t>
  </si>
  <si>
    <t>Metapenaeus dobsoni</t>
  </si>
  <si>
    <t>Reef cod</t>
  </si>
  <si>
    <t>Off Kerala Coast</t>
  </si>
  <si>
    <t>Ribbon Fish</t>
  </si>
  <si>
    <t>Lepturacanthus savala</t>
  </si>
  <si>
    <t>July to April</t>
  </si>
  <si>
    <t>Andhra, Tamil Nadu,Kerala, Maharashtra and Gujarat Coasts</t>
  </si>
  <si>
    <t>Trichiurus lepturus</t>
  </si>
  <si>
    <t>Maharashtra, Kerala, Andhra Pradesh and Tamil Nadu Coasts</t>
  </si>
  <si>
    <t>Rock Lobster</t>
  </si>
  <si>
    <t>Panulirus ployhagus</t>
  </si>
  <si>
    <t>Tamil Nadu &amp; Maharashtra Coasts</t>
  </si>
  <si>
    <t>Panulirus homarus</t>
  </si>
  <si>
    <t>Panulirus orantus</t>
  </si>
  <si>
    <t>Sand Lobster</t>
  </si>
  <si>
    <t>Thenus orientails</t>
  </si>
  <si>
    <t>Karnataka, Maharashtra, Tamil Nadu &amp; Odisha Coasts</t>
  </si>
  <si>
    <t>Scad</t>
  </si>
  <si>
    <t>Alepes mate</t>
  </si>
  <si>
    <t>January to June &amp; September to November</t>
  </si>
  <si>
    <t>Kerala, Tamil Nadu and Andamans Coast</t>
  </si>
  <si>
    <t>Scampi</t>
  </si>
  <si>
    <t>Macrobrachium rosenbergii</t>
  </si>
  <si>
    <t>September to November and May to July</t>
  </si>
  <si>
    <t>Lakes of West Bengal, Odisha and Kerala</t>
  </si>
  <si>
    <t>Sea bass</t>
  </si>
  <si>
    <t>Lates calcarifer</t>
  </si>
  <si>
    <t>Sea Crab</t>
  </si>
  <si>
    <t>Portunus sanguinolentus</t>
  </si>
  <si>
    <t>July to December</t>
  </si>
  <si>
    <t>Off the Coasts of Andhra Pradesh, Kerala, Karnataka and Gujarat</t>
  </si>
  <si>
    <t>Portunus pelagicus</t>
  </si>
  <si>
    <t>Off the Coasts of West Bengal, Andhra Pradesh, Tamil Nadu, Kerala, Karnataka and Maharashtra</t>
  </si>
  <si>
    <t>Charybdis cruciata</t>
  </si>
  <si>
    <t>Off the Coast of Maharashtra, Gujarat and Tamil Nadu</t>
  </si>
  <si>
    <t>Seer fish (Spanish mackeral)</t>
  </si>
  <si>
    <t>Scomberomorus commerson</t>
  </si>
  <si>
    <t>October to December</t>
  </si>
  <si>
    <t>Coasts of Tamil Nadu, Kerala and Karnataka</t>
  </si>
  <si>
    <t>Seer fish (Spotted spanish mackeral)</t>
  </si>
  <si>
    <t>Scomberomorus guttatus</t>
  </si>
  <si>
    <t>Gujarat, Maharashtra, Kerala &amp; Andamans Coasts</t>
  </si>
  <si>
    <t>Seer fish (Streaked Spanish mackeral)</t>
  </si>
  <si>
    <t>Scomberomorus lineolatus</t>
  </si>
  <si>
    <t>Silver carp</t>
  </si>
  <si>
    <t>Hypothalmichthys molitrix</t>
  </si>
  <si>
    <t>Silver pomfret</t>
  </si>
  <si>
    <t>Pampus argenteus</t>
  </si>
  <si>
    <t>Silver sillago</t>
  </si>
  <si>
    <t>Sillago sihama</t>
  </si>
  <si>
    <t>Bivalves</t>
  </si>
  <si>
    <t>Andhra Pradesh, Tamilnadu &amp; Kerala Coasts</t>
  </si>
  <si>
    <t>Skipjack tuna</t>
  </si>
  <si>
    <t>Katsuwonus pelamis</t>
  </si>
  <si>
    <t>Andamans &amp; Lakshadweep Islands</t>
  </si>
  <si>
    <t>Snapper</t>
  </si>
  <si>
    <t>Lutjanus sp.</t>
  </si>
  <si>
    <t>Malabar Coast of Kerala</t>
  </si>
  <si>
    <t>Sole</t>
  </si>
  <si>
    <t>Cynogossus macrolepidotus</t>
  </si>
  <si>
    <t>Paraplagusia bilineata</t>
  </si>
  <si>
    <t>Spade fish</t>
  </si>
  <si>
    <t>Ephippus orbis</t>
  </si>
  <si>
    <t>August to January</t>
  </si>
  <si>
    <t>Squid</t>
  </si>
  <si>
    <t>Loligo duvaucelii</t>
  </si>
  <si>
    <t>January to March</t>
  </si>
  <si>
    <t>Gujarat, Maharashtra, Karnataka, Kerala, Tamil Nadu and Andhra Pradesh Coasts</t>
  </si>
  <si>
    <t>Doryteuthis sibogae</t>
  </si>
  <si>
    <t>April to May &amp; August to September</t>
  </si>
  <si>
    <t>Tiger Perch</t>
  </si>
  <si>
    <t>Terapon jarbua</t>
  </si>
  <si>
    <t>All along the Coast of India</t>
  </si>
  <si>
    <t>Tiger Prawn</t>
  </si>
  <si>
    <t>Penaeus Mondon</t>
  </si>
  <si>
    <t>West Bengal and Odisha Coasts</t>
  </si>
  <si>
    <t>Tiger toothed croaker</t>
  </si>
  <si>
    <t>Otolithes ruber</t>
  </si>
  <si>
    <t>Tilapia</t>
  </si>
  <si>
    <t>Tilapia mossambica</t>
  </si>
  <si>
    <t>Trevally/Parava</t>
  </si>
  <si>
    <t>Lactarius lactarius</t>
  </si>
  <si>
    <t>Maharashtra, Kerala and Tamil Nadu Coasts</t>
  </si>
  <si>
    <t>Whelk</t>
  </si>
  <si>
    <t>Babylonia canaliculate</t>
  </si>
  <si>
    <t>Whip Tail sting ray</t>
  </si>
  <si>
    <t>Himantura bleekeri</t>
  </si>
  <si>
    <t>White cheeked shark</t>
  </si>
  <si>
    <t>Carcharhinus dussumieri</t>
  </si>
  <si>
    <t>White Prawn</t>
  </si>
  <si>
    <t>Yellowfin Tuna</t>
  </si>
  <si>
    <t>Thunnus albacares</t>
  </si>
  <si>
    <t>Lakshadweep, Andamans, Gulf of Mannar and Ratnagiri Coasts</t>
  </si>
  <si>
    <t>Pinticada</t>
  </si>
  <si>
    <t>Pintado scallop (Chlamys farrata)</t>
  </si>
  <si>
    <t>Ocean Shrimp</t>
  </si>
  <si>
    <t xml:space="preserve">Penaeus monodon </t>
  </si>
  <si>
    <t>September to February</t>
  </si>
  <si>
    <t>Dogtooth Tuna</t>
  </si>
  <si>
    <t>Thunnus alalunga</t>
  </si>
  <si>
    <t>March to May</t>
  </si>
  <si>
    <t>Swordfish</t>
  </si>
  <si>
    <t>Xiphias gladius</t>
  </si>
  <si>
    <t>April to June and December to February</t>
  </si>
  <si>
    <t>Pufferfish</t>
  </si>
  <si>
    <t xml:space="preserve">Tetraodontidae family </t>
  </si>
  <si>
    <t>June-September</t>
  </si>
  <si>
    <t>Ladyfish</t>
  </si>
  <si>
    <t>Strongylura marina</t>
  </si>
  <si>
    <t>Rohu</t>
  </si>
  <si>
    <t>Labeo rohita</t>
  </si>
  <si>
    <t>Kalava (Grouper)</t>
  </si>
  <si>
    <t>Epinephelus coioides</t>
  </si>
  <si>
    <t>Kingfish (Aiykoora)</t>
  </si>
  <si>
    <t>Seriola dumerili</t>
  </si>
  <si>
    <t>Mackerel (Ayala)</t>
  </si>
  <si>
    <t>Scomber japonicus</t>
  </si>
  <si>
    <t>April to June</t>
  </si>
  <si>
    <t>Mahi-Mahi</t>
  </si>
  <si>
    <t>Coryphaena hippurus</t>
  </si>
  <si>
    <t>Mullets</t>
  </si>
  <si>
    <t>Various species</t>
  </si>
  <si>
    <t>Sail Fish</t>
  </si>
  <si>
    <t>Istiophorus platypterus</t>
  </si>
  <si>
    <t>Sardines (Mathi/Chaala)</t>
  </si>
  <si>
    <t>February to May and August to November</t>
  </si>
  <si>
    <t>Variola louti</t>
  </si>
  <si>
    <t>Leatherjacket fish</t>
  </si>
  <si>
    <t>Category</t>
  </si>
  <si>
    <t>Shrimp &amp; Prawns</t>
  </si>
  <si>
    <t>Crabs &amp; Lobsters</t>
  </si>
  <si>
    <t>Cephalopods</t>
  </si>
  <si>
    <t>Sharks &amp; Rays</t>
  </si>
  <si>
    <t>Bony Fish</t>
  </si>
  <si>
    <t>Freshwater Fish</t>
  </si>
  <si>
    <t>Other</t>
  </si>
  <si>
    <t>Fish Species</t>
  </si>
  <si>
    <t>Deep Sea Lobster</t>
  </si>
  <si>
    <t>Anchovies (Natholi)</t>
  </si>
  <si>
    <t xml:space="preserve">Bombay Duck </t>
  </si>
  <si>
    <t>Lobster</t>
  </si>
  <si>
    <t>Dusky-finned Bulleye</t>
  </si>
  <si>
    <t>Gaint sea pike</t>
  </si>
  <si>
    <t xml:space="preserve">Ladyfish </t>
  </si>
  <si>
    <t>Giant African Snail</t>
  </si>
  <si>
    <t>Pearlspot</t>
  </si>
  <si>
    <t>Rock Lobster (Panulirus homarus)</t>
  </si>
  <si>
    <t xml:space="preserve">Pufferfish </t>
  </si>
  <si>
    <t>Rock Lobster (Panulirus orantus)</t>
  </si>
  <si>
    <t>Indian Conger Eel</t>
  </si>
  <si>
    <t>Sea Crab (Portunus pelagicus)</t>
  </si>
  <si>
    <t>Tiger Prawns</t>
  </si>
  <si>
    <t>Sea Crab (Portunus sanguinolentus)</t>
  </si>
  <si>
    <t>Lizard Fish</t>
  </si>
  <si>
    <t>Horse Mackerel</t>
  </si>
  <si>
    <t>Red Mullet (Mullan)</t>
  </si>
  <si>
    <t>Red Snapper (Sankara Meen)</t>
  </si>
  <si>
    <t>Ribbon Fish (Lepturacanthus savala)</t>
  </si>
  <si>
    <t>Ribbon Fish (Trichiurus lepturus)</t>
  </si>
  <si>
    <t>Round Scads</t>
  </si>
  <si>
    <t>Seer fish (Neymeen)</t>
  </si>
  <si>
    <t>Trevally</t>
  </si>
  <si>
    <t>leatherjacket fish</t>
  </si>
  <si>
    <t>**Kerala &amp; Karnataka Coasts:**</t>
  </si>
  <si>
    <t>1. White Prawn</t>
  </si>
  <si>
    <t>2. Pink Shrimp</t>
  </si>
  <si>
    <t>3. Marine Shrimp (Karikadi)</t>
  </si>
  <si>
    <t>4. Mud Crab</t>
  </si>
  <si>
    <t>5. Sea Crab (Portunus sanguinolentus)</t>
  </si>
  <si>
    <t>6. Sea Crab (Portunus pelagicus)</t>
  </si>
  <si>
    <t>7. Sea Crab (Charybdis cruciata)</t>
  </si>
  <si>
    <t>8. Cuttle Fish</t>
  </si>
  <si>
    <t>9. Squid (Loligo duvaucelii)</t>
  </si>
  <si>
    <t>10. Octopus</t>
  </si>
  <si>
    <t>11. Green Mussel (Perna viridis)</t>
  </si>
  <si>
    <t>12. Clam (Meretrix meretrix)</t>
  </si>
  <si>
    <t>13. Clam (Vellorita cyprinoides)</t>
  </si>
  <si>
    <t>14. Clam (Katelysia opima)</t>
  </si>
  <si>
    <t>15. Tiger Perch</t>
  </si>
  <si>
    <t>16. Indian oil sardine</t>
  </si>
  <si>
    <t>17. Deep Bodied sardinella</t>
  </si>
  <si>
    <t>18. Hilsa ilisha</t>
  </si>
  <si>
    <t>19. Commerson’s Anchovy</t>
  </si>
  <si>
    <t>**West Bengal and Odisha Coasts:**</t>
  </si>
  <si>
    <t>1. Tiger Prawn</t>
  </si>
  <si>
    <t>2. Brown Shrimp</t>
  </si>
  <si>
    <t>3. Sea Crab (Portunus sanguinolentus)</t>
  </si>
  <si>
    <t>4. Sea Crab (Portunus pelagicus)</t>
  </si>
  <si>
    <t>5. Sea Crab (Charybdis cruciata)</t>
  </si>
  <si>
    <t>6. Cuttle Fish</t>
  </si>
  <si>
    <t>7. Croaker</t>
  </si>
  <si>
    <t>8. Black tip shark</t>
  </si>
  <si>
    <t>9. Indian Halibut</t>
  </si>
  <si>
    <t>**Maharashtra &amp; Gujarat Coasts:**</t>
  </si>
  <si>
    <t>1. Flower Prawn</t>
  </si>
  <si>
    <t>2. King Prawn</t>
  </si>
  <si>
    <t>3. Jawala</t>
  </si>
  <si>
    <t>4. Scampi</t>
  </si>
  <si>
    <t>5. Deep sea Shrimp</t>
  </si>
  <si>
    <t>6. Sand Lobster</t>
  </si>
  <si>
    <t>7. Rock Lobster (Panulirus ployhagus)</t>
  </si>
  <si>
    <t>8. Rock Lobster (Panulirus homarus)</t>
  </si>
  <si>
    <t>9. Rock Lobster (Panulirus orantus)</t>
  </si>
  <si>
    <t>10. Deep Sea lobster</t>
  </si>
  <si>
    <t>11. Sea Crab (Portunus sanguinolentus)</t>
  </si>
  <si>
    <t>12. Sea Crab (Portunus pelagicus)</t>
  </si>
  <si>
    <t>13. Sea Crab (Charybdis cruciata)</t>
  </si>
  <si>
    <t>14. Croaker</t>
  </si>
  <si>
    <t>15. Ghol</t>
  </si>
  <si>
    <t>16. Cat fish</t>
  </si>
  <si>
    <t>17. Bombay Duck</t>
  </si>
  <si>
    <t>18. Sea bass</t>
  </si>
  <si>
    <t>19. Tilapia</t>
  </si>
  <si>
    <t>20. Grey Mullet</t>
  </si>
  <si>
    <t>21. Blue spot grey mullet</t>
  </si>
  <si>
    <t>22. Emporer Bream</t>
  </si>
  <si>
    <t>**Tamil Nadu &amp; Andhra Pradesh Coasts:**</t>
  </si>
  <si>
    <t>1. Sand Lobster</t>
  </si>
  <si>
    <t>2. Rock Lobster (Panulirus ployhagus)</t>
  </si>
  <si>
    <t>3. Rock Lobster (Panulirus homarus)</t>
  </si>
  <si>
    <t>4. Rock Lobster (Panulirus orantus)</t>
  </si>
  <si>
    <t>5. Deep Sea lobster</t>
  </si>
  <si>
    <t>6. Croaker</t>
  </si>
  <si>
    <t>7. Malabar Reef cod</t>
  </si>
  <si>
    <t>8. Areolated cod</t>
  </si>
  <si>
    <t>9. Scad</t>
  </si>
  <si>
    <t>10. Horse mackeral</t>
  </si>
  <si>
    <t>11. Leather skin</t>
  </si>
  <si>
    <t>12. Malabar Trevally</t>
  </si>
  <si>
    <t>13. Trevally/Parava</t>
  </si>
  <si>
    <t>14. Black banded trevally</t>
  </si>
  <si>
    <t>15. Ribbon Fish (Lepturacanthus savala)</t>
  </si>
  <si>
    <t>16. Ribbon Fish (Trichiurus lepturus)</t>
  </si>
  <si>
    <t>17. Spade fish</t>
  </si>
  <si>
    <t>18. Dusky-finned bulleye</t>
  </si>
  <si>
    <t>19. Silver sillago</t>
  </si>
  <si>
    <t>20. Lizard fish</t>
  </si>
  <si>
    <t>21. Indian conger eel</t>
  </si>
  <si>
    <t>22. Jelly fish</t>
  </si>
  <si>
    <t>**South – West Coasts:**</t>
  </si>
  <si>
    <t>1. Deep sea Shrimp</t>
  </si>
  <si>
    <t>2. Seer fish (Spanish mackeral)</t>
  </si>
  <si>
    <t>3. Seer fish (Streaked Spanish mackeral)</t>
  </si>
  <si>
    <t>4. Seer fish (Spotted spanish mackeral)</t>
  </si>
  <si>
    <t>5. Indian mackerel</t>
  </si>
  <si>
    <t>6. Oriental Bonito</t>
  </si>
  <si>
    <t>7. Emperor red snapper</t>
  </si>
  <si>
    <t>8. Reef cod</t>
  </si>
  <si>
    <t>9. Indian goat fish</t>
  </si>
  <si>
    <t>10. Dark band goat fish</t>
  </si>
  <si>
    <t>11. Pearl spot</t>
  </si>
  <si>
    <t>**Andaman &amp; Nicobar Islands:**</t>
  </si>
  <si>
    <t>1. Jawala</t>
  </si>
  <si>
    <t>2. Gaint African Snail</t>
  </si>
  <si>
    <t>3. Indian oil sardine</t>
  </si>
  <si>
    <t>4. Skipjack tuna</t>
  </si>
  <si>
    <t>5. Fresh water eel</t>
  </si>
  <si>
    <t>**Lakshadweep:**</t>
  </si>
  <si>
    <t>1. Seer fish (Spanish mackeral)</t>
  </si>
  <si>
    <t>2. Yellowfin Tuna</t>
  </si>
  <si>
    <t>3. Big eye tuna</t>
  </si>
  <si>
    <t>**Gulf of Mannar:**</t>
  </si>
  <si>
    <t>1. Pearl Oyster</t>
  </si>
  <si>
    <t>2. Croaker</t>
  </si>
  <si>
    <t>3. Long spine sea-bream</t>
  </si>
  <si>
    <t>4. Japanese Thread fin bream</t>
  </si>
  <si>
    <t>5. Spade fish</t>
  </si>
  <si>
    <t>6. Pearl spot</t>
  </si>
  <si>
    <t>7. Silver sillago</t>
  </si>
  <si>
    <t>8. Lizard fish</t>
  </si>
  <si>
    <t>**Ratnagiri:**</t>
  </si>
  <si>
    <t>1. Green Mussel</t>
  </si>
  <si>
    <t>Reward_name</t>
  </si>
  <si>
    <t>Description</t>
  </si>
  <si>
    <t>Priority access cards</t>
  </si>
  <si>
    <t>Granting fishermen preferential access to fishing grounds or specific areas designated for sustainable fishing practices</t>
  </si>
  <si>
    <t>Quota Allocation Certificates</t>
  </si>
  <si>
    <t>Allowing access to exclusive fishing zones or marine protected areas where sustainable fishing is promoted and regulated.</t>
  </si>
  <si>
    <t>Eco-Label Recognition Cards</t>
  </si>
  <si>
    <t>Cards issued to fishermen whose catch meets specific sustainability criteria, allowing them to receive recognition from consumers and retailers</t>
  </si>
  <si>
    <t>Training Vouchers</t>
  </si>
  <si>
    <t>Vouchers redeemable for training courses, workshops,or educational programs focused on sustainable fishing techniques</t>
  </si>
  <si>
    <t>Community Support Cards</t>
  </si>
  <si>
    <t>Cards providing financial assistance, or social services for fishermen and their families, with a focus on promoting sustainable livelihoods.</t>
  </si>
  <si>
    <t>Premium Discounts</t>
  </si>
  <si>
    <t>Insurance companies could offer discounted premiums on insurance policies for fishermen who are focusing on sustainable fishing practices.</t>
  </si>
  <si>
    <t>Name</t>
  </si>
  <si>
    <t>Email</t>
  </si>
  <si>
    <t>Password</t>
  </si>
  <si>
    <t>State</t>
  </si>
  <si>
    <t>Contact_No</t>
  </si>
  <si>
    <t>Gaurav Jain</t>
  </si>
  <si>
    <t>gaurav980@gmail.com</t>
  </si>
  <si>
    <t>abcd@1235!</t>
  </si>
  <si>
    <t>Rajasthan</t>
  </si>
  <si>
    <t>Greeshma Girish</t>
  </si>
  <si>
    <t>greeshmag108@gmail.com</t>
  </si>
  <si>
    <t>1234!@jkl</t>
  </si>
  <si>
    <t>Navaneeth</t>
  </si>
  <si>
    <t>navaneethk@gmail.com</t>
  </si>
  <si>
    <t>nk23!45</t>
  </si>
  <si>
    <t>user_id</t>
  </si>
  <si>
    <t>Title</t>
  </si>
  <si>
    <t>Content</t>
  </si>
  <si>
    <t>Date</t>
  </si>
  <si>
    <t>65b485b180ddbc7bdcad7288</t>
  </si>
  <si>
    <t>Exploring Hidden Harbours</t>
  </si>
  <si>
    <t>I recently embarked on a quest to discover hidden harbours in my area, and I wanted to share my experience with all of you. I was able to find lesser-known harbours that promised excellent fishing opportunities.</t>
  </si>
  <si>
    <t>rating</t>
  </si>
  <si>
    <t>location</t>
  </si>
  <si>
    <t>Kerela</t>
  </si>
  <si>
    <t>district</t>
  </si>
</sst>
</file>

<file path=xl/styles.xml><?xml version="1.0" encoding="utf-8"?>
<styleSheet xmlns="http://schemas.openxmlformats.org/spreadsheetml/2006/main">
  <fonts count="22">
    <font>
      <sz val="10"/>
      <color rgb="FF000000"/>
      <name val="Arial"/>
      <scheme val="minor"/>
    </font>
    <font>
      <b/>
      <sz val="12"/>
      <color theme="1"/>
      <name val="Times New Roman"/>
    </font>
    <font>
      <b/>
      <sz val="10"/>
      <color theme="1"/>
      <name val="Arial"/>
      <scheme val="minor"/>
    </font>
    <font>
      <sz val="12"/>
      <color theme="1"/>
      <name val="Times New Roman"/>
    </font>
    <font>
      <sz val="10"/>
      <color theme="1"/>
      <name val="Arial"/>
      <scheme val="minor"/>
    </font>
    <font>
      <sz val="12"/>
      <color rgb="FF1F1F1F"/>
      <name val="Times New Roman"/>
    </font>
    <font>
      <sz val="10"/>
      <color theme="1"/>
      <name val="Arial"/>
    </font>
    <font>
      <b/>
      <sz val="12"/>
      <color theme="1"/>
      <name val="&quot;Open Sans&quot;"/>
    </font>
    <font>
      <b/>
      <sz val="11"/>
      <color rgb="FF000000"/>
      <name val="Roboto"/>
    </font>
    <font>
      <b/>
      <sz val="12"/>
      <color rgb="FF2A2F4F"/>
      <name val="&quot;Open Sans&quot;"/>
    </font>
    <font>
      <sz val="12"/>
      <color rgb="FF2A2F4F"/>
      <name val="&quot;Open Sans&quot;"/>
    </font>
    <font>
      <sz val="11"/>
      <color rgb="FF000000"/>
      <name val="Roboto"/>
    </font>
    <font>
      <sz val="12"/>
      <color theme="1"/>
      <name val="&quot;Open Sans&quot;"/>
    </font>
    <font>
      <sz val="10"/>
      <color rgb="FF1F1F1F"/>
      <name val="&quot;Google Sans&quot;"/>
    </font>
    <font>
      <sz val="11"/>
      <color theme="1"/>
      <name val="Roboto"/>
    </font>
    <font>
      <sz val="9"/>
      <color rgb="FF1F1F1F"/>
      <name val="&quot;Google Sans&quot;"/>
    </font>
    <font>
      <sz val="12"/>
      <color rgb="FF374151"/>
      <name val="Times New Roman"/>
    </font>
    <font>
      <sz val="12"/>
      <color rgb="FF2A2F4F"/>
      <name val="Arial"/>
    </font>
    <font>
      <sz val="12"/>
      <color rgb="FF2A2F4F"/>
      <name val="&quot;\&quot;Open Sans\&quot;&quot;"/>
    </font>
    <font>
      <b/>
      <sz val="11"/>
      <color theme="1"/>
      <name val="Roboto"/>
    </font>
    <font>
      <b/>
      <sz val="11"/>
      <color theme="1"/>
      <name val="Arial"/>
      <scheme val="minor"/>
    </font>
    <font>
      <sz val="11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rgb="FF6D9EEB"/>
        <bgColor rgb="FF6D9EEB"/>
      </patternFill>
    </fill>
    <fill>
      <patternFill patternType="solid">
        <fgColor rgb="FF00FFFF"/>
        <bgColor rgb="FF00FFFF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/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3" fillId="3" borderId="0" xfId="0" applyFont="1" applyFill="1" applyAlignment="1"/>
    <xf numFmtId="0" fontId="14" fillId="5" borderId="0" xfId="0" applyFont="1" applyFill="1" applyAlignment="1">
      <alignment horizontal="center" vertical="center"/>
    </xf>
    <xf numFmtId="0" fontId="15" fillId="3" borderId="0" xfId="0" applyFont="1" applyFill="1" applyAlignment="1"/>
    <xf numFmtId="0" fontId="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6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17" fillId="7" borderId="3" xfId="0" applyFont="1" applyFill="1" applyBorder="1" applyAlignment="1">
      <alignment horizontal="center"/>
    </xf>
    <xf numFmtId="0" fontId="19" fillId="3" borderId="0" xfId="0" applyFont="1" applyFill="1" applyAlignment="1"/>
    <xf numFmtId="0" fontId="14" fillId="0" borderId="0" xfId="0" applyFont="1"/>
    <xf numFmtId="0" fontId="14" fillId="3" borderId="0" xfId="0" applyFont="1" applyFill="1" applyAlignment="1"/>
    <xf numFmtId="0" fontId="13" fillId="3" borderId="0" xfId="0" applyFont="1" applyFill="1" applyAlignment="1"/>
    <xf numFmtId="0" fontId="14" fillId="3" borderId="0" xfId="0" applyFont="1" applyFill="1"/>
    <xf numFmtId="0" fontId="19" fillId="0" borderId="0" xfId="0" applyFont="1"/>
    <xf numFmtId="0" fontId="20" fillId="0" borderId="0" xfId="0" applyFont="1" applyAlignment="1"/>
    <xf numFmtId="0" fontId="20" fillId="0" borderId="0" xfId="0" applyFont="1"/>
    <xf numFmtId="0" fontId="21" fillId="0" borderId="0" xfId="0" applyFont="1" applyAlignment="1"/>
    <xf numFmtId="0" fontId="21" fillId="0" borderId="0" xfId="0" applyFont="1"/>
    <xf numFmtId="0" fontId="4" fillId="0" borderId="0" xfId="0" applyFont="1" applyAlignment="1"/>
    <xf numFmtId="0" fontId="2" fillId="8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74"/>
  <sheetViews>
    <sheetView tabSelected="1" workbookViewId="0">
      <selection activeCell="E6" sqref="E6"/>
    </sheetView>
  </sheetViews>
  <sheetFormatPr defaultColWidth="12.5703125" defaultRowHeight="15.75" customHeight="1"/>
  <cols>
    <col min="1" max="1" width="18.85546875" style="49" customWidth="1"/>
    <col min="2" max="3" width="12.5703125" style="49"/>
    <col min="4" max="4" width="25.85546875" style="49" customWidth="1"/>
    <col min="5" max="5" width="21.5703125" style="49" customWidth="1"/>
    <col min="6" max="6" width="37.7109375" style="49" customWidth="1"/>
    <col min="7" max="16384" width="12.5703125" style="49"/>
  </cols>
  <sheetData>
    <row r="1" spans="1:26">
      <c r="A1" s="1" t="s">
        <v>0</v>
      </c>
      <c r="B1" s="1" t="s">
        <v>1</v>
      </c>
      <c r="C1" s="1" t="s">
        <v>2</v>
      </c>
      <c r="D1" s="1" t="s">
        <v>655</v>
      </c>
      <c r="E1" s="1" t="s">
        <v>657</v>
      </c>
      <c r="F1" s="47" t="s">
        <v>3</v>
      </c>
      <c r="G1" s="47" t="s">
        <v>654</v>
      </c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>
      <c r="A2" s="3" t="s">
        <v>4</v>
      </c>
      <c r="B2" s="3">
        <v>76.021129999999999</v>
      </c>
      <c r="C2" s="3">
        <v>11.9862</v>
      </c>
      <c r="D2" s="3" t="s">
        <v>656</v>
      </c>
      <c r="E2" s="3" t="s">
        <v>6</v>
      </c>
      <c r="F2" s="50" t="str">
        <f>CONCATENATE("/images/harbour/", D2, "/", "harbour1", ".png")</f>
        <v>/images/harbour/Kerela/harbour1.png</v>
      </c>
      <c r="G2" s="49">
        <f ca="1">RANDBETWEEN(1, 5)</f>
        <v>2</v>
      </c>
    </row>
    <row r="3" spans="1:26">
      <c r="A3" s="3" t="s">
        <v>7</v>
      </c>
      <c r="B3" s="3">
        <v>76.042259999999999</v>
      </c>
      <c r="C3" s="3">
        <v>11.976900000000001</v>
      </c>
      <c r="D3" s="3" t="s">
        <v>656</v>
      </c>
      <c r="E3" s="3" t="s">
        <v>6</v>
      </c>
      <c r="F3" s="50" t="str">
        <f>CONCATENATE("/images/harbour/", D3, "/harbour2", ".png")</f>
        <v>/images/harbour/Kerela/harbour2.png</v>
      </c>
      <c r="G3" s="49">
        <f t="shared" ref="G3:G66" ca="1" si="0">RANDBETWEEN(1, 5)</f>
        <v>3</v>
      </c>
    </row>
    <row r="4" spans="1:26">
      <c r="A4" s="3" t="s">
        <v>8</v>
      </c>
      <c r="B4" s="3">
        <v>76.057400000000001</v>
      </c>
      <c r="C4" s="3">
        <v>11.972300000000001</v>
      </c>
      <c r="D4" s="3" t="s">
        <v>656</v>
      </c>
      <c r="E4" s="3" t="s">
        <v>9</v>
      </c>
      <c r="F4" s="50" t="str">
        <f>CONCATENATE("/images/harbour/", D4, "/harbour3", ".png")</f>
        <v>/images/harbour/Kerela/harbour3.png</v>
      </c>
      <c r="G4" s="49">
        <f t="shared" ca="1" si="0"/>
        <v>3</v>
      </c>
    </row>
    <row r="5" spans="1:26">
      <c r="A5" s="3" t="s">
        <v>10</v>
      </c>
      <c r="B5" s="3">
        <v>76.0749</v>
      </c>
      <c r="C5" s="3">
        <v>11.967700000000001</v>
      </c>
      <c r="D5" s="3" t="s">
        <v>656</v>
      </c>
      <c r="E5" s="3" t="s">
        <v>9</v>
      </c>
      <c r="F5" s="50" t="str">
        <f>CONCATENATE("/images/harbour/", D5, "/harbour4", ".png")</f>
        <v>/images/harbour/Kerela/harbour4.png</v>
      </c>
      <c r="G5" s="49">
        <f t="shared" ca="1" si="0"/>
        <v>5</v>
      </c>
    </row>
    <row r="6" spans="1:26">
      <c r="A6" s="3" t="s">
        <v>11</v>
      </c>
      <c r="B6" s="3">
        <v>76.095399999999998</v>
      </c>
      <c r="C6" s="3">
        <v>11.963200000000001</v>
      </c>
      <c r="D6" s="3" t="s">
        <v>656</v>
      </c>
      <c r="E6" s="3" t="s">
        <v>9</v>
      </c>
      <c r="F6" s="50" t="str">
        <f>CONCATENATE("/images/harbour/", D6, "/harbour6", ".png")</f>
        <v>/images/harbour/Kerela/harbour6.png</v>
      </c>
      <c r="G6" s="49">
        <f t="shared" ca="1" si="0"/>
        <v>5</v>
      </c>
    </row>
    <row r="7" spans="1:26">
      <c r="A7" s="3" t="s">
        <v>12</v>
      </c>
      <c r="B7" s="3">
        <v>76.116900000000001</v>
      </c>
      <c r="C7" s="3">
        <v>11.9587</v>
      </c>
      <c r="D7" s="3" t="s">
        <v>656</v>
      </c>
      <c r="E7" s="3" t="s">
        <v>13</v>
      </c>
      <c r="F7" s="50" t="str">
        <f>CONCATENATE("/images/harbour/", D7, "/harbour7", ".png")</f>
        <v>/images/harbour/Kerela/harbour7.png</v>
      </c>
      <c r="G7" s="49">
        <f t="shared" ca="1" si="0"/>
        <v>5</v>
      </c>
    </row>
    <row r="8" spans="1:26">
      <c r="A8" s="3" t="s">
        <v>14</v>
      </c>
      <c r="B8" s="3">
        <v>76.138400000000004</v>
      </c>
      <c r="C8" s="3">
        <v>11.9542</v>
      </c>
      <c r="D8" s="3" t="s">
        <v>656</v>
      </c>
      <c r="E8" s="3" t="s">
        <v>15</v>
      </c>
      <c r="F8" s="50" t="str">
        <f>CONCATENATE("/images/harbour/", D8, "/harbour8.png")</f>
        <v>/images/harbour/Kerela/harbour8.png</v>
      </c>
      <c r="G8" s="49">
        <f t="shared" ca="1" si="0"/>
        <v>2</v>
      </c>
    </row>
    <row r="9" spans="1:26">
      <c r="A9" s="3" t="s">
        <v>16</v>
      </c>
      <c r="B9" s="3">
        <v>76.160899999999998</v>
      </c>
      <c r="C9" s="3">
        <v>11.9497</v>
      </c>
      <c r="D9" s="3" t="s">
        <v>656</v>
      </c>
      <c r="E9" s="3" t="s">
        <v>15</v>
      </c>
      <c r="F9" s="50" t="str">
        <f>CONCATENATE("/images/harbour/", D9, "/harbour9.png")</f>
        <v>/images/harbour/Kerela/harbour9.png</v>
      </c>
      <c r="G9" s="49">
        <f t="shared" ca="1" si="0"/>
        <v>1</v>
      </c>
    </row>
    <row r="10" spans="1:26">
      <c r="A10" s="3" t="s">
        <v>17</v>
      </c>
      <c r="B10" s="3">
        <v>76.183400000000006</v>
      </c>
      <c r="C10" s="3">
        <v>11.9452</v>
      </c>
      <c r="D10" s="3" t="s">
        <v>656</v>
      </c>
      <c r="E10" s="3" t="s">
        <v>18</v>
      </c>
      <c r="F10" s="50" t="str">
        <f>CONCATENATE("/images/harbour/", D10, "/harbour10.png")</f>
        <v>/images/harbour/Kerela/harbour10.png</v>
      </c>
      <c r="G10" s="49">
        <f t="shared" ca="1" si="0"/>
        <v>3</v>
      </c>
    </row>
    <row r="11" spans="1:26">
      <c r="A11" s="3" t="s">
        <v>19</v>
      </c>
      <c r="B11" s="3">
        <v>76.2059</v>
      </c>
      <c r="C11" s="3">
        <v>11.9407</v>
      </c>
      <c r="D11" s="3" t="s">
        <v>656</v>
      </c>
      <c r="E11" s="3" t="s">
        <v>18</v>
      </c>
      <c r="F11" s="50" t="str">
        <f>CONCATENATE("/images/harbour/", D11, "/harbour1.png")</f>
        <v>/images/harbour/Kerela/harbour1.png</v>
      </c>
      <c r="G11" s="49">
        <f t="shared" ca="1" si="0"/>
        <v>3</v>
      </c>
    </row>
    <row r="12" spans="1:26">
      <c r="A12" s="3" t="s">
        <v>20</v>
      </c>
      <c r="B12" s="3">
        <v>76.228399999999993</v>
      </c>
      <c r="C12" s="3">
        <v>11.936199999999999</v>
      </c>
      <c r="D12" s="3" t="s">
        <v>656</v>
      </c>
      <c r="E12" s="3" t="s">
        <v>18</v>
      </c>
      <c r="F12" s="50" t="str">
        <f>CONCATENATE("/images/harbour/", D12, "/harbour2.png")</f>
        <v>/images/harbour/Kerela/harbour2.png</v>
      </c>
      <c r="G12" s="49">
        <f t="shared" ca="1" si="0"/>
        <v>1</v>
      </c>
    </row>
    <row r="13" spans="1:26">
      <c r="A13" s="3" t="s">
        <v>21</v>
      </c>
      <c r="B13" s="3">
        <v>76.250900000000001</v>
      </c>
      <c r="C13" s="3">
        <v>11.931699999999999</v>
      </c>
      <c r="D13" s="3" t="s">
        <v>656</v>
      </c>
      <c r="E13" s="3" t="s">
        <v>18</v>
      </c>
      <c r="F13" s="50" t="str">
        <f>CONCATENATE("/images/harbour/", D13, "/harbour3.png")</f>
        <v>/images/harbour/Kerela/harbour3.png</v>
      </c>
      <c r="G13" s="49">
        <f t="shared" ca="1" si="0"/>
        <v>1</v>
      </c>
    </row>
    <row r="14" spans="1:26">
      <c r="A14" s="3" t="s">
        <v>22</v>
      </c>
      <c r="B14" s="3">
        <v>76.273399999999995</v>
      </c>
      <c r="C14" s="3">
        <v>11.927199999999999</v>
      </c>
      <c r="D14" s="3" t="s">
        <v>656</v>
      </c>
      <c r="E14" s="3" t="s">
        <v>23</v>
      </c>
      <c r="F14" s="50" t="str">
        <f>CONCATENATE("/images/harbour/", D14, "/harbour4.png")</f>
        <v>/images/harbour/Kerela/harbour4.png</v>
      </c>
      <c r="G14" s="49">
        <f t="shared" ca="1" si="0"/>
        <v>3</v>
      </c>
    </row>
    <row r="15" spans="1:26">
      <c r="A15" s="3" t="s">
        <v>24</v>
      </c>
      <c r="B15" s="3">
        <v>76.295900000000003</v>
      </c>
      <c r="C15" s="3">
        <v>11.922700000000001</v>
      </c>
      <c r="D15" s="3" t="s">
        <v>656</v>
      </c>
      <c r="E15" s="3" t="s">
        <v>23</v>
      </c>
      <c r="F15" s="50" t="str">
        <f>CONCATENATE("/images/harbour/", D15, "/harbour5.png")</f>
        <v>/images/harbour/Kerela/harbour5.png</v>
      </c>
      <c r="G15" s="49">
        <f t="shared" ca="1" si="0"/>
        <v>3</v>
      </c>
    </row>
    <row r="16" spans="1:26">
      <c r="A16" s="3" t="s">
        <v>21</v>
      </c>
      <c r="B16" s="3">
        <v>76.318399999999997</v>
      </c>
      <c r="C16" s="3">
        <v>11.918200000000001</v>
      </c>
      <c r="D16" s="3" t="s">
        <v>656</v>
      </c>
      <c r="E16" s="3" t="s">
        <v>23</v>
      </c>
      <c r="F16" s="50" t="str">
        <f>CONCATENATE("/images/harbour/", D16, "/harbour6.png")</f>
        <v>/images/harbour/Kerela/harbour6.png</v>
      </c>
      <c r="G16" s="49">
        <f t="shared" ca="1" si="0"/>
        <v>4</v>
      </c>
    </row>
    <row r="17" spans="1:7">
      <c r="A17" s="3" t="s">
        <v>25</v>
      </c>
      <c r="B17" s="3">
        <v>76.340900000000005</v>
      </c>
      <c r="C17" s="3">
        <v>11.9137</v>
      </c>
      <c r="D17" s="3" t="s">
        <v>656</v>
      </c>
      <c r="E17" s="3" t="s">
        <v>26</v>
      </c>
      <c r="F17" s="50" t="str">
        <f>CONCATENATE("/images/harbour/", D17, "/harbour7.png")</f>
        <v>/images/harbour/Kerela/harbour7.png</v>
      </c>
      <c r="G17" s="49">
        <f t="shared" ca="1" si="0"/>
        <v>1</v>
      </c>
    </row>
    <row r="18" spans="1:7">
      <c r="A18" s="3" t="s">
        <v>27</v>
      </c>
      <c r="B18" s="3">
        <v>74.2</v>
      </c>
      <c r="C18" s="3">
        <v>14.566700000000001</v>
      </c>
      <c r="D18" s="3" t="s">
        <v>28</v>
      </c>
      <c r="E18" s="3" t="s">
        <v>29</v>
      </c>
      <c r="F18" s="50" t="str">
        <f>CONCATENATE("/images/harbour/", D18, "/harbour8.png")</f>
        <v>/images/harbour/Karnataka/harbour8.png</v>
      </c>
      <c r="G18" s="49">
        <f t="shared" ca="1" si="0"/>
        <v>1</v>
      </c>
    </row>
    <row r="19" spans="1:7">
      <c r="A19" s="3" t="s">
        <v>30</v>
      </c>
      <c r="B19" s="3">
        <v>74.5</v>
      </c>
      <c r="C19" s="3">
        <v>14.583299999999999</v>
      </c>
      <c r="D19" s="3" t="s">
        <v>28</v>
      </c>
      <c r="E19" s="3" t="s">
        <v>29</v>
      </c>
      <c r="F19" s="50" t="str">
        <f>CONCATENATE("/images/harbour/", D19, "/harbour9.png")</f>
        <v>/images/harbour/Karnataka/harbour9.png</v>
      </c>
      <c r="G19" s="49">
        <f t="shared" ca="1" si="0"/>
        <v>1</v>
      </c>
    </row>
    <row r="20" spans="1:7">
      <c r="A20" s="3" t="s">
        <v>31</v>
      </c>
      <c r="B20" s="3">
        <v>74.75</v>
      </c>
      <c r="C20" s="3">
        <v>14.6</v>
      </c>
      <c r="D20" s="3" t="s">
        <v>28</v>
      </c>
      <c r="E20" s="3" t="s">
        <v>29</v>
      </c>
      <c r="F20" s="50" t="str">
        <f>CONCATENATE("/images/harbour/", D20, "/harbour10.png")</f>
        <v>/images/harbour/Karnataka/harbour10.png</v>
      </c>
      <c r="G20" s="49">
        <f t="shared" ca="1" si="0"/>
        <v>3</v>
      </c>
    </row>
    <row r="21" spans="1:7">
      <c r="A21" s="3" t="s">
        <v>32</v>
      </c>
      <c r="B21" s="3">
        <v>74.849999999999994</v>
      </c>
      <c r="C21" s="3">
        <v>13</v>
      </c>
      <c r="D21" s="3" t="s">
        <v>28</v>
      </c>
      <c r="E21" s="3" t="s">
        <v>33</v>
      </c>
      <c r="F21" s="50" t="str">
        <f>CONCATENATE("/images/harbour/", D21, "/harbour1.png")</f>
        <v>/images/harbour/Karnataka/harbour1.png</v>
      </c>
      <c r="G21" s="49">
        <f t="shared" ca="1" si="0"/>
        <v>1</v>
      </c>
    </row>
    <row r="22" spans="1:7">
      <c r="A22" s="3" t="s">
        <v>34</v>
      </c>
      <c r="B22" s="3">
        <v>74.849999999999994</v>
      </c>
      <c r="C22" s="3">
        <v>13</v>
      </c>
      <c r="D22" s="3" t="s">
        <v>28</v>
      </c>
      <c r="E22" s="3" t="s">
        <v>35</v>
      </c>
      <c r="F22" s="50" t="str">
        <f>CONCATENATE("/images/harbour/", D22, "/harbour2.png")</f>
        <v>/images/harbour/Karnataka/harbour2.png</v>
      </c>
      <c r="G22" s="49">
        <f t="shared" ca="1" si="0"/>
        <v>4</v>
      </c>
    </row>
    <row r="23" spans="1:7">
      <c r="A23" s="3" t="s">
        <v>36</v>
      </c>
      <c r="B23" s="3">
        <v>74.849999999999994</v>
      </c>
      <c r="C23" s="3">
        <v>13</v>
      </c>
      <c r="D23" s="3" t="s">
        <v>28</v>
      </c>
      <c r="E23" s="3" t="s">
        <v>35</v>
      </c>
      <c r="F23" s="50" t="str">
        <f>CONCATENATE("/images/harbour/", D23, "/harbour3.png")</f>
        <v>/images/harbour/Karnataka/harbour3.png</v>
      </c>
      <c r="G23" s="49">
        <f t="shared" ca="1" si="0"/>
        <v>4</v>
      </c>
    </row>
    <row r="24" spans="1:7">
      <c r="A24" s="3" t="s">
        <v>37</v>
      </c>
      <c r="B24" s="3">
        <v>72.25</v>
      </c>
      <c r="C24" s="3">
        <v>21.5</v>
      </c>
      <c r="D24" s="3" t="s">
        <v>38</v>
      </c>
      <c r="E24" s="3" t="s">
        <v>39</v>
      </c>
      <c r="F24" s="50" t="str">
        <f>CONCATENATE("/images/harbour/", D24, "/harbour4.png")</f>
        <v>/images/harbour/Gujarat/harbour4.png</v>
      </c>
      <c r="G24" s="49">
        <f t="shared" ca="1" si="0"/>
        <v>4</v>
      </c>
    </row>
    <row r="25" spans="1:7">
      <c r="A25" s="3" t="s">
        <v>40</v>
      </c>
      <c r="B25" s="3">
        <v>72.5</v>
      </c>
      <c r="C25" s="3">
        <v>20.25</v>
      </c>
      <c r="D25" s="3" t="s">
        <v>38</v>
      </c>
      <c r="E25" s="3" t="s">
        <v>41</v>
      </c>
      <c r="F25" s="50" t="str">
        <f>CONCATENATE("/images/harbour/", D25, "/harbour5.png")</f>
        <v>/images/harbour/Gujarat/harbour5.png</v>
      </c>
      <c r="G25" s="49">
        <f t="shared" ca="1" si="0"/>
        <v>2</v>
      </c>
    </row>
    <row r="26" spans="1:7">
      <c r="A26" s="3" t="s">
        <v>42</v>
      </c>
      <c r="B26" s="3">
        <v>72.75</v>
      </c>
      <c r="C26" s="3">
        <v>20</v>
      </c>
      <c r="D26" s="3" t="s">
        <v>38</v>
      </c>
      <c r="E26" s="3" t="s">
        <v>42</v>
      </c>
      <c r="F26" s="50" t="str">
        <f>CONCATENATE("/images/harbour/", D26, "/harbour6.png")</f>
        <v>/images/harbour/Gujarat/harbour6.png</v>
      </c>
      <c r="G26" s="49">
        <f t="shared" ca="1" si="0"/>
        <v>3</v>
      </c>
    </row>
    <row r="27" spans="1:7">
      <c r="A27" s="3" t="s">
        <v>43</v>
      </c>
      <c r="B27" s="3">
        <v>72.5</v>
      </c>
      <c r="C27" s="3">
        <v>20.25</v>
      </c>
      <c r="D27" s="3" t="s">
        <v>38</v>
      </c>
      <c r="E27" s="3" t="s">
        <v>41</v>
      </c>
      <c r="F27" s="50" t="str">
        <f>CONCATENATE("/images/harbour/", D27, "/harbour7.png")</f>
        <v>/images/harbour/Gujarat/harbour7.png</v>
      </c>
      <c r="G27" s="49">
        <f t="shared" ca="1" si="0"/>
        <v>3</v>
      </c>
    </row>
    <row r="28" spans="1:7">
      <c r="A28" s="3" t="s">
        <v>44</v>
      </c>
      <c r="B28" s="3">
        <v>72.75</v>
      </c>
      <c r="C28" s="3">
        <v>20</v>
      </c>
      <c r="D28" s="3" t="s">
        <v>38</v>
      </c>
      <c r="E28" s="3" t="s">
        <v>45</v>
      </c>
      <c r="F28" s="50" t="str">
        <f>CONCATENATE("/images/harbour/", D28, "/harbour8.png")</f>
        <v>/images/harbour/Gujarat/harbour8.png</v>
      </c>
      <c r="G28" s="49">
        <f t="shared" ca="1" si="0"/>
        <v>2</v>
      </c>
    </row>
    <row r="29" spans="1:7">
      <c r="A29" s="3" t="s">
        <v>46</v>
      </c>
      <c r="B29" s="3">
        <v>72.75</v>
      </c>
      <c r="C29" s="3">
        <v>20</v>
      </c>
      <c r="D29" s="3" t="s">
        <v>38</v>
      </c>
      <c r="E29" s="3" t="s">
        <v>45</v>
      </c>
      <c r="F29" s="50" t="str">
        <f>CONCATENATE("/images/harbour/", D29, "/harbour9.png")</f>
        <v>/images/harbour/Gujarat/harbour9.png</v>
      </c>
      <c r="G29" s="49">
        <f t="shared" ca="1" si="0"/>
        <v>1</v>
      </c>
    </row>
    <row r="30" spans="1:7">
      <c r="A30" s="3" t="s">
        <v>47</v>
      </c>
      <c r="B30" s="3">
        <v>73.25</v>
      </c>
      <c r="C30" s="3">
        <v>17.333300000000001</v>
      </c>
      <c r="D30" s="3" t="s">
        <v>48</v>
      </c>
      <c r="E30" s="3" t="s">
        <v>49</v>
      </c>
      <c r="F30" s="50" t="str">
        <f>CONCATENATE("/images/harbour/", D30, "/harbour10.png")</f>
        <v>/images/harbour/Maharashtra/harbour10.png</v>
      </c>
      <c r="G30" s="49">
        <f t="shared" ca="1" si="0"/>
        <v>2</v>
      </c>
    </row>
    <row r="31" spans="1:7">
      <c r="A31" s="3" t="s">
        <v>50</v>
      </c>
      <c r="B31" s="3">
        <v>73.5</v>
      </c>
      <c r="C31" s="3">
        <v>17.5</v>
      </c>
      <c r="D31" s="3" t="s">
        <v>48</v>
      </c>
      <c r="E31" s="3" t="s">
        <v>49</v>
      </c>
      <c r="F31" s="50" t="str">
        <f>CONCATENATE("/images/harbour/", D31, "/harbour1.png")</f>
        <v>/images/harbour/Maharashtra/harbour1.png</v>
      </c>
      <c r="G31" s="49">
        <f t="shared" ca="1" si="0"/>
        <v>5</v>
      </c>
    </row>
    <row r="32" spans="1:7">
      <c r="A32" s="3" t="s">
        <v>51</v>
      </c>
      <c r="B32" s="3">
        <v>73.75</v>
      </c>
      <c r="C32" s="3">
        <v>17.666699999999999</v>
      </c>
      <c r="D32" s="3" t="s">
        <v>52</v>
      </c>
      <c r="E32" s="4" t="s">
        <v>53</v>
      </c>
      <c r="F32" s="50" t="str">
        <f>CONCATENATE("/images/harbour/", D32, "/harbour2.png")</f>
        <v>/images/harbour/West Bengal/harbour2.png</v>
      </c>
      <c r="G32" s="49">
        <f t="shared" ca="1" si="0"/>
        <v>3</v>
      </c>
    </row>
    <row r="33" spans="1:7">
      <c r="A33" s="3" t="s">
        <v>54</v>
      </c>
      <c r="B33" s="3">
        <v>74</v>
      </c>
      <c r="C33" s="3">
        <v>17.833300000000001</v>
      </c>
      <c r="D33" s="3" t="s">
        <v>52</v>
      </c>
      <c r="E33" s="4" t="s">
        <v>53</v>
      </c>
      <c r="F33" s="50" t="str">
        <f>CONCATENATE("/images/harbour/", D33, "/harbour3.png")</f>
        <v>/images/harbour/West Bengal/harbour3.png</v>
      </c>
      <c r="G33" s="49">
        <f t="shared" ca="1" si="0"/>
        <v>5</v>
      </c>
    </row>
    <row r="34" spans="1:7">
      <c r="A34" s="3" t="s">
        <v>55</v>
      </c>
      <c r="B34" s="3">
        <v>74.25</v>
      </c>
      <c r="C34" s="3">
        <v>18</v>
      </c>
      <c r="D34" s="3" t="s">
        <v>52</v>
      </c>
      <c r="E34" s="4" t="s">
        <v>53</v>
      </c>
      <c r="F34" s="50" t="str">
        <f>CONCATENATE("/images/harbour/", D34, "/harbour4.png")</f>
        <v>/images/harbour/West Bengal/harbour4.png</v>
      </c>
      <c r="G34" s="49">
        <f t="shared" ca="1" si="0"/>
        <v>2</v>
      </c>
    </row>
    <row r="35" spans="1:7">
      <c r="A35" s="3" t="s">
        <v>56</v>
      </c>
      <c r="B35" s="3">
        <v>74.5</v>
      </c>
      <c r="C35" s="3">
        <v>22.25</v>
      </c>
      <c r="D35" s="3" t="s">
        <v>52</v>
      </c>
      <c r="E35" s="4" t="s">
        <v>53</v>
      </c>
      <c r="F35" s="50" t="str">
        <f>CONCATENATE("/images/harbour/", D35, "/harbour5.png")</f>
        <v>/images/harbour/West Bengal/harbour5.png</v>
      </c>
      <c r="G35" s="49">
        <f t="shared" ca="1" si="0"/>
        <v>2</v>
      </c>
    </row>
    <row r="36" spans="1:7">
      <c r="A36" s="3" t="s">
        <v>57</v>
      </c>
      <c r="B36" s="3">
        <v>74.75</v>
      </c>
      <c r="C36" s="3">
        <v>22.5</v>
      </c>
      <c r="D36" s="3" t="s">
        <v>52</v>
      </c>
      <c r="E36" s="4" t="s">
        <v>53</v>
      </c>
      <c r="F36" s="50" t="str">
        <f>CONCATENATE("/images/harbour/", D36, "/harbour6.png")</f>
        <v>/images/harbour/West Bengal/harbour6.png</v>
      </c>
      <c r="G36" s="49">
        <f t="shared" ca="1" si="0"/>
        <v>5</v>
      </c>
    </row>
    <row r="37" spans="1:7">
      <c r="A37" s="3" t="s">
        <v>58</v>
      </c>
      <c r="B37" s="3">
        <v>75</v>
      </c>
      <c r="C37" s="3">
        <v>22.75</v>
      </c>
      <c r="D37" s="3" t="s">
        <v>52</v>
      </c>
      <c r="E37" s="4" t="s">
        <v>53</v>
      </c>
      <c r="F37" s="50" t="str">
        <f>CONCATENATE("/images/harbour/", D37, "/harbour7.png")</f>
        <v>/images/harbour/West Bengal/harbour7.png</v>
      </c>
      <c r="G37" s="49">
        <f t="shared" ca="1" si="0"/>
        <v>4</v>
      </c>
    </row>
    <row r="38" spans="1:7">
      <c r="A38" s="3" t="s">
        <v>59</v>
      </c>
      <c r="B38" s="3">
        <v>75.25</v>
      </c>
      <c r="C38" s="3">
        <v>22.833300000000001</v>
      </c>
      <c r="D38" s="3" t="s">
        <v>52</v>
      </c>
      <c r="E38" s="3" t="s">
        <v>60</v>
      </c>
      <c r="F38" s="50" t="str">
        <f>CONCATENATE("/images/harbour/", D38, "/harbour8.png")</f>
        <v>/images/harbour/West Bengal/harbour8.png</v>
      </c>
      <c r="G38" s="49">
        <f t="shared" ca="1" si="0"/>
        <v>5</v>
      </c>
    </row>
    <row r="39" spans="1:7">
      <c r="A39" s="3" t="s">
        <v>61</v>
      </c>
      <c r="B39" s="4">
        <v>75.5</v>
      </c>
      <c r="C39" s="4">
        <v>22.916699999999999</v>
      </c>
      <c r="D39" s="4" t="s">
        <v>52</v>
      </c>
      <c r="E39" s="3" t="s">
        <v>60</v>
      </c>
      <c r="F39" s="50" t="str">
        <f>CONCATENATE("/images/harbour/", D39, "/harbour9.png")</f>
        <v>/images/harbour/West Bengal/harbour9.png</v>
      </c>
      <c r="G39" s="49">
        <f t="shared" ca="1" si="0"/>
        <v>1</v>
      </c>
    </row>
    <row r="40" spans="1:7">
      <c r="A40" s="4" t="s">
        <v>62</v>
      </c>
      <c r="B40" s="4">
        <v>75.75</v>
      </c>
      <c r="C40" s="4">
        <v>23</v>
      </c>
      <c r="D40" s="4" t="s">
        <v>63</v>
      </c>
      <c r="E40" s="4" t="s">
        <v>64</v>
      </c>
      <c r="F40" s="50" t="str">
        <f>CONCATENATE("/images/harbour/", D40, "/harbour10.png")</f>
        <v>/images/harbour/Odisha/harbour10.png</v>
      </c>
      <c r="G40" s="49">
        <f t="shared" ca="1" si="0"/>
        <v>1</v>
      </c>
    </row>
    <row r="41" spans="1:7">
      <c r="A41" s="4" t="s">
        <v>65</v>
      </c>
      <c r="B41" s="4">
        <v>76</v>
      </c>
      <c r="C41" s="4">
        <v>20.5</v>
      </c>
      <c r="D41" s="4" t="s">
        <v>63</v>
      </c>
      <c r="E41" s="4" t="s">
        <v>66</v>
      </c>
      <c r="F41" s="50" t="str">
        <f>CONCATENATE("/images/harbour/", D41, "/harbour1.png")</f>
        <v>/images/harbour/Odisha/harbour1.png</v>
      </c>
      <c r="G41" s="49">
        <f t="shared" ca="1" si="0"/>
        <v>1</v>
      </c>
    </row>
    <row r="42" spans="1:7">
      <c r="A42" s="4" t="s">
        <v>67</v>
      </c>
      <c r="B42" s="4">
        <v>76.25</v>
      </c>
      <c r="C42" s="4">
        <v>20.75</v>
      </c>
      <c r="D42" s="4" t="s">
        <v>63</v>
      </c>
      <c r="E42" s="4" t="s">
        <v>68</v>
      </c>
      <c r="F42" s="50" t="str">
        <f>CONCATENATE("/images/harbour/", D42, "/harbour2.png")</f>
        <v>/images/harbour/Odisha/harbour2.png</v>
      </c>
      <c r="G42" s="49">
        <f t="shared" ca="1" si="0"/>
        <v>2</v>
      </c>
    </row>
    <row r="43" spans="1:7">
      <c r="A43" s="4" t="s">
        <v>69</v>
      </c>
      <c r="B43" s="4">
        <v>76.5</v>
      </c>
      <c r="C43" s="4">
        <v>21</v>
      </c>
      <c r="D43" s="4" t="s">
        <v>63</v>
      </c>
      <c r="E43" s="4" t="s">
        <v>70</v>
      </c>
      <c r="F43" s="50" t="str">
        <f>CONCATENATE("/images/harbour/", D43, "/harbour3.png")</f>
        <v>/images/harbour/Odisha/harbour3.png</v>
      </c>
      <c r="G43" s="49">
        <f t="shared" ca="1" si="0"/>
        <v>1</v>
      </c>
    </row>
    <row r="44" spans="1:7">
      <c r="A44" s="4" t="s">
        <v>71</v>
      </c>
      <c r="B44" s="4">
        <v>76.75</v>
      </c>
      <c r="C44" s="4">
        <v>19.25</v>
      </c>
      <c r="D44" s="4" t="s">
        <v>63</v>
      </c>
      <c r="E44" s="4" t="s">
        <v>72</v>
      </c>
      <c r="F44" s="50" t="str">
        <f>CONCATENATE("/images/harbour/", D44, "/harbour4.png")</f>
        <v>/images/harbour/Odisha/harbour4.png</v>
      </c>
      <c r="G44" s="49">
        <f t="shared" ca="1" si="0"/>
        <v>3</v>
      </c>
    </row>
    <row r="45" spans="1:7">
      <c r="A45" s="4" t="s">
        <v>73</v>
      </c>
      <c r="B45" s="4">
        <v>83.333299999999994</v>
      </c>
      <c r="C45" s="4">
        <v>17.75</v>
      </c>
      <c r="D45" s="4" t="s">
        <v>74</v>
      </c>
      <c r="E45" s="4" t="s">
        <v>73</v>
      </c>
      <c r="F45" s="50" t="str">
        <f>CONCATENATE("/images/harbour/", D45, "/harbour5.png")</f>
        <v>/images/harbour/Andhra Pradesh/harbour5.png</v>
      </c>
      <c r="G45" s="49">
        <f t="shared" ca="1" si="0"/>
        <v>2</v>
      </c>
    </row>
    <row r="46" spans="1:7">
      <c r="A46" s="4" t="s">
        <v>75</v>
      </c>
      <c r="B46" s="4">
        <v>82.5</v>
      </c>
      <c r="C46" s="4">
        <v>16.5</v>
      </c>
      <c r="D46" s="4" t="s">
        <v>74</v>
      </c>
      <c r="E46" s="4" t="s">
        <v>76</v>
      </c>
      <c r="F46" s="50" t="str">
        <f>CONCATENATE("/images/harbour/", D46, "/harbour6.png")</f>
        <v>/images/harbour/Andhra Pradesh/harbour6.png</v>
      </c>
      <c r="G46" s="49">
        <f t="shared" ca="1" si="0"/>
        <v>1</v>
      </c>
    </row>
    <row r="47" spans="1:7">
      <c r="A47" s="4" t="s">
        <v>77</v>
      </c>
      <c r="B47" s="4">
        <v>81.75</v>
      </c>
      <c r="C47" s="4">
        <v>15.25</v>
      </c>
      <c r="D47" s="4" t="s">
        <v>74</v>
      </c>
      <c r="E47" s="4" t="s">
        <v>78</v>
      </c>
      <c r="F47" s="50" t="str">
        <f>CONCATENATE("/images/harbour/", D47, "/harbour7.png")</f>
        <v>/images/harbour/Andhra Pradesh/harbour7.png</v>
      </c>
      <c r="G47" s="49">
        <f t="shared" ca="1" si="0"/>
        <v>2</v>
      </c>
    </row>
    <row r="48" spans="1:7">
      <c r="A48" s="4" t="s">
        <v>79</v>
      </c>
      <c r="B48" s="4">
        <v>81</v>
      </c>
      <c r="C48" s="4">
        <v>14</v>
      </c>
      <c r="D48" s="4" t="s">
        <v>74</v>
      </c>
      <c r="E48" s="4" t="s">
        <v>80</v>
      </c>
      <c r="F48" s="50" t="str">
        <f>CONCATENATE("/images/harbour/", D48, "/harbour8.png")</f>
        <v>/images/harbour/Andhra Pradesh/harbour8.png</v>
      </c>
      <c r="G48" s="49">
        <f t="shared" ca="1" si="0"/>
        <v>5</v>
      </c>
    </row>
    <row r="49" spans="1:7">
      <c r="A49" s="4" t="s">
        <v>81</v>
      </c>
      <c r="B49" s="4">
        <v>80.25</v>
      </c>
      <c r="C49" s="4">
        <v>15.75</v>
      </c>
      <c r="D49" s="4" t="s">
        <v>74</v>
      </c>
      <c r="E49" s="4" t="s">
        <v>80</v>
      </c>
      <c r="F49" s="50" t="str">
        <f>CONCATENATE("/images/harbour/", D49, "/harbour9.png")</f>
        <v>/images/harbour/Andhra Pradesh/harbour9.png</v>
      </c>
      <c r="G49" s="49">
        <f t="shared" ca="1" si="0"/>
        <v>1</v>
      </c>
    </row>
    <row r="50" spans="1:7">
      <c r="A50" s="4" t="s">
        <v>82</v>
      </c>
      <c r="B50" s="4">
        <v>82.25</v>
      </c>
      <c r="C50" s="4">
        <v>16.75</v>
      </c>
      <c r="D50" s="4" t="s">
        <v>83</v>
      </c>
      <c r="E50" s="4" t="s">
        <v>82</v>
      </c>
      <c r="F50" s="50" t="str">
        <f>CONCATENATE("/images/harbour/", D50, "/harbour10.png")</f>
        <v>/images/harbour/Puducherry/harbour10.png</v>
      </c>
      <c r="G50" s="49">
        <f t="shared" ca="1" si="0"/>
        <v>5</v>
      </c>
    </row>
    <row r="51" spans="1:7">
      <c r="A51" s="4" t="s">
        <v>84</v>
      </c>
      <c r="B51" s="4">
        <v>81.5</v>
      </c>
      <c r="C51" s="4">
        <v>15.5</v>
      </c>
      <c r="D51" s="4" t="s">
        <v>74</v>
      </c>
      <c r="E51" s="4" t="s">
        <v>85</v>
      </c>
      <c r="F51" s="50" t="str">
        <f>CONCATENATE("/images/harbour/", D51, "/harbour1.png")</f>
        <v>/images/harbour/Andhra Pradesh/harbour1.png</v>
      </c>
      <c r="G51" s="49">
        <f t="shared" ca="1" si="0"/>
        <v>2</v>
      </c>
    </row>
    <row r="52" spans="1:7">
      <c r="A52" s="4" t="s">
        <v>86</v>
      </c>
      <c r="B52" s="4">
        <v>80.75</v>
      </c>
      <c r="C52" s="4">
        <v>14.25</v>
      </c>
      <c r="D52" s="4" t="s">
        <v>87</v>
      </c>
      <c r="E52" s="4" t="s">
        <v>88</v>
      </c>
      <c r="F52" s="50" t="str">
        <f>CONCATENATE("/images/harbour/", D52, "/harbour2.png")</f>
        <v>/images/harbour/Tamil Nadu/harbour2.png</v>
      </c>
      <c r="G52" s="49">
        <f t="shared" ca="1" si="0"/>
        <v>1</v>
      </c>
    </row>
    <row r="53" spans="1:7">
      <c r="A53" s="4" t="s">
        <v>89</v>
      </c>
      <c r="B53" s="4">
        <v>79.75</v>
      </c>
      <c r="C53" s="4">
        <v>11.416700000000001</v>
      </c>
      <c r="D53" s="4" t="s">
        <v>87</v>
      </c>
      <c r="E53" s="4" t="s">
        <v>90</v>
      </c>
      <c r="F53" s="50" t="str">
        <f>CONCATENATE("/images/harbour/", D53, "/harbour3.png")</f>
        <v>/images/harbour/Tamil Nadu/harbour3.png</v>
      </c>
      <c r="G53" s="49">
        <f t="shared" ca="1" si="0"/>
        <v>2</v>
      </c>
    </row>
    <row r="54" spans="1:7">
      <c r="A54" s="4" t="s">
        <v>91</v>
      </c>
      <c r="B54" s="4">
        <v>79.5</v>
      </c>
      <c r="C54" s="4">
        <v>11.5</v>
      </c>
      <c r="D54" s="4" t="s">
        <v>87</v>
      </c>
      <c r="E54" s="4" t="s">
        <v>90</v>
      </c>
      <c r="F54" s="50" t="str">
        <f>CONCATENATE("/images/harbour/", D54, "/harbour4.png")</f>
        <v>/images/harbour/Tamil Nadu/harbour4.png</v>
      </c>
      <c r="G54" s="49">
        <f t="shared" ca="1" si="0"/>
        <v>3</v>
      </c>
    </row>
    <row r="55" spans="1:7">
      <c r="A55" s="4" t="s">
        <v>92</v>
      </c>
      <c r="B55" s="4">
        <v>79.25</v>
      </c>
      <c r="C55" s="4">
        <v>11.583299999999999</v>
      </c>
      <c r="D55" s="4" t="s">
        <v>87</v>
      </c>
      <c r="E55" s="4" t="s">
        <v>93</v>
      </c>
      <c r="F55" s="50" t="str">
        <f>CONCATENATE("/images/harbour/", D55, "/harbour5.png")</f>
        <v>/images/harbour/Tamil Nadu/harbour5.png</v>
      </c>
      <c r="G55" s="49">
        <f t="shared" ca="1" si="0"/>
        <v>3</v>
      </c>
    </row>
    <row r="56" spans="1:7">
      <c r="A56" s="4" t="s">
        <v>94</v>
      </c>
      <c r="B56" s="4">
        <v>79</v>
      </c>
      <c r="C56" s="4">
        <v>11.666700000000001</v>
      </c>
      <c r="D56" s="4" t="s">
        <v>87</v>
      </c>
      <c r="E56" s="4" t="s">
        <v>95</v>
      </c>
      <c r="F56" s="50" t="str">
        <f>CONCATENATE("/images/harbour/", D56, "/harbour6.png")</f>
        <v>/images/harbour/Tamil Nadu/harbour6.png</v>
      </c>
      <c r="G56" s="49">
        <f t="shared" ca="1" si="0"/>
        <v>2</v>
      </c>
    </row>
    <row r="57" spans="1:7">
      <c r="A57" s="4" t="s">
        <v>96</v>
      </c>
      <c r="B57" s="4">
        <v>78.75</v>
      </c>
      <c r="C57" s="4">
        <v>8.25</v>
      </c>
      <c r="D57" s="4" t="s">
        <v>87</v>
      </c>
      <c r="E57" s="4" t="s">
        <v>97</v>
      </c>
      <c r="F57" s="50" t="str">
        <f>CONCATENATE("/images/harbour/", D57, "/harbour7.png")</f>
        <v>/images/harbour/Tamil Nadu/harbour7.png</v>
      </c>
      <c r="G57" s="49">
        <f t="shared" ca="1" si="0"/>
        <v>5</v>
      </c>
    </row>
    <row r="58" spans="1:7">
      <c r="A58" s="4" t="s">
        <v>98</v>
      </c>
      <c r="B58" s="4">
        <v>78.5</v>
      </c>
      <c r="C58" s="4">
        <v>8.5</v>
      </c>
      <c r="D58" s="4" t="s">
        <v>87</v>
      </c>
      <c r="E58" s="4" t="s">
        <v>95</v>
      </c>
      <c r="F58" s="50" t="str">
        <f>CONCATENATE("/images/harbour/", D58, "/harbour8.png")</f>
        <v>/images/harbour/Tamil Nadu/harbour8.png</v>
      </c>
      <c r="G58" s="49">
        <f t="shared" ca="1" si="0"/>
        <v>2</v>
      </c>
    </row>
    <row r="59" spans="1:7">
      <c r="A59" s="4" t="s">
        <v>99</v>
      </c>
      <c r="B59" s="4">
        <v>78.133300000000006</v>
      </c>
      <c r="C59" s="4">
        <v>8.7833000000000006</v>
      </c>
      <c r="D59" s="4" t="s">
        <v>87</v>
      </c>
      <c r="E59" s="4" t="s">
        <v>95</v>
      </c>
      <c r="F59" s="50" t="str">
        <f>CONCATENATE("/images/harbour/", D59, "/harbour9.png")</f>
        <v>/images/harbour/Tamil Nadu/harbour9.png</v>
      </c>
      <c r="G59" s="49">
        <f t="shared" ca="1" si="0"/>
        <v>1</v>
      </c>
    </row>
    <row r="60" spans="1:7">
      <c r="A60" s="4" t="s">
        <v>100</v>
      </c>
      <c r="B60" s="4">
        <v>79.783299999999997</v>
      </c>
      <c r="C60" s="4">
        <v>11.75</v>
      </c>
      <c r="D60" s="4" t="s">
        <v>87</v>
      </c>
      <c r="E60" s="4" t="s">
        <v>100</v>
      </c>
      <c r="F60" s="50" t="str">
        <f>CONCATENATE("/images/harbour/", D60, "/harbour10.png")</f>
        <v>/images/harbour/Tamil Nadu/harbour10.png</v>
      </c>
      <c r="G60" s="49">
        <f t="shared" ca="1" si="0"/>
        <v>2</v>
      </c>
    </row>
    <row r="61" spans="1:7">
      <c r="A61" s="4" t="s">
        <v>101</v>
      </c>
      <c r="B61" s="4">
        <v>77.349999999999994</v>
      </c>
      <c r="C61" s="4">
        <v>8.17</v>
      </c>
      <c r="D61" s="4" t="s">
        <v>87</v>
      </c>
      <c r="E61" s="3" t="s">
        <v>102</v>
      </c>
      <c r="F61" s="50" t="str">
        <f>CONCATENATE("/images/harbour/", D61, "/harbour1.png")</f>
        <v>/images/harbour/Tamil Nadu/harbour1.png</v>
      </c>
      <c r="G61" s="49">
        <f t="shared" ca="1" si="0"/>
        <v>2</v>
      </c>
    </row>
    <row r="62" spans="1:7">
      <c r="A62" s="4" t="s">
        <v>103</v>
      </c>
      <c r="B62" s="4">
        <v>79.833299999999994</v>
      </c>
      <c r="C62" s="4">
        <v>10.916700000000001</v>
      </c>
      <c r="D62" s="4" t="s">
        <v>83</v>
      </c>
      <c r="E62" s="4" t="s">
        <v>103</v>
      </c>
      <c r="F62" s="50" t="str">
        <f>CONCATENATE("/images/harbour/", D62, "/harbour2.png")</f>
        <v>/images/harbour/Puducherry/harbour2.png</v>
      </c>
      <c r="G62" s="49">
        <f t="shared" ca="1" si="0"/>
        <v>2</v>
      </c>
    </row>
    <row r="63" spans="1:7">
      <c r="A63" s="4" t="s">
        <v>104</v>
      </c>
      <c r="B63" s="4">
        <v>79.849999999999994</v>
      </c>
      <c r="C63" s="4">
        <v>11.933299999999999</v>
      </c>
      <c r="D63" s="4" t="s">
        <v>83</v>
      </c>
      <c r="E63" s="4" t="s">
        <v>83</v>
      </c>
      <c r="F63" s="50" t="str">
        <f>CONCATENATE("/images/harbour/", D63, "/harbour3.png")</f>
        <v>/images/harbour/Puducherry/harbour3.png</v>
      </c>
      <c r="G63" s="49">
        <f t="shared" ca="1" si="0"/>
        <v>1</v>
      </c>
    </row>
    <row r="64" spans="1:7">
      <c r="A64" s="4" t="s">
        <v>105</v>
      </c>
      <c r="B64" s="4">
        <v>92.7333</v>
      </c>
      <c r="C64" s="4">
        <v>11.666700000000001</v>
      </c>
      <c r="D64" s="4" t="s">
        <v>106</v>
      </c>
      <c r="E64" s="4" t="s">
        <v>107</v>
      </c>
      <c r="F64" s="50" t="str">
        <f>CONCATENATE("/images/harbour/", D64, "/harbour4.png")</f>
        <v>/images/harbour/Andaman and Nicobar Islands/harbour4.png</v>
      </c>
      <c r="G64" s="49">
        <f t="shared" ca="1" si="0"/>
        <v>4</v>
      </c>
    </row>
    <row r="65" spans="1:7">
      <c r="A65" s="4" t="s">
        <v>108</v>
      </c>
      <c r="B65" s="4">
        <v>93</v>
      </c>
      <c r="C65" s="4">
        <v>11.75</v>
      </c>
      <c r="D65" s="4" t="s">
        <v>106</v>
      </c>
      <c r="E65" s="4" t="s">
        <v>107</v>
      </c>
      <c r="F65" s="50" t="str">
        <f>CONCATENATE("/images/harbour/", D65, "/harbour5.png")</f>
        <v>/images/harbour/Andaman and Nicobar Islands/harbour5.png</v>
      </c>
      <c r="G65" s="49">
        <f t="shared" ca="1" si="0"/>
        <v>5</v>
      </c>
    </row>
    <row r="66" spans="1:7">
      <c r="A66" s="4" t="s">
        <v>109</v>
      </c>
      <c r="B66" s="4">
        <v>93.25</v>
      </c>
      <c r="C66" s="4">
        <v>11.833299999999999</v>
      </c>
      <c r="D66" s="4" t="s">
        <v>106</v>
      </c>
      <c r="E66" s="4" t="s">
        <v>107</v>
      </c>
      <c r="F66" s="50" t="str">
        <f>CONCATENATE("/images/harbour/", D66, "/harbour6.png")</f>
        <v>/images/harbour/Andaman and Nicobar Islands/harbour6.png</v>
      </c>
      <c r="G66" s="49">
        <f t="shared" ca="1" si="0"/>
        <v>3</v>
      </c>
    </row>
    <row r="67" spans="1:7">
      <c r="A67" s="4" t="s">
        <v>110</v>
      </c>
      <c r="B67" s="4">
        <v>93.5</v>
      </c>
      <c r="C67" s="4">
        <v>13.75</v>
      </c>
      <c r="D67" s="4" t="s">
        <v>106</v>
      </c>
      <c r="E67" s="4" t="s">
        <v>107</v>
      </c>
      <c r="F67" s="50" t="str">
        <f>CONCATENATE("/images/harbour/", D67, "/harbour7.png")</f>
        <v>/images/harbour/Andaman and Nicobar Islands/harbour7.png</v>
      </c>
      <c r="G67" s="49">
        <f t="shared" ref="G67:G71" ca="1" si="1">RANDBETWEEN(1, 5)</f>
        <v>3</v>
      </c>
    </row>
    <row r="68" spans="1:7">
      <c r="A68" s="4" t="s">
        <v>111</v>
      </c>
      <c r="B68" s="4">
        <v>72.6417</v>
      </c>
      <c r="C68" s="4">
        <v>10.566700000000001</v>
      </c>
      <c r="D68" s="4" t="s">
        <v>112</v>
      </c>
      <c r="E68" s="4" t="s">
        <v>107</v>
      </c>
      <c r="F68" s="50" t="str">
        <f>CONCATENATE("/images/harbour/", D68, "/harbour8.png")</f>
        <v>/images/harbour/Lakshadweep/harbour8.png</v>
      </c>
      <c r="G68" s="49">
        <f t="shared" ca="1" si="1"/>
        <v>2</v>
      </c>
    </row>
    <row r="69" spans="1:7">
      <c r="A69" s="4" t="s">
        <v>113</v>
      </c>
      <c r="B69" s="4">
        <v>73</v>
      </c>
      <c r="C69" s="4">
        <v>8.25</v>
      </c>
      <c r="D69" s="4" t="s">
        <v>112</v>
      </c>
      <c r="E69" s="4" t="s">
        <v>107</v>
      </c>
      <c r="F69" s="50" t="str">
        <f>CONCATENATE("/images/harbour/", D69, "/harbour9.png")</f>
        <v>/images/harbour/Lakshadweep/harbour9.png</v>
      </c>
      <c r="G69" s="49">
        <f t="shared" ca="1" si="1"/>
        <v>3</v>
      </c>
    </row>
    <row r="70" spans="1:7">
      <c r="A70" s="4" t="s">
        <v>114</v>
      </c>
      <c r="B70" s="4">
        <v>73.25</v>
      </c>
      <c r="C70" s="4">
        <v>10.75</v>
      </c>
      <c r="D70" s="4" t="s">
        <v>112</v>
      </c>
      <c r="E70" s="4" t="s">
        <v>107</v>
      </c>
      <c r="F70" s="50" t="str">
        <f>CONCATENATE("/images/harbour/", D70, "/harbour10.png")</f>
        <v>/images/harbour/Lakshadweep/harbour10.png</v>
      </c>
      <c r="G70" s="49">
        <f t="shared" ca="1" si="1"/>
        <v>4</v>
      </c>
    </row>
    <row r="71" spans="1:7">
      <c r="A71" s="4" t="s">
        <v>115</v>
      </c>
      <c r="B71" s="4">
        <v>73.5</v>
      </c>
      <c r="C71" s="4">
        <v>10.833299999999999</v>
      </c>
      <c r="D71" s="4" t="s">
        <v>112</v>
      </c>
      <c r="E71" s="4" t="s">
        <v>107</v>
      </c>
      <c r="F71" s="50" t="str">
        <f>CONCATENATE("/images/harbour/", D71, "/harbour1.png")</f>
        <v>/images/harbour/Lakshadweep/harbour1.png</v>
      </c>
      <c r="G71" s="49">
        <f t="shared" ca="1" si="1"/>
        <v>5</v>
      </c>
    </row>
    <row r="72" spans="1:7">
      <c r="E72" s="51"/>
    </row>
    <row r="73" spans="1:7">
      <c r="E73" s="51"/>
    </row>
    <row r="74" spans="1:7">
      <c r="E74" s="51"/>
    </row>
  </sheetData>
  <conditionalFormatting sqref="A2:A71">
    <cfRule type="notContainsBlanks" dxfId="0" priority="1">
      <formula>LEN(TRIM(A2))&gt;0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998"/>
  <sheetViews>
    <sheetView workbookViewId="0"/>
  </sheetViews>
  <sheetFormatPr defaultColWidth="12.5703125" defaultRowHeight="15.75" customHeight="1"/>
  <cols>
    <col min="1" max="1" width="32.42578125" customWidth="1"/>
    <col min="2" max="2" width="34.140625" customWidth="1"/>
    <col min="3" max="3" width="42.85546875" customWidth="1"/>
    <col min="4" max="4" width="45.42578125" customWidth="1"/>
    <col min="5" max="5" width="19.42578125" customWidth="1"/>
    <col min="6" max="6" width="32.28515625" customWidth="1"/>
    <col min="7" max="7" width="18.28515625" customWidth="1"/>
    <col min="8" max="8" width="26.85546875" customWidth="1"/>
  </cols>
  <sheetData>
    <row r="1" spans="1:25">
      <c r="A1" s="6" t="s">
        <v>116</v>
      </c>
      <c r="B1" s="6" t="s">
        <v>117</v>
      </c>
      <c r="C1" s="6" t="s">
        <v>118</v>
      </c>
      <c r="D1" s="7" t="s">
        <v>119</v>
      </c>
      <c r="E1" s="8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>
      <c r="A2" s="10" t="s">
        <v>120</v>
      </c>
      <c r="B2" s="10" t="s">
        <v>121</v>
      </c>
      <c r="C2" s="10" t="s">
        <v>122</v>
      </c>
      <c r="D2" s="11" t="s">
        <v>123</v>
      </c>
      <c r="E2" s="12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>
      <c r="A3" s="10" t="s">
        <v>124</v>
      </c>
      <c r="B3" s="10" t="s">
        <v>125</v>
      </c>
      <c r="C3" s="10" t="s">
        <v>126</v>
      </c>
      <c r="D3" s="11" t="s">
        <v>127</v>
      </c>
      <c r="E3" s="12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>
      <c r="A4" s="10" t="s">
        <v>128</v>
      </c>
      <c r="B4" s="10" t="s">
        <v>129</v>
      </c>
      <c r="C4" s="10" t="s">
        <v>130</v>
      </c>
      <c r="D4" s="11" t="s">
        <v>131</v>
      </c>
      <c r="E4" s="12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>
      <c r="A5" s="10" t="s">
        <v>132</v>
      </c>
      <c r="B5" s="10" t="s">
        <v>133</v>
      </c>
      <c r="C5" s="10" t="s">
        <v>134</v>
      </c>
      <c r="D5" s="11" t="s">
        <v>127</v>
      </c>
      <c r="E5" s="12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>
      <c r="A6" s="10" t="s">
        <v>135</v>
      </c>
      <c r="B6" s="10" t="s">
        <v>136</v>
      </c>
      <c r="C6" s="10" t="s">
        <v>134</v>
      </c>
      <c r="D6" s="11" t="s">
        <v>137</v>
      </c>
      <c r="E6" s="12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>
      <c r="A7" s="10" t="s">
        <v>138</v>
      </c>
      <c r="B7" s="10" t="s">
        <v>139</v>
      </c>
      <c r="C7" s="10" t="s">
        <v>122</v>
      </c>
      <c r="D7" s="11" t="s">
        <v>140</v>
      </c>
      <c r="E7" s="12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>
      <c r="A8" s="10" t="s">
        <v>141</v>
      </c>
      <c r="B8" s="10" t="s">
        <v>142</v>
      </c>
      <c r="C8" s="10" t="s">
        <v>143</v>
      </c>
      <c r="D8" s="11" t="s">
        <v>144</v>
      </c>
      <c r="E8" s="12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>
      <c r="A9" s="10" t="s">
        <v>145</v>
      </c>
      <c r="B9" s="10" t="s">
        <v>146</v>
      </c>
      <c r="C9" s="10" t="s">
        <v>147</v>
      </c>
      <c r="D9" s="11" t="s">
        <v>148</v>
      </c>
      <c r="E9" s="12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>
      <c r="A10" s="10" t="s">
        <v>149</v>
      </c>
      <c r="B10" s="10" t="s">
        <v>150</v>
      </c>
      <c r="C10" s="10" t="s">
        <v>151</v>
      </c>
      <c r="D10" s="11" t="s">
        <v>152</v>
      </c>
      <c r="E10" s="12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>
      <c r="A11" s="10" t="s">
        <v>153</v>
      </c>
      <c r="B11" s="10" t="s">
        <v>154</v>
      </c>
      <c r="C11" s="10" t="s">
        <v>155</v>
      </c>
      <c r="D11" s="11" t="s">
        <v>156</v>
      </c>
      <c r="E11" s="12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>
      <c r="A12" s="10" t="s">
        <v>157</v>
      </c>
      <c r="B12" s="10" t="s">
        <v>158</v>
      </c>
      <c r="C12" s="10" t="s">
        <v>159</v>
      </c>
      <c r="D12" s="11" t="s">
        <v>123</v>
      </c>
      <c r="E12" s="12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>
      <c r="A13" s="10" t="s">
        <v>160</v>
      </c>
      <c r="B13" s="10" t="s">
        <v>161</v>
      </c>
      <c r="C13" s="10" t="s">
        <v>162</v>
      </c>
      <c r="D13" s="11" t="s">
        <v>163</v>
      </c>
      <c r="E13" s="12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>
      <c r="A14" s="10" t="s">
        <v>164</v>
      </c>
      <c r="B14" s="10" t="s">
        <v>165</v>
      </c>
      <c r="C14" s="10" t="s">
        <v>166</v>
      </c>
      <c r="D14" s="11" t="s">
        <v>140</v>
      </c>
      <c r="E14" s="12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>
      <c r="A15" s="13" t="s">
        <v>167</v>
      </c>
      <c r="B15" s="13" t="s">
        <v>168</v>
      </c>
      <c r="C15" s="13" t="s">
        <v>169</v>
      </c>
      <c r="D15" s="11" t="s">
        <v>170</v>
      </c>
      <c r="E15" s="12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>
      <c r="A16" s="10" t="s">
        <v>171</v>
      </c>
      <c r="B16" s="10" t="s">
        <v>172</v>
      </c>
      <c r="C16" s="10" t="s">
        <v>126</v>
      </c>
      <c r="D16" s="11" t="s">
        <v>173</v>
      </c>
      <c r="E16" s="12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>
      <c r="A17" s="10" t="s">
        <v>174</v>
      </c>
      <c r="B17" s="10" t="s">
        <v>175</v>
      </c>
      <c r="C17" s="10" t="s">
        <v>134</v>
      </c>
      <c r="D17" s="11" t="s">
        <v>176</v>
      </c>
      <c r="E17" s="12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>
      <c r="A18" s="10" t="s">
        <v>177</v>
      </c>
      <c r="B18" s="10" t="s">
        <v>178</v>
      </c>
      <c r="C18" s="10" t="s">
        <v>179</v>
      </c>
      <c r="D18" s="11" t="s">
        <v>180</v>
      </c>
      <c r="E18" s="12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>
      <c r="A19" s="10" t="s">
        <v>181</v>
      </c>
      <c r="B19" s="10" t="s">
        <v>182</v>
      </c>
      <c r="C19" s="10" t="s">
        <v>183</v>
      </c>
      <c r="D19" s="11" t="s">
        <v>184</v>
      </c>
      <c r="E19" s="12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>
      <c r="A20" s="10" t="s">
        <v>181</v>
      </c>
      <c r="B20" s="10" t="s">
        <v>185</v>
      </c>
      <c r="C20" s="10" t="s">
        <v>183</v>
      </c>
      <c r="D20" s="11" t="s">
        <v>186</v>
      </c>
      <c r="E20" s="12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>
      <c r="A21" s="10" t="s">
        <v>181</v>
      </c>
      <c r="B21" s="10" t="s">
        <v>187</v>
      </c>
      <c r="C21" s="10" t="s">
        <v>183</v>
      </c>
      <c r="D21" s="11" t="s">
        <v>188</v>
      </c>
      <c r="E21" s="12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>
      <c r="A22" s="10" t="s">
        <v>189</v>
      </c>
      <c r="B22" s="10" t="s">
        <v>190</v>
      </c>
      <c r="C22" s="10" t="s">
        <v>191</v>
      </c>
      <c r="D22" s="11" t="s">
        <v>192</v>
      </c>
      <c r="E22" s="12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>
      <c r="A23" s="10" t="s">
        <v>193</v>
      </c>
      <c r="B23" s="10" t="s">
        <v>194</v>
      </c>
      <c r="C23" s="10" t="s">
        <v>195</v>
      </c>
      <c r="D23" s="11" t="s">
        <v>196</v>
      </c>
      <c r="E23" s="12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>
      <c r="A24" s="10" t="s">
        <v>193</v>
      </c>
      <c r="B24" s="10" t="s">
        <v>194</v>
      </c>
      <c r="C24" s="10" t="s">
        <v>159</v>
      </c>
      <c r="D24" s="11" t="s">
        <v>197</v>
      </c>
      <c r="E24" s="12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>
      <c r="A25" s="10" t="s">
        <v>193</v>
      </c>
      <c r="B25" s="10" t="s">
        <v>198</v>
      </c>
      <c r="C25" s="10" t="s">
        <v>159</v>
      </c>
      <c r="D25" s="11" t="s">
        <v>197</v>
      </c>
      <c r="E25" s="12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>
      <c r="A26" s="10" t="s">
        <v>193</v>
      </c>
      <c r="B26" s="10" t="s">
        <v>199</v>
      </c>
      <c r="C26" s="10" t="s">
        <v>159</v>
      </c>
      <c r="D26" s="11" t="s">
        <v>197</v>
      </c>
      <c r="E26" s="12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>
      <c r="A27" s="10" t="s">
        <v>200</v>
      </c>
      <c r="B27" s="10" t="s">
        <v>201</v>
      </c>
      <c r="C27" s="10" t="s">
        <v>143</v>
      </c>
      <c r="D27" s="11" t="s">
        <v>202</v>
      </c>
      <c r="E27" s="12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>
      <c r="A28" s="14" t="s">
        <v>203</v>
      </c>
      <c r="B28" s="10" t="s">
        <v>204</v>
      </c>
      <c r="C28" s="10" t="s">
        <v>162</v>
      </c>
      <c r="D28" s="11" t="s">
        <v>205</v>
      </c>
      <c r="E28" s="12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>
      <c r="A29" s="10" t="s">
        <v>206</v>
      </c>
      <c r="B29" s="10" t="s">
        <v>207</v>
      </c>
      <c r="C29" s="10" t="s">
        <v>122</v>
      </c>
      <c r="D29" s="11" t="s">
        <v>197</v>
      </c>
      <c r="E29" s="12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>
      <c r="A30" s="13" t="s">
        <v>208</v>
      </c>
      <c r="B30" s="13" t="s">
        <v>209</v>
      </c>
      <c r="C30" s="13" t="s">
        <v>134</v>
      </c>
      <c r="D30" s="11" t="s">
        <v>210</v>
      </c>
      <c r="E30" s="12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>
      <c r="A31" s="13" t="s">
        <v>211</v>
      </c>
      <c r="B31" s="13" t="s">
        <v>212</v>
      </c>
      <c r="C31" s="13" t="s">
        <v>213</v>
      </c>
      <c r="D31" s="11" t="s">
        <v>214</v>
      </c>
      <c r="E31" s="12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>
      <c r="A32" s="10" t="s">
        <v>215</v>
      </c>
      <c r="B32" s="10" t="s">
        <v>216</v>
      </c>
      <c r="C32" s="10" t="s">
        <v>159</v>
      </c>
      <c r="D32" s="11" t="s">
        <v>217</v>
      </c>
      <c r="E32" s="12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>
      <c r="A33" s="10" t="s">
        <v>218</v>
      </c>
      <c r="B33" s="10" t="s">
        <v>219</v>
      </c>
      <c r="C33" s="10" t="s">
        <v>122</v>
      </c>
      <c r="D33" s="11" t="s">
        <v>220</v>
      </c>
      <c r="E33" s="12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>
      <c r="A34" s="10" t="s">
        <v>221</v>
      </c>
      <c r="B34" s="10" t="s">
        <v>222</v>
      </c>
      <c r="C34" s="10" t="s">
        <v>134</v>
      </c>
      <c r="D34" s="11" t="s">
        <v>223</v>
      </c>
      <c r="E34" s="1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>
      <c r="A35" s="10" t="s">
        <v>224</v>
      </c>
      <c r="B35" s="10" t="s">
        <v>225</v>
      </c>
      <c r="C35" s="10" t="s">
        <v>143</v>
      </c>
      <c r="D35" s="11" t="s">
        <v>144</v>
      </c>
      <c r="E35" s="12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>
      <c r="A36" s="13" t="s">
        <v>226</v>
      </c>
      <c r="B36" s="13" t="s">
        <v>227</v>
      </c>
      <c r="C36" s="13" t="s">
        <v>228</v>
      </c>
      <c r="D36" s="11" t="s">
        <v>229</v>
      </c>
      <c r="E36" s="12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>
      <c r="A37" s="10" t="s">
        <v>230</v>
      </c>
      <c r="B37" s="10" t="s">
        <v>231</v>
      </c>
      <c r="C37" s="10" t="s">
        <v>162</v>
      </c>
      <c r="D37" s="11" t="s">
        <v>232</v>
      </c>
      <c r="E37" s="12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>
      <c r="A38" s="10" t="s">
        <v>233</v>
      </c>
      <c r="B38" s="10" t="s">
        <v>234</v>
      </c>
      <c r="C38" s="10" t="s">
        <v>235</v>
      </c>
      <c r="D38" s="11" t="s">
        <v>236</v>
      </c>
      <c r="E38" s="1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>
      <c r="A39" s="10" t="s">
        <v>237</v>
      </c>
      <c r="B39" s="10" t="s">
        <v>238</v>
      </c>
      <c r="C39" s="10" t="s">
        <v>239</v>
      </c>
      <c r="D39" s="11" t="s">
        <v>240</v>
      </c>
      <c r="E39" s="12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>
      <c r="A40" s="10" t="s">
        <v>241</v>
      </c>
      <c r="B40" s="10" t="s">
        <v>242</v>
      </c>
      <c r="C40" s="10" t="s">
        <v>243</v>
      </c>
      <c r="D40" s="11" t="s">
        <v>244</v>
      </c>
      <c r="E40" s="1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>
      <c r="A41" s="10" t="s">
        <v>245</v>
      </c>
      <c r="B41" s="10" t="s">
        <v>246</v>
      </c>
      <c r="C41" s="10" t="s">
        <v>247</v>
      </c>
      <c r="D41" s="11" t="s">
        <v>248</v>
      </c>
      <c r="E41" s="12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>
      <c r="A42" s="10" t="s">
        <v>249</v>
      </c>
      <c r="B42" s="10" t="s">
        <v>250</v>
      </c>
      <c r="C42" s="10" t="s">
        <v>183</v>
      </c>
      <c r="D42" s="11" t="s">
        <v>251</v>
      </c>
      <c r="E42" s="12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>
      <c r="A43" s="10" t="s">
        <v>252</v>
      </c>
      <c r="B43" s="10" t="s">
        <v>253</v>
      </c>
      <c r="C43" s="10" t="s">
        <v>162</v>
      </c>
      <c r="D43" s="11" t="s">
        <v>254</v>
      </c>
      <c r="E43" s="12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>
      <c r="A44" s="10" t="s">
        <v>255</v>
      </c>
      <c r="B44" s="10" t="s">
        <v>256</v>
      </c>
      <c r="C44" s="10" t="s">
        <v>257</v>
      </c>
      <c r="D44" s="11" t="s">
        <v>123</v>
      </c>
      <c r="E44" s="12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>
      <c r="A45" s="10" t="s">
        <v>258</v>
      </c>
      <c r="B45" s="10" t="s">
        <v>259</v>
      </c>
      <c r="C45" s="10" t="s">
        <v>260</v>
      </c>
      <c r="D45" s="11" t="s">
        <v>261</v>
      </c>
      <c r="E45" s="12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>
      <c r="A46" s="10" t="s">
        <v>262</v>
      </c>
      <c r="B46" s="10" t="s">
        <v>263</v>
      </c>
      <c r="C46" s="10" t="s">
        <v>264</v>
      </c>
      <c r="D46" s="11" t="s">
        <v>265</v>
      </c>
      <c r="E46" s="12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>
      <c r="A47" s="10" t="s">
        <v>266</v>
      </c>
      <c r="B47" s="10" t="s">
        <v>267</v>
      </c>
      <c r="C47" s="10" t="s">
        <v>268</v>
      </c>
      <c r="D47" s="11" t="s">
        <v>269</v>
      </c>
      <c r="E47" s="12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>
      <c r="A48" s="10" t="s">
        <v>270</v>
      </c>
      <c r="B48" s="10" t="s">
        <v>271</v>
      </c>
      <c r="C48" s="10" t="s">
        <v>272</v>
      </c>
      <c r="D48" s="11" t="s">
        <v>248</v>
      </c>
      <c r="E48" s="12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>
      <c r="A49" s="10" t="s">
        <v>273</v>
      </c>
      <c r="B49" s="10" t="s">
        <v>274</v>
      </c>
      <c r="C49" s="10" t="s">
        <v>147</v>
      </c>
      <c r="D49" s="11" t="s">
        <v>248</v>
      </c>
      <c r="E49" s="1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>
      <c r="A50" s="10" t="s">
        <v>275</v>
      </c>
      <c r="B50" s="10" t="s">
        <v>276</v>
      </c>
      <c r="C50" s="10" t="s">
        <v>162</v>
      </c>
      <c r="D50" s="11" t="s">
        <v>277</v>
      </c>
      <c r="E50" s="12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>
      <c r="A51" s="10" t="s">
        <v>278</v>
      </c>
      <c r="B51" s="10" t="s">
        <v>279</v>
      </c>
      <c r="C51" s="10" t="s">
        <v>280</v>
      </c>
      <c r="D51" s="11" t="s">
        <v>244</v>
      </c>
      <c r="E51" s="12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>
      <c r="A52" s="10" t="s">
        <v>281</v>
      </c>
      <c r="B52" s="10" t="s">
        <v>282</v>
      </c>
      <c r="C52" s="10" t="s">
        <v>283</v>
      </c>
      <c r="D52" s="11" t="s">
        <v>284</v>
      </c>
      <c r="E52" s="12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>
      <c r="A53" s="10" t="s">
        <v>285</v>
      </c>
      <c r="B53" s="10" t="s">
        <v>286</v>
      </c>
      <c r="C53" s="10" t="s">
        <v>122</v>
      </c>
      <c r="D53" s="11" t="s">
        <v>197</v>
      </c>
      <c r="E53" s="12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>
      <c r="A54" s="10" t="s">
        <v>287</v>
      </c>
      <c r="B54" s="10" t="s">
        <v>288</v>
      </c>
      <c r="C54" s="10" t="s">
        <v>155</v>
      </c>
      <c r="D54" s="11" t="s">
        <v>289</v>
      </c>
      <c r="E54" s="12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>
      <c r="A55" s="10" t="s">
        <v>290</v>
      </c>
      <c r="B55" s="10" t="s">
        <v>291</v>
      </c>
      <c r="C55" s="10" t="s">
        <v>162</v>
      </c>
      <c r="D55" s="11" t="s">
        <v>292</v>
      </c>
      <c r="E55" s="12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>
      <c r="A56" s="10" t="s">
        <v>293</v>
      </c>
      <c r="B56" s="10" t="s">
        <v>294</v>
      </c>
      <c r="C56" s="10" t="s">
        <v>260</v>
      </c>
      <c r="D56" s="11" t="s">
        <v>295</v>
      </c>
      <c r="E56" s="12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>
      <c r="A57" s="13" t="s">
        <v>296</v>
      </c>
      <c r="B57" s="13" t="s">
        <v>297</v>
      </c>
      <c r="C57" s="13" t="s">
        <v>126</v>
      </c>
      <c r="D57" s="11" t="s">
        <v>298</v>
      </c>
      <c r="E57" s="1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>
      <c r="A58" s="10" t="s">
        <v>299</v>
      </c>
      <c r="B58" s="10" t="s">
        <v>300</v>
      </c>
      <c r="C58" s="10" t="s">
        <v>301</v>
      </c>
      <c r="D58" s="11" t="s">
        <v>137</v>
      </c>
      <c r="E58" s="12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>
      <c r="A59" s="13" t="s">
        <v>302</v>
      </c>
      <c r="B59" s="13" t="s">
        <v>303</v>
      </c>
      <c r="C59" s="13" t="s">
        <v>169</v>
      </c>
      <c r="D59" s="11" t="s">
        <v>304</v>
      </c>
      <c r="E59" s="12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>
      <c r="A60" s="10" t="s">
        <v>305</v>
      </c>
      <c r="B60" s="10" t="s">
        <v>306</v>
      </c>
      <c r="C60" s="10" t="s">
        <v>143</v>
      </c>
      <c r="D60" s="11" t="s">
        <v>307</v>
      </c>
      <c r="E60" s="12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>
      <c r="A61" s="10" t="s">
        <v>308</v>
      </c>
      <c r="B61" s="10" t="s">
        <v>309</v>
      </c>
      <c r="C61" s="10" t="s">
        <v>195</v>
      </c>
      <c r="D61" s="11" t="s">
        <v>310</v>
      </c>
      <c r="E61" s="12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>
      <c r="A62" s="10" t="s">
        <v>311</v>
      </c>
      <c r="B62" s="10" t="s">
        <v>312</v>
      </c>
      <c r="C62" s="10" t="s">
        <v>134</v>
      </c>
      <c r="D62" s="11" t="s">
        <v>223</v>
      </c>
      <c r="E62" s="12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>
      <c r="A63" s="10" t="s">
        <v>313</v>
      </c>
      <c r="B63" s="10" t="s">
        <v>314</v>
      </c>
      <c r="C63" s="10" t="s">
        <v>162</v>
      </c>
      <c r="D63" s="11" t="s">
        <v>292</v>
      </c>
      <c r="E63" s="12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>
      <c r="A64" s="10" t="s">
        <v>315</v>
      </c>
      <c r="B64" s="10" t="s">
        <v>316</v>
      </c>
      <c r="C64" s="10" t="s">
        <v>122</v>
      </c>
      <c r="D64" s="11" t="s">
        <v>156</v>
      </c>
      <c r="E64" s="12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>
      <c r="A65" s="10" t="s">
        <v>317</v>
      </c>
      <c r="B65" s="10" t="s">
        <v>318</v>
      </c>
      <c r="C65" s="10" t="s">
        <v>228</v>
      </c>
      <c r="D65" s="11" t="s">
        <v>319</v>
      </c>
      <c r="E65" s="12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>
      <c r="A66" s="13" t="s">
        <v>320</v>
      </c>
      <c r="B66" s="13" t="s">
        <v>321</v>
      </c>
      <c r="C66" s="13" t="s">
        <v>322</v>
      </c>
      <c r="D66" s="11" t="s">
        <v>197</v>
      </c>
      <c r="E66" s="12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>
      <c r="A67" s="10" t="s">
        <v>323</v>
      </c>
      <c r="B67" s="10" t="s">
        <v>324</v>
      </c>
      <c r="C67" s="10" t="s">
        <v>122</v>
      </c>
      <c r="D67" s="11" t="s">
        <v>223</v>
      </c>
      <c r="E67" s="12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>
      <c r="A68" s="13" t="s">
        <v>325</v>
      </c>
      <c r="B68" s="13" t="s">
        <v>326</v>
      </c>
      <c r="C68" s="13" t="s">
        <v>151</v>
      </c>
      <c r="D68" s="11" t="s">
        <v>327</v>
      </c>
      <c r="E68" s="12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>
      <c r="A69" s="10" t="s">
        <v>328</v>
      </c>
      <c r="B69" s="10" t="s">
        <v>329</v>
      </c>
      <c r="C69" s="10" t="s">
        <v>143</v>
      </c>
      <c r="D69" s="11" t="s">
        <v>330</v>
      </c>
      <c r="E69" s="12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>
      <c r="A70" s="10" t="s">
        <v>331</v>
      </c>
      <c r="B70" s="10" t="s">
        <v>332</v>
      </c>
      <c r="C70" s="10" t="s">
        <v>333</v>
      </c>
      <c r="D70" s="11" t="s">
        <v>176</v>
      </c>
      <c r="E70" s="12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>
      <c r="A71" s="10" t="s">
        <v>334</v>
      </c>
      <c r="B71" s="10" t="s">
        <v>335</v>
      </c>
      <c r="C71" s="10" t="s">
        <v>162</v>
      </c>
      <c r="D71" s="11" t="s">
        <v>123</v>
      </c>
      <c r="E71" s="12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>
      <c r="A72" s="10" t="s">
        <v>336</v>
      </c>
      <c r="B72" s="10" t="s">
        <v>337</v>
      </c>
      <c r="C72" s="10" t="s">
        <v>134</v>
      </c>
      <c r="D72" s="11" t="s">
        <v>223</v>
      </c>
      <c r="E72" s="12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>
      <c r="A73" s="10" t="s">
        <v>338</v>
      </c>
      <c r="B73" s="10" t="s">
        <v>339</v>
      </c>
      <c r="C73" s="10" t="s">
        <v>340</v>
      </c>
      <c r="D73" s="11" t="s">
        <v>87</v>
      </c>
      <c r="E73" s="12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>
      <c r="A74" s="10" t="s">
        <v>341</v>
      </c>
      <c r="B74" s="10" t="s">
        <v>342</v>
      </c>
      <c r="C74" s="10" t="s">
        <v>343</v>
      </c>
      <c r="D74" s="11" t="s">
        <v>344</v>
      </c>
      <c r="E74" s="12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>
      <c r="A75" s="13" t="s">
        <v>345</v>
      </c>
      <c r="B75" s="13" t="s">
        <v>346</v>
      </c>
      <c r="C75" s="13" t="s">
        <v>151</v>
      </c>
      <c r="D75" s="11" t="s">
        <v>197</v>
      </c>
      <c r="E75" s="12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>
      <c r="A76" s="10" t="s">
        <v>347</v>
      </c>
      <c r="B76" s="10" t="s">
        <v>121</v>
      </c>
      <c r="C76" s="10" t="s">
        <v>122</v>
      </c>
      <c r="D76" s="11" t="s">
        <v>348</v>
      </c>
      <c r="E76" s="12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>
      <c r="A77" s="10" t="s">
        <v>347</v>
      </c>
      <c r="B77" s="10" t="s">
        <v>121</v>
      </c>
      <c r="C77" s="10" t="s">
        <v>122</v>
      </c>
      <c r="D77" s="11" t="s">
        <v>144</v>
      </c>
      <c r="E77" s="12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>
      <c r="A78" s="10" t="s">
        <v>349</v>
      </c>
      <c r="B78" s="10" t="s">
        <v>350</v>
      </c>
      <c r="C78" s="10" t="s">
        <v>351</v>
      </c>
      <c r="D78" s="11" t="s">
        <v>352</v>
      </c>
      <c r="E78" s="12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>
      <c r="A79" s="10" t="s">
        <v>349</v>
      </c>
      <c r="B79" s="10" t="s">
        <v>353</v>
      </c>
      <c r="C79" s="10" t="s">
        <v>351</v>
      </c>
      <c r="D79" s="11" t="s">
        <v>354</v>
      </c>
      <c r="E79" s="12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>
      <c r="A80" s="13" t="s">
        <v>355</v>
      </c>
      <c r="B80" s="13" t="s">
        <v>356</v>
      </c>
      <c r="C80" s="13" t="s">
        <v>134</v>
      </c>
      <c r="D80" s="11" t="s">
        <v>357</v>
      </c>
      <c r="E80" s="12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>
      <c r="A81" s="13" t="s">
        <v>355</v>
      </c>
      <c r="B81" s="13" t="s">
        <v>358</v>
      </c>
      <c r="C81" s="13" t="s">
        <v>134</v>
      </c>
      <c r="D81" s="11" t="s">
        <v>357</v>
      </c>
      <c r="E81" s="12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>
      <c r="A82" s="13" t="s">
        <v>355</v>
      </c>
      <c r="B82" s="13" t="s">
        <v>359</v>
      </c>
      <c r="C82" s="13" t="s">
        <v>134</v>
      </c>
      <c r="D82" s="11" t="s">
        <v>357</v>
      </c>
      <c r="E82" s="12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>
      <c r="A83" s="13" t="s">
        <v>360</v>
      </c>
      <c r="B83" s="13" t="s">
        <v>361</v>
      </c>
      <c r="C83" s="13" t="s">
        <v>134</v>
      </c>
      <c r="D83" s="11" t="s">
        <v>362</v>
      </c>
      <c r="E83" s="12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>
      <c r="A84" s="10" t="s">
        <v>363</v>
      </c>
      <c r="B84" s="10" t="s">
        <v>364</v>
      </c>
      <c r="C84" s="10" t="s">
        <v>365</v>
      </c>
      <c r="D84" s="11" t="s">
        <v>366</v>
      </c>
      <c r="E84" s="12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>
      <c r="A85" s="13" t="s">
        <v>367</v>
      </c>
      <c r="B85" s="13" t="s">
        <v>368</v>
      </c>
      <c r="C85" s="13" t="s">
        <v>369</v>
      </c>
      <c r="D85" s="11" t="s">
        <v>370</v>
      </c>
      <c r="E85" s="12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>
      <c r="A86" s="10" t="s">
        <v>371</v>
      </c>
      <c r="B86" s="10" t="s">
        <v>372</v>
      </c>
      <c r="C86" s="10" t="s">
        <v>162</v>
      </c>
      <c r="D86" s="11"/>
      <c r="E86" s="12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>
      <c r="A87" s="10" t="s">
        <v>373</v>
      </c>
      <c r="B87" s="10" t="s">
        <v>374</v>
      </c>
      <c r="C87" s="10" t="s">
        <v>375</v>
      </c>
      <c r="D87" s="11" t="s">
        <v>376</v>
      </c>
      <c r="E87" s="15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>
      <c r="A88" s="10" t="s">
        <v>373</v>
      </c>
      <c r="B88" s="10" t="s">
        <v>377</v>
      </c>
      <c r="C88" s="10" t="s">
        <v>375</v>
      </c>
      <c r="D88" s="11" t="s">
        <v>378</v>
      </c>
      <c r="E88" s="15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>
      <c r="A89" s="10" t="s">
        <v>373</v>
      </c>
      <c r="B89" s="10" t="s">
        <v>379</v>
      </c>
      <c r="C89" s="10" t="s">
        <v>375</v>
      </c>
      <c r="D89" s="11" t="s">
        <v>380</v>
      </c>
      <c r="E89" s="12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>
      <c r="A90" s="10" t="s">
        <v>381</v>
      </c>
      <c r="B90" s="10" t="s">
        <v>382</v>
      </c>
      <c r="C90" s="10" t="s">
        <v>383</v>
      </c>
      <c r="D90" s="11" t="s">
        <v>384</v>
      </c>
      <c r="E90" s="12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>
      <c r="A91" s="10" t="s">
        <v>385</v>
      </c>
      <c r="B91" s="10" t="s">
        <v>386</v>
      </c>
      <c r="C91" s="10" t="s">
        <v>383</v>
      </c>
      <c r="D91" s="11" t="s">
        <v>387</v>
      </c>
      <c r="E91" s="12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>
      <c r="A92" s="10" t="s">
        <v>388</v>
      </c>
      <c r="B92" s="10" t="s">
        <v>389</v>
      </c>
      <c r="C92" s="10" t="s">
        <v>383</v>
      </c>
      <c r="D92" s="11" t="s">
        <v>140</v>
      </c>
      <c r="E92" s="12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>
      <c r="A93" s="10" t="s">
        <v>390</v>
      </c>
      <c r="B93" s="10" t="s">
        <v>391</v>
      </c>
      <c r="C93" s="16"/>
      <c r="D93" s="11"/>
      <c r="E93" s="12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>
      <c r="A94" s="10" t="s">
        <v>392</v>
      </c>
      <c r="B94" s="10" t="s">
        <v>393</v>
      </c>
      <c r="C94" s="10" t="s">
        <v>143</v>
      </c>
      <c r="D94" s="11" t="s">
        <v>265</v>
      </c>
      <c r="E94" s="15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>
      <c r="A95" s="10" t="s">
        <v>394</v>
      </c>
      <c r="B95" s="10" t="s">
        <v>395</v>
      </c>
      <c r="C95" s="17" t="s">
        <v>396</v>
      </c>
      <c r="D95" s="11" t="s">
        <v>397</v>
      </c>
      <c r="E95" s="15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>
      <c r="A96" s="10" t="s">
        <v>398</v>
      </c>
      <c r="B96" s="10" t="s">
        <v>399</v>
      </c>
      <c r="C96" s="10" t="s">
        <v>195</v>
      </c>
      <c r="D96" s="11" t="s">
        <v>400</v>
      </c>
      <c r="E96" s="12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>
      <c r="A97" s="10" t="s">
        <v>401</v>
      </c>
      <c r="B97" s="10" t="s">
        <v>402</v>
      </c>
      <c r="C97" s="10" t="s">
        <v>143</v>
      </c>
      <c r="D97" s="11" t="s">
        <v>403</v>
      </c>
      <c r="E97" s="12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>
      <c r="A98" s="10" t="s">
        <v>401</v>
      </c>
      <c r="B98" s="10" t="s">
        <v>402</v>
      </c>
      <c r="C98" s="10" t="s">
        <v>143</v>
      </c>
      <c r="D98" s="11" t="s">
        <v>127</v>
      </c>
      <c r="E98" s="12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>
      <c r="A99" s="10" t="s">
        <v>404</v>
      </c>
      <c r="B99" s="10" t="s">
        <v>405</v>
      </c>
      <c r="C99" s="10" t="s">
        <v>280</v>
      </c>
      <c r="D99" s="11"/>
      <c r="E99" s="12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>
      <c r="A100" s="10" t="s">
        <v>404</v>
      </c>
      <c r="B100" s="10" t="s">
        <v>406</v>
      </c>
      <c r="C100" s="10" t="s">
        <v>126</v>
      </c>
      <c r="D100" s="11"/>
      <c r="E100" s="12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>
      <c r="A101" s="10" t="s">
        <v>407</v>
      </c>
      <c r="B101" s="10" t="s">
        <v>408</v>
      </c>
      <c r="C101" s="10" t="s">
        <v>409</v>
      </c>
      <c r="D101" s="11" t="s">
        <v>292</v>
      </c>
      <c r="E101" s="12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>
      <c r="A102" s="10" t="s">
        <v>410</v>
      </c>
      <c r="B102" s="10" t="s">
        <v>411</v>
      </c>
      <c r="C102" s="10" t="s">
        <v>412</v>
      </c>
      <c r="D102" s="11" t="s">
        <v>413</v>
      </c>
      <c r="E102" s="12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>
      <c r="A103" s="10" t="s">
        <v>410</v>
      </c>
      <c r="B103" s="10" t="s">
        <v>414</v>
      </c>
      <c r="C103" s="10" t="s">
        <v>415</v>
      </c>
      <c r="D103" s="11" t="s">
        <v>144</v>
      </c>
      <c r="E103" s="12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>
      <c r="A104" s="10" t="s">
        <v>416</v>
      </c>
      <c r="B104" s="10" t="s">
        <v>417</v>
      </c>
      <c r="C104" s="10" t="s">
        <v>143</v>
      </c>
      <c r="D104" s="11" t="s">
        <v>418</v>
      </c>
      <c r="E104" s="12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>
      <c r="A105" s="13" t="s">
        <v>419</v>
      </c>
      <c r="B105" s="13" t="s">
        <v>420</v>
      </c>
      <c r="C105" s="13" t="s">
        <v>169</v>
      </c>
      <c r="D105" s="11" t="s">
        <v>421</v>
      </c>
      <c r="E105" s="12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>
      <c r="A106" s="10" t="s">
        <v>422</v>
      </c>
      <c r="B106" s="10" t="s">
        <v>423</v>
      </c>
      <c r="C106" s="10" t="s">
        <v>159</v>
      </c>
      <c r="D106" s="11" t="s">
        <v>217</v>
      </c>
      <c r="E106" s="12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>
      <c r="A107" s="10" t="s">
        <v>424</v>
      </c>
      <c r="B107" s="10" t="s">
        <v>425</v>
      </c>
      <c r="C107" s="10" t="s">
        <v>162</v>
      </c>
      <c r="D107" s="11"/>
      <c r="E107" s="12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>
      <c r="A108" s="10" t="s">
        <v>426</v>
      </c>
      <c r="B108" s="10" t="s">
        <v>427</v>
      </c>
      <c r="C108" s="10" t="s">
        <v>228</v>
      </c>
      <c r="D108" s="11" t="s">
        <v>428</v>
      </c>
      <c r="E108" s="12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>
      <c r="A109" s="10" t="s">
        <v>429</v>
      </c>
      <c r="B109" s="10" t="s">
        <v>430</v>
      </c>
      <c r="C109" s="10" t="s">
        <v>134</v>
      </c>
      <c r="D109" s="11" t="s">
        <v>87</v>
      </c>
      <c r="E109" s="12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>
      <c r="A110" s="10" t="s">
        <v>431</v>
      </c>
      <c r="B110" s="10" t="s">
        <v>432</v>
      </c>
      <c r="C110" s="10" t="s">
        <v>257</v>
      </c>
      <c r="D110" s="11" t="s">
        <v>87</v>
      </c>
      <c r="E110" s="15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>
      <c r="A111" s="10" t="s">
        <v>433</v>
      </c>
      <c r="B111" s="10" t="s">
        <v>434</v>
      </c>
      <c r="C111" s="10" t="s">
        <v>147</v>
      </c>
      <c r="D111" s="11" t="s">
        <v>248</v>
      </c>
      <c r="E111" s="12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>
      <c r="A112" s="13" t="s">
        <v>435</v>
      </c>
      <c r="B112" s="13"/>
      <c r="C112" s="13" t="s">
        <v>340</v>
      </c>
      <c r="D112" s="11" t="s">
        <v>197</v>
      </c>
      <c r="E112" s="12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>
      <c r="A113" s="10" t="s">
        <v>436</v>
      </c>
      <c r="B113" s="10" t="s">
        <v>437</v>
      </c>
      <c r="C113" s="10" t="s">
        <v>130</v>
      </c>
      <c r="D113" s="11" t="s">
        <v>438</v>
      </c>
      <c r="E113" s="12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>
      <c r="A114" s="18" t="s">
        <v>439</v>
      </c>
      <c r="B114" s="18" t="s">
        <v>440</v>
      </c>
      <c r="C114" s="1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1:25">
      <c r="A115" s="18" t="s">
        <v>441</v>
      </c>
      <c r="B115" s="18" t="s">
        <v>442</v>
      </c>
      <c r="C115" s="20" t="s">
        <v>443</v>
      </c>
      <c r="D115" s="4"/>
      <c r="E115" s="4"/>
      <c r="F115" s="4"/>
      <c r="G115" s="4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21"/>
    </row>
    <row r="116" spans="1:25">
      <c r="A116" s="18" t="s">
        <v>444</v>
      </c>
      <c r="B116" s="18" t="s">
        <v>445</v>
      </c>
      <c r="C116" s="20" t="s">
        <v>446</v>
      </c>
      <c r="D116" s="4"/>
      <c r="E116" s="4"/>
      <c r="F116" s="22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21"/>
    </row>
    <row r="117" spans="1:25">
      <c r="A117" s="18" t="s">
        <v>447</v>
      </c>
      <c r="B117" s="18" t="s">
        <v>448</v>
      </c>
      <c r="C117" s="20" t="s">
        <v>449</v>
      </c>
      <c r="D117" s="22"/>
      <c r="E117" s="4"/>
      <c r="F117" s="22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21"/>
    </row>
    <row r="118" spans="1:25">
      <c r="A118" s="18" t="s">
        <v>450</v>
      </c>
      <c r="B118" s="18" t="s">
        <v>451</v>
      </c>
      <c r="C118" s="20" t="s">
        <v>452</v>
      </c>
      <c r="D118" s="4"/>
      <c r="E118" s="22"/>
      <c r="F118" s="4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21"/>
    </row>
    <row r="119" spans="1:25">
      <c r="A119" s="18" t="s">
        <v>453</v>
      </c>
      <c r="B119" s="18" t="s">
        <v>454</v>
      </c>
      <c r="C119" s="20" t="s">
        <v>452</v>
      </c>
      <c r="D119" s="4"/>
      <c r="E119" s="23"/>
      <c r="F119" s="4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21"/>
    </row>
    <row r="120" spans="1:25">
      <c r="A120" s="18" t="s">
        <v>455</v>
      </c>
      <c r="B120" s="18" t="s">
        <v>456</v>
      </c>
      <c r="C120" s="20" t="s">
        <v>452</v>
      </c>
      <c r="D120" s="4"/>
      <c r="E120" s="4"/>
      <c r="F120" s="23"/>
      <c r="G120" s="22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21"/>
    </row>
    <row r="121" spans="1:25">
      <c r="A121" s="18" t="s">
        <v>457</v>
      </c>
      <c r="B121" s="18" t="s">
        <v>458</v>
      </c>
      <c r="C121" s="18" t="s">
        <v>449</v>
      </c>
      <c r="D121" s="21"/>
      <c r="E121" s="22"/>
      <c r="F121" s="4"/>
      <c r="G121" s="23"/>
      <c r="H121" s="22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21"/>
    </row>
    <row r="122" spans="1:25">
      <c r="A122" s="18" t="s">
        <v>459</v>
      </c>
      <c r="B122" s="18" t="s">
        <v>460</v>
      </c>
      <c r="C122" s="18" t="s">
        <v>449</v>
      </c>
      <c r="D122" s="23"/>
      <c r="E122" s="4"/>
      <c r="F122" s="4"/>
      <c r="G122" s="23"/>
      <c r="H122" s="22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21"/>
    </row>
    <row r="123" spans="1:25">
      <c r="A123" s="18" t="s">
        <v>461</v>
      </c>
      <c r="B123" s="18" t="s">
        <v>462</v>
      </c>
      <c r="C123" s="18" t="s">
        <v>463</v>
      </c>
      <c r="D123" s="23"/>
      <c r="E123" s="4"/>
      <c r="F123" s="4"/>
      <c r="G123" s="23"/>
      <c r="H123" s="22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21"/>
    </row>
    <row r="124" spans="1:25">
      <c r="A124" s="18" t="s">
        <v>464</v>
      </c>
      <c r="B124" s="18" t="s">
        <v>465</v>
      </c>
      <c r="C124" s="18" t="s">
        <v>446</v>
      </c>
      <c r="D124" s="23"/>
      <c r="E124" s="22"/>
      <c r="F124" s="4"/>
      <c r="G124" s="23"/>
      <c r="H124" s="4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21"/>
    </row>
    <row r="125" spans="1:25">
      <c r="A125" s="18" t="s">
        <v>466</v>
      </c>
      <c r="B125" s="18" t="s">
        <v>467</v>
      </c>
      <c r="C125" s="18" t="s">
        <v>449</v>
      </c>
      <c r="D125" s="23"/>
      <c r="E125" s="4"/>
      <c r="F125" s="4"/>
      <c r="G125" s="23"/>
      <c r="H125" s="22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21"/>
    </row>
    <row r="126" spans="1:25">
      <c r="A126" s="18" t="s">
        <v>468</v>
      </c>
      <c r="B126" s="18" t="s">
        <v>469</v>
      </c>
      <c r="C126" s="18" t="s">
        <v>446</v>
      </c>
      <c r="D126" s="23"/>
      <c r="E126" s="4"/>
      <c r="F126" s="4"/>
      <c r="G126" s="23"/>
      <c r="H126" s="22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21"/>
    </row>
    <row r="127" spans="1:25">
      <c r="A127" s="18" t="s">
        <v>470</v>
      </c>
      <c r="B127" s="18" t="s">
        <v>286</v>
      </c>
      <c r="C127" s="18" t="s">
        <v>471</v>
      </c>
      <c r="D127" s="23"/>
      <c r="E127" s="22"/>
      <c r="F127" s="4"/>
      <c r="G127" s="23"/>
      <c r="H127" s="23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21"/>
    </row>
    <row r="128" spans="1:25">
      <c r="A128" s="18" t="s">
        <v>371</v>
      </c>
      <c r="B128" s="18" t="s">
        <v>467</v>
      </c>
      <c r="C128" s="18" t="s">
        <v>449</v>
      </c>
      <c r="D128" s="23"/>
      <c r="E128" s="22"/>
      <c r="F128" s="4"/>
      <c r="G128" s="23"/>
      <c r="H128" s="23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21"/>
    </row>
    <row r="129" spans="1:25">
      <c r="A129" s="18" t="s">
        <v>203</v>
      </c>
      <c r="B129" s="18" t="s">
        <v>472</v>
      </c>
      <c r="C129" s="18" t="s">
        <v>449</v>
      </c>
      <c r="D129" s="23"/>
      <c r="E129" s="23"/>
      <c r="F129" s="4"/>
      <c r="G129" s="23"/>
      <c r="H129" s="23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21"/>
    </row>
    <row r="130" spans="1:25">
      <c r="A130" s="18" t="s">
        <v>473</v>
      </c>
      <c r="B130" s="18" t="s">
        <v>473</v>
      </c>
      <c r="C130" s="18" t="s">
        <v>449</v>
      </c>
      <c r="D130" s="23"/>
      <c r="E130" s="23"/>
      <c r="F130" s="4"/>
      <c r="G130" s="23"/>
      <c r="H130" s="23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21"/>
    </row>
    <row r="131" spans="1:25">
      <c r="A131" s="3"/>
      <c r="B131" s="23"/>
      <c r="C131" s="24"/>
      <c r="D131" s="23"/>
      <c r="E131" s="23"/>
      <c r="F131" s="4"/>
      <c r="G131" s="23"/>
      <c r="H131" s="23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21"/>
    </row>
    <row r="132" spans="1:25">
      <c r="A132" s="3"/>
      <c r="B132" s="23"/>
      <c r="C132" s="24"/>
      <c r="D132" s="23"/>
      <c r="E132" s="23"/>
      <c r="F132" s="4"/>
      <c r="G132" s="23"/>
      <c r="H132" s="23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21"/>
    </row>
    <row r="133" spans="1:25">
      <c r="A133" s="3"/>
      <c r="B133" s="3"/>
      <c r="C133" s="24"/>
      <c r="D133" s="23"/>
      <c r="E133" s="23"/>
      <c r="F133" s="4"/>
      <c r="G133" s="23"/>
      <c r="H133" s="23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21"/>
    </row>
    <row r="134" spans="1:25">
      <c r="A134" s="25"/>
      <c r="B134" s="3"/>
      <c r="C134" s="24"/>
      <c r="D134" s="23"/>
      <c r="E134" s="23"/>
      <c r="F134" s="4"/>
      <c r="G134" s="23"/>
      <c r="H134" s="23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21"/>
    </row>
    <row r="135" spans="1:25">
      <c r="A135" s="25"/>
      <c r="B135" s="3"/>
      <c r="C135" s="23"/>
      <c r="D135" s="24"/>
      <c r="E135" s="23"/>
      <c r="F135" s="4"/>
      <c r="G135" s="23"/>
      <c r="H135" s="23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21"/>
    </row>
    <row r="136" spans="1:25">
      <c r="A136" s="21"/>
      <c r="B136" s="3"/>
      <c r="C136" s="23"/>
      <c r="D136" s="24"/>
      <c r="E136" s="23"/>
      <c r="F136" s="4"/>
      <c r="G136" s="23"/>
      <c r="H136" s="23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21"/>
    </row>
    <row r="137" spans="1:25">
      <c r="A137" s="25"/>
      <c r="B137" s="3"/>
      <c r="C137" s="23"/>
      <c r="D137" s="24"/>
      <c r="E137" s="23"/>
      <c r="F137" s="22"/>
      <c r="G137" s="23"/>
      <c r="H137" s="23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21"/>
    </row>
    <row r="138" spans="1:25">
      <c r="A138" s="25"/>
      <c r="B138" s="3"/>
      <c r="C138" s="23"/>
      <c r="D138" s="24"/>
      <c r="E138" s="23"/>
      <c r="F138" s="22"/>
      <c r="G138" s="23"/>
      <c r="H138" s="23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21"/>
    </row>
    <row r="139" spans="1:25">
      <c r="A139" s="25"/>
      <c r="B139" s="3"/>
      <c r="C139" s="23"/>
      <c r="D139" s="24"/>
      <c r="E139" s="23"/>
      <c r="F139" s="4"/>
      <c r="G139" s="23"/>
      <c r="H139" s="23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21"/>
    </row>
    <row r="140" spans="1:25">
      <c r="A140" s="25"/>
      <c r="B140" s="3"/>
      <c r="C140" s="23"/>
      <c r="D140" s="24"/>
      <c r="E140" s="23"/>
      <c r="F140" s="4"/>
      <c r="G140" s="23"/>
      <c r="H140" s="23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21"/>
    </row>
    <row r="141" spans="1:25">
      <c r="A141" s="25"/>
      <c r="B141" s="3"/>
      <c r="C141" s="23"/>
      <c r="D141" s="24"/>
      <c r="E141" s="23"/>
      <c r="F141" s="4"/>
      <c r="G141" s="23"/>
      <c r="H141" s="23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21"/>
    </row>
    <row r="142" spans="1:25">
      <c r="A142" s="25"/>
      <c r="B142" s="3"/>
      <c r="C142" s="23"/>
      <c r="D142" s="24"/>
      <c r="E142" s="23"/>
      <c r="F142" s="4"/>
      <c r="G142" s="23"/>
      <c r="H142" s="23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21"/>
    </row>
    <row r="143" spans="1:25">
      <c r="A143" s="25"/>
      <c r="B143" s="3"/>
      <c r="C143" s="23"/>
      <c r="D143" s="24"/>
      <c r="E143" s="23"/>
      <c r="F143" s="4"/>
      <c r="G143" s="23"/>
      <c r="H143" s="23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21"/>
    </row>
    <row r="144" spans="1:25">
      <c r="A144" s="21"/>
      <c r="B144" s="3"/>
      <c r="C144" s="23"/>
      <c r="D144" s="24"/>
      <c r="E144" s="23"/>
      <c r="F144" s="4"/>
      <c r="G144" s="23"/>
      <c r="H144" s="23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21"/>
    </row>
    <row r="145" spans="1:25">
      <c r="A145" s="25"/>
      <c r="B145" s="3"/>
      <c r="C145" s="23"/>
      <c r="D145" s="24"/>
      <c r="E145" s="23"/>
      <c r="F145" s="22"/>
      <c r="G145" s="23"/>
      <c r="H145" s="23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21"/>
    </row>
    <row r="146" spans="1:25">
      <c r="A146" s="25"/>
      <c r="B146" s="3"/>
      <c r="C146" s="23"/>
      <c r="D146" s="24"/>
      <c r="E146" s="23"/>
      <c r="F146" s="22"/>
      <c r="G146" s="23"/>
      <c r="H146" s="23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21"/>
    </row>
    <row r="147" spans="1:25">
      <c r="A147" s="25"/>
      <c r="B147" s="3"/>
      <c r="C147" s="23"/>
      <c r="D147" s="24"/>
      <c r="E147" s="23"/>
      <c r="F147" s="22"/>
      <c r="G147" s="23"/>
      <c r="H147" s="23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21"/>
    </row>
    <row r="148" spans="1:25">
      <c r="A148" s="25"/>
      <c r="B148" s="3"/>
      <c r="C148" s="23"/>
      <c r="D148" s="24"/>
      <c r="E148" s="23"/>
      <c r="F148" s="4"/>
      <c r="G148" s="23"/>
      <c r="H148" s="23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21"/>
    </row>
    <row r="149" spans="1:25">
      <c r="A149" s="25"/>
      <c r="B149" s="3"/>
      <c r="C149" s="23"/>
      <c r="D149" s="24"/>
      <c r="E149" s="23"/>
      <c r="F149" s="4"/>
      <c r="G149" s="23"/>
      <c r="H149" s="23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21"/>
    </row>
    <row r="150" spans="1:25">
      <c r="A150" s="25"/>
      <c r="B150" s="3"/>
      <c r="C150" s="23"/>
      <c r="D150" s="24"/>
      <c r="E150" s="23"/>
      <c r="F150" s="22"/>
      <c r="G150" s="23"/>
      <c r="H150" s="23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21"/>
    </row>
    <row r="151" spans="1:25">
      <c r="A151" s="25"/>
      <c r="B151" s="3"/>
      <c r="C151" s="23"/>
      <c r="D151" s="24"/>
      <c r="E151" s="23"/>
      <c r="F151" s="22"/>
      <c r="G151" s="23"/>
      <c r="H151" s="23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21"/>
    </row>
    <row r="152" spans="1:25">
      <c r="A152" s="25"/>
      <c r="B152" s="3"/>
      <c r="C152" s="23"/>
      <c r="D152" s="24"/>
      <c r="E152" s="23"/>
      <c r="F152" s="4"/>
      <c r="G152" s="23"/>
      <c r="H152" s="23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21"/>
    </row>
    <row r="153" spans="1:25">
      <c r="A153" s="25"/>
      <c r="B153" s="3"/>
      <c r="C153" s="23"/>
      <c r="D153" s="24"/>
      <c r="E153" s="23"/>
      <c r="F153" s="4"/>
      <c r="G153" s="23"/>
      <c r="H153" s="23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21"/>
    </row>
    <row r="154" spans="1:25">
      <c r="A154" s="25"/>
      <c r="B154" s="3"/>
      <c r="C154" s="23"/>
      <c r="D154" s="24"/>
      <c r="E154" s="23"/>
      <c r="F154" s="22"/>
      <c r="G154" s="23"/>
      <c r="H154" s="23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21"/>
    </row>
    <row r="155" spans="1:25">
      <c r="A155" s="25"/>
      <c r="B155" s="3"/>
      <c r="C155" s="23"/>
      <c r="D155" s="24"/>
      <c r="E155" s="23"/>
      <c r="F155" s="4"/>
      <c r="G155" s="23"/>
      <c r="H155" s="23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21"/>
    </row>
    <row r="156" spans="1:25">
      <c r="A156" s="25"/>
      <c r="B156" s="3"/>
      <c r="C156" s="23"/>
      <c r="D156" s="24"/>
      <c r="E156" s="23"/>
      <c r="F156" s="22"/>
      <c r="G156" s="23"/>
      <c r="H156" s="23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21"/>
    </row>
    <row r="157" spans="1:25">
      <c r="A157" s="25"/>
      <c r="B157" s="3"/>
      <c r="C157" s="23"/>
      <c r="D157" s="24"/>
      <c r="E157" s="23"/>
      <c r="F157" s="4"/>
      <c r="G157" s="23"/>
      <c r="H157" s="23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21"/>
    </row>
    <row r="158" spans="1:25">
      <c r="A158" s="25"/>
      <c r="B158" s="3"/>
      <c r="C158" s="23"/>
      <c r="D158" s="24"/>
      <c r="E158" s="23"/>
      <c r="F158" s="22"/>
      <c r="G158" s="23"/>
      <c r="H158" s="23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21"/>
    </row>
    <row r="159" spans="1:25">
      <c r="A159" s="25"/>
      <c r="B159" s="3"/>
      <c r="C159" s="23"/>
      <c r="D159" s="24"/>
      <c r="E159" s="23"/>
      <c r="F159" s="22"/>
      <c r="G159" s="23"/>
      <c r="H159" s="23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21"/>
    </row>
    <row r="160" spans="1:25">
      <c r="A160" s="25"/>
      <c r="B160" s="3"/>
      <c r="C160" s="23"/>
      <c r="D160" s="24"/>
      <c r="E160" s="23"/>
      <c r="F160" s="4"/>
      <c r="G160" s="23"/>
      <c r="H160" s="23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21"/>
    </row>
    <row r="161" spans="1:25">
      <c r="A161" s="25"/>
      <c r="B161" s="3"/>
      <c r="C161" s="23"/>
      <c r="D161" s="24"/>
      <c r="E161" s="23"/>
      <c r="F161" s="4"/>
      <c r="G161" s="23"/>
      <c r="H161" s="23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21"/>
    </row>
    <row r="162" spans="1:25">
      <c r="A162" s="25"/>
      <c r="B162" s="3"/>
      <c r="C162" s="23"/>
      <c r="D162" s="24"/>
      <c r="E162" s="23"/>
      <c r="F162" s="22"/>
      <c r="G162" s="23"/>
      <c r="H162" s="23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21"/>
    </row>
    <row r="163" spans="1:25">
      <c r="A163" s="25"/>
      <c r="B163" s="3"/>
      <c r="C163" s="23"/>
      <c r="D163" s="24"/>
      <c r="E163" s="23"/>
      <c r="F163" s="22"/>
      <c r="G163" s="23"/>
      <c r="H163" s="23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21"/>
    </row>
    <row r="164" spans="1:25">
      <c r="A164" s="25"/>
      <c r="B164" s="3"/>
      <c r="C164" s="23"/>
      <c r="D164" s="24"/>
      <c r="E164" s="23"/>
      <c r="F164" s="22"/>
      <c r="G164" s="23"/>
      <c r="H164" s="23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21"/>
    </row>
    <row r="165" spans="1:25">
      <c r="A165" s="25"/>
      <c r="B165" s="3"/>
      <c r="C165" s="23"/>
      <c r="D165" s="24"/>
      <c r="E165" s="23"/>
      <c r="F165" s="22"/>
      <c r="G165" s="23"/>
      <c r="H165" s="23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21"/>
    </row>
    <row r="166" spans="1:25">
      <c r="A166" s="25"/>
      <c r="B166" s="3"/>
      <c r="C166" s="23"/>
      <c r="D166" s="24"/>
      <c r="E166" s="23"/>
      <c r="F166" s="22"/>
      <c r="G166" s="23"/>
      <c r="H166" s="23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21"/>
    </row>
    <row r="167" spans="1:25">
      <c r="A167" s="25"/>
      <c r="B167" s="3"/>
      <c r="C167" s="23"/>
      <c r="D167" s="24"/>
      <c r="E167" s="23"/>
      <c r="F167" s="4"/>
      <c r="G167" s="23"/>
      <c r="H167" s="23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21"/>
    </row>
    <row r="168" spans="1:25">
      <c r="A168" s="25"/>
      <c r="B168" s="3"/>
      <c r="C168" s="23"/>
      <c r="D168" s="24"/>
      <c r="E168" s="23"/>
      <c r="F168" s="4"/>
      <c r="G168" s="23"/>
      <c r="H168" s="23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21"/>
    </row>
    <row r="169" spans="1:25">
      <c r="A169" s="25"/>
      <c r="B169" s="3"/>
      <c r="C169" s="23"/>
      <c r="D169" s="24"/>
      <c r="E169" s="23"/>
      <c r="F169" s="22"/>
      <c r="G169" s="23"/>
      <c r="H169" s="23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21"/>
    </row>
    <row r="170" spans="1:25">
      <c r="A170" s="25"/>
      <c r="B170" s="3"/>
      <c r="C170" s="23"/>
      <c r="D170" s="24"/>
      <c r="E170" s="23"/>
      <c r="F170" s="4"/>
      <c r="G170" s="23"/>
      <c r="H170" s="23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21"/>
    </row>
    <row r="171" spans="1:25">
      <c r="A171" s="25"/>
      <c r="B171" s="3"/>
      <c r="C171" s="23"/>
      <c r="D171" s="24"/>
      <c r="E171" s="23"/>
      <c r="F171" s="4"/>
      <c r="G171" s="23"/>
      <c r="H171" s="23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21"/>
    </row>
    <row r="172" spans="1:25">
      <c r="A172" s="25"/>
      <c r="B172" s="3"/>
      <c r="C172" s="23"/>
      <c r="D172" s="24"/>
      <c r="E172" s="23"/>
      <c r="F172" s="4"/>
      <c r="G172" s="23"/>
      <c r="H172" s="23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21"/>
    </row>
    <row r="173" spans="1:25">
      <c r="A173" s="25"/>
      <c r="B173" s="3"/>
      <c r="C173" s="23"/>
      <c r="D173" s="24"/>
      <c r="E173" s="23"/>
      <c r="F173" s="4"/>
      <c r="G173" s="23"/>
      <c r="H173" s="23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21"/>
    </row>
    <row r="174" spans="1:25">
      <c r="A174" s="25"/>
      <c r="B174" s="3"/>
      <c r="C174" s="23"/>
      <c r="D174" s="24"/>
      <c r="E174" s="23"/>
      <c r="F174" s="4"/>
      <c r="G174" s="23"/>
      <c r="H174" s="23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21"/>
    </row>
    <row r="175" spans="1:25">
      <c r="A175" s="25"/>
      <c r="B175" s="3"/>
      <c r="C175" s="23"/>
      <c r="D175" s="24"/>
      <c r="E175" s="23"/>
      <c r="F175" s="22"/>
      <c r="G175" s="23"/>
      <c r="H175" s="23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21"/>
    </row>
    <row r="176" spans="1:25">
      <c r="A176" s="25"/>
      <c r="B176" s="3"/>
      <c r="C176" s="23"/>
      <c r="D176" s="24"/>
      <c r="E176" s="23"/>
      <c r="F176" s="4"/>
      <c r="G176" s="23"/>
      <c r="H176" s="23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21"/>
    </row>
    <row r="177" spans="1:25">
      <c r="A177" s="25"/>
      <c r="B177" s="3"/>
      <c r="C177" s="23"/>
      <c r="D177" s="24"/>
      <c r="E177" s="23"/>
      <c r="F177" s="4"/>
      <c r="G177" s="23"/>
      <c r="H177" s="23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21"/>
    </row>
    <row r="178" spans="1:25">
      <c r="A178" s="25"/>
      <c r="B178" s="3"/>
      <c r="C178" s="23"/>
      <c r="D178" s="24"/>
      <c r="E178" s="23"/>
      <c r="F178" s="4"/>
      <c r="G178" s="23"/>
      <c r="H178" s="23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21"/>
    </row>
    <row r="179" spans="1:25">
      <c r="A179" s="25"/>
      <c r="B179" s="3"/>
      <c r="C179" s="23"/>
      <c r="D179" s="24"/>
      <c r="E179" s="23"/>
      <c r="F179" s="4"/>
      <c r="G179" s="23"/>
      <c r="H179" s="23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21"/>
    </row>
    <row r="180" spans="1:25">
      <c r="A180" s="25"/>
      <c r="B180" s="3"/>
      <c r="C180" s="23"/>
      <c r="D180" s="24"/>
      <c r="E180" s="23"/>
      <c r="F180" s="22"/>
      <c r="G180" s="23"/>
      <c r="H180" s="23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21"/>
    </row>
    <row r="181" spans="1:25">
      <c r="A181" s="25"/>
      <c r="B181" s="3"/>
      <c r="C181" s="23"/>
      <c r="D181" s="24"/>
      <c r="E181" s="23"/>
      <c r="F181" s="4"/>
      <c r="G181" s="23"/>
      <c r="H181" s="23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21"/>
    </row>
    <row r="182" spans="1:25">
      <c r="A182" s="25"/>
      <c r="B182" s="3"/>
      <c r="C182" s="23"/>
      <c r="D182" s="24"/>
      <c r="E182" s="23"/>
      <c r="F182" s="4"/>
      <c r="G182" s="23"/>
      <c r="H182" s="23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21"/>
    </row>
    <row r="183" spans="1:25">
      <c r="A183" s="25"/>
      <c r="B183" s="3"/>
      <c r="C183" s="23"/>
      <c r="D183" s="24"/>
      <c r="E183" s="23"/>
      <c r="F183" s="4"/>
      <c r="G183" s="23"/>
      <c r="H183" s="23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21"/>
    </row>
    <row r="184" spans="1:25">
      <c r="A184" s="25"/>
      <c r="B184" s="3"/>
      <c r="C184" s="23"/>
      <c r="D184" s="24"/>
      <c r="E184" s="23"/>
      <c r="F184" s="22"/>
      <c r="G184" s="23"/>
      <c r="H184" s="23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21"/>
    </row>
    <row r="185" spans="1:25">
      <c r="A185" s="25"/>
      <c r="B185" s="3"/>
      <c r="C185" s="23"/>
      <c r="D185" s="24"/>
      <c r="E185" s="23"/>
      <c r="F185" s="4"/>
      <c r="G185" s="23"/>
      <c r="H185" s="23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21"/>
    </row>
    <row r="186" spans="1:25">
      <c r="A186" s="25"/>
      <c r="B186" s="3"/>
      <c r="C186" s="23"/>
      <c r="D186" s="24"/>
      <c r="E186" s="23"/>
      <c r="F186" s="4"/>
      <c r="G186" s="23"/>
      <c r="H186" s="23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21"/>
    </row>
    <row r="187" spans="1:25">
      <c r="A187" s="25"/>
      <c r="B187" s="3"/>
      <c r="C187" s="23"/>
      <c r="D187" s="24"/>
      <c r="E187" s="23"/>
      <c r="F187" s="4"/>
      <c r="G187" s="23"/>
      <c r="H187" s="23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21"/>
    </row>
    <row r="188" spans="1:25">
      <c r="A188" s="25"/>
      <c r="B188" s="3"/>
      <c r="C188" s="23"/>
      <c r="D188" s="24"/>
      <c r="E188" s="23"/>
      <c r="F188" s="22"/>
      <c r="G188" s="23"/>
      <c r="H188" s="23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21"/>
    </row>
    <row r="189" spans="1:25">
      <c r="A189" s="25"/>
      <c r="B189" s="3"/>
      <c r="C189" s="23"/>
      <c r="D189" s="24"/>
      <c r="E189" s="23"/>
      <c r="F189" s="4"/>
      <c r="G189" s="23"/>
      <c r="H189" s="23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21"/>
    </row>
    <row r="190" spans="1:25">
      <c r="A190" s="25"/>
      <c r="B190" s="3"/>
      <c r="C190" s="23"/>
      <c r="D190" s="24"/>
      <c r="E190" s="23"/>
      <c r="F190" s="4"/>
      <c r="G190" s="23"/>
      <c r="H190" s="23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21"/>
    </row>
    <row r="191" spans="1:25">
      <c r="A191" s="25"/>
      <c r="B191" s="3"/>
      <c r="C191" s="23"/>
      <c r="D191" s="24"/>
      <c r="E191" s="23"/>
      <c r="F191" s="4"/>
      <c r="G191" s="23"/>
      <c r="H191" s="23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21"/>
    </row>
    <row r="192" spans="1:25">
      <c r="A192" s="25"/>
      <c r="B192" s="3"/>
      <c r="C192" s="23"/>
      <c r="D192" s="24"/>
      <c r="E192" s="23"/>
      <c r="F192" s="4"/>
      <c r="G192" s="23"/>
      <c r="H192" s="23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21"/>
    </row>
    <row r="193" spans="1:25">
      <c r="A193" s="25"/>
      <c r="B193" s="3"/>
      <c r="C193" s="23"/>
      <c r="D193" s="24"/>
      <c r="E193" s="23"/>
      <c r="F193" s="4"/>
      <c r="G193" s="23"/>
      <c r="H193" s="23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21"/>
    </row>
    <row r="194" spans="1:25">
      <c r="A194" s="25"/>
      <c r="B194" s="3"/>
      <c r="C194" s="23"/>
      <c r="D194" s="24"/>
      <c r="E194" s="23"/>
      <c r="F194" s="4"/>
      <c r="G194" s="23"/>
      <c r="H194" s="23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21"/>
    </row>
    <row r="195" spans="1:25">
      <c r="A195" s="25"/>
      <c r="B195" s="3"/>
      <c r="C195" s="23"/>
      <c r="D195" s="24"/>
      <c r="E195" s="23"/>
      <c r="F195" s="4"/>
      <c r="G195" s="23"/>
      <c r="H195" s="23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21"/>
    </row>
    <row r="196" spans="1:25">
      <c r="A196" s="25"/>
      <c r="B196" s="3"/>
      <c r="C196" s="23"/>
      <c r="D196" s="24"/>
      <c r="E196" s="23"/>
      <c r="F196" s="22"/>
      <c r="G196" s="23"/>
      <c r="H196" s="23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21"/>
    </row>
    <row r="197" spans="1:25">
      <c r="A197" s="25"/>
      <c r="B197" s="3"/>
      <c r="C197" s="23"/>
      <c r="D197" s="24"/>
      <c r="E197" s="23"/>
      <c r="F197" s="22"/>
      <c r="G197" s="23"/>
      <c r="H197" s="23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21"/>
    </row>
    <row r="198" spans="1:25">
      <c r="A198" s="25"/>
      <c r="B198" s="3"/>
      <c r="C198" s="23"/>
      <c r="D198" s="24"/>
      <c r="E198" s="23"/>
      <c r="F198" s="22"/>
      <c r="G198" s="23"/>
      <c r="H198" s="23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21"/>
    </row>
    <row r="199" spans="1:25">
      <c r="A199" s="25"/>
      <c r="B199" s="3"/>
      <c r="C199" s="23"/>
      <c r="D199" s="24"/>
      <c r="E199" s="23"/>
      <c r="F199" s="22"/>
      <c r="G199" s="23"/>
      <c r="H199" s="23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21"/>
    </row>
    <row r="200" spans="1:25">
      <c r="A200" s="25"/>
      <c r="B200" s="3"/>
      <c r="C200" s="23"/>
      <c r="D200" s="24"/>
      <c r="E200" s="23"/>
      <c r="F200" s="22"/>
      <c r="G200" s="23"/>
      <c r="H200" s="23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21"/>
    </row>
    <row r="201" spans="1:25">
      <c r="A201" s="25"/>
      <c r="B201" s="3"/>
      <c r="C201" s="23"/>
      <c r="D201" s="24"/>
      <c r="E201" s="23"/>
      <c r="F201" s="22"/>
      <c r="G201" s="23"/>
      <c r="H201" s="23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21"/>
    </row>
    <row r="202" spans="1:25">
      <c r="A202" s="25"/>
      <c r="B202" s="3"/>
      <c r="C202" s="23"/>
      <c r="D202" s="24"/>
      <c r="E202" s="23"/>
      <c r="F202" s="22"/>
      <c r="G202" s="23"/>
      <c r="H202" s="23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21"/>
    </row>
    <row r="203" spans="1:25">
      <c r="A203" s="21"/>
      <c r="B203" s="3"/>
      <c r="C203" s="23"/>
      <c r="D203" s="24"/>
      <c r="E203" s="23"/>
      <c r="F203" s="22"/>
      <c r="G203" s="23"/>
      <c r="H203" s="23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21"/>
    </row>
    <row r="204" spans="1:25">
      <c r="A204" s="21"/>
      <c r="B204" s="3"/>
      <c r="C204" s="23"/>
      <c r="D204" s="24"/>
      <c r="E204" s="23"/>
      <c r="F204" s="22"/>
      <c r="G204" s="23"/>
      <c r="H204" s="23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21"/>
    </row>
    <row r="205" spans="1:25">
      <c r="A205" s="21"/>
      <c r="B205" s="3"/>
      <c r="C205" s="23"/>
      <c r="D205" s="24"/>
      <c r="E205" s="23"/>
      <c r="F205" s="21"/>
      <c r="G205" s="23"/>
      <c r="H205" s="23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21"/>
    </row>
    <row r="206" spans="1:25">
      <c r="A206" s="21"/>
      <c r="B206" s="3"/>
      <c r="C206" s="23"/>
      <c r="D206" s="24"/>
      <c r="E206" s="23"/>
      <c r="F206" s="21"/>
      <c r="G206" s="23"/>
      <c r="H206" s="23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21"/>
    </row>
    <row r="207" spans="1:25">
      <c r="A207" s="21"/>
      <c r="B207" s="23"/>
      <c r="C207" s="23"/>
      <c r="D207" s="24"/>
      <c r="E207" s="23"/>
      <c r="F207" s="21"/>
      <c r="G207" s="23"/>
      <c r="H207" s="23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21"/>
    </row>
    <row r="208" spans="1:25">
      <c r="A208" s="9"/>
      <c r="B208" s="23"/>
      <c r="C208" s="23"/>
      <c r="D208" s="24"/>
      <c r="E208" s="23"/>
      <c r="F208" s="21"/>
      <c r="G208" s="23"/>
      <c r="H208" s="23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21"/>
    </row>
    <row r="209" spans="1:25">
      <c r="A209" s="9"/>
      <c r="B209" s="23"/>
      <c r="C209" s="23"/>
      <c r="D209" s="24"/>
      <c r="E209" s="23"/>
      <c r="F209" s="21"/>
      <c r="G209" s="23"/>
      <c r="H209" s="23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21"/>
    </row>
    <row r="210" spans="1:25">
      <c r="A210" s="9"/>
      <c r="B210" s="23"/>
      <c r="C210" s="23"/>
      <c r="D210" s="24"/>
      <c r="E210" s="23"/>
      <c r="F210" s="21"/>
      <c r="G210" s="23"/>
      <c r="H210" s="23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21"/>
    </row>
    <row r="211" spans="1:25">
      <c r="A211" s="9"/>
      <c r="B211" s="23"/>
      <c r="C211" s="23"/>
      <c r="D211" s="24"/>
      <c r="E211" s="23"/>
      <c r="F211" s="21"/>
      <c r="G211" s="23"/>
      <c r="H211" s="23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21"/>
    </row>
    <row r="212" spans="1:25">
      <c r="A212" s="9"/>
      <c r="B212" s="23"/>
      <c r="C212" s="23"/>
      <c r="D212" s="24"/>
      <c r="E212" s="23"/>
      <c r="F212" s="21"/>
      <c r="G212" s="23"/>
      <c r="H212" s="23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21"/>
    </row>
    <row r="213" spans="1:25">
      <c r="A213" s="9"/>
      <c r="B213" s="23"/>
      <c r="C213" s="23"/>
      <c r="D213" s="24"/>
      <c r="E213" s="23"/>
      <c r="F213" s="21"/>
      <c r="G213" s="23"/>
      <c r="H213" s="23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21"/>
    </row>
    <row r="214" spans="1:25">
      <c r="A214" s="9"/>
      <c r="B214" s="23"/>
      <c r="C214" s="23"/>
      <c r="D214" s="24"/>
      <c r="E214" s="23"/>
      <c r="F214" s="21"/>
      <c r="G214" s="23"/>
      <c r="H214" s="23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21"/>
    </row>
    <row r="215" spans="1:25">
      <c r="A215" s="9"/>
      <c r="B215" s="9"/>
      <c r="C215" s="23"/>
      <c r="D215" s="24"/>
      <c r="E215" s="23"/>
      <c r="F215" s="21"/>
      <c r="G215" s="23"/>
      <c r="H215" s="23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21"/>
    </row>
    <row r="216" spans="1:25">
      <c r="A216" s="9"/>
      <c r="B216" s="9"/>
      <c r="C216" s="23"/>
      <c r="D216" s="24"/>
      <c r="E216" s="23"/>
      <c r="F216" s="21"/>
      <c r="G216" s="23"/>
      <c r="H216" s="23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21"/>
    </row>
    <row r="217" spans="1:25">
      <c r="A217" s="9"/>
      <c r="B217" s="9"/>
      <c r="C217" s="9"/>
      <c r="D217" s="1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>
      <c r="A218" s="9"/>
      <c r="B218" s="9"/>
      <c r="C218" s="9"/>
      <c r="D218" s="1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>
      <c r="A219" s="9"/>
      <c r="B219" s="9"/>
      <c r="C219" s="9"/>
      <c r="D219" s="1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>
      <c r="A220" s="9"/>
      <c r="B220" s="9"/>
      <c r="C220" s="9"/>
      <c r="D220" s="1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>
      <c r="A221" s="9"/>
      <c r="B221" s="9"/>
      <c r="C221" s="9"/>
      <c r="D221" s="1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>
      <c r="A222" s="9"/>
      <c r="B222" s="9"/>
      <c r="C222" s="9"/>
      <c r="D222" s="1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>
      <c r="A223" s="9"/>
      <c r="B223" s="9"/>
      <c r="C223" s="9"/>
      <c r="D223" s="1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>
      <c r="A224" s="9"/>
      <c r="B224" s="9"/>
      <c r="C224" s="9"/>
      <c r="D224" s="1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>
      <c r="A225" s="9"/>
      <c r="B225" s="9"/>
      <c r="C225" s="9"/>
      <c r="D225" s="1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>
      <c r="A226" s="9"/>
      <c r="B226" s="9"/>
      <c r="C226" s="9"/>
      <c r="D226" s="1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>
      <c r="A227" s="9"/>
      <c r="B227" s="9"/>
      <c r="C227" s="9"/>
      <c r="D227" s="1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>
      <c r="A228" s="9"/>
      <c r="B228" s="9"/>
      <c r="C228" s="9"/>
      <c r="D228" s="1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>
      <c r="A229" s="9"/>
      <c r="B229" s="9"/>
      <c r="C229" s="9"/>
      <c r="D229" s="1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>
      <c r="A230" s="9"/>
      <c r="B230" s="9"/>
      <c r="C230" s="9"/>
      <c r="D230" s="1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>
      <c r="A231" s="9"/>
      <c r="B231" s="9"/>
      <c r="C231" s="9"/>
      <c r="D231" s="1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>
      <c r="A232" s="9"/>
      <c r="B232" s="9"/>
      <c r="C232" s="9"/>
      <c r="D232" s="1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>
      <c r="A233" s="9"/>
      <c r="B233" s="9"/>
      <c r="C233" s="9"/>
      <c r="D233" s="1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>
      <c r="A234" s="9"/>
      <c r="B234" s="9"/>
      <c r="C234" s="9"/>
      <c r="D234" s="1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>
      <c r="A235" s="9"/>
      <c r="B235" s="9"/>
      <c r="C235" s="9"/>
      <c r="D235" s="1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>
      <c r="A236" s="9"/>
      <c r="B236" s="9"/>
      <c r="C236" s="9"/>
      <c r="D236" s="1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>
      <c r="A237" s="9"/>
      <c r="B237" s="9"/>
      <c r="C237" s="9"/>
      <c r="D237" s="1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>
      <c r="A238" s="9"/>
      <c r="B238" s="9"/>
      <c r="C238" s="9"/>
      <c r="D238" s="1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>
      <c r="A239" s="9"/>
      <c r="B239" s="9"/>
      <c r="C239" s="9"/>
      <c r="D239" s="1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>
      <c r="A240" s="9"/>
      <c r="B240" s="9"/>
      <c r="C240" s="9"/>
      <c r="D240" s="1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>
      <c r="A241" s="9"/>
      <c r="B241" s="9"/>
      <c r="C241" s="9"/>
      <c r="D241" s="1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>
      <c r="A242" s="9"/>
      <c r="B242" s="9"/>
      <c r="C242" s="9"/>
      <c r="D242" s="1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>
      <c r="A243" s="9"/>
      <c r="B243" s="9"/>
      <c r="C243" s="9"/>
      <c r="D243" s="1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>
      <c r="A244" s="9"/>
      <c r="B244" s="9"/>
      <c r="C244" s="9"/>
      <c r="D244" s="1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>
      <c r="A245" s="9"/>
      <c r="B245" s="9"/>
      <c r="C245" s="9"/>
      <c r="D245" s="1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>
      <c r="A246" s="9"/>
      <c r="B246" s="9"/>
      <c r="C246" s="9"/>
      <c r="D246" s="1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>
      <c r="A247" s="9"/>
      <c r="B247" s="9"/>
      <c r="C247" s="9"/>
      <c r="D247" s="1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>
      <c r="A248" s="9"/>
      <c r="B248" s="9"/>
      <c r="C248" s="9"/>
      <c r="D248" s="1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>
      <c r="A249" s="9"/>
      <c r="B249" s="9"/>
      <c r="C249" s="9"/>
      <c r="D249" s="1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>
      <c r="A250" s="9"/>
      <c r="B250" s="9"/>
      <c r="C250" s="9"/>
      <c r="D250" s="1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>
      <c r="A251" s="9"/>
      <c r="B251" s="9"/>
      <c r="C251" s="9"/>
      <c r="D251" s="1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>
      <c r="A252" s="9"/>
      <c r="B252" s="9"/>
      <c r="C252" s="9"/>
      <c r="D252" s="1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>
      <c r="A253" s="9"/>
      <c r="B253" s="9"/>
      <c r="C253" s="9"/>
      <c r="D253" s="1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>
      <c r="A254" s="9"/>
      <c r="B254" s="9"/>
      <c r="C254" s="9"/>
      <c r="D254" s="1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>
      <c r="A255" s="9"/>
      <c r="B255" s="9"/>
      <c r="C255" s="9"/>
      <c r="D255" s="1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>
      <c r="A256" s="9"/>
      <c r="B256" s="9"/>
      <c r="C256" s="9"/>
      <c r="D256" s="1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>
      <c r="A257" s="9"/>
      <c r="B257" s="9"/>
      <c r="C257" s="9"/>
      <c r="D257" s="1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>
      <c r="A258" s="9"/>
      <c r="B258" s="9"/>
      <c r="C258" s="9"/>
      <c r="D258" s="1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>
      <c r="A259" s="9"/>
      <c r="B259" s="9"/>
      <c r="C259" s="9"/>
      <c r="D259" s="1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>
      <c r="A260" s="9"/>
      <c r="B260" s="9"/>
      <c r="C260" s="9"/>
      <c r="D260" s="1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>
      <c r="A261" s="9"/>
      <c r="B261" s="9"/>
      <c r="C261" s="9"/>
      <c r="D261" s="1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>
      <c r="A262" s="9"/>
      <c r="B262" s="9"/>
      <c r="C262" s="9"/>
      <c r="D262" s="1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>
      <c r="A263" s="9"/>
      <c r="B263" s="9"/>
      <c r="C263" s="9"/>
      <c r="D263" s="1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>
      <c r="A264" s="9"/>
      <c r="B264" s="9"/>
      <c r="C264" s="9"/>
      <c r="D264" s="1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>
      <c r="A265" s="9"/>
      <c r="B265" s="9"/>
      <c r="C265" s="9"/>
      <c r="D265" s="1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>
      <c r="A266" s="9"/>
      <c r="B266" s="9"/>
      <c r="C266" s="9"/>
      <c r="D266" s="1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>
      <c r="A267" s="9"/>
      <c r="B267" s="9"/>
      <c r="C267" s="9"/>
      <c r="D267" s="1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>
      <c r="A268" s="9"/>
      <c r="B268" s="9"/>
      <c r="C268" s="9"/>
      <c r="D268" s="1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>
      <c r="A269" s="9"/>
      <c r="B269" s="9"/>
      <c r="C269" s="9"/>
      <c r="D269" s="1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>
      <c r="A270" s="9"/>
      <c r="B270" s="9"/>
      <c r="C270" s="9"/>
      <c r="D270" s="1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>
      <c r="A271" s="9"/>
      <c r="B271" s="9"/>
      <c r="C271" s="9"/>
      <c r="D271" s="1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>
      <c r="A272" s="9"/>
      <c r="B272" s="9"/>
      <c r="C272" s="9"/>
      <c r="D272" s="1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>
      <c r="A273" s="9"/>
      <c r="B273" s="9"/>
      <c r="C273" s="9"/>
      <c r="D273" s="1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>
      <c r="A274" s="9"/>
      <c r="B274" s="9"/>
      <c r="C274" s="9"/>
      <c r="D274" s="1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>
      <c r="A275" s="9"/>
      <c r="B275" s="9"/>
      <c r="C275" s="9"/>
      <c r="D275" s="1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>
      <c r="A276" s="9"/>
      <c r="B276" s="9"/>
      <c r="C276" s="9"/>
      <c r="D276" s="1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>
      <c r="A277" s="9"/>
      <c r="B277" s="9"/>
      <c r="C277" s="9"/>
      <c r="D277" s="1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>
      <c r="A278" s="9"/>
      <c r="B278" s="9"/>
      <c r="C278" s="9"/>
      <c r="D278" s="1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>
      <c r="A279" s="9"/>
      <c r="B279" s="9"/>
      <c r="C279" s="9"/>
      <c r="D279" s="1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>
      <c r="A280" s="9"/>
      <c r="B280" s="9"/>
      <c r="C280" s="9"/>
      <c r="D280" s="1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>
      <c r="A281" s="9"/>
      <c r="B281" s="9"/>
      <c r="C281" s="9"/>
      <c r="D281" s="1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>
      <c r="A282" s="9"/>
      <c r="B282" s="9"/>
      <c r="C282" s="9"/>
      <c r="D282" s="1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>
      <c r="A283" s="9"/>
      <c r="B283" s="9"/>
      <c r="C283" s="9"/>
      <c r="D283" s="1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>
      <c r="A284" s="9"/>
      <c r="B284" s="9"/>
      <c r="C284" s="9"/>
      <c r="D284" s="1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>
      <c r="A285" s="9"/>
      <c r="B285" s="9"/>
      <c r="C285" s="9"/>
      <c r="D285" s="1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>
      <c r="A286" s="9"/>
      <c r="B286" s="9"/>
      <c r="C286" s="9"/>
      <c r="D286" s="1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>
      <c r="A287" s="9"/>
      <c r="B287" s="9"/>
      <c r="C287" s="9"/>
      <c r="D287" s="1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>
      <c r="A288" s="9"/>
      <c r="B288" s="9"/>
      <c r="C288" s="9"/>
      <c r="D288" s="1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>
      <c r="A289" s="9"/>
      <c r="B289" s="9"/>
      <c r="C289" s="9"/>
      <c r="D289" s="1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>
      <c r="A290" s="9"/>
      <c r="B290" s="9"/>
      <c r="C290" s="9"/>
      <c r="D290" s="1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>
      <c r="A291" s="9"/>
      <c r="B291" s="9"/>
      <c r="C291" s="9"/>
      <c r="D291" s="1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>
      <c r="A292" s="9"/>
      <c r="B292" s="9"/>
      <c r="C292" s="9"/>
      <c r="D292" s="1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>
      <c r="A293" s="9"/>
      <c r="B293" s="9"/>
      <c r="C293" s="9"/>
      <c r="D293" s="1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>
      <c r="A294" s="9"/>
      <c r="B294" s="9"/>
      <c r="C294" s="9"/>
      <c r="D294" s="1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>
      <c r="A295" s="9"/>
      <c r="B295" s="9"/>
      <c r="C295" s="9"/>
      <c r="D295" s="1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>
      <c r="A296" s="9"/>
      <c r="B296" s="9"/>
      <c r="C296" s="9"/>
      <c r="D296" s="1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>
      <c r="A297" s="9"/>
      <c r="B297" s="9"/>
      <c r="C297" s="9"/>
      <c r="D297" s="1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>
      <c r="A298" s="9"/>
      <c r="B298" s="9"/>
      <c r="C298" s="9"/>
      <c r="D298" s="1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>
      <c r="A299" s="9"/>
      <c r="B299" s="9"/>
      <c r="C299" s="9"/>
      <c r="D299" s="1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>
      <c r="A300" s="9"/>
      <c r="B300" s="9"/>
      <c r="C300" s="9"/>
      <c r="D300" s="1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>
      <c r="A301" s="9"/>
      <c r="B301" s="9"/>
      <c r="C301" s="9"/>
      <c r="D301" s="1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>
      <c r="A302" s="9"/>
      <c r="B302" s="9"/>
      <c r="C302" s="9"/>
      <c r="D302" s="1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>
      <c r="A303" s="9"/>
      <c r="B303" s="9"/>
      <c r="C303" s="9"/>
      <c r="D303" s="1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>
      <c r="A304" s="9"/>
      <c r="B304" s="9"/>
      <c r="C304" s="9"/>
      <c r="D304" s="1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>
      <c r="A305" s="9"/>
      <c r="B305" s="9"/>
      <c r="C305" s="9"/>
      <c r="D305" s="1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>
      <c r="A306" s="9"/>
      <c r="B306" s="9"/>
      <c r="C306" s="9"/>
      <c r="D306" s="1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>
      <c r="A307" s="9"/>
      <c r="B307" s="9"/>
      <c r="C307" s="9"/>
      <c r="D307" s="1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>
      <c r="A308" s="9"/>
      <c r="B308" s="9"/>
      <c r="C308" s="9"/>
      <c r="D308" s="1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>
      <c r="A309" s="9"/>
      <c r="B309" s="9"/>
      <c r="C309" s="9"/>
      <c r="D309" s="1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>
      <c r="A310" s="9"/>
      <c r="B310" s="9"/>
      <c r="C310" s="9"/>
      <c r="D310" s="1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>
      <c r="A311" s="9"/>
      <c r="B311" s="9"/>
      <c r="C311" s="9"/>
      <c r="D311" s="1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>
      <c r="A312" s="9"/>
      <c r="B312" s="9"/>
      <c r="C312" s="9"/>
      <c r="D312" s="1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>
      <c r="A313" s="9"/>
      <c r="B313" s="9"/>
      <c r="C313" s="9"/>
      <c r="D313" s="1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>
      <c r="A314" s="9"/>
      <c r="B314" s="9"/>
      <c r="C314" s="9"/>
      <c r="D314" s="1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>
      <c r="A315" s="9"/>
      <c r="B315" s="9"/>
      <c r="C315" s="9"/>
      <c r="D315" s="1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>
      <c r="A316" s="9"/>
      <c r="B316" s="9"/>
      <c r="C316" s="9"/>
      <c r="D316" s="1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>
      <c r="A317" s="9"/>
      <c r="B317" s="9"/>
      <c r="C317" s="9"/>
      <c r="D317" s="1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>
      <c r="A318" s="9"/>
      <c r="B318" s="9"/>
      <c r="C318" s="9"/>
      <c r="D318" s="1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>
      <c r="A319" s="9"/>
      <c r="B319" s="9"/>
      <c r="C319" s="9"/>
      <c r="D319" s="1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>
      <c r="A320" s="9"/>
      <c r="B320" s="9"/>
      <c r="C320" s="9"/>
      <c r="D320" s="1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>
      <c r="A321" s="9"/>
      <c r="B321" s="9"/>
      <c r="C321" s="9"/>
      <c r="D321" s="1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>
      <c r="A322" s="9"/>
      <c r="B322" s="9"/>
      <c r="C322" s="9"/>
      <c r="D322" s="1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>
      <c r="A323" s="9"/>
      <c r="B323" s="9"/>
      <c r="C323" s="9"/>
      <c r="D323" s="1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>
      <c r="A324" s="9"/>
      <c r="B324" s="9"/>
      <c r="C324" s="9"/>
      <c r="D324" s="1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>
      <c r="A325" s="9"/>
      <c r="B325" s="9"/>
      <c r="C325" s="9"/>
      <c r="D325" s="1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>
      <c r="A326" s="9"/>
      <c r="B326" s="9"/>
      <c r="C326" s="9"/>
      <c r="D326" s="1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>
      <c r="A327" s="9"/>
      <c r="B327" s="9"/>
      <c r="C327" s="9"/>
      <c r="D327" s="1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>
      <c r="A328" s="9"/>
      <c r="B328" s="9"/>
      <c r="C328" s="9"/>
      <c r="D328" s="1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>
      <c r="A329" s="9"/>
      <c r="B329" s="9"/>
      <c r="C329" s="9"/>
      <c r="D329" s="1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>
      <c r="A330" s="9"/>
      <c r="B330" s="9"/>
      <c r="C330" s="9"/>
      <c r="D330" s="1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>
      <c r="A331" s="9"/>
      <c r="B331" s="9"/>
      <c r="C331" s="9"/>
      <c r="D331" s="1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>
      <c r="A332" s="9"/>
      <c r="B332" s="9"/>
      <c r="C332" s="9"/>
      <c r="D332" s="1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>
      <c r="A333" s="9"/>
      <c r="B333" s="9"/>
      <c r="C333" s="9"/>
      <c r="D333" s="1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>
      <c r="A334" s="9"/>
      <c r="B334" s="9"/>
      <c r="C334" s="9"/>
      <c r="D334" s="1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>
      <c r="A335" s="9"/>
      <c r="B335" s="9"/>
      <c r="C335" s="9"/>
      <c r="D335" s="1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>
      <c r="A336" s="9"/>
      <c r="B336" s="9"/>
      <c r="C336" s="9"/>
      <c r="D336" s="1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>
      <c r="A337" s="9"/>
      <c r="B337" s="9"/>
      <c r="C337" s="9"/>
      <c r="D337" s="1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>
      <c r="A338" s="9"/>
      <c r="B338" s="9"/>
      <c r="C338" s="9"/>
      <c r="D338" s="1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>
      <c r="A339" s="9"/>
      <c r="B339" s="9"/>
      <c r="C339" s="9"/>
      <c r="D339" s="1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>
      <c r="A340" s="9"/>
      <c r="B340" s="9"/>
      <c r="C340" s="9"/>
      <c r="D340" s="1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>
      <c r="A341" s="9"/>
      <c r="B341" s="9"/>
      <c r="C341" s="9"/>
      <c r="D341" s="1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>
      <c r="A342" s="9"/>
      <c r="B342" s="9"/>
      <c r="C342" s="9"/>
      <c r="D342" s="1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>
      <c r="A343" s="9"/>
      <c r="B343" s="9"/>
      <c r="C343" s="9"/>
      <c r="D343" s="1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>
      <c r="A344" s="9"/>
      <c r="B344" s="9"/>
      <c r="C344" s="9"/>
      <c r="D344" s="1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>
      <c r="A345" s="9"/>
      <c r="B345" s="9"/>
      <c r="C345" s="9"/>
      <c r="D345" s="1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>
      <c r="A346" s="9"/>
      <c r="B346" s="9"/>
      <c r="C346" s="9"/>
      <c r="D346" s="1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>
      <c r="A347" s="9"/>
      <c r="B347" s="9"/>
      <c r="C347" s="9"/>
      <c r="D347" s="1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>
      <c r="A348" s="9"/>
      <c r="B348" s="9"/>
      <c r="C348" s="9"/>
      <c r="D348" s="1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>
      <c r="A349" s="9"/>
      <c r="B349" s="9"/>
      <c r="C349" s="9"/>
      <c r="D349" s="1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>
      <c r="A350" s="9"/>
      <c r="B350" s="9"/>
      <c r="C350" s="9"/>
      <c r="D350" s="1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>
      <c r="A351" s="9"/>
      <c r="B351" s="9"/>
      <c r="C351" s="9"/>
      <c r="D351" s="1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>
      <c r="A352" s="9"/>
      <c r="B352" s="9"/>
      <c r="C352" s="9"/>
      <c r="D352" s="1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>
      <c r="A353" s="9"/>
      <c r="B353" s="9"/>
      <c r="C353" s="9"/>
      <c r="D353" s="1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>
      <c r="A354" s="9"/>
      <c r="B354" s="9"/>
      <c r="C354" s="9"/>
      <c r="D354" s="1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>
      <c r="A355" s="9"/>
      <c r="B355" s="9"/>
      <c r="C355" s="9"/>
      <c r="D355" s="1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>
      <c r="A356" s="9"/>
      <c r="B356" s="9"/>
      <c r="C356" s="9"/>
      <c r="D356" s="1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>
      <c r="A357" s="9"/>
      <c r="B357" s="9"/>
      <c r="C357" s="9"/>
      <c r="D357" s="1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>
      <c r="A358" s="9"/>
      <c r="B358" s="9"/>
      <c r="C358" s="9"/>
      <c r="D358" s="1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>
      <c r="A359" s="9"/>
      <c r="B359" s="9"/>
      <c r="C359" s="9"/>
      <c r="D359" s="1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>
      <c r="A360" s="9"/>
      <c r="B360" s="9"/>
      <c r="C360" s="9"/>
      <c r="D360" s="1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>
      <c r="A361" s="9"/>
      <c r="B361" s="9"/>
      <c r="C361" s="9"/>
      <c r="D361" s="1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>
      <c r="A362" s="9"/>
      <c r="B362" s="9"/>
      <c r="C362" s="9"/>
      <c r="D362" s="1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>
      <c r="A363" s="9"/>
      <c r="B363" s="9"/>
      <c r="C363" s="9"/>
      <c r="D363" s="1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>
      <c r="A364" s="9"/>
      <c r="B364" s="9"/>
      <c r="C364" s="9"/>
      <c r="D364" s="1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>
      <c r="A365" s="9"/>
      <c r="B365" s="9"/>
      <c r="C365" s="9"/>
      <c r="D365" s="1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>
      <c r="A366" s="9"/>
      <c r="B366" s="9"/>
      <c r="C366" s="9"/>
      <c r="D366" s="1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>
      <c r="A367" s="9"/>
      <c r="B367" s="9"/>
      <c r="C367" s="9"/>
      <c r="D367" s="1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>
      <c r="A368" s="9"/>
      <c r="B368" s="9"/>
      <c r="C368" s="9"/>
      <c r="D368" s="1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>
      <c r="A369" s="9"/>
      <c r="B369" s="9"/>
      <c r="C369" s="9"/>
      <c r="D369" s="1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>
      <c r="A370" s="9"/>
      <c r="B370" s="9"/>
      <c r="C370" s="9"/>
      <c r="D370" s="1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>
      <c r="A371" s="9"/>
      <c r="B371" s="9"/>
      <c r="C371" s="9"/>
      <c r="D371" s="1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>
      <c r="A372" s="9"/>
      <c r="B372" s="9"/>
      <c r="C372" s="9"/>
      <c r="D372" s="1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>
      <c r="A373" s="9"/>
      <c r="B373" s="9"/>
      <c r="C373" s="9"/>
      <c r="D373" s="1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>
      <c r="A374" s="9"/>
      <c r="B374" s="9"/>
      <c r="C374" s="9"/>
      <c r="D374" s="1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>
      <c r="A375" s="9"/>
      <c r="B375" s="9"/>
      <c r="C375" s="9"/>
      <c r="D375" s="1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>
      <c r="A376" s="9"/>
      <c r="B376" s="9"/>
      <c r="C376" s="9"/>
      <c r="D376" s="1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>
      <c r="A377" s="9"/>
      <c r="B377" s="9"/>
      <c r="C377" s="9"/>
      <c r="D377" s="1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>
      <c r="A378" s="9"/>
      <c r="B378" s="9"/>
      <c r="C378" s="9"/>
      <c r="D378" s="1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>
      <c r="A379" s="9"/>
      <c r="B379" s="9"/>
      <c r="C379" s="9"/>
      <c r="D379" s="1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>
      <c r="A380" s="9"/>
      <c r="B380" s="9"/>
      <c r="C380" s="9"/>
      <c r="D380" s="1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>
      <c r="A381" s="9"/>
      <c r="B381" s="9"/>
      <c r="C381" s="9"/>
      <c r="D381" s="1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>
      <c r="A382" s="9"/>
      <c r="B382" s="9"/>
      <c r="C382" s="9"/>
      <c r="D382" s="1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>
      <c r="A383" s="9"/>
      <c r="B383" s="9"/>
      <c r="C383" s="9"/>
      <c r="D383" s="1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>
      <c r="A384" s="9"/>
      <c r="B384" s="9"/>
      <c r="C384" s="9"/>
      <c r="D384" s="1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>
      <c r="A385" s="9"/>
      <c r="B385" s="9"/>
      <c r="C385" s="9"/>
      <c r="D385" s="1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>
      <c r="A386" s="9"/>
      <c r="B386" s="9"/>
      <c r="C386" s="9"/>
      <c r="D386" s="1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>
      <c r="A387" s="9"/>
      <c r="B387" s="9"/>
      <c r="C387" s="9"/>
      <c r="D387" s="1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>
      <c r="A388" s="9"/>
      <c r="B388" s="9"/>
      <c r="C388" s="9"/>
      <c r="D388" s="1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>
      <c r="A389" s="9"/>
      <c r="B389" s="9"/>
      <c r="C389" s="9"/>
      <c r="D389" s="1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>
      <c r="A390" s="9"/>
      <c r="B390" s="9"/>
      <c r="C390" s="9"/>
      <c r="D390" s="1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>
      <c r="A391" s="9"/>
      <c r="B391" s="9"/>
      <c r="C391" s="9"/>
      <c r="D391" s="1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>
      <c r="A392" s="9"/>
      <c r="B392" s="9"/>
      <c r="C392" s="9"/>
      <c r="D392" s="1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>
      <c r="A393" s="9"/>
      <c r="B393" s="9"/>
      <c r="C393" s="9"/>
      <c r="D393" s="1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>
      <c r="A394" s="9"/>
      <c r="B394" s="9"/>
      <c r="C394" s="9"/>
      <c r="D394" s="1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>
      <c r="A395" s="9"/>
      <c r="B395" s="9"/>
      <c r="C395" s="9"/>
      <c r="D395" s="1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>
      <c r="A396" s="9"/>
      <c r="B396" s="9"/>
      <c r="C396" s="9"/>
      <c r="D396" s="1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>
      <c r="A397" s="9"/>
      <c r="B397" s="9"/>
      <c r="C397" s="9"/>
      <c r="D397" s="1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>
      <c r="A398" s="9"/>
      <c r="B398" s="9"/>
      <c r="C398" s="9"/>
      <c r="D398" s="1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>
      <c r="A399" s="9"/>
      <c r="B399" s="9"/>
      <c r="C399" s="9"/>
      <c r="D399" s="1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>
      <c r="A400" s="9"/>
      <c r="B400" s="9"/>
      <c r="C400" s="9"/>
      <c r="D400" s="1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>
      <c r="A401" s="9"/>
      <c r="B401" s="9"/>
      <c r="C401" s="9"/>
      <c r="D401" s="1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>
      <c r="A402" s="9"/>
      <c r="B402" s="9"/>
      <c r="C402" s="9"/>
      <c r="D402" s="1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>
      <c r="A403" s="9"/>
      <c r="B403" s="9"/>
      <c r="C403" s="9"/>
      <c r="D403" s="1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>
      <c r="A404" s="9"/>
      <c r="B404" s="9"/>
      <c r="C404" s="9"/>
      <c r="D404" s="1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>
      <c r="A405" s="9"/>
      <c r="B405" s="9"/>
      <c r="C405" s="9"/>
      <c r="D405" s="1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>
      <c r="A406" s="9"/>
      <c r="B406" s="9"/>
      <c r="C406" s="9"/>
      <c r="D406" s="1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>
      <c r="A407" s="9"/>
      <c r="B407" s="9"/>
      <c r="C407" s="9"/>
      <c r="D407" s="1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>
      <c r="A408" s="9"/>
      <c r="B408" s="9"/>
      <c r="C408" s="9"/>
      <c r="D408" s="1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>
      <c r="A409" s="9"/>
      <c r="B409" s="9"/>
      <c r="C409" s="9"/>
      <c r="D409" s="1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>
      <c r="A410" s="9"/>
      <c r="B410" s="9"/>
      <c r="C410" s="9"/>
      <c r="D410" s="1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>
      <c r="A411" s="9"/>
      <c r="B411" s="9"/>
      <c r="C411" s="9"/>
      <c r="D411" s="1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>
      <c r="A412" s="9"/>
      <c r="B412" s="9"/>
      <c r="C412" s="9"/>
      <c r="D412" s="1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>
      <c r="A413" s="9"/>
      <c r="B413" s="9"/>
      <c r="C413" s="9"/>
      <c r="D413" s="1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>
      <c r="A414" s="9"/>
      <c r="B414" s="9"/>
      <c r="C414" s="9"/>
      <c r="D414" s="1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>
      <c r="A415" s="9"/>
      <c r="B415" s="9"/>
      <c r="C415" s="9"/>
      <c r="D415" s="1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>
      <c r="A416" s="9"/>
      <c r="B416" s="9"/>
      <c r="C416" s="9"/>
      <c r="D416" s="1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>
      <c r="A417" s="9"/>
      <c r="B417" s="9"/>
      <c r="C417" s="9"/>
      <c r="D417" s="1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>
      <c r="A418" s="9"/>
      <c r="B418" s="9"/>
      <c r="C418" s="9"/>
      <c r="D418" s="1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>
      <c r="A419" s="9"/>
      <c r="B419" s="9"/>
      <c r="C419" s="9"/>
      <c r="D419" s="1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>
      <c r="A420" s="9"/>
      <c r="B420" s="9"/>
      <c r="C420" s="9"/>
      <c r="D420" s="1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>
      <c r="A421" s="9"/>
      <c r="B421" s="9"/>
      <c r="C421" s="9"/>
      <c r="D421" s="1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>
      <c r="A422" s="9"/>
      <c r="B422" s="9"/>
      <c r="C422" s="9"/>
      <c r="D422" s="1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>
      <c r="A423" s="9"/>
      <c r="B423" s="9"/>
      <c r="C423" s="9"/>
      <c r="D423" s="1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>
      <c r="A424" s="9"/>
      <c r="B424" s="9"/>
      <c r="C424" s="9"/>
      <c r="D424" s="1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>
      <c r="A425" s="9"/>
      <c r="B425" s="9"/>
      <c r="C425" s="9"/>
      <c r="D425" s="1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>
      <c r="A426" s="9"/>
      <c r="B426" s="9"/>
      <c r="C426" s="9"/>
      <c r="D426" s="1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>
      <c r="A427" s="9"/>
      <c r="B427" s="9"/>
      <c r="C427" s="9"/>
      <c r="D427" s="1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>
      <c r="A428" s="9"/>
      <c r="B428" s="9"/>
      <c r="C428" s="9"/>
      <c r="D428" s="1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>
      <c r="A429" s="9"/>
      <c r="B429" s="9"/>
      <c r="C429" s="9"/>
      <c r="D429" s="1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>
      <c r="A430" s="9"/>
      <c r="B430" s="9"/>
      <c r="C430" s="9"/>
      <c r="D430" s="1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>
      <c r="A431" s="9"/>
      <c r="B431" s="9"/>
      <c r="C431" s="9"/>
      <c r="D431" s="1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>
      <c r="A432" s="9"/>
      <c r="B432" s="9"/>
      <c r="C432" s="9"/>
      <c r="D432" s="1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>
      <c r="A433" s="9"/>
      <c r="B433" s="9"/>
      <c r="C433" s="9"/>
      <c r="D433" s="1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>
      <c r="A434" s="9"/>
      <c r="B434" s="9"/>
      <c r="C434" s="9"/>
      <c r="D434" s="1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>
      <c r="A435" s="9"/>
      <c r="B435" s="9"/>
      <c r="C435" s="9"/>
      <c r="D435" s="1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>
      <c r="A436" s="9"/>
      <c r="B436" s="9"/>
      <c r="C436" s="9"/>
      <c r="D436" s="1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>
      <c r="A437" s="9"/>
      <c r="B437" s="9"/>
      <c r="C437" s="9"/>
      <c r="D437" s="1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>
      <c r="A438" s="9"/>
      <c r="B438" s="9"/>
      <c r="C438" s="9"/>
      <c r="D438" s="1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>
      <c r="A439" s="9"/>
      <c r="B439" s="9"/>
      <c r="C439" s="9"/>
      <c r="D439" s="1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>
      <c r="A440" s="9"/>
      <c r="B440" s="9"/>
      <c r="C440" s="9"/>
      <c r="D440" s="1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>
      <c r="A441" s="9"/>
      <c r="B441" s="9"/>
      <c r="C441" s="9"/>
      <c r="D441" s="1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>
      <c r="A442" s="9"/>
      <c r="B442" s="9"/>
      <c r="C442" s="9"/>
      <c r="D442" s="1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>
      <c r="A443" s="9"/>
      <c r="B443" s="9"/>
      <c r="C443" s="9"/>
      <c r="D443" s="1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>
      <c r="A444" s="9"/>
      <c r="B444" s="9"/>
      <c r="C444" s="9"/>
      <c r="D444" s="1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>
      <c r="A445" s="9"/>
      <c r="B445" s="9"/>
      <c r="C445" s="9"/>
      <c r="D445" s="1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>
      <c r="A446" s="9"/>
      <c r="B446" s="9"/>
      <c r="C446" s="9"/>
      <c r="D446" s="1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>
      <c r="A447" s="9"/>
      <c r="B447" s="9"/>
      <c r="C447" s="9"/>
      <c r="D447" s="1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>
      <c r="A448" s="9"/>
      <c r="B448" s="9"/>
      <c r="C448" s="9"/>
      <c r="D448" s="1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>
      <c r="A449" s="9"/>
      <c r="B449" s="9"/>
      <c r="C449" s="9"/>
      <c r="D449" s="1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>
      <c r="A450" s="9"/>
      <c r="B450" s="9"/>
      <c r="C450" s="9"/>
      <c r="D450" s="1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>
      <c r="A451" s="9"/>
      <c r="B451" s="9"/>
      <c r="C451" s="9"/>
      <c r="D451" s="1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>
      <c r="A452" s="9"/>
      <c r="B452" s="9"/>
      <c r="C452" s="9"/>
      <c r="D452" s="1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>
      <c r="A453" s="9"/>
      <c r="B453" s="9"/>
      <c r="C453" s="9"/>
      <c r="D453" s="1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>
      <c r="A454" s="9"/>
      <c r="B454" s="9"/>
      <c r="C454" s="9"/>
      <c r="D454" s="1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>
      <c r="A455" s="9"/>
      <c r="B455" s="9"/>
      <c r="C455" s="9"/>
      <c r="D455" s="1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>
      <c r="A456" s="9"/>
      <c r="B456" s="9"/>
      <c r="C456" s="9"/>
      <c r="D456" s="1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>
      <c r="A457" s="9"/>
      <c r="B457" s="9"/>
      <c r="C457" s="9"/>
      <c r="D457" s="1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>
      <c r="A458" s="9"/>
      <c r="B458" s="9"/>
      <c r="C458" s="9"/>
      <c r="D458" s="1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>
      <c r="A459" s="9"/>
      <c r="B459" s="9"/>
      <c r="C459" s="9"/>
      <c r="D459" s="1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>
      <c r="A460" s="9"/>
      <c r="B460" s="9"/>
      <c r="C460" s="9"/>
      <c r="D460" s="1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>
      <c r="A461" s="9"/>
      <c r="B461" s="9"/>
      <c r="C461" s="9"/>
      <c r="D461" s="1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>
      <c r="A462" s="9"/>
      <c r="B462" s="9"/>
      <c r="C462" s="9"/>
      <c r="D462" s="1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>
      <c r="A463" s="9"/>
      <c r="B463" s="9"/>
      <c r="C463" s="9"/>
      <c r="D463" s="1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>
      <c r="A464" s="9"/>
      <c r="B464" s="9"/>
      <c r="C464" s="9"/>
      <c r="D464" s="1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>
      <c r="A465" s="9"/>
      <c r="B465" s="9"/>
      <c r="C465" s="9"/>
      <c r="D465" s="1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>
      <c r="A466" s="9"/>
      <c r="B466" s="9"/>
      <c r="C466" s="9"/>
      <c r="D466" s="1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>
      <c r="A467" s="9"/>
      <c r="B467" s="9"/>
      <c r="C467" s="9"/>
      <c r="D467" s="1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>
      <c r="A468" s="9"/>
      <c r="B468" s="9"/>
      <c r="C468" s="9"/>
      <c r="D468" s="1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>
      <c r="A469" s="9"/>
      <c r="B469" s="9"/>
      <c r="C469" s="9"/>
      <c r="D469" s="1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>
      <c r="A470" s="9"/>
      <c r="B470" s="9"/>
      <c r="C470" s="9"/>
      <c r="D470" s="1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>
      <c r="A471" s="9"/>
      <c r="B471" s="9"/>
      <c r="C471" s="9"/>
      <c r="D471" s="1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>
      <c r="A472" s="9"/>
      <c r="B472" s="9"/>
      <c r="C472" s="9"/>
      <c r="D472" s="1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>
      <c r="A473" s="9"/>
      <c r="B473" s="9"/>
      <c r="C473" s="9"/>
      <c r="D473" s="1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>
      <c r="A474" s="9"/>
      <c r="B474" s="9"/>
      <c r="C474" s="9"/>
      <c r="D474" s="1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>
      <c r="A475" s="9"/>
      <c r="B475" s="9"/>
      <c r="C475" s="9"/>
      <c r="D475" s="1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>
      <c r="A476" s="9"/>
      <c r="B476" s="9"/>
      <c r="C476" s="9"/>
      <c r="D476" s="1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>
      <c r="A477" s="9"/>
      <c r="B477" s="9"/>
      <c r="C477" s="9"/>
      <c r="D477" s="1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>
      <c r="A478" s="9"/>
      <c r="B478" s="9"/>
      <c r="C478" s="9"/>
      <c r="D478" s="1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>
      <c r="A479" s="9"/>
      <c r="B479" s="9"/>
      <c r="C479" s="9"/>
      <c r="D479" s="1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>
      <c r="A480" s="9"/>
      <c r="B480" s="9"/>
      <c r="C480" s="9"/>
      <c r="D480" s="1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>
      <c r="A481" s="9"/>
      <c r="B481" s="9"/>
      <c r="C481" s="9"/>
      <c r="D481" s="1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>
      <c r="A482" s="9"/>
      <c r="B482" s="9"/>
      <c r="C482" s="9"/>
      <c r="D482" s="1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>
      <c r="A483" s="9"/>
      <c r="B483" s="9"/>
      <c r="C483" s="9"/>
      <c r="D483" s="1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>
      <c r="A484" s="9"/>
      <c r="B484" s="9"/>
      <c r="C484" s="9"/>
      <c r="D484" s="1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>
      <c r="A485" s="9"/>
      <c r="B485" s="9"/>
      <c r="C485" s="9"/>
      <c r="D485" s="1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>
      <c r="A486" s="9"/>
      <c r="B486" s="9"/>
      <c r="C486" s="9"/>
      <c r="D486" s="1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>
      <c r="A487" s="9"/>
      <c r="B487" s="9"/>
      <c r="C487" s="9"/>
      <c r="D487" s="1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>
      <c r="A488" s="9"/>
      <c r="B488" s="9"/>
      <c r="C488" s="9"/>
      <c r="D488" s="1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>
      <c r="A489" s="9"/>
      <c r="B489" s="9"/>
      <c r="C489" s="9"/>
      <c r="D489" s="1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>
      <c r="A490" s="9"/>
      <c r="B490" s="9"/>
      <c r="C490" s="9"/>
      <c r="D490" s="1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>
      <c r="A491" s="9"/>
      <c r="B491" s="9"/>
      <c r="C491" s="9"/>
      <c r="D491" s="1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>
      <c r="A492" s="9"/>
      <c r="B492" s="9"/>
      <c r="C492" s="9"/>
      <c r="D492" s="1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>
      <c r="A493" s="9"/>
      <c r="B493" s="9"/>
      <c r="C493" s="9"/>
      <c r="D493" s="1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>
      <c r="A494" s="9"/>
      <c r="B494" s="9"/>
      <c r="C494" s="9"/>
      <c r="D494" s="1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>
      <c r="A495" s="9"/>
      <c r="B495" s="9"/>
      <c r="C495" s="9"/>
      <c r="D495" s="1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>
      <c r="A496" s="9"/>
      <c r="B496" s="9"/>
      <c r="C496" s="9"/>
      <c r="D496" s="1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>
      <c r="A497" s="9"/>
      <c r="B497" s="9"/>
      <c r="C497" s="9"/>
      <c r="D497" s="1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>
      <c r="A498" s="9"/>
      <c r="B498" s="9"/>
      <c r="C498" s="9"/>
      <c r="D498" s="1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>
      <c r="A499" s="9"/>
      <c r="B499" s="9"/>
      <c r="C499" s="9"/>
      <c r="D499" s="1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>
      <c r="A500" s="9"/>
      <c r="B500" s="9"/>
      <c r="C500" s="9"/>
      <c r="D500" s="1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>
      <c r="A501" s="9"/>
      <c r="B501" s="9"/>
      <c r="C501" s="9"/>
      <c r="D501" s="1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>
      <c r="A502" s="9"/>
      <c r="B502" s="9"/>
      <c r="C502" s="9"/>
      <c r="D502" s="1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>
      <c r="A503" s="9"/>
      <c r="B503" s="9"/>
      <c r="C503" s="9"/>
      <c r="D503" s="1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>
      <c r="A504" s="9"/>
      <c r="B504" s="9"/>
      <c r="C504" s="9"/>
      <c r="D504" s="1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>
      <c r="A505" s="9"/>
      <c r="B505" s="9"/>
      <c r="C505" s="9"/>
      <c r="D505" s="1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>
      <c r="A506" s="9"/>
      <c r="B506" s="9"/>
      <c r="C506" s="9"/>
      <c r="D506" s="1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>
      <c r="A507" s="9"/>
      <c r="B507" s="9"/>
      <c r="C507" s="9"/>
      <c r="D507" s="1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>
      <c r="A508" s="9"/>
      <c r="B508" s="9"/>
      <c r="C508" s="9"/>
      <c r="D508" s="1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>
      <c r="A509" s="9"/>
      <c r="B509" s="9"/>
      <c r="C509" s="9"/>
      <c r="D509" s="1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>
      <c r="A510" s="9"/>
      <c r="B510" s="9"/>
      <c r="C510" s="9"/>
      <c r="D510" s="1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>
      <c r="A511" s="9"/>
      <c r="B511" s="9"/>
      <c r="C511" s="9"/>
      <c r="D511" s="1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>
      <c r="A512" s="9"/>
      <c r="B512" s="9"/>
      <c r="C512" s="9"/>
      <c r="D512" s="1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>
      <c r="A513" s="9"/>
      <c r="B513" s="9"/>
      <c r="C513" s="9"/>
      <c r="D513" s="1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>
      <c r="A514" s="9"/>
      <c r="B514" s="9"/>
      <c r="C514" s="9"/>
      <c r="D514" s="1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>
      <c r="A515" s="9"/>
      <c r="B515" s="9"/>
      <c r="C515" s="9"/>
      <c r="D515" s="1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>
      <c r="A516" s="9"/>
      <c r="B516" s="9"/>
      <c r="C516" s="9"/>
      <c r="D516" s="1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>
      <c r="A517" s="9"/>
      <c r="B517" s="9"/>
      <c r="C517" s="9"/>
      <c r="D517" s="1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>
      <c r="A518" s="9"/>
      <c r="B518" s="9"/>
      <c r="C518" s="9"/>
      <c r="D518" s="1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>
      <c r="A519" s="9"/>
      <c r="B519" s="9"/>
      <c r="C519" s="9"/>
      <c r="D519" s="1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>
      <c r="A520" s="9"/>
      <c r="B520" s="9"/>
      <c r="C520" s="9"/>
      <c r="D520" s="1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>
      <c r="A521" s="9"/>
      <c r="B521" s="9"/>
      <c r="C521" s="9"/>
      <c r="D521" s="1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>
      <c r="A522" s="9"/>
      <c r="B522" s="9"/>
      <c r="C522" s="9"/>
      <c r="D522" s="1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>
      <c r="A523" s="9"/>
      <c r="B523" s="9"/>
      <c r="C523" s="9"/>
      <c r="D523" s="1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>
      <c r="A524" s="9"/>
      <c r="B524" s="9"/>
      <c r="C524" s="9"/>
      <c r="D524" s="1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>
      <c r="A525" s="9"/>
      <c r="B525" s="9"/>
      <c r="C525" s="9"/>
      <c r="D525" s="1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>
      <c r="A526" s="9"/>
      <c r="B526" s="9"/>
      <c r="C526" s="9"/>
      <c r="D526" s="1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>
      <c r="A527" s="9"/>
      <c r="B527" s="9"/>
      <c r="C527" s="9"/>
      <c r="D527" s="1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>
      <c r="A528" s="9"/>
      <c r="B528" s="9"/>
      <c r="C528" s="9"/>
      <c r="D528" s="1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>
      <c r="A529" s="9"/>
      <c r="B529" s="9"/>
      <c r="C529" s="9"/>
      <c r="D529" s="1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>
      <c r="A530" s="9"/>
      <c r="B530" s="9"/>
      <c r="C530" s="9"/>
      <c r="D530" s="1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>
      <c r="A531" s="9"/>
      <c r="B531" s="9"/>
      <c r="C531" s="9"/>
      <c r="D531" s="1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>
      <c r="A532" s="9"/>
      <c r="B532" s="9"/>
      <c r="C532" s="9"/>
      <c r="D532" s="1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>
      <c r="A533" s="9"/>
      <c r="B533" s="9"/>
      <c r="C533" s="9"/>
      <c r="D533" s="1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>
      <c r="A534" s="9"/>
      <c r="B534" s="9"/>
      <c r="C534" s="9"/>
      <c r="D534" s="1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>
      <c r="A535" s="9"/>
      <c r="B535" s="9"/>
      <c r="C535" s="9"/>
      <c r="D535" s="1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>
      <c r="A536" s="9"/>
      <c r="B536" s="9"/>
      <c r="C536" s="9"/>
      <c r="D536" s="1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>
      <c r="A537" s="9"/>
      <c r="B537" s="9"/>
      <c r="C537" s="9"/>
      <c r="D537" s="1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>
      <c r="A538" s="9"/>
      <c r="B538" s="9"/>
      <c r="C538" s="9"/>
      <c r="D538" s="1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>
      <c r="A539" s="9"/>
      <c r="B539" s="9"/>
      <c r="C539" s="9"/>
      <c r="D539" s="1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>
      <c r="A540" s="9"/>
      <c r="B540" s="9"/>
      <c r="C540" s="9"/>
      <c r="D540" s="1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>
      <c r="A541" s="9"/>
      <c r="B541" s="9"/>
      <c r="C541" s="9"/>
      <c r="D541" s="1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>
      <c r="A542" s="9"/>
      <c r="B542" s="9"/>
      <c r="C542" s="9"/>
      <c r="D542" s="1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>
      <c r="A543" s="9"/>
      <c r="B543" s="9"/>
      <c r="C543" s="9"/>
      <c r="D543" s="1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>
      <c r="A544" s="9"/>
      <c r="B544" s="9"/>
      <c r="C544" s="9"/>
      <c r="D544" s="1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>
      <c r="A545" s="9"/>
      <c r="B545" s="9"/>
      <c r="C545" s="9"/>
      <c r="D545" s="1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>
      <c r="A546" s="9"/>
      <c r="B546" s="9"/>
      <c r="C546" s="9"/>
      <c r="D546" s="1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>
      <c r="A547" s="9"/>
      <c r="B547" s="9"/>
      <c r="C547" s="9"/>
      <c r="D547" s="1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>
      <c r="A548" s="9"/>
      <c r="B548" s="9"/>
      <c r="C548" s="9"/>
      <c r="D548" s="1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>
      <c r="A549" s="9"/>
      <c r="B549" s="9"/>
      <c r="C549" s="9"/>
      <c r="D549" s="1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>
      <c r="A550" s="9"/>
      <c r="B550" s="9"/>
      <c r="C550" s="9"/>
      <c r="D550" s="1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>
      <c r="A551" s="9"/>
      <c r="B551" s="9"/>
      <c r="C551" s="9"/>
      <c r="D551" s="1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>
      <c r="A552" s="9"/>
      <c r="B552" s="9"/>
      <c r="C552" s="9"/>
      <c r="D552" s="1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>
      <c r="A553" s="9"/>
      <c r="B553" s="9"/>
      <c r="C553" s="9"/>
      <c r="D553" s="1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>
      <c r="A554" s="9"/>
      <c r="B554" s="9"/>
      <c r="C554" s="9"/>
      <c r="D554" s="1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>
      <c r="A555" s="9"/>
      <c r="B555" s="9"/>
      <c r="C555" s="9"/>
      <c r="D555" s="1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>
      <c r="A556" s="9"/>
      <c r="B556" s="9"/>
      <c r="C556" s="9"/>
      <c r="D556" s="1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>
      <c r="A557" s="9"/>
      <c r="B557" s="9"/>
      <c r="C557" s="9"/>
      <c r="D557" s="1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>
      <c r="A558" s="9"/>
      <c r="B558" s="9"/>
      <c r="C558" s="9"/>
      <c r="D558" s="1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>
      <c r="A559" s="9"/>
      <c r="B559" s="9"/>
      <c r="C559" s="9"/>
      <c r="D559" s="1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>
      <c r="A560" s="9"/>
      <c r="B560" s="9"/>
      <c r="C560" s="9"/>
      <c r="D560" s="1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>
      <c r="A561" s="9"/>
      <c r="B561" s="9"/>
      <c r="C561" s="9"/>
      <c r="D561" s="1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>
      <c r="A562" s="9"/>
      <c r="B562" s="9"/>
      <c r="C562" s="9"/>
      <c r="D562" s="1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>
      <c r="A563" s="9"/>
      <c r="B563" s="9"/>
      <c r="C563" s="9"/>
      <c r="D563" s="1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>
      <c r="A564" s="9"/>
      <c r="B564" s="9"/>
      <c r="C564" s="9"/>
      <c r="D564" s="1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>
      <c r="A565" s="9"/>
      <c r="B565" s="9"/>
      <c r="C565" s="9"/>
      <c r="D565" s="1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>
      <c r="A566" s="9"/>
      <c r="B566" s="9"/>
      <c r="C566" s="9"/>
      <c r="D566" s="1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>
      <c r="A567" s="9"/>
      <c r="B567" s="9"/>
      <c r="C567" s="9"/>
      <c r="D567" s="1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>
      <c r="A568" s="9"/>
      <c r="B568" s="9"/>
      <c r="C568" s="9"/>
      <c r="D568" s="1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>
      <c r="A569" s="9"/>
      <c r="B569" s="9"/>
      <c r="C569" s="9"/>
      <c r="D569" s="1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>
      <c r="A570" s="9"/>
      <c r="B570" s="9"/>
      <c r="C570" s="9"/>
      <c r="D570" s="1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>
      <c r="A571" s="9"/>
      <c r="B571" s="9"/>
      <c r="C571" s="9"/>
      <c r="D571" s="1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>
      <c r="A572" s="9"/>
      <c r="B572" s="9"/>
      <c r="C572" s="9"/>
      <c r="D572" s="1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>
      <c r="A573" s="9"/>
      <c r="B573" s="9"/>
      <c r="C573" s="9"/>
      <c r="D573" s="1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>
      <c r="A574" s="9"/>
      <c r="B574" s="9"/>
      <c r="C574" s="9"/>
      <c r="D574" s="1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>
      <c r="A575" s="9"/>
      <c r="B575" s="9"/>
      <c r="C575" s="9"/>
      <c r="D575" s="1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>
      <c r="A576" s="9"/>
      <c r="B576" s="9"/>
      <c r="C576" s="9"/>
      <c r="D576" s="1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>
      <c r="A577" s="9"/>
      <c r="B577" s="9"/>
      <c r="C577" s="9"/>
      <c r="D577" s="1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>
      <c r="A578" s="9"/>
      <c r="B578" s="9"/>
      <c r="C578" s="9"/>
      <c r="D578" s="1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>
      <c r="A579" s="9"/>
      <c r="B579" s="9"/>
      <c r="C579" s="9"/>
      <c r="D579" s="1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>
      <c r="A580" s="9"/>
      <c r="B580" s="9"/>
      <c r="C580" s="9"/>
      <c r="D580" s="1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>
      <c r="A581" s="9"/>
      <c r="B581" s="9"/>
      <c r="C581" s="9"/>
      <c r="D581" s="1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>
      <c r="A582" s="9"/>
      <c r="B582" s="9"/>
      <c r="C582" s="9"/>
      <c r="D582" s="1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>
      <c r="A583" s="9"/>
      <c r="B583" s="9"/>
      <c r="C583" s="9"/>
      <c r="D583" s="1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>
      <c r="A584" s="9"/>
      <c r="B584" s="9"/>
      <c r="C584" s="9"/>
      <c r="D584" s="1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>
      <c r="A585" s="9"/>
      <c r="B585" s="9"/>
      <c r="C585" s="9"/>
      <c r="D585" s="1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>
      <c r="A586" s="9"/>
      <c r="B586" s="9"/>
      <c r="C586" s="9"/>
      <c r="D586" s="1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>
      <c r="A587" s="9"/>
      <c r="B587" s="9"/>
      <c r="C587" s="9"/>
      <c r="D587" s="1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>
      <c r="A588" s="9"/>
      <c r="B588" s="9"/>
      <c r="C588" s="9"/>
      <c r="D588" s="1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>
      <c r="A589" s="9"/>
      <c r="B589" s="9"/>
      <c r="C589" s="9"/>
      <c r="D589" s="1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>
      <c r="A590" s="9"/>
      <c r="B590" s="9"/>
      <c r="C590" s="9"/>
      <c r="D590" s="1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>
      <c r="A591" s="9"/>
      <c r="B591" s="9"/>
      <c r="C591" s="9"/>
      <c r="D591" s="1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>
      <c r="A592" s="9"/>
      <c r="B592" s="9"/>
      <c r="C592" s="9"/>
      <c r="D592" s="1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>
      <c r="A593" s="9"/>
      <c r="B593" s="9"/>
      <c r="C593" s="9"/>
      <c r="D593" s="1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>
      <c r="A594" s="9"/>
      <c r="B594" s="9"/>
      <c r="C594" s="9"/>
      <c r="D594" s="1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>
      <c r="A595" s="9"/>
      <c r="B595" s="9"/>
      <c r="C595" s="9"/>
      <c r="D595" s="1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>
      <c r="A596" s="9"/>
      <c r="B596" s="9"/>
      <c r="C596" s="9"/>
      <c r="D596" s="1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>
      <c r="A597" s="9"/>
      <c r="B597" s="9"/>
      <c r="C597" s="9"/>
      <c r="D597" s="1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>
      <c r="A598" s="9"/>
      <c r="B598" s="9"/>
      <c r="C598" s="9"/>
      <c r="D598" s="1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>
      <c r="A599" s="9"/>
      <c r="B599" s="9"/>
      <c r="C599" s="9"/>
      <c r="D599" s="1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>
      <c r="A600" s="9"/>
      <c r="B600" s="9"/>
      <c r="C600" s="9"/>
      <c r="D600" s="1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>
      <c r="A601" s="9"/>
      <c r="B601" s="9"/>
      <c r="C601" s="9"/>
      <c r="D601" s="1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>
      <c r="A602" s="9"/>
      <c r="B602" s="9"/>
      <c r="C602" s="9"/>
      <c r="D602" s="1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>
      <c r="A603" s="9"/>
      <c r="B603" s="9"/>
      <c r="C603" s="9"/>
      <c r="D603" s="1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>
      <c r="A604" s="9"/>
      <c r="B604" s="9"/>
      <c r="C604" s="9"/>
      <c r="D604" s="1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>
      <c r="A605" s="9"/>
      <c r="B605" s="9"/>
      <c r="C605" s="9"/>
      <c r="D605" s="1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>
      <c r="A606" s="9"/>
      <c r="B606" s="9"/>
      <c r="C606" s="9"/>
      <c r="D606" s="1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>
      <c r="A607" s="9"/>
      <c r="B607" s="9"/>
      <c r="C607" s="9"/>
      <c r="D607" s="1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>
      <c r="A608" s="9"/>
      <c r="B608" s="9"/>
      <c r="C608" s="9"/>
      <c r="D608" s="1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>
      <c r="A609" s="9"/>
      <c r="B609" s="9"/>
      <c r="C609" s="9"/>
      <c r="D609" s="1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>
      <c r="A610" s="9"/>
      <c r="B610" s="9"/>
      <c r="C610" s="9"/>
      <c r="D610" s="1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>
      <c r="A611" s="9"/>
      <c r="B611" s="9"/>
      <c r="C611" s="9"/>
      <c r="D611" s="1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>
      <c r="A612" s="9"/>
      <c r="B612" s="9"/>
      <c r="C612" s="9"/>
      <c r="D612" s="1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>
      <c r="A613" s="9"/>
      <c r="B613" s="9"/>
      <c r="C613" s="9"/>
      <c r="D613" s="1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>
      <c r="A614" s="9"/>
      <c r="B614" s="9"/>
      <c r="C614" s="9"/>
      <c r="D614" s="1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>
      <c r="A615" s="9"/>
      <c r="B615" s="9"/>
      <c r="C615" s="9"/>
      <c r="D615" s="1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>
      <c r="A616" s="9"/>
      <c r="B616" s="9"/>
      <c r="C616" s="9"/>
      <c r="D616" s="1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>
      <c r="A617" s="9"/>
      <c r="B617" s="9"/>
      <c r="C617" s="9"/>
      <c r="D617" s="1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>
      <c r="A618" s="9"/>
      <c r="B618" s="9"/>
      <c r="C618" s="9"/>
      <c r="D618" s="1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>
      <c r="A619" s="9"/>
      <c r="B619" s="9"/>
      <c r="C619" s="9"/>
      <c r="D619" s="1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>
      <c r="A620" s="9"/>
      <c r="B620" s="9"/>
      <c r="C620" s="9"/>
      <c r="D620" s="1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>
      <c r="A621" s="9"/>
      <c r="B621" s="9"/>
      <c r="C621" s="9"/>
      <c r="D621" s="1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>
      <c r="A622" s="9"/>
      <c r="B622" s="9"/>
      <c r="C622" s="9"/>
      <c r="D622" s="1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>
      <c r="A623" s="9"/>
      <c r="B623" s="9"/>
      <c r="C623" s="9"/>
      <c r="D623" s="1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>
      <c r="A624" s="9"/>
      <c r="B624" s="9"/>
      <c r="C624" s="9"/>
      <c r="D624" s="1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>
      <c r="A625" s="9"/>
      <c r="B625" s="9"/>
      <c r="C625" s="9"/>
      <c r="D625" s="1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>
      <c r="A626" s="9"/>
      <c r="B626" s="9"/>
      <c r="C626" s="9"/>
      <c r="D626" s="1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>
      <c r="A627" s="9"/>
      <c r="B627" s="9"/>
      <c r="C627" s="9"/>
      <c r="D627" s="1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>
      <c r="A628" s="9"/>
      <c r="B628" s="9"/>
      <c r="C628" s="9"/>
      <c r="D628" s="1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>
      <c r="A629" s="9"/>
      <c r="B629" s="9"/>
      <c r="C629" s="9"/>
      <c r="D629" s="1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>
      <c r="A630" s="9"/>
      <c r="B630" s="9"/>
      <c r="C630" s="9"/>
      <c r="D630" s="1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>
      <c r="A631" s="9"/>
      <c r="B631" s="9"/>
      <c r="C631" s="9"/>
      <c r="D631" s="1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>
      <c r="A632" s="9"/>
      <c r="B632" s="9"/>
      <c r="C632" s="9"/>
      <c r="D632" s="1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>
      <c r="A633" s="9"/>
      <c r="B633" s="9"/>
      <c r="C633" s="9"/>
      <c r="D633" s="1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>
      <c r="A634" s="9"/>
      <c r="B634" s="9"/>
      <c r="C634" s="9"/>
      <c r="D634" s="1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>
      <c r="A635" s="9"/>
      <c r="B635" s="9"/>
      <c r="C635" s="9"/>
      <c r="D635" s="1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>
      <c r="A636" s="9"/>
      <c r="B636" s="9"/>
      <c r="C636" s="9"/>
      <c r="D636" s="1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>
      <c r="A637" s="9"/>
      <c r="B637" s="9"/>
      <c r="C637" s="9"/>
      <c r="D637" s="1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>
      <c r="A638" s="9"/>
      <c r="B638" s="9"/>
      <c r="C638" s="9"/>
      <c r="D638" s="1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>
      <c r="A639" s="9"/>
      <c r="B639" s="9"/>
      <c r="C639" s="9"/>
      <c r="D639" s="1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>
      <c r="A640" s="9"/>
      <c r="B640" s="9"/>
      <c r="C640" s="9"/>
      <c r="D640" s="1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>
      <c r="A641" s="9"/>
      <c r="B641" s="9"/>
      <c r="C641" s="9"/>
      <c r="D641" s="1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>
      <c r="A642" s="9"/>
      <c r="B642" s="9"/>
      <c r="C642" s="9"/>
      <c r="D642" s="1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>
      <c r="A643" s="9"/>
      <c r="B643" s="9"/>
      <c r="C643" s="9"/>
      <c r="D643" s="1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>
      <c r="A644" s="9"/>
      <c r="B644" s="9"/>
      <c r="C644" s="9"/>
      <c r="D644" s="1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>
      <c r="A645" s="9"/>
      <c r="B645" s="9"/>
      <c r="C645" s="9"/>
      <c r="D645" s="1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>
      <c r="A646" s="9"/>
      <c r="B646" s="9"/>
      <c r="C646" s="9"/>
      <c r="D646" s="1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>
      <c r="A647" s="9"/>
      <c r="B647" s="9"/>
      <c r="C647" s="9"/>
      <c r="D647" s="1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>
      <c r="A648" s="9"/>
      <c r="B648" s="9"/>
      <c r="C648" s="9"/>
      <c r="D648" s="1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>
      <c r="A649" s="9"/>
      <c r="B649" s="9"/>
      <c r="C649" s="9"/>
      <c r="D649" s="1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>
      <c r="A650" s="9"/>
      <c r="B650" s="9"/>
      <c r="C650" s="9"/>
      <c r="D650" s="1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>
      <c r="A651" s="9"/>
      <c r="B651" s="9"/>
      <c r="C651" s="9"/>
      <c r="D651" s="1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>
      <c r="A652" s="9"/>
      <c r="B652" s="9"/>
      <c r="C652" s="9"/>
      <c r="D652" s="1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>
      <c r="A653" s="9"/>
      <c r="B653" s="9"/>
      <c r="C653" s="9"/>
      <c r="D653" s="1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>
      <c r="A654" s="9"/>
      <c r="B654" s="9"/>
      <c r="C654" s="9"/>
      <c r="D654" s="1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>
      <c r="A655" s="9"/>
      <c r="B655" s="9"/>
      <c r="C655" s="9"/>
      <c r="D655" s="1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>
      <c r="A656" s="9"/>
      <c r="B656" s="9"/>
      <c r="C656" s="9"/>
      <c r="D656" s="1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>
      <c r="A657" s="9"/>
      <c r="B657" s="9"/>
      <c r="C657" s="9"/>
      <c r="D657" s="1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>
      <c r="A658" s="9"/>
      <c r="B658" s="9"/>
      <c r="C658" s="9"/>
      <c r="D658" s="1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>
      <c r="A659" s="9"/>
      <c r="B659" s="9"/>
      <c r="C659" s="9"/>
      <c r="D659" s="1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>
      <c r="A660" s="9"/>
      <c r="B660" s="9"/>
      <c r="C660" s="9"/>
      <c r="D660" s="1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>
      <c r="A661" s="9"/>
      <c r="B661" s="9"/>
      <c r="C661" s="9"/>
      <c r="D661" s="1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>
      <c r="A662" s="9"/>
      <c r="B662" s="9"/>
      <c r="C662" s="9"/>
      <c r="D662" s="1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>
      <c r="A663" s="9"/>
      <c r="B663" s="9"/>
      <c r="C663" s="9"/>
      <c r="D663" s="1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>
      <c r="A664" s="9"/>
      <c r="B664" s="9"/>
      <c r="C664" s="9"/>
      <c r="D664" s="1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>
      <c r="A665" s="9"/>
      <c r="B665" s="9"/>
      <c r="C665" s="9"/>
      <c r="D665" s="1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>
      <c r="A666" s="9"/>
      <c r="B666" s="9"/>
      <c r="C666" s="9"/>
      <c r="D666" s="1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>
      <c r="A667" s="9"/>
      <c r="B667" s="9"/>
      <c r="C667" s="9"/>
      <c r="D667" s="1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>
      <c r="A668" s="9"/>
      <c r="B668" s="9"/>
      <c r="C668" s="9"/>
      <c r="D668" s="1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>
      <c r="A669" s="9"/>
      <c r="B669" s="9"/>
      <c r="C669" s="9"/>
      <c r="D669" s="1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>
      <c r="A670" s="9"/>
      <c r="B670" s="9"/>
      <c r="C670" s="9"/>
      <c r="D670" s="1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>
      <c r="A671" s="9"/>
      <c r="B671" s="9"/>
      <c r="C671" s="9"/>
      <c r="D671" s="1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>
      <c r="A672" s="9"/>
      <c r="B672" s="9"/>
      <c r="C672" s="9"/>
      <c r="D672" s="1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>
      <c r="A673" s="9"/>
      <c r="B673" s="9"/>
      <c r="C673" s="9"/>
      <c r="D673" s="1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>
      <c r="A674" s="9"/>
      <c r="B674" s="9"/>
      <c r="C674" s="9"/>
      <c r="D674" s="1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>
      <c r="A675" s="9"/>
      <c r="B675" s="9"/>
      <c r="C675" s="9"/>
      <c r="D675" s="1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>
      <c r="A676" s="9"/>
      <c r="B676" s="9"/>
      <c r="C676" s="9"/>
      <c r="D676" s="1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>
      <c r="A677" s="9"/>
      <c r="B677" s="9"/>
      <c r="C677" s="9"/>
      <c r="D677" s="1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>
      <c r="A678" s="9"/>
      <c r="B678" s="9"/>
      <c r="C678" s="9"/>
      <c r="D678" s="1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>
      <c r="A679" s="9"/>
      <c r="B679" s="9"/>
      <c r="C679" s="9"/>
      <c r="D679" s="1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>
      <c r="A680" s="9"/>
      <c r="B680" s="9"/>
      <c r="C680" s="9"/>
      <c r="D680" s="1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>
      <c r="A681" s="9"/>
      <c r="B681" s="9"/>
      <c r="C681" s="9"/>
      <c r="D681" s="1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>
      <c r="A682" s="9"/>
      <c r="B682" s="9"/>
      <c r="C682" s="9"/>
      <c r="D682" s="1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>
      <c r="A683" s="9"/>
      <c r="B683" s="9"/>
      <c r="C683" s="9"/>
      <c r="D683" s="1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>
      <c r="A684" s="9"/>
      <c r="B684" s="9"/>
      <c r="C684" s="9"/>
      <c r="D684" s="1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>
      <c r="A685" s="9"/>
      <c r="B685" s="9"/>
      <c r="C685" s="9"/>
      <c r="D685" s="1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>
      <c r="A686" s="9"/>
      <c r="B686" s="9"/>
      <c r="C686" s="9"/>
      <c r="D686" s="1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>
      <c r="A687" s="9"/>
      <c r="B687" s="9"/>
      <c r="C687" s="9"/>
      <c r="D687" s="1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>
      <c r="A688" s="9"/>
      <c r="B688" s="9"/>
      <c r="C688" s="9"/>
      <c r="D688" s="1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>
      <c r="A689" s="9"/>
      <c r="B689" s="9"/>
      <c r="C689" s="9"/>
      <c r="D689" s="1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>
      <c r="A690" s="9"/>
      <c r="B690" s="9"/>
      <c r="C690" s="9"/>
      <c r="D690" s="1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>
      <c r="A691" s="9"/>
      <c r="B691" s="9"/>
      <c r="C691" s="9"/>
      <c r="D691" s="1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>
      <c r="A692" s="9"/>
      <c r="B692" s="9"/>
      <c r="C692" s="9"/>
      <c r="D692" s="1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>
      <c r="A693" s="9"/>
      <c r="B693" s="9"/>
      <c r="C693" s="9"/>
      <c r="D693" s="1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>
      <c r="A694" s="9"/>
      <c r="B694" s="9"/>
      <c r="C694" s="9"/>
      <c r="D694" s="1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>
      <c r="A695" s="9"/>
      <c r="B695" s="9"/>
      <c r="C695" s="9"/>
      <c r="D695" s="1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>
      <c r="A696" s="9"/>
      <c r="B696" s="9"/>
      <c r="C696" s="9"/>
      <c r="D696" s="1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>
      <c r="A697" s="9"/>
      <c r="B697" s="9"/>
      <c r="C697" s="9"/>
      <c r="D697" s="1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>
      <c r="A698" s="9"/>
      <c r="B698" s="9"/>
      <c r="C698" s="9"/>
      <c r="D698" s="1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>
      <c r="A699" s="9"/>
      <c r="B699" s="9"/>
      <c r="C699" s="9"/>
      <c r="D699" s="1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>
      <c r="A700" s="9"/>
      <c r="B700" s="9"/>
      <c r="C700" s="9"/>
      <c r="D700" s="1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>
      <c r="A701" s="9"/>
      <c r="B701" s="9"/>
      <c r="C701" s="9"/>
      <c r="D701" s="1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>
      <c r="A702" s="9"/>
      <c r="B702" s="9"/>
      <c r="C702" s="9"/>
      <c r="D702" s="1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>
      <c r="A703" s="9"/>
      <c r="B703" s="9"/>
      <c r="C703" s="9"/>
      <c r="D703" s="1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>
      <c r="A704" s="9"/>
      <c r="B704" s="9"/>
      <c r="C704" s="9"/>
      <c r="D704" s="1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>
      <c r="A705" s="9"/>
      <c r="B705" s="9"/>
      <c r="C705" s="9"/>
      <c r="D705" s="1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>
      <c r="A706" s="9"/>
      <c r="B706" s="9"/>
      <c r="C706" s="9"/>
      <c r="D706" s="1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>
      <c r="A707" s="9"/>
      <c r="B707" s="9"/>
      <c r="C707" s="9"/>
      <c r="D707" s="1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>
      <c r="A708" s="9"/>
      <c r="B708" s="9"/>
      <c r="C708" s="9"/>
      <c r="D708" s="1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>
      <c r="A709" s="9"/>
      <c r="B709" s="9"/>
      <c r="C709" s="9"/>
      <c r="D709" s="1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>
      <c r="A710" s="9"/>
      <c r="B710" s="9"/>
      <c r="C710" s="9"/>
      <c r="D710" s="1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>
      <c r="A711" s="9"/>
      <c r="B711" s="9"/>
      <c r="C711" s="9"/>
      <c r="D711" s="1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>
      <c r="A712" s="9"/>
      <c r="B712" s="9"/>
      <c r="C712" s="9"/>
      <c r="D712" s="1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>
      <c r="A713" s="9"/>
      <c r="B713" s="9"/>
      <c r="C713" s="9"/>
      <c r="D713" s="1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>
      <c r="A714" s="9"/>
      <c r="B714" s="9"/>
      <c r="C714" s="9"/>
      <c r="D714" s="1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>
      <c r="A715" s="9"/>
      <c r="B715" s="9"/>
      <c r="C715" s="9"/>
      <c r="D715" s="1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>
      <c r="A716" s="9"/>
      <c r="B716" s="9"/>
      <c r="C716" s="9"/>
      <c r="D716" s="1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>
      <c r="A717" s="9"/>
      <c r="B717" s="9"/>
      <c r="C717" s="9"/>
      <c r="D717" s="1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>
      <c r="A718" s="9"/>
      <c r="B718" s="9"/>
      <c r="C718" s="9"/>
      <c r="D718" s="1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>
      <c r="A719" s="9"/>
      <c r="B719" s="9"/>
      <c r="C719" s="9"/>
      <c r="D719" s="1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>
      <c r="A720" s="9"/>
      <c r="B720" s="9"/>
      <c r="C720" s="9"/>
      <c r="D720" s="1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>
      <c r="A721" s="9"/>
      <c r="B721" s="9"/>
      <c r="C721" s="9"/>
      <c r="D721" s="1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>
      <c r="A722" s="9"/>
      <c r="B722" s="9"/>
      <c r="C722" s="9"/>
      <c r="D722" s="1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>
      <c r="A723" s="9"/>
      <c r="B723" s="9"/>
      <c r="C723" s="9"/>
      <c r="D723" s="1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>
      <c r="A724" s="9"/>
      <c r="B724" s="9"/>
      <c r="C724" s="9"/>
      <c r="D724" s="1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>
      <c r="A725" s="9"/>
      <c r="B725" s="9"/>
      <c r="C725" s="9"/>
      <c r="D725" s="1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>
      <c r="A726" s="9"/>
      <c r="B726" s="9"/>
      <c r="C726" s="9"/>
      <c r="D726" s="1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>
      <c r="A727" s="9"/>
      <c r="B727" s="9"/>
      <c r="C727" s="9"/>
      <c r="D727" s="1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>
      <c r="A728" s="9"/>
      <c r="B728" s="9"/>
      <c r="C728" s="9"/>
      <c r="D728" s="1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>
      <c r="A729" s="9"/>
      <c r="B729" s="9"/>
      <c r="C729" s="9"/>
      <c r="D729" s="1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>
      <c r="A730" s="9"/>
      <c r="B730" s="9"/>
      <c r="C730" s="9"/>
      <c r="D730" s="1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>
      <c r="A731" s="9"/>
      <c r="B731" s="9"/>
      <c r="C731" s="9"/>
      <c r="D731" s="1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>
      <c r="A732" s="9"/>
      <c r="B732" s="9"/>
      <c r="C732" s="9"/>
      <c r="D732" s="1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>
      <c r="A733" s="9"/>
      <c r="B733" s="9"/>
      <c r="C733" s="9"/>
      <c r="D733" s="1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>
      <c r="A734" s="9"/>
      <c r="B734" s="9"/>
      <c r="C734" s="9"/>
      <c r="D734" s="1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>
      <c r="A735" s="9"/>
      <c r="B735" s="9"/>
      <c r="C735" s="9"/>
      <c r="D735" s="1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>
      <c r="A736" s="9"/>
      <c r="B736" s="9"/>
      <c r="C736" s="9"/>
      <c r="D736" s="1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>
      <c r="A737" s="9"/>
      <c r="B737" s="9"/>
      <c r="C737" s="9"/>
      <c r="D737" s="1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>
      <c r="A738" s="9"/>
      <c r="B738" s="9"/>
      <c r="C738" s="9"/>
      <c r="D738" s="1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>
      <c r="A739" s="9"/>
      <c r="B739" s="9"/>
      <c r="C739" s="9"/>
      <c r="D739" s="1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>
      <c r="A740" s="9"/>
      <c r="B740" s="9"/>
      <c r="C740" s="9"/>
      <c r="D740" s="1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>
      <c r="A741" s="9"/>
      <c r="B741" s="9"/>
      <c r="C741" s="9"/>
      <c r="D741" s="1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>
      <c r="A742" s="9"/>
      <c r="B742" s="9"/>
      <c r="C742" s="9"/>
      <c r="D742" s="1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>
      <c r="A743" s="9"/>
      <c r="B743" s="9"/>
      <c r="C743" s="9"/>
      <c r="D743" s="1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>
      <c r="A744" s="9"/>
      <c r="B744" s="9"/>
      <c r="C744" s="9"/>
      <c r="D744" s="1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>
      <c r="A745" s="9"/>
      <c r="B745" s="9"/>
      <c r="C745" s="9"/>
      <c r="D745" s="1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>
      <c r="A746" s="9"/>
      <c r="B746" s="9"/>
      <c r="C746" s="9"/>
      <c r="D746" s="1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>
      <c r="A747" s="9"/>
      <c r="B747" s="9"/>
      <c r="C747" s="9"/>
      <c r="D747" s="1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>
      <c r="A748" s="9"/>
      <c r="B748" s="9"/>
      <c r="C748" s="9"/>
      <c r="D748" s="1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>
      <c r="A749" s="9"/>
      <c r="B749" s="9"/>
      <c r="C749" s="9"/>
      <c r="D749" s="1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>
      <c r="A750" s="9"/>
      <c r="B750" s="9"/>
      <c r="C750" s="9"/>
      <c r="D750" s="1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>
      <c r="A751" s="9"/>
      <c r="B751" s="9"/>
      <c r="C751" s="9"/>
      <c r="D751" s="1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>
      <c r="A752" s="9"/>
      <c r="B752" s="9"/>
      <c r="C752" s="9"/>
      <c r="D752" s="1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>
      <c r="A753" s="9"/>
      <c r="B753" s="9"/>
      <c r="C753" s="9"/>
      <c r="D753" s="1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>
      <c r="A754" s="9"/>
      <c r="B754" s="9"/>
      <c r="C754" s="9"/>
      <c r="D754" s="1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>
      <c r="A755" s="9"/>
      <c r="B755" s="9"/>
      <c r="C755" s="9"/>
      <c r="D755" s="1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>
      <c r="A756" s="9"/>
      <c r="B756" s="9"/>
      <c r="C756" s="9"/>
      <c r="D756" s="1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>
      <c r="A757" s="9"/>
      <c r="B757" s="9"/>
      <c r="C757" s="9"/>
      <c r="D757" s="1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>
      <c r="A758" s="9"/>
      <c r="B758" s="9"/>
      <c r="C758" s="9"/>
      <c r="D758" s="1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>
      <c r="A759" s="9"/>
      <c r="B759" s="9"/>
      <c r="C759" s="9"/>
      <c r="D759" s="1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>
      <c r="A760" s="9"/>
      <c r="B760" s="9"/>
      <c r="C760" s="9"/>
      <c r="D760" s="1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>
      <c r="A761" s="9"/>
      <c r="B761" s="9"/>
      <c r="C761" s="9"/>
      <c r="D761" s="1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>
      <c r="A762" s="9"/>
      <c r="B762" s="9"/>
      <c r="C762" s="9"/>
      <c r="D762" s="1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>
      <c r="A763" s="9"/>
      <c r="B763" s="9"/>
      <c r="C763" s="9"/>
      <c r="D763" s="1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>
      <c r="A764" s="9"/>
      <c r="B764" s="9"/>
      <c r="C764" s="9"/>
      <c r="D764" s="1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>
      <c r="A765" s="9"/>
      <c r="B765" s="9"/>
      <c r="C765" s="9"/>
      <c r="D765" s="1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>
      <c r="A766" s="9"/>
      <c r="B766" s="9"/>
      <c r="C766" s="9"/>
      <c r="D766" s="1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>
      <c r="A767" s="9"/>
      <c r="B767" s="9"/>
      <c r="C767" s="9"/>
      <c r="D767" s="1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>
      <c r="A768" s="9"/>
      <c r="B768" s="9"/>
      <c r="C768" s="9"/>
      <c r="D768" s="1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>
      <c r="A769" s="9"/>
      <c r="B769" s="9"/>
      <c r="C769" s="9"/>
      <c r="D769" s="1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>
      <c r="A770" s="9"/>
      <c r="B770" s="9"/>
      <c r="C770" s="9"/>
      <c r="D770" s="1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>
      <c r="A771" s="9"/>
      <c r="B771" s="9"/>
      <c r="C771" s="9"/>
      <c r="D771" s="1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>
      <c r="A772" s="9"/>
      <c r="B772" s="9"/>
      <c r="C772" s="9"/>
      <c r="D772" s="1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>
      <c r="A773" s="9"/>
      <c r="B773" s="9"/>
      <c r="C773" s="9"/>
      <c r="D773" s="1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>
      <c r="A774" s="9"/>
      <c r="B774" s="9"/>
      <c r="C774" s="9"/>
      <c r="D774" s="1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>
      <c r="A775" s="9"/>
      <c r="B775" s="9"/>
      <c r="C775" s="9"/>
      <c r="D775" s="1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>
      <c r="A776" s="9"/>
      <c r="B776" s="9"/>
      <c r="C776" s="9"/>
      <c r="D776" s="1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>
      <c r="A777" s="9"/>
      <c r="B777" s="9"/>
      <c r="C777" s="9"/>
      <c r="D777" s="1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>
      <c r="A778" s="9"/>
      <c r="B778" s="9"/>
      <c r="C778" s="9"/>
      <c r="D778" s="1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>
      <c r="A779" s="9"/>
      <c r="B779" s="9"/>
      <c r="C779" s="9"/>
      <c r="D779" s="1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>
      <c r="A780" s="9"/>
      <c r="B780" s="9"/>
      <c r="C780" s="9"/>
      <c r="D780" s="1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>
      <c r="A781" s="9"/>
      <c r="B781" s="9"/>
      <c r="C781" s="9"/>
      <c r="D781" s="1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>
      <c r="A782" s="9"/>
      <c r="B782" s="9"/>
      <c r="C782" s="9"/>
      <c r="D782" s="1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>
      <c r="A783" s="9"/>
      <c r="B783" s="9"/>
      <c r="C783" s="9"/>
      <c r="D783" s="1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>
      <c r="A784" s="9"/>
      <c r="B784" s="9"/>
      <c r="C784" s="9"/>
      <c r="D784" s="1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>
      <c r="A785" s="9"/>
      <c r="B785" s="9"/>
      <c r="C785" s="9"/>
      <c r="D785" s="1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>
      <c r="A786" s="9"/>
      <c r="B786" s="9"/>
      <c r="C786" s="9"/>
      <c r="D786" s="1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>
      <c r="A787" s="9"/>
      <c r="B787" s="9"/>
      <c r="C787" s="9"/>
      <c r="D787" s="1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>
      <c r="A788" s="9"/>
      <c r="B788" s="9"/>
      <c r="C788" s="9"/>
      <c r="D788" s="1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>
      <c r="A789" s="9"/>
      <c r="B789" s="9"/>
      <c r="C789" s="9"/>
      <c r="D789" s="1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>
      <c r="A790" s="9"/>
      <c r="B790" s="9"/>
      <c r="C790" s="9"/>
      <c r="D790" s="1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>
      <c r="A791" s="9"/>
      <c r="B791" s="9"/>
      <c r="C791" s="9"/>
      <c r="D791" s="1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>
      <c r="A792" s="9"/>
      <c r="B792" s="9"/>
      <c r="C792" s="9"/>
      <c r="D792" s="1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>
      <c r="A793" s="9"/>
      <c r="B793" s="9"/>
      <c r="C793" s="9"/>
      <c r="D793" s="1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>
      <c r="A794" s="9"/>
      <c r="B794" s="9"/>
      <c r="C794" s="9"/>
      <c r="D794" s="1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>
      <c r="A795" s="9"/>
      <c r="B795" s="9"/>
      <c r="C795" s="9"/>
      <c r="D795" s="1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>
      <c r="A796" s="9"/>
      <c r="B796" s="9"/>
      <c r="C796" s="9"/>
      <c r="D796" s="1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>
      <c r="A797" s="9"/>
      <c r="B797" s="9"/>
      <c r="C797" s="9"/>
      <c r="D797" s="1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>
      <c r="A798" s="9"/>
      <c r="B798" s="9"/>
      <c r="C798" s="9"/>
      <c r="D798" s="1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>
      <c r="A799" s="9"/>
      <c r="B799" s="9"/>
      <c r="C799" s="9"/>
      <c r="D799" s="1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>
      <c r="A800" s="9"/>
      <c r="B800" s="9"/>
      <c r="C800" s="9"/>
      <c r="D800" s="1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>
      <c r="A801" s="9"/>
      <c r="B801" s="9"/>
      <c r="C801" s="9"/>
      <c r="D801" s="1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>
      <c r="A802" s="9"/>
      <c r="B802" s="9"/>
      <c r="C802" s="9"/>
      <c r="D802" s="1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>
      <c r="A803" s="9"/>
      <c r="B803" s="9"/>
      <c r="C803" s="9"/>
      <c r="D803" s="1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>
      <c r="A804" s="9"/>
      <c r="B804" s="9"/>
      <c r="C804" s="9"/>
      <c r="D804" s="1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>
      <c r="A805" s="9"/>
      <c r="B805" s="9"/>
      <c r="C805" s="9"/>
      <c r="D805" s="1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>
      <c r="A806" s="9"/>
      <c r="B806" s="9"/>
      <c r="C806" s="9"/>
      <c r="D806" s="1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>
      <c r="A807" s="9"/>
      <c r="B807" s="9"/>
      <c r="C807" s="9"/>
      <c r="D807" s="1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>
      <c r="A808" s="9"/>
      <c r="B808" s="9"/>
      <c r="C808" s="9"/>
      <c r="D808" s="1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>
      <c r="A809" s="9"/>
      <c r="B809" s="9"/>
      <c r="C809" s="9"/>
      <c r="D809" s="1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>
      <c r="A810" s="9"/>
      <c r="B810" s="9"/>
      <c r="C810" s="9"/>
      <c r="D810" s="1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>
      <c r="A811" s="9"/>
      <c r="B811" s="9"/>
      <c r="C811" s="9"/>
      <c r="D811" s="1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>
      <c r="A812" s="9"/>
      <c r="B812" s="9"/>
      <c r="C812" s="9"/>
      <c r="D812" s="1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>
      <c r="A813" s="9"/>
      <c r="B813" s="9"/>
      <c r="C813" s="9"/>
      <c r="D813" s="1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>
      <c r="A814" s="9"/>
      <c r="B814" s="9"/>
      <c r="C814" s="9"/>
      <c r="D814" s="1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>
      <c r="A815" s="9"/>
      <c r="B815" s="9"/>
      <c r="C815" s="9"/>
      <c r="D815" s="1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>
      <c r="A816" s="9"/>
      <c r="B816" s="9"/>
      <c r="C816" s="9"/>
      <c r="D816" s="1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>
      <c r="A817" s="9"/>
      <c r="B817" s="9"/>
      <c r="C817" s="9"/>
      <c r="D817" s="1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>
      <c r="A818" s="9"/>
      <c r="B818" s="9"/>
      <c r="C818" s="9"/>
      <c r="D818" s="1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>
      <c r="A819" s="9"/>
      <c r="B819" s="9"/>
      <c r="C819" s="9"/>
      <c r="D819" s="1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>
      <c r="A820" s="9"/>
      <c r="B820" s="9"/>
      <c r="C820" s="9"/>
      <c r="D820" s="1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>
      <c r="A821" s="9"/>
      <c r="B821" s="9"/>
      <c r="C821" s="9"/>
      <c r="D821" s="1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>
      <c r="A822" s="9"/>
      <c r="B822" s="9"/>
      <c r="C822" s="9"/>
      <c r="D822" s="1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>
      <c r="A823" s="9"/>
      <c r="B823" s="9"/>
      <c r="C823" s="9"/>
      <c r="D823" s="1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>
      <c r="A824" s="9"/>
      <c r="B824" s="9"/>
      <c r="C824" s="9"/>
      <c r="D824" s="1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>
      <c r="A825" s="9"/>
      <c r="B825" s="9"/>
      <c r="C825" s="9"/>
      <c r="D825" s="1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>
      <c r="A826" s="9"/>
      <c r="B826" s="9"/>
      <c r="C826" s="9"/>
      <c r="D826" s="1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>
      <c r="A827" s="9"/>
      <c r="B827" s="9"/>
      <c r="C827" s="9"/>
      <c r="D827" s="1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>
      <c r="A828" s="9"/>
      <c r="B828" s="9"/>
      <c r="C828" s="9"/>
      <c r="D828" s="1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>
      <c r="A829" s="9"/>
      <c r="B829" s="9"/>
      <c r="C829" s="9"/>
      <c r="D829" s="1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>
      <c r="A830" s="9"/>
      <c r="B830" s="9"/>
      <c r="C830" s="9"/>
      <c r="D830" s="1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>
      <c r="A831" s="9"/>
      <c r="B831" s="9"/>
      <c r="C831" s="9"/>
      <c r="D831" s="1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>
      <c r="A832" s="9"/>
      <c r="B832" s="9"/>
      <c r="C832" s="9"/>
      <c r="D832" s="1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>
      <c r="A833" s="9"/>
      <c r="B833" s="9"/>
      <c r="C833" s="9"/>
      <c r="D833" s="1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>
      <c r="A834" s="9"/>
      <c r="B834" s="9"/>
      <c r="C834" s="9"/>
      <c r="D834" s="1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>
      <c r="A835" s="9"/>
      <c r="B835" s="9"/>
      <c r="C835" s="9"/>
      <c r="D835" s="1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>
      <c r="A836" s="9"/>
      <c r="B836" s="9"/>
      <c r="C836" s="9"/>
      <c r="D836" s="1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>
      <c r="A837" s="9"/>
      <c r="B837" s="9"/>
      <c r="C837" s="9"/>
      <c r="D837" s="1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>
      <c r="A838" s="9"/>
      <c r="B838" s="9"/>
      <c r="C838" s="9"/>
      <c r="D838" s="1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>
      <c r="A839" s="9"/>
      <c r="B839" s="9"/>
      <c r="C839" s="9"/>
      <c r="D839" s="1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>
      <c r="A840" s="9"/>
      <c r="B840" s="9"/>
      <c r="C840" s="9"/>
      <c r="D840" s="1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>
      <c r="A841" s="9"/>
      <c r="B841" s="9"/>
      <c r="C841" s="9"/>
      <c r="D841" s="1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>
      <c r="A842" s="9"/>
      <c r="B842" s="9"/>
      <c r="C842" s="9"/>
      <c r="D842" s="1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>
      <c r="A843" s="9"/>
      <c r="B843" s="9"/>
      <c r="C843" s="9"/>
      <c r="D843" s="1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>
      <c r="A844" s="9"/>
      <c r="B844" s="9"/>
      <c r="C844" s="9"/>
      <c r="D844" s="1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>
      <c r="A845" s="9"/>
      <c r="B845" s="9"/>
      <c r="C845" s="9"/>
      <c r="D845" s="1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>
      <c r="A846" s="9"/>
      <c r="B846" s="9"/>
      <c r="C846" s="9"/>
      <c r="D846" s="1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>
      <c r="A847" s="9"/>
      <c r="B847" s="9"/>
      <c r="C847" s="9"/>
      <c r="D847" s="1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>
      <c r="A848" s="9"/>
      <c r="B848" s="9"/>
      <c r="C848" s="9"/>
      <c r="D848" s="1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>
      <c r="A849" s="9"/>
      <c r="B849" s="9"/>
      <c r="C849" s="9"/>
      <c r="D849" s="1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>
      <c r="A850" s="9"/>
      <c r="B850" s="9"/>
      <c r="C850" s="9"/>
      <c r="D850" s="1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>
      <c r="A851" s="9"/>
      <c r="B851" s="9"/>
      <c r="C851" s="9"/>
      <c r="D851" s="1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>
      <c r="A852" s="9"/>
      <c r="B852" s="9"/>
      <c r="C852" s="9"/>
      <c r="D852" s="1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>
      <c r="A853" s="9"/>
      <c r="B853" s="9"/>
      <c r="C853" s="9"/>
      <c r="D853" s="1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>
      <c r="A854" s="9"/>
      <c r="B854" s="9"/>
      <c r="C854" s="9"/>
      <c r="D854" s="1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>
      <c r="A855" s="9"/>
      <c r="B855" s="9"/>
      <c r="C855" s="9"/>
      <c r="D855" s="1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>
      <c r="A856" s="9"/>
      <c r="B856" s="9"/>
      <c r="C856" s="9"/>
      <c r="D856" s="1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>
      <c r="A857" s="9"/>
      <c r="B857" s="9"/>
      <c r="C857" s="9"/>
      <c r="D857" s="1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>
      <c r="A858" s="9"/>
      <c r="B858" s="9"/>
      <c r="C858" s="9"/>
      <c r="D858" s="1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>
      <c r="A859" s="9"/>
      <c r="B859" s="9"/>
      <c r="C859" s="9"/>
      <c r="D859" s="1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>
      <c r="A860" s="9"/>
      <c r="B860" s="9"/>
      <c r="C860" s="9"/>
      <c r="D860" s="1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>
      <c r="A861" s="9"/>
      <c r="B861" s="9"/>
      <c r="C861" s="9"/>
      <c r="D861" s="1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>
      <c r="A862" s="9"/>
      <c r="B862" s="9"/>
      <c r="C862" s="9"/>
      <c r="D862" s="1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>
      <c r="A863" s="9"/>
      <c r="B863" s="9"/>
      <c r="C863" s="9"/>
      <c r="D863" s="1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>
      <c r="A864" s="9"/>
      <c r="B864" s="9"/>
      <c r="C864" s="9"/>
      <c r="D864" s="1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>
      <c r="A865" s="9"/>
      <c r="B865" s="9"/>
      <c r="C865" s="9"/>
      <c r="D865" s="1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>
      <c r="A866" s="9"/>
      <c r="B866" s="9"/>
      <c r="C866" s="9"/>
      <c r="D866" s="1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>
      <c r="A867" s="9"/>
      <c r="B867" s="9"/>
      <c r="C867" s="9"/>
      <c r="D867" s="1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>
      <c r="A868" s="9"/>
      <c r="B868" s="9"/>
      <c r="C868" s="9"/>
      <c r="D868" s="1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>
      <c r="A869" s="9"/>
      <c r="B869" s="9"/>
      <c r="C869" s="9"/>
      <c r="D869" s="1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>
      <c r="A870" s="9"/>
      <c r="B870" s="9"/>
      <c r="C870" s="9"/>
      <c r="D870" s="1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>
      <c r="A871" s="9"/>
      <c r="B871" s="9"/>
      <c r="C871" s="9"/>
      <c r="D871" s="1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>
      <c r="A872" s="9"/>
      <c r="B872" s="9"/>
      <c r="C872" s="9"/>
      <c r="D872" s="1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>
      <c r="A873" s="9"/>
      <c r="B873" s="9"/>
      <c r="C873" s="9"/>
      <c r="D873" s="1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>
      <c r="A874" s="9"/>
      <c r="B874" s="9"/>
      <c r="C874" s="9"/>
      <c r="D874" s="1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>
      <c r="A875" s="9"/>
      <c r="B875" s="9"/>
      <c r="C875" s="9"/>
      <c r="D875" s="1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>
      <c r="A876" s="9"/>
      <c r="B876" s="9"/>
      <c r="C876" s="9"/>
      <c r="D876" s="1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>
      <c r="A877" s="9"/>
      <c r="B877" s="9"/>
      <c r="C877" s="9"/>
      <c r="D877" s="1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>
      <c r="A878" s="9"/>
      <c r="B878" s="9"/>
      <c r="C878" s="9"/>
      <c r="D878" s="1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>
      <c r="A879" s="9"/>
      <c r="B879" s="9"/>
      <c r="C879" s="9"/>
      <c r="D879" s="1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>
      <c r="A880" s="9"/>
      <c r="B880" s="9"/>
      <c r="C880" s="9"/>
      <c r="D880" s="1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>
      <c r="A881" s="9"/>
      <c r="B881" s="9"/>
      <c r="C881" s="9"/>
      <c r="D881" s="1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>
      <c r="A882" s="9"/>
      <c r="B882" s="9"/>
      <c r="C882" s="9"/>
      <c r="D882" s="1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>
      <c r="A883" s="9"/>
      <c r="B883" s="9"/>
      <c r="C883" s="9"/>
      <c r="D883" s="1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>
      <c r="A884" s="9"/>
      <c r="B884" s="9"/>
      <c r="C884" s="9"/>
      <c r="D884" s="1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>
      <c r="A885" s="9"/>
      <c r="B885" s="9"/>
      <c r="C885" s="9"/>
      <c r="D885" s="1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>
      <c r="A886" s="9"/>
      <c r="B886" s="9"/>
      <c r="C886" s="9"/>
      <c r="D886" s="1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>
      <c r="A887" s="9"/>
      <c r="B887" s="9"/>
      <c r="C887" s="9"/>
      <c r="D887" s="1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>
      <c r="A888" s="9"/>
      <c r="B888" s="9"/>
      <c r="C888" s="9"/>
      <c r="D888" s="1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>
      <c r="A889" s="9"/>
      <c r="B889" s="9"/>
      <c r="C889" s="9"/>
      <c r="D889" s="1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>
      <c r="A890" s="9"/>
      <c r="B890" s="9"/>
      <c r="C890" s="9"/>
      <c r="D890" s="1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>
      <c r="A891" s="9"/>
      <c r="B891" s="9"/>
      <c r="C891" s="9"/>
      <c r="D891" s="1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>
      <c r="A892" s="9"/>
      <c r="B892" s="9"/>
      <c r="C892" s="9"/>
      <c r="D892" s="1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>
      <c r="A893" s="9"/>
      <c r="B893" s="9"/>
      <c r="C893" s="9"/>
      <c r="D893" s="1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>
      <c r="A894" s="9"/>
      <c r="B894" s="9"/>
      <c r="C894" s="9"/>
      <c r="D894" s="1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>
      <c r="A895" s="9"/>
      <c r="B895" s="9"/>
      <c r="C895" s="9"/>
      <c r="D895" s="1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>
      <c r="A896" s="9"/>
      <c r="B896" s="9"/>
      <c r="C896" s="9"/>
      <c r="D896" s="1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>
      <c r="A897" s="9"/>
      <c r="B897" s="9"/>
      <c r="C897" s="9"/>
      <c r="D897" s="1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>
      <c r="A898" s="9"/>
      <c r="B898" s="9"/>
      <c r="C898" s="9"/>
      <c r="D898" s="1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>
      <c r="A899" s="9"/>
      <c r="B899" s="9"/>
      <c r="C899" s="9"/>
      <c r="D899" s="1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>
      <c r="A900" s="9"/>
      <c r="B900" s="9"/>
      <c r="C900" s="9"/>
      <c r="D900" s="1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>
      <c r="A901" s="9"/>
      <c r="B901" s="9"/>
      <c r="C901" s="9"/>
      <c r="D901" s="1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>
      <c r="A902" s="9"/>
      <c r="B902" s="9"/>
      <c r="C902" s="9"/>
      <c r="D902" s="1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>
      <c r="A903" s="9"/>
      <c r="B903" s="9"/>
      <c r="C903" s="9"/>
      <c r="D903" s="1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>
      <c r="A904" s="9"/>
      <c r="B904" s="9"/>
      <c r="C904" s="9"/>
      <c r="D904" s="1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>
      <c r="A905" s="9"/>
      <c r="B905" s="9"/>
      <c r="C905" s="9"/>
      <c r="D905" s="1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>
      <c r="A906" s="9"/>
      <c r="B906" s="9"/>
      <c r="C906" s="9"/>
      <c r="D906" s="1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>
      <c r="A907" s="9"/>
      <c r="B907" s="9"/>
      <c r="C907" s="9"/>
      <c r="D907" s="1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>
      <c r="A908" s="9"/>
      <c r="B908" s="9"/>
      <c r="C908" s="9"/>
      <c r="D908" s="1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>
      <c r="A909" s="9"/>
      <c r="B909" s="9"/>
      <c r="C909" s="9"/>
      <c r="D909" s="1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>
      <c r="A910" s="9"/>
      <c r="B910" s="9"/>
      <c r="C910" s="9"/>
      <c r="D910" s="1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>
      <c r="A911" s="9"/>
      <c r="B911" s="9"/>
      <c r="C911" s="9"/>
      <c r="D911" s="1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>
      <c r="A912" s="9"/>
      <c r="B912" s="9"/>
      <c r="C912" s="9"/>
      <c r="D912" s="1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>
      <c r="A913" s="9"/>
      <c r="B913" s="9"/>
      <c r="C913" s="9"/>
      <c r="D913" s="1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>
      <c r="A914" s="9"/>
      <c r="B914" s="9"/>
      <c r="C914" s="9"/>
      <c r="D914" s="1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>
      <c r="A915" s="9"/>
      <c r="B915" s="9"/>
      <c r="C915" s="9"/>
      <c r="D915" s="1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>
      <c r="A916" s="9"/>
      <c r="B916" s="9"/>
      <c r="C916" s="9"/>
      <c r="D916" s="1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>
      <c r="A917" s="9"/>
      <c r="B917" s="9"/>
      <c r="C917" s="9"/>
      <c r="D917" s="1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>
      <c r="A918" s="9"/>
      <c r="B918" s="9"/>
      <c r="C918" s="9"/>
      <c r="D918" s="1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>
      <c r="A919" s="9"/>
      <c r="B919" s="9"/>
      <c r="C919" s="9"/>
      <c r="D919" s="1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>
      <c r="A920" s="9"/>
      <c r="B920" s="9"/>
      <c r="C920" s="9"/>
      <c r="D920" s="1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>
      <c r="A921" s="9"/>
      <c r="B921" s="9"/>
      <c r="C921" s="9"/>
      <c r="D921" s="1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>
      <c r="A922" s="9"/>
      <c r="B922" s="9"/>
      <c r="C922" s="9"/>
      <c r="D922" s="1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:25">
      <c r="A923" s="9"/>
      <c r="B923" s="9"/>
      <c r="C923" s="9"/>
      <c r="D923" s="1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:25">
      <c r="A924" s="9"/>
      <c r="B924" s="9"/>
      <c r="C924" s="9"/>
      <c r="D924" s="1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:25">
      <c r="A925" s="9"/>
      <c r="B925" s="9"/>
      <c r="C925" s="9"/>
      <c r="D925" s="1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:25">
      <c r="A926" s="9"/>
      <c r="B926" s="9"/>
      <c r="C926" s="9"/>
      <c r="D926" s="1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:25">
      <c r="A927" s="9"/>
      <c r="B927" s="9"/>
      <c r="C927" s="9"/>
      <c r="D927" s="1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:25">
      <c r="A928" s="9"/>
      <c r="B928" s="9"/>
      <c r="C928" s="9"/>
      <c r="D928" s="1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:25">
      <c r="A929" s="9"/>
      <c r="B929" s="9"/>
      <c r="C929" s="9"/>
      <c r="D929" s="1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:25">
      <c r="A930" s="9"/>
      <c r="B930" s="9"/>
      <c r="C930" s="9"/>
      <c r="D930" s="1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:25">
      <c r="A931" s="9"/>
      <c r="B931" s="9"/>
      <c r="C931" s="9"/>
      <c r="D931" s="1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:25">
      <c r="A932" s="9"/>
      <c r="B932" s="9"/>
      <c r="C932" s="9"/>
      <c r="D932" s="1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:25">
      <c r="A933" s="9"/>
      <c r="B933" s="9"/>
      <c r="C933" s="9"/>
      <c r="D933" s="1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:25">
      <c r="A934" s="9"/>
      <c r="B934" s="9"/>
      <c r="C934" s="9"/>
      <c r="D934" s="1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:25">
      <c r="A935" s="9"/>
      <c r="B935" s="9"/>
      <c r="C935" s="9"/>
      <c r="D935" s="1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:25">
      <c r="A936" s="9"/>
      <c r="B936" s="9"/>
      <c r="C936" s="9"/>
      <c r="D936" s="1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:25">
      <c r="A937" s="9"/>
      <c r="B937" s="9"/>
      <c r="C937" s="9"/>
      <c r="D937" s="1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:25">
      <c r="A938" s="9"/>
      <c r="B938" s="9"/>
      <c r="C938" s="9"/>
      <c r="D938" s="1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:25">
      <c r="A939" s="9"/>
      <c r="B939" s="9"/>
      <c r="C939" s="9"/>
      <c r="D939" s="1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:25">
      <c r="A940" s="9"/>
      <c r="B940" s="9"/>
      <c r="C940" s="9"/>
      <c r="D940" s="1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:25">
      <c r="A941" s="9"/>
      <c r="B941" s="9"/>
      <c r="C941" s="9"/>
      <c r="D941" s="1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:25">
      <c r="A942" s="9"/>
      <c r="B942" s="9"/>
      <c r="C942" s="9"/>
      <c r="D942" s="1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:25">
      <c r="A943" s="9"/>
      <c r="B943" s="9"/>
      <c r="C943" s="9"/>
      <c r="D943" s="1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:25">
      <c r="A944" s="9"/>
      <c r="B944" s="9"/>
      <c r="C944" s="9"/>
      <c r="D944" s="1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:25">
      <c r="A945" s="9"/>
      <c r="B945" s="9"/>
      <c r="C945" s="9"/>
      <c r="D945" s="1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:25">
      <c r="A946" s="9"/>
      <c r="B946" s="9"/>
      <c r="C946" s="9"/>
      <c r="D946" s="1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:25">
      <c r="A947" s="9"/>
      <c r="B947" s="9"/>
      <c r="C947" s="9"/>
      <c r="D947" s="1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:25">
      <c r="A948" s="9"/>
      <c r="B948" s="9"/>
      <c r="C948" s="9"/>
      <c r="D948" s="1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:25">
      <c r="A949" s="9"/>
      <c r="B949" s="9"/>
      <c r="C949" s="9"/>
      <c r="D949" s="1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:25">
      <c r="A950" s="9"/>
      <c r="B950" s="9"/>
      <c r="C950" s="9"/>
      <c r="D950" s="1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:25">
      <c r="A951" s="9"/>
      <c r="B951" s="9"/>
      <c r="C951" s="9"/>
      <c r="D951" s="1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:25">
      <c r="A952" s="9"/>
      <c r="B952" s="9"/>
      <c r="C952" s="9"/>
      <c r="D952" s="1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:25">
      <c r="A953" s="9"/>
      <c r="B953" s="9"/>
      <c r="C953" s="9"/>
      <c r="D953" s="1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:25">
      <c r="A954" s="9"/>
      <c r="B954" s="9"/>
      <c r="C954" s="9"/>
      <c r="D954" s="1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:25">
      <c r="A955" s="9"/>
      <c r="B955" s="9"/>
      <c r="C955" s="9"/>
      <c r="D955" s="1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:25">
      <c r="A956" s="9"/>
      <c r="B956" s="9"/>
      <c r="C956" s="9"/>
      <c r="D956" s="1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:25">
      <c r="A957" s="9"/>
      <c r="B957" s="9"/>
      <c r="C957" s="9"/>
      <c r="D957" s="1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:25">
      <c r="A958" s="9"/>
      <c r="B958" s="9"/>
      <c r="C958" s="9"/>
      <c r="D958" s="1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:25">
      <c r="A959" s="9"/>
      <c r="B959" s="9"/>
      <c r="C959" s="9"/>
      <c r="D959" s="1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:25">
      <c r="A960" s="9"/>
      <c r="B960" s="9"/>
      <c r="C960" s="9"/>
      <c r="D960" s="1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:25">
      <c r="A961" s="9"/>
      <c r="B961" s="9"/>
      <c r="C961" s="9"/>
      <c r="D961" s="1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:25">
      <c r="A962" s="9"/>
      <c r="B962" s="9"/>
      <c r="C962" s="9"/>
      <c r="D962" s="1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:25">
      <c r="A963" s="9"/>
      <c r="B963" s="9"/>
      <c r="C963" s="9"/>
      <c r="D963" s="1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:25">
      <c r="A964" s="9"/>
      <c r="B964" s="9"/>
      <c r="C964" s="9"/>
      <c r="D964" s="1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:25">
      <c r="A965" s="9"/>
      <c r="B965" s="9"/>
      <c r="C965" s="9"/>
      <c r="D965" s="1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:25">
      <c r="A966" s="9"/>
      <c r="B966" s="9"/>
      <c r="C966" s="9"/>
      <c r="D966" s="1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:25">
      <c r="A967" s="9"/>
      <c r="B967" s="9"/>
      <c r="C967" s="9"/>
      <c r="D967" s="1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:25">
      <c r="A968" s="9"/>
      <c r="B968" s="9"/>
      <c r="C968" s="9"/>
      <c r="D968" s="1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:25">
      <c r="A969" s="9"/>
      <c r="B969" s="9"/>
      <c r="C969" s="9"/>
      <c r="D969" s="1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:25">
      <c r="A970" s="9"/>
      <c r="B970" s="9"/>
      <c r="C970" s="9"/>
      <c r="D970" s="1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:25">
      <c r="A971" s="9"/>
      <c r="B971" s="9"/>
      <c r="C971" s="9"/>
      <c r="D971" s="1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:25">
      <c r="A972" s="9"/>
      <c r="B972" s="9"/>
      <c r="C972" s="9"/>
      <c r="D972" s="1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>
      <c r="A973" s="9"/>
      <c r="B973" s="9"/>
      <c r="C973" s="9"/>
      <c r="D973" s="1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>
      <c r="A974" s="9"/>
      <c r="B974" s="9"/>
      <c r="C974" s="9"/>
      <c r="D974" s="1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:25">
      <c r="A975" s="9"/>
      <c r="B975" s="9"/>
      <c r="C975" s="9"/>
      <c r="D975" s="1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:25">
      <c r="A976" s="9"/>
      <c r="B976" s="9"/>
      <c r="C976" s="9"/>
      <c r="D976" s="1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:25">
      <c r="A977" s="9"/>
      <c r="B977" s="9"/>
      <c r="C977" s="9"/>
      <c r="D977" s="1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:25">
      <c r="A978" s="9"/>
      <c r="B978" s="9"/>
      <c r="C978" s="9"/>
      <c r="D978" s="1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:25">
      <c r="A979" s="9"/>
      <c r="B979" s="9"/>
      <c r="C979" s="9"/>
      <c r="D979" s="1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:25">
      <c r="A980" s="9"/>
      <c r="B980" s="9"/>
      <c r="C980" s="9"/>
      <c r="D980" s="1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:25">
      <c r="A981" s="9"/>
      <c r="B981" s="9"/>
      <c r="C981" s="9"/>
      <c r="D981" s="1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:25">
      <c r="A982" s="9"/>
      <c r="B982" s="9"/>
      <c r="C982" s="9"/>
      <c r="D982" s="1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:25">
      <c r="A983" s="9"/>
      <c r="B983" s="9"/>
      <c r="C983" s="9"/>
      <c r="D983" s="1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:25">
      <c r="A984" s="9"/>
      <c r="B984" s="9"/>
      <c r="C984" s="9"/>
      <c r="D984" s="1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:25">
      <c r="A985" s="9"/>
      <c r="B985" s="9"/>
      <c r="C985" s="9"/>
      <c r="D985" s="1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:25">
      <c r="A986" s="9"/>
      <c r="B986" s="9"/>
      <c r="C986" s="9"/>
      <c r="D986" s="1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1:25">
      <c r="A987" s="9"/>
      <c r="B987" s="9"/>
      <c r="C987" s="9"/>
      <c r="D987" s="1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1:25">
      <c r="A988" s="9"/>
      <c r="B988" s="9"/>
      <c r="C988" s="9"/>
      <c r="D988" s="1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1:25">
      <c r="A989" s="9"/>
      <c r="B989" s="9"/>
      <c r="C989" s="9"/>
      <c r="D989" s="1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1:25">
      <c r="A990" s="9"/>
      <c r="B990" s="9"/>
      <c r="C990" s="9"/>
      <c r="D990" s="1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1:25">
      <c r="A991" s="9"/>
      <c r="B991" s="9"/>
      <c r="C991" s="9"/>
      <c r="D991" s="1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1:25">
      <c r="A992" s="9"/>
      <c r="B992" s="9"/>
      <c r="C992" s="9"/>
      <c r="D992" s="1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1:25">
      <c r="A993" s="9"/>
      <c r="B993" s="9"/>
      <c r="C993" s="9"/>
      <c r="D993" s="1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1:25">
      <c r="A994" s="9"/>
      <c r="B994" s="9"/>
      <c r="C994" s="9"/>
      <c r="D994" s="1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1:25">
      <c r="A995" s="9"/>
      <c r="B995" s="9"/>
      <c r="C995" s="9"/>
      <c r="D995" s="19"/>
      <c r="E995" s="9"/>
      <c r="F995" s="9"/>
      <c r="G995" s="9"/>
      <c r="H995" s="21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spans="1:25">
      <c r="A996" s="9"/>
      <c r="B996" s="9"/>
      <c r="C996" s="9"/>
      <c r="D996" s="19"/>
      <c r="E996" s="9"/>
      <c r="F996" s="9"/>
      <c r="G996" s="9"/>
      <c r="H996" s="21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spans="1:25">
      <c r="A997" s="9"/>
      <c r="B997" s="21"/>
      <c r="C997" s="9"/>
      <c r="D997" s="19"/>
      <c r="E997" s="9"/>
      <c r="F997" s="9"/>
      <c r="G997" s="9"/>
      <c r="H997" s="21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spans="1:25">
      <c r="A998" s="21"/>
      <c r="C998" s="9"/>
      <c r="D998" s="19"/>
      <c r="E998" s="9"/>
      <c r="F998" s="9"/>
      <c r="G998" s="9"/>
      <c r="H998" s="21"/>
      <c r="I998" s="21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73"/>
  <sheetViews>
    <sheetView workbookViewId="0"/>
  </sheetViews>
  <sheetFormatPr defaultColWidth="12.5703125" defaultRowHeight="15.75" customHeight="1"/>
  <cols>
    <col min="2" max="2" width="17.42578125" customWidth="1"/>
    <col min="3" max="3" width="30.140625" customWidth="1"/>
    <col min="4" max="4" width="30.42578125" customWidth="1"/>
    <col min="6" max="6" width="20.7109375" customWidth="1"/>
    <col min="7" max="7" width="24.42578125" customWidth="1"/>
    <col min="8" max="8" width="17.28515625" customWidth="1"/>
    <col min="9" max="9" width="27" customWidth="1"/>
  </cols>
  <sheetData>
    <row r="1" spans="1:9">
      <c r="A1" s="17" t="s">
        <v>474</v>
      </c>
      <c r="B1" s="17" t="s">
        <v>396</v>
      </c>
      <c r="C1" s="17" t="s">
        <v>475</v>
      </c>
      <c r="D1" s="17" t="s">
        <v>476</v>
      </c>
      <c r="E1" s="17" t="s">
        <v>477</v>
      </c>
      <c r="F1" s="17" t="s">
        <v>478</v>
      </c>
      <c r="G1" s="17" t="s">
        <v>479</v>
      </c>
      <c r="H1" s="17" t="s">
        <v>480</v>
      </c>
      <c r="I1" s="17" t="s">
        <v>481</v>
      </c>
    </row>
    <row r="2" spans="1:9">
      <c r="A2" s="4" t="s">
        <v>482</v>
      </c>
      <c r="B2" s="4" t="s">
        <v>149</v>
      </c>
      <c r="C2" s="4" t="s">
        <v>167</v>
      </c>
      <c r="D2" s="22" t="s">
        <v>483</v>
      </c>
      <c r="E2" s="4" t="s">
        <v>410</v>
      </c>
      <c r="F2" s="4" t="s">
        <v>145</v>
      </c>
      <c r="G2" s="22" t="s">
        <v>484</v>
      </c>
      <c r="H2" s="22" t="s">
        <v>174</v>
      </c>
      <c r="I2" s="22" t="s">
        <v>485</v>
      </c>
    </row>
    <row r="3" spans="1:9">
      <c r="A3" s="4"/>
      <c r="B3" s="4" t="s">
        <v>249</v>
      </c>
      <c r="C3" s="4" t="s">
        <v>211</v>
      </c>
      <c r="D3" s="22" t="s">
        <v>486</v>
      </c>
      <c r="E3" s="4" t="s">
        <v>200</v>
      </c>
      <c r="F3" s="26" t="s">
        <v>444</v>
      </c>
      <c r="G3" s="4" t="s">
        <v>120</v>
      </c>
      <c r="H3" s="4" t="s">
        <v>230</v>
      </c>
      <c r="I3" s="4" t="s">
        <v>299</v>
      </c>
    </row>
    <row r="4" spans="1:9">
      <c r="A4" s="4"/>
      <c r="B4" s="27" t="s">
        <v>439</v>
      </c>
      <c r="C4" s="4" t="s">
        <v>226</v>
      </c>
      <c r="D4" s="4" t="s">
        <v>325</v>
      </c>
      <c r="E4" s="4" t="s">
        <v>328</v>
      </c>
      <c r="F4" s="22" t="s">
        <v>487</v>
      </c>
      <c r="G4" s="4" t="s">
        <v>488</v>
      </c>
      <c r="H4" s="4" t="s">
        <v>233</v>
      </c>
      <c r="I4" s="26" t="s">
        <v>489</v>
      </c>
    </row>
    <row r="5" spans="1:9">
      <c r="A5" s="4"/>
      <c r="B5" s="20" t="s">
        <v>429</v>
      </c>
      <c r="C5" s="4" t="s">
        <v>296</v>
      </c>
      <c r="D5" s="4" t="s">
        <v>355</v>
      </c>
      <c r="E5" s="23"/>
      <c r="F5" s="4" t="s">
        <v>490</v>
      </c>
      <c r="G5" s="4" t="s">
        <v>128</v>
      </c>
      <c r="H5" s="26" t="s">
        <v>455</v>
      </c>
      <c r="I5" s="22" t="s">
        <v>491</v>
      </c>
    </row>
    <row r="6" spans="1:9">
      <c r="A6" s="21"/>
      <c r="B6" s="28"/>
      <c r="C6" s="4" t="s">
        <v>302</v>
      </c>
      <c r="D6" s="22" t="s">
        <v>492</v>
      </c>
      <c r="E6" s="23"/>
      <c r="F6" s="4" t="s">
        <v>255</v>
      </c>
      <c r="G6" s="4" t="s">
        <v>132</v>
      </c>
      <c r="H6" s="23"/>
      <c r="I6" s="26" t="s">
        <v>493</v>
      </c>
    </row>
    <row r="7" spans="1:9">
      <c r="A7" s="4"/>
      <c r="B7" s="29"/>
      <c r="C7" s="4" t="s">
        <v>320</v>
      </c>
      <c r="D7" s="22" t="s">
        <v>494</v>
      </c>
      <c r="E7" s="23"/>
      <c r="F7" s="4" t="s">
        <v>258</v>
      </c>
      <c r="G7" s="4" t="s">
        <v>135</v>
      </c>
      <c r="H7" s="23"/>
      <c r="I7" s="4" t="s">
        <v>390</v>
      </c>
    </row>
    <row r="8" spans="1:9">
      <c r="A8" s="3"/>
      <c r="B8" s="3"/>
      <c r="C8" s="4" t="s">
        <v>345</v>
      </c>
      <c r="D8" s="4" t="s">
        <v>360</v>
      </c>
      <c r="E8" s="21"/>
      <c r="F8" s="22" t="s">
        <v>495</v>
      </c>
      <c r="G8" s="4" t="s">
        <v>138</v>
      </c>
      <c r="H8" s="23"/>
    </row>
    <row r="9" spans="1:9">
      <c r="A9" s="3"/>
      <c r="B9" s="3"/>
      <c r="C9" s="4" t="s">
        <v>367</v>
      </c>
      <c r="D9" s="4" t="s">
        <v>373</v>
      </c>
      <c r="E9" s="23"/>
      <c r="F9" s="4" t="s">
        <v>273</v>
      </c>
      <c r="G9" s="4" t="s">
        <v>141</v>
      </c>
      <c r="H9" s="23"/>
      <c r="I9" s="22"/>
    </row>
    <row r="10" spans="1:9">
      <c r="A10" s="3"/>
      <c r="B10" s="3"/>
      <c r="C10" s="26" t="s">
        <v>441</v>
      </c>
      <c r="D10" s="22" t="s">
        <v>496</v>
      </c>
      <c r="E10" s="23"/>
      <c r="F10" s="4" t="s">
        <v>293</v>
      </c>
      <c r="G10" s="4" t="s">
        <v>153</v>
      </c>
      <c r="H10" s="23"/>
      <c r="I10" s="2"/>
    </row>
    <row r="11" spans="1:9">
      <c r="A11" s="3"/>
      <c r="B11" s="3"/>
      <c r="C11" s="22" t="s">
        <v>497</v>
      </c>
      <c r="D11" s="22" t="s">
        <v>498</v>
      </c>
      <c r="E11" s="23"/>
      <c r="F11" s="22" t="s">
        <v>499</v>
      </c>
      <c r="G11" s="4" t="s">
        <v>157</v>
      </c>
      <c r="H11" s="23"/>
      <c r="I11" s="2"/>
    </row>
    <row r="12" spans="1:9">
      <c r="A12" s="3"/>
      <c r="B12" s="3"/>
      <c r="C12" s="4" t="s">
        <v>435</v>
      </c>
      <c r="D12" s="21"/>
      <c r="E12" s="23"/>
      <c r="F12" s="4" t="s">
        <v>431</v>
      </c>
      <c r="G12" s="4" t="s">
        <v>160</v>
      </c>
      <c r="H12" s="23"/>
      <c r="I12" s="30"/>
    </row>
    <row r="13" spans="1:9">
      <c r="A13" s="3"/>
      <c r="B13" s="3"/>
      <c r="C13" s="22"/>
      <c r="D13" s="22"/>
      <c r="E13" s="23"/>
      <c r="F13" s="4" t="s">
        <v>433</v>
      </c>
      <c r="G13" s="4" t="s">
        <v>171</v>
      </c>
      <c r="H13" s="23"/>
      <c r="I13" s="31"/>
    </row>
    <row r="14" spans="1:9">
      <c r="A14" s="3"/>
      <c r="B14" s="3"/>
      <c r="C14" s="23"/>
      <c r="D14" s="21"/>
      <c r="E14" s="23"/>
      <c r="F14" s="26" t="s">
        <v>447</v>
      </c>
      <c r="G14" s="4" t="s">
        <v>177</v>
      </c>
      <c r="H14" s="23"/>
      <c r="I14" s="31"/>
    </row>
    <row r="15" spans="1:9">
      <c r="A15" s="3"/>
      <c r="B15" s="3"/>
      <c r="C15" s="23"/>
      <c r="D15" s="21"/>
      <c r="E15" s="23"/>
      <c r="F15" s="22"/>
      <c r="G15" s="4" t="s">
        <v>189</v>
      </c>
      <c r="H15" s="23"/>
      <c r="I15" s="3"/>
    </row>
    <row r="16" spans="1:9">
      <c r="A16" s="3"/>
      <c r="B16" s="3"/>
      <c r="C16" s="23"/>
      <c r="D16" s="21"/>
      <c r="E16" s="23"/>
      <c r="F16" s="23"/>
      <c r="G16" s="4" t="s">
        <v>193</v>
      </c>
      <c r="H16" s="23"/>
      <c r="I16" s="23"/>
    </row>
    <row r="17" spans="1:9">
      <c r="A17" s="3"/>
      <c r="B17" s="3"/>
      <c r="C17" s="23"/>
      <c r="D17" s="24"/>
      <c r="E17" s="23"/>
      <c r="F17" s="23"/>
      <c r="G17" s="4" t="s">
        <v>206</v>
      </c>
      <c r="H17" s="23"/>
      <c r="I17" s="23"/>
    </row>
    <row r="18" spans="1:9">
      <c r="A18" s="3"/>
      <c r="B18" s="3"/>
      <c r="C18" s="23"/>
      <c r="D18" s="24"/>
      <c r="E18" s="23"/>
      <c r="F18" s="23"/>
      <c r="G18" s="4" t="s">
        <v>215</v>
      </c>
      <c r="H18" s="23"/>
      <c r="I18" s="23"/>
    </row>
    <row r="19" spans="1:9">
      <c r="A19" s="3"/>
      <c r="B19" s="3"/>
      <c r="C19" s="23"/>
      <c r="D19" s="24"/>
      <c r="E19" s="23"/>
      <c r="F19" s="23"/>
      <c r="G19" s="4" t="s">
        <v>221</v>
      </c>
      <c r="H19" s="23"/>
      <c r="I19" s="23"/>
    </row>
    <row r="20" spans="1:9">
      <c r="A20" s="3"/>
      <c r="B20" s="3"/>
      <c r="C20" s="23"/>
      <c r="D20" s="24"/>
      <c r="E20" s="23"/>
      <c r="F20" s="23"/>
      <c r="G20" s="4" t="s">
        <v>224</v>
      </c>
      <c r="H20" s="23"/>
      <c r="I20" s="23"/>
    </row>
    <row r="21" spans="1:9">
      <c r="A21" s="3"/>
      <c r="B21" s="25"/>
      <c r="C21" s="3"/>
      <c r="D21" s="24"/>
      <c r="E21" s="23"/>
      <c r="F21" s="23"/>
      <c r="G21" s="4" t="s">
        <v>245</v>
      </c>
      <c r="H21" s="23"/>
      <c r="I21" s="23"/>
    </row>
    <row r="22" spans="1:9">
      <c r="A22" s="25"/>
      <c r="B22" s="25"/>
      <c r="C22" s="3"/>
      <c r="D22" s="24"/>
      <c r="E22" s="23"/>
      <c r="F22" s="23"/>
      <c r="G22" s="4" t="s">
        <v>252</v>
      </c>
      <c r="H22" s="23"/>
      <c r="I22" s="23"/>
    </row>
    <row r="23" spans="1:9">
      <c r="A23" s="25"/>
      <c r="B23" s="21"/>
      <c r="C23" s="3"/>
      <c r="D23" s="23"/>
      <c r="E23" s="24"/>
      <c r="F23" s="23"/>
      <c r="G23" s="22" t="s">
        <v>262</v>
      </c>
      <c r="H23" s="23"/>
      <c r="I23" s="23"/>
    </row>
    <row r="24" spans="1:9">
      <c r="A24" s="21"/>
      <c r="B24" s="25"/>
      <c r="C24" s="3"/>
      <c r="D24" s="23"/>
      <c r="E24" s="24"/>
      <c r="F24" s="23"/>
      <c r="G24" s="22" t="s">
        <v>500</v>
      </c>
      <c r="H24" s="23"/>
      <c r="I24" s="23"/>
    </row>
    <row r="25" spans="1:9">
      <c r="A25" s="25"/>
      <c r="B25" s="25"/>
      <c r="C25" s="3"/>
      <c r="D25" s="23"/>
      <c r="E25" s="24"/>
      <c r="F25" s="23"/>
      <c r="G25" s="4" t="s">
        <v>275</v>
      </c>
      <c r="H25" s="23"/>
      <c r="I25" s="23"/>
    </row>
    <row r="26" spans="1:9">
      <c r="A26" s="25"/>
      <c r="B26" s="25"/>
      <c r="C26" s="3"/>
      <c r="D26" s="23"/>
      <c r="E26" s="24"/>
      <c r="F26" s="23"/>
      <c r="G26" s="4" t="s">
        <v>278</v>
      </c>
      <c r="H26" s="23"/>
      <c r="I26" s="23"/>
    </row>
    <row r="27" spans="1:9">
      <c r="A27" s="25"/>
      <c r="B27" s="25"/>
      <c r="C27" s="3"/>
      <c r="D27" s="23"/>
      <c r="E27" s="24"/>
      <c r="F27" s="23"/>
      <c r="G27" s="4" t="s">
        <v>281</v>
      </c>
      <c r="H27" s="23"/>
      <c r="I27" s="23"/>
    </row>
    <row r="28" spans="1:9">
      <c r="A28" s="25"/>
      <c r="B28" s="25"/>
      <c r="C28" s="3"/>
      <c r="D28" s="23"/>
      <c r="E28" s="24"/>
      <c r="F28" s="23"/>
      <c r="G28" s="4" t="s">
        <v>285</v>
      </c>
      <c r="H28" s="23"/>
      <c r="I28" s="23"/>
    </row>
    <row r="29" spans="1:9">
      <c r="A29" s="25"/>
      <c r="B29" s="25"/>
      <c r="C29" s="3"/>
      <c r="D29" s="23"/>
      <c r="E29" s="24"/>
      <c r="F29" s="23"/>
      <c r="G29" s="4" t="s">
        <v>287</v>
      </c>
      <c r="H29" s="23"/>
      <c r="I29" s="23"/>
    </row>
    <row r="30" spans="1:9">
      <c r="A30" s="25"/>
      <c r="B30" s="25"/>
      <c r="C30" s="3"/>
      <c r="D30" s="23"/>
      <c r="E30" s="24"/>
      <c r="F30" s="23"/>
      <c r="G30" s="4" t="s">
        <v>290</v>
      </c>
      <c r="H30" s="23"/>
      <c r="I30" s="23"/>
    </row>
    <row r="31" spans="1:9">
      <c r="A31" s="25"/>
      <c r="B31" s="21"/>
      <c r="C31" s="3"/>
      <c r="D31" s="23"/>
      <c r="E31" s="24"/>
      <c r="F31" s="23"/>
      <c r="G31" s="26" t="s">
        <v>457</v>
      </c>
      <c r="H31" s="23"/>
      <c r="I31" s="23"/>
    </row>
    <row r="32" spans="1:9">
      <c r="A32" s="21"/>
      <c r="B32" s="25"/>
      <c r="C32" s="3"/>
      <c r="D32" s="23"/>
      <c r="E32" s="24"/>
      <c r="F32" s="23"/>
      <c r="G32" s="26" t="s">
        <v>459</v>
      </c>
      <c r="H32" s="23"/>
      <c r="I32" s="23"/>
    </row>
    <row r="33" spans="1:9">
      <c r="A33" s="25"/>
      <c r="B33" s="25"/>
      <c r="C33" s="3"/>
      <c r="D33" s="23"/>
      <c r="E33" s="24"/>
      <c r="F33" s="23"/>
      <c r="G33" s="4" t="s">
        <v>308</v>
      </c>
      <c r="H33" s="23"/>
      <c r="I33" s="23"/>
    </row>
    <row r="34" spans="1:9">
      <c r="A34" s="25"/>
      <c r="B34" s="25"/>
      <c r="C34" s="3"/>
      <c r="D34" s="23"/>
      <c r="E34" s="24"/>
      <c r="F34" s="23"/>
      <c r="G34" s="4" t="s">
        <v>313</v>
      </c>
      <c r="H34" s="23"/>
      <c r="I34" s="23"/>
    </row>
    <row r="35" spans="1:9">
      <c r="A35" s="25"/>
      <c r="B35" s="25"/>
      <c r="C35" s="3"/>
      <c r="D35" s="23"/>
      <c r="E35" s="24"/>
      <c r="F35" s="23"/>
      <c r="G35" s="26" t="s">
        <v>461</v>
      </c>
      <c r="H35" s="23"/>
      <c r="I35" s="23"/>
    </row>
    <row r="36" spans="1:9">
      <c r="A36" s="25"/>
      <c r="B36" s="25"/>
      <c r="C36" s="3"/>
      <c r="D36" s="23"/>
      <c r="E36" s="24"/>
      <c r="F36" s="23"/>
      <c r="G36" s="26" t="s">
        <v>464</v>
      </c>
      <c r="H36" s="23"/>
      <c r="I36" s="23"/>
    </row>
    <row r="37" spans="1:9">
      <c r="A37" s="25"/>
      <c r="B37" s="25"/>
      <c r="C37" s="3"/>
      <c r="D37" s="23"/>
      <c r="E37" s="24"/>
      <c r="F37" s="23"/>
      <c r="G37" s="4" t="s">
        <v>315</v>
      </c>
      <c r="H37" s="23"/>
      <c r="I37" s="23"/>
    </row>
    <row r="38" spans="1:9">
      <c r="A38" s="25"/>
      <c r="B38" s="25"/>
      <c r="C38" s="3"/>
      <c r="D38" s="23"/>
      <c r="E38" s="24"/>
      <c r="F38" s="23"/>
      <c r="G38" s="4" t="s">
        <v>317</v>
      </c>
      <c r="H38" s="23"/>
      <c r="I38" s="23"/>
    </row>
    <row r="39" spans="1:9">
      <c r="A39" s="25"/>
      <c r="B39" s="25"/>
      <c r="C39" s="3"/>
      <c r="D39" s="23"/>
      <c r="E39" s="24"/>
      <c r="F39" s="23"/>
      <c r="G39" s="22"/>
      <c r="H39" s="23"/>
      <c r="I39" s="23"/>
    </row>
    <row r="40" spans="1:9">
      <c r="A40" s="25"/>
      <c r="B40" s="25"/>
      <c r="C40" s="3"/>
      <c r="D40" s="23"/>
      <c r="E40" s="24"/>
      <c r="F40" s="23"/>
      <c r="G40" s="4" t="s">
        <v>323</v>
      </c>
      <c r="H40" s="23"/>
      <c r="I40" s="23"/>
    </row>
    <row r="41" spans="1:9">
      <c r="A41" s="25"/>
      <c r="B41" s="25"/>
      <c r="C41" s="3"/>
      <c r="D41" s="23"/>
      <c r="E41" s="24"/>
      <c r="F41" s="23"/>
      <c r="G41" s="26" t="s">
        <v>466</v>
      </c>
      <c r="H41" s="23"/>
      <c r="I41" s="23"/>
    </row>
    <row r="42" spans="1:9">
      <c r="A42" s="25"/>
      <c r="B42" s="25"/>
      <c r="C42" s="3"/>
      <c r="D42" s="23"/>
      <c r="E42" s="24"/>
      <c r="F42" s="23"/>
      <c r="G42" s="4" t="s">
        <v>331</v>
      </c>
      <c r="H42" s="23"/>
      <c r="I42" s="23"/>
    </row>
    <row r="43" spans="1:9">
      <c r="A43" s="25"/>
      <c r="B43" s="25"/>
      <c r="C43" s="3"/>
      <c r="D43" s="23"/>
      <c r="E43" s="24"/>
      <c r="F43" s="23"/>
      <c r="G43" s="22" t="s">
        <v>501</v>
      </c>
      <c r="H43" s="23"/>
      <c r="I43" s="23"/>
    </row>
    <row r="44" spans="1:9">
      <c r="A44" s="25"/>
      <c r="B44" s="25"/>
      <c r="C44" s="3"/>
      <c r="D44" s="23"/>
      <c r="E44" s="24"/>
      <c r="F44" s="23"/>
      <c r="G44" s="22" t="s">
        <v>502</v>
      </c>
      <c r="H44" s="23"/>
      <c r="I44" s="23"/>
    </row>
    <row r="45" spans="1:9">
      <c r="A45" s="25"/>
      <c r="B45" s="25"/>
      <c r="C45" s="3"/>
      <c r="D45" s="23"/>
      <c r="E45" s="24"/>
      <c r="F45" s="23"/>
      <c r="G45" s="4" t="s">
        <v>347</v>
      </c>
      <c r="H45" s="23"/>
      <c r="I45" s="23"/>
    </row>
    <row r="46" spans="1:9">
      <c r="A46" s="25"/>
      <c r="B46" s="25"/>
      <c r="C46" s="3"/>
      <c r="D46" s="23"/>
      <c r="E46" s="24"/>
      <c r="F46" s="23"/>
      <c r="G46" s="4" t="s">
        <v>349</v>
      </c>
      <c r="H46" s="23"/>
      <c r="I46" s="23"/>
    </row>
    <row r="47" spans="1:9">
      <c r="A47" s="25"/>
      <c r="B47" s="25"/>
      <c r="C47" s="3"/>
      <c r="D47" s="23"/>
      <c r="E47" s="24"/>
      <c r="F47" s="23"/>
      <c r="G47" s="22" t="s">
        <v>503</v>
      </c>
      <c r="H47" s="23"/>
      <c r="I47" s="23"/>
    </row>
    <row r="48" spans="1:9">
      <c r="A48" s="25"/>
      <c r="B48" s="25"/>
      <c r="C48" s="3"/>
      <c r="D48" s="23"/>
      <c r="E48" s="24"/>
      <c r="F48" s="23"/>
      <c r="G48" s="22" t="s">
        <v>504</v>
      </c>
      <c r="H48" s="23"/>
      <c r="I48" s="23"/>
    </row>
    <row r="49" spans="1:9">
      <c r="A49" s="25"/>
      <c r="B49" s="25"/>
      <c r="C49" s="3"/>
      <c r="D49" s="23"/>
      <c r="E49" s="24"/>
      <c r="F49" s="23"/>
      <c r="G49" s="22" t="s">
        <v>505</v>
      </c>
      <c r="H49" s="23"/>
      <c r="I49" s="23"/>
    </row>
    <row r="50" spans="1:9">
      <c r="A50" s="25"/>
      <c r="B50" s="25"/>
      <c r="C50" s="3"/>
      <c r="D50" s="23"/>
      <c r="E50" s="24"/>
      <c r="F50" s="23"/>
      <c r="G50" s="26" t="s">
        <v>468</v>
      </c>
      <c r="H50" s="23"/>
      <c r="I50" s="23"/>
    </row>
    <row r="51" spans="1:9">
      <c r="A51" s="25"/>
      <c r="B51" s="25"/>
      <c r="C51" s="3"/>
      <c r="D51" s="23"/>
      <c r="E51" s="24"/>
      <c r="F51" s="23"/>
      <c r="G51" s="26" t="s">
        <v>470</v>
      </c>
      <c r="H51" s="23"/>
      <c r="I51" s="23"/>
    </row>
    <row r="52" spans="1:9">
      <c r="A52" s="25"/>
      <c r="B52" s="25"/>
      <c r="C52" s="3"/>
      <c r="D52" s="23"/>
      <c r="E52" s="24"/>
      <c r="F52" s="23"/>
      <c r="G52" s="4" t="s">
        <v>363</v>
      </c>
      <c r="H52" s="23"/>
      <c r="I52" s="23"/>
    </row>
    <row r="53" spans="1:9">
      <c r="A53" s="25"/>
      <c r="B53" s="25"/>
      <c r="C53" s="3"/>
      <c r="D53" s="23"/>
      <c r="E53" s="24"/>
      <c r="F53" s="23"/>
      <c r="G53" s="27" t="s">
        <v>371</v>
      </c>
      <c r="H53" s="23"/>
      <c r="I53" s="23"/>
    </row>
    <row r="54" spans="1:9">
      <c r="A54" s="25"/>
      <c r="B54" s="25"/>
      <c r="C54" s="3"/>
      <c r="D54" s="23"/>
      <c r="E54" s="24"/>
      <c r="F54" s="23"/>
      <c r="G54" s="22" t="s">
        <v>506</v>
      </c>
      <c r="H54" s="23"/>
      <c r="I54" s="23"/>
    </row>
    <row r="55" spans="1:9">
      <c r="A55" s="25"/>
      <c r="B55" s="25"/>
      <c r="C55" s="3"/>
      <c r="D55" s="23"/>
      <c r="E55" s="24"/>
      <c r="F55" s="23"/>
      <c r="G55" s="4" t="s">
        <v>381</v>
      </c>
      <c r="H55" s="23"/>
      <c r="I55" s="23"/>
    </row>
    <row r="56" spans="1:9">
      <c r="A56" s="25"/>
      <c r="B56" s="25"/>
      <c r="C56" s="3"/>
      <c r="D56" s="23"/>
      <c r="E56" s="24"/>
      <c r="F56" s="23"/>
      <c r="G56" s="4" t="s">
        <v>385</v>
      </c>
      <c r="H56" s="23"/>
      <c r="I56" s="23"/>
    </row>
    <row r="57" spans="1:9">
      <c r="A57" s="25"/>
      <c r="B57" s="25"/>
      <c r="C57" s="3"/>
      <c r="D57" s="23"/>
      <c r="E57" s="24"/>
      <c r="F57" s="23"/>
      <c r="G57" s="4" t="s">
        <v>388</v>
      </c>
      <c r="H57" s="23"/>
      <c r="I57" s="23"/>
    </row>
    <row r="58" spans="1:9">
      <c r="A58" s="25"/>
      <c r="B58" s="25"/>
      <c r="C58" s="3"/>
      <c r="D58" s="23"/>
      <c r="E58" s="24"/>
      <c r="F58" s="23"/>
      <c r="G58" s="4" t="s">
        <v>392</v>
      </c>
      <c r="H58" s="23"/>
      <c r="I58" s="23"/>
    </row>
    <row r="59" spans="1:9">
      <c r="A59" s="25"/>
      <c r="B59" s="25"/>
      <c r="C59" s="3"/>
      <c r="D59" s="23"/>
      <c r="E59" s="24"/>
      <c r="F59" s="23"/>
      <c r="G59" s="4" t="s">
        <v>394</v>
      </c>
      <c r="H59" s="23"/>
      <c r="I59" s="23"/>
    </row>
    <row r="60" spans="1:9">
      <c r="A60" s="25"/>
      <c r="B60" s="25"/>
      <c r="C60" s="3"/>
      <c r="D60" s="23"/>
      <c r="E60" s="24"/>
      <c r="F60" s="23"/>
      <c r="G60" s="26"/>
      <c r="H60" s="23"/>
      <c r="I60" s="23"/>
    </row>
    <row r="61" spans="1:9">
      <c r="A61" s="25"/>
      <c r="B61" s="25"/>
      <c r="C61" s="3"/>
      <c r="D61" s="23"/>
      <c r="E61" s="24"/>
      <c r="F61" s="23"/>
      <c r="G61" s="4" t="s">
        <v>398</v>
      </c>
      <c r="H61" s="23"/>
      <c r="I61" s="23"/>
    </row>
    <row r="62" spans="1:9">
      <c r="A62" s="25"/>
      <c r="B62" s="25"/>
      <c r="C62" s="3"/>
      <c r="D62" s="23"/>
      <c r="E62" s="24"/>
      <c r="F62" s="23"/>
      <c r="G62" s="4" t="s">
        <v>401</v>
      </c>
      <c r="H62" s="23"/>
      <c r="I62" s="23"/>
    </row>
    <row r="63" spans="1:9">
      <c r="A63" s="25"/>
      <c r="B63" s="25"/>
      <c r="C63" s="3"/>
      <c r="D63" s="23"/>
      <c r="E63" s="24"/>
      <c r="F63" s="23"/>
      <c r="G63" s="4" t="s">
        <v>404</v>
      </c>
      <c r="H63" s="23"/>
      <c r="I63" s="23"/>
    </row>
    <row r="64" spans="1:9">
      <c r="A64" s="25"/>
      <c r="B64" s="25"/>
      <c r="C64" s="3"/>
      <c r="D64" s="23"/>
      <c r="E64" s="24"/>
      <c r="F64" s="23"/>
      <c r="G64" s="4" t="s">
        <v>407</v>
      </c>
      <c r="H64" s="23"/>
      <c r="I64" s="23"/>
    </row>
    <row r="65" spans="1:9">
      <c r="A65" s="25"/>
      <c r="B65" s="25"/>
      <c r="C65" s="3"/>
      <c r="D65" s="23"/>
      <c r="E65" s="24"/>
      <c r="F65" s="23"/>
      <c r="G65" s="4" t="s">
        <v>416</v>
      </c>
      <c r="H65" s="23"/>
      <c r="I65" s="23"/>
    </row>
    <row r="66" spans="1:9">
      <c r="A66" s="25"/>
      <c r="B66" s="25"/>
      <c r="C66" s="3"/>
      <c r="D66" s="23"/>
      <c r="E66" s="24"/>
      <c r="F66" s="23"/>
      <c r="G66" s="4" t="s">
        <v>422</v>
      </c>
      <c r="H66" s="23"/>
      <c r="I66" s="23"/>
    </row>
    <row r="67" spans="1:9">
      <c r="A67" s="25"/>
      <c r="B67" s="25"/>
      <c r="C67" s="3"/>
      <c r="D67" s="23"/>
      <c r="E67" s="24"/>
      <c r="F67" s="23"/>
      <c r="G67" s="4" t="s">
        <v>424</v>
      </c>
      <c r="H67" s="23"/>
      <c r="I67" s="23"/>
    </row>
    <row r="68" spans="1:9">
      <c r="A68" s="25"/>
      <c r="B68" s="25"/>
      <c r="C68" s="3"/>
      <c r="D68" s="23"/>
      <c r="E68" s="24"/>
      <c r="F68" s="23"/>
      <c r="G68" s="22" t="s">
        <v>507</v>
      </c>
      <c r="H68" s="23"/>
      <c r="I68" s="23"/>
    </row>
    <row r="69" spans="1:9">
      <c r="A69" s="25"/>
      <c r="B69" s="25"/>
      <c r="C69" s="3"/>
      <c r="D69" s="23"/>
      <c r="E69" s="24"/>
      <c r="F69" s="23"/>
      <c r="G69" s="4" t="s">
        <v>436</v>
      </c>
      <c r="H69" s="23"/>
      <c r="I69" s="23"/>
    </row>
    <row r="70" spans="1:9" ht="15.75" customHeight="1">
      <c r="A70" s="25"/>
      <c r="B70" s="25"/>
      <c r="C70" s="3"/>
      <c r="D70" s="23"/>
      <c r="E70" s="24"/>
      <c r="F70" s="23"/>
      <c r="G70" s="32" t="s">
        <v>203</v>
      </c>
      <c r="H70" s="23"/>
    </row>
    <row r="71" spans="1:9" ht="15.75" customHeight="1">
      <c r="A71" s="25"/>
      <c r="B71" s="25"/>
      <c r="C71" s="3"/>
      <c r="D71" s="23"/>
      <c r="E71" s="24"/>
      <c r="F71" s="23"/>
      <c r="G71" s="33"/>
      <c r="H71" s="23"/>
    </row>
    <row r="72" spans="1:9" ht="15.75" customHeight="1">
      <c r="A72" s="25"/>
      <c r="B72" s="25"/>
      <c r="C72" s="3"/>
      <c r="D72" s="23"/>
      <c r="E72" s="24"/>
      <c r="F72" s="23"/>
      <c r="G72" s="34" t="s">
        <v>508</v>
      </c>
      <c r="H72" s="23"/>
    </row>
    <row r="73" spans="1:9">
      <c r="A73" s="25"/>
      <c r="D73" s="23"/>
      <c r="E73" s="24"/>
      <c r="F73" s="23"/>
      <c r="G73" s="35" t="s">
        <v>336</v>
      </c>
      <c r="H73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W885"/>
  <sheetViews>
    <sheetView workbookViewId="0"/>
  </sheetViews>
  <sheetFormatPr defaultColWidth="12.5703125" defaultRowHeight="15.75" customHeight="1"/>
  <cols>
    <col min="1" max="1" width="34.5703125" customWidth="1"/>
  </cols>
  <sheetData>
    <row r="1" spans="1:23" ht="15.75" customHeight="1">
      <c r="A1" s="36" t="s">
        <v>509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</row>
    <row r="2" spans="1:23" ht="14.25">
      <c r="A2" s="38" t="s">
        <v>510</v>
      </c>
      <c r="B2" s="39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1:23" ht="14.25">
      <c r="A3" s="38" t="s">
        <v>511</v>
      </c>
      <c r="B3" s="39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1:23" ht="14.25">
      <c r="A4" s="38" t="s">
        <v>512</v>
      </c>
      <c r="B4" s="39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 ht="14.25">
      <c r="A5" s="38" t="s">
        <v>513</v>
      </c>
      <c r="B5" s="39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1:23" ht="14.25">
      <c r="A6" s="38" t="s">
        <v>514</v>
      </c>
      <c r="B6" s="39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spans="1:23" ht="14.25">
      <c r="A7" s="38" t="s">
        <v>515</v>
      </c>
      <c r="B7" s="5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spans="1:23" ht="14.25">
      <c r="A8" s="38" t="s">
        <v>516</v>
      </c>
      <c r="B8" s="5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spans="1:23" ht="14.25">
      <c r="A9" s="38" t="s">
        <v>517</v>
      </c>
      <c r="B9" s="5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spans="1:23" ht="14.25">
      <c r="A10" s="38" t="s">
        <v>518</v>
      </c>
      <c r="B10" s="5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spans="1:23" ht="14.25">
      <c r="A11" s="38" t="s">
        <v>519</v>
      </c>
      <c r="B11" s="5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spans="1:23" ht="14.25">
      <c r="A12" s="38" t="s">
        <v>520</v>
      </c>
      <c r="B12" s="39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spans="1:23" ht="14.25">
      <c r="A13" s="38" t="s">
        <v>521</v>
      </c>
      <c r="B13" s="39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</row>
    <row r="14" spans="1:23" ht="14.25">
      <c r="A14" s="38" t="s">
        <v>522</v>
      </c>
      <c r="B14" s="39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</row>
    <row r="15" spans="1:23" ht="14.25">
      <c r="A15" s="38" t="s">
        <v>523</v>
      </c>
      <c r="B15" s="39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</row>
    <row r="16" spans="1:23" ht="14.25">
      <c r="A16" s="38" t="s">
        <v>524</v>
      </c>
      <c r="B16" s="39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</row>
    <row r="17" spans="1:23" ht="14.25">
      <c r="A17" s="38" t="s">
        <v>525</v>
      </c>
      <c r="B17" s="5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</row>
    <row r="18" spans="1:23" ht="14.25">
      <c r="A18" s="38" t="s">
        <v>526</v>
      </c>
      <c r="B18" s="5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</row>
    <row r="19" spans="1:23" ht="14.25">
      <c r="A19" s="38" t="s">
        <v>527</v>
      </c>
      <c r="B19" s="5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</row>
    <row r="20" spans="1:23" ht="14.25">
      <c r="A20" s="38" t="s">
        <v>528</v>
      </c>
      <c r="B20" s="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</row>
    <row r="21" spans="1:23" ht="14.25">
      <c r="A21" s="40"/>
      <c r="B21" s="3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</row>
    <row r="22" spans="1:23" ht="15.75" customHeight="1">
      <c r="A22" s="36" t="s">
        <v>529</v>
      </c>
      <c r="B22" s="39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</row>
    <row r="23" spans="1:23" ht="14.25">
      <c r="A23" s="38" t="s">
        <v>530</v>
      </c>
      <c r="B23" s="39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</row>
    <row r="24" spans="1:23" ht="14.25">
      <c r="A24" s="38" t="s">
        <v>531</v>
      </c>
      <c r="B24" s="39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</row>
    <row r="25" spans="1:23" ht="14.25">
      <c r="A25" s="38" t="s">
        <v>532</v>
      </c>
      <c r="B25" s="5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</row>
    <row r="26" spans="1:23" ht="14.25">
      <c r="A26" s="38" t="s">
        <v>533</v>
      </c>
      <c r="B26" s="5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</row>
    <row r="27" spans="1:23" ht="14.25">
      <c r="A27" s="38" t="s">
        <v>534</v>
      </c>
      <c r="B27" s="5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spans="1:23" ht="14.25">
      <c r="A28" s="38" t="s">
        <v>535</v>
      </c>
      <c r="B28" s="5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</row>
    <row r="29" spans="1:23" ht="14.25">
      <c r="A29" s="38" t="s">
        <v>536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spans="1:23" ht="14.25">
      <c r="A30" s="38" t="s">
        <v>537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</row>
    <row r="31" spans="1:23" ht="14.25">
      <c r="A31" s="38" t="s">
        <v>538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</row>
    <row r="32" spans="1:23" ht="14.25">
      <c r="A32" s="40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</row>
    <row r="33" spans="1:23" ht="15.75" customHeight="1">
      <c r="A33" s="36" t="s">
        <v>539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</row>
    <row r="34" spans="1:23" ht="14.25">
      <c r="A34" s="38" t="s">
        <v>540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</row>
    <row r="35" spans="1:23" ht="14.25">
      <c r="A35" s="38" t="s">
        <v>541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</row>
    <row r="36" spans="1:23" ht="14.25">
      <c r="A36" s="38" t="s">
        <v>542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</row>
    <row r="37" spans="1:23" ht="14.25">
      <c r="A37" s="38" t="s">
        <v>543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</row>
    <row r="38" spans="1:23" ht="14.25">
      <c r="A38" s="38" t="s">
        <v>544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</row>
    <row r="39" spans="1:23" ht="14.25">
      <c r="A39" s="38" t="s">
        <v>545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</row>
    <row r="40" spans="1:23" ht="14.25">
      <c r="A40" s="38" t="s">
        <v>546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</row>
    <row r="41" spans="1:23" ht="14.25">
      <c r="A41" s="38" t="s">
        <v>547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</row>
    <row r="42" spans="1:23" ht="14.25">
      <c r="A42" s="38" t="s">
        <v>548</v>
      </c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</row>
    <row r="43" spans="1:23" ht="14.25">
      <c r="A43" s="38" t="s">
        <v>549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</row>
    <row r="44" spans="1:23" ht="14.25">
      <c r="A44" s="38" t="s">
        <v>550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</row>
    <row r="45" spans="1:23" ht="14.25">
      <c r="A45" s="38" t="s">
        <v>551</v>
      </c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</row>
    <row r="46" spans="1:23" ht="14.25">
      <c r="A46" s="38" t="s">
        <v>552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</row>
    <row r="47" spans="1:23" ht="14.25">
      <c r="A47" s="38" t="s">
        <v>553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</row>
    <row r="48" spans="1:23" ht="14.25">
      <c r="A48" s="38" t="s">
        <v>554</v>
      </c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</row>
    <row r="49" spans="1:23" ht="14.25">
      <c r="A49" s="38" t="s">
        <v>555</v>
      </c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</row>
    <row r="50" spans="1:23" ht="14.25">
      <c r="A50" s="38" t="s">
        <v>556</v>
      </c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</row>
    <row r="51" spans="1:23" ht="14.25">
      <c r="A51" s="38" t="s">
        <v>557</v>
      </c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</row>
    <row r="52" spans="1:23" ht="14.25">
      <c r="A52" s="38" t="s">
        <v>558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</row>
    <row r="53" spans="1:23" ht="14.25">
      <c r="A53" s="38" t="s">
        <v>559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</row>
    <row r="54" spans="1:23" ht="14.25">
      <c r="A54" s="38" t="s">
        <v>560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</row>
    <row r="55" spans="1:23" ht="14.25">
      <c r="A55" s="38" t="s">
        <v>561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</row>
    <row r="56" spans="1:23" ht="14.25">
      <c r="A56" s="40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</row>
    <row r="57" spans="1:23" ht="15.75" customHeight="1">
      <c r="A57" s="36" t="s">
        <v>562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</row>
    <row r="58" spans="1:23" ht="14.25">
      <c r="A58" s="38" t="s">
        <v>563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</row>
    <row r="59" spans="1:23" ht="14.25">
      <c r="A59" s="38" t="s">
        <v>564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</row>
    <row r="60" spans="1:23" ht="14.25">
      <c r="A60" s="38" t="s">
        <v>565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</row>
    <row r="61" spans="1:23" ht="14.25">
      <c r="A61" s="38" t="s">
        <v>566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</row>
    <row r="62" spans="1:23" ht="14.25">
      <c r="A62" s="38" t="s">
        <v>567</v>
      </c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</row>
    <row r="63" spans="1:23" ht="14.25">
      <c r="A63" s="38" t="s">
        <v>568</v>
      </c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</row>
    <row r="64" spans="1:23" ht="14.25">
      <c r="A64" s="38" t="s">
        <v>569</v>
      </c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</row>
    <row r="65" spans="1:23" ht="14.25">
      <c r="A65" s="38" t="s">
        <v>570</v>
      </c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</row>
    <row r="66" spans="1:23" ht="14.25">
      <c r="A66" s="38" t="s">
        <v>571</v>
      </c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</row>
    <row r="67" spans="1:23" ht="14.25">
      <c r="A67" s="38" t="s">
        <v>572</v>
      </c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</row>
    <row r="68" spans="1:23" ht="14.25">
      <c r="A68" s="38" t="s">
        <v>573</v>
      </c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</row>
    <row r="69" spans="1:23" ht="14.25">
      <c r="A69" s="38" t="s">
        <v>574</v>
      </c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</row>
    <row r="70" spans="1:23" ht="14.25">
      <c r="A70" s="38" t="s">
        <v>575</v>
      </c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</row>
    <row r="71" spans="1:23" ht="14.25">
      <c r="A71" s="38" t="s">
        <v>576</v>
      </c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</row>
    <row r="72" spans="1:23" ht="14.25">
      <c r="A72" s="38" t="s">
        <v>577</v>
      </c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</row>
    <row r="73" spans="1:23" ht="14.25">
      <c r="A73" s="38" t="s">
        <v>578</v>
      </c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</row>
    <row r="74" spans="1:23" ht="14.25">
      <c r="A74" s="38" t="s">
        <v>579</v>
      </c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</row>
    <row r="75" spans="1:23" ht="14.25">
      <c r="A75" s="38" t="s">
        <v>580</v>
      </c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</row>
    <row r="76" spans="1:23" ht="14.25">
      <c r="A76" s="38" t="s">
        <v>581</v>
      </c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</row>
    <row r="77" spans="1:23" ht="14.25">
      <c r="A77" s="38" t="s">
        <v>582</v>
      </c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</row>
    <row r="78" spans="1:23" ht="14.25">
      <c r="A78" s="38" t="s">
        <v>583</v>
      </c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</row>
    <row r="79" spans="1:23" ht="14.25">
      <c r="A79" s="38" t="s">
        <v>584</v>
      </c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</row>
    <row r="80" spans="1:23" ht="14.25">
      <c r="A80" s="40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</row>
    <row r="81" spans="1:23" ht="15.75" customHeight="1">
      <c r="A81" s="36" t="s">
        <v>585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</row>
    <row r="82" spans="1:23" ht="14.25">
      <c r="A82" s="38" t="s">
        <v>586</v>
      </c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</row>
    <row r="83" spans="1:23" ht="14.25">
      <c r="A83" s="38" t="s">
        <v>587</v>
      </c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</row>
    <row r="84" spans="1:23" ht="14.25">
      <c r="A84" s="38" t="s">
        <v>588</v>
      </c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</row>
    <row r="85" spans="1:23" ht="14.25">
      <c r="A85" s="38" t="s">
        <v>589</v>
      </c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</row>
    <row r="86" spans="1:23" ht="14.25">
      <c r="A86" s="38" t="s">
        <v>590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</row>
    <row r="87" spans="1:23" ht="14.25">
      <c r="A87" s="38" t="s">
        <v>591</v>
      </c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</row>
    <row r="88" spans="1:23" ht="14.25">
      <c r="A88" s="38" t="s">
        <v>592</v>
      </c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</row>
    <row r="89" spans="1:23" ht="14.25">
      <c r="A89" s="38" t="s">
        <v>593</v>
      </c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</row>
    <row r="90" spans="1:23" ht="14.25">
      <c r="A90" s="38" t="s">
        <v>594</v>
      </c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</row>
    <row r="91" spans="1:23" ht="14.25">
      <c r="A91" s="38" t="s">
        <v>595</v>
      </c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</row>
    <row r="92" spans="1:23" ht="14.25">
      <c r="A92" s="38" t="s">
        <v>596</v>
      </c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</row>
    <row r="93" spans="1:23" ht="14.25">
      <c r="A93" s="40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</row>
    <row r="94" spans="1:23" ht="15.75" customHeight="1">
      <c r="A94" s="36" t="s">
        <v>597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</row>
    <row r="95" spans="1:23" ht="14.25">
      <c r="A95" s="38" t="s">
        <v>598</v>
      </c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</row>
    <row r="96" spans="1:23" ht="14.25">
      <c r="A96" s="38" t="s">
        <v>599</v>
      </c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</row>
    <row r="97" spans="1:23" ht="14.25">
      <c r="A97" s="38" t="s">
        <v>600</v>
      </c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</row>
    <row r="98" spans="1:23" ht="14.25">
      <c r="A98" s="38" t="s">
        <v>601</v>
      </c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</row>
    <row r="99" spans="1:23" ht="14.25">
      <c r="A99" s="38" t="s">
        <v>602</v>
      </c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</row>
    <row r="100" spans="1:23" ht="14.25">
      <c r="A100" s="40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</row>
    <row r="101" spans="1:23" ht="15.75" customHeight="1">
      <c r="A101" s="36" t="s">
        <v>603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</row>
    <row r="102" spans="1:23" ht="14.25">
      <c r="A102" s="38" t="s">
        <v>604</v>
      </c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</row>
    <row r="103" spans="1:23" ht="14.25">
      <c r="A103" s="38" t="s">
        <v>605</v>
      </c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</row>
    <row r="104" spans="1:23" ht="14.25">
      <c r="A104" s="38" t="s">
        <v>606</v>
      </c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</row>
    <row r="105" spans="1:23" ht="14.25">
      <c r="A105" s="38" t="s">
        <v>601</v>
      </c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</row>
    <row r="106" spans="1:23" ht="14.25">
      <c r="A106" s="40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</row>
    <row r="107" spans="1:23" ht="15.75" customHeight="1">
      <c r="A107" s="36" t="s">
        <v>607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</row>
    <row r="108" spans="1:23" ht="14.25">
      <c r="A108" s="38" t="s">
        <v>608</v>
      </c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</row>
    <row r="109" spans="1:23" ht="14.25">
      <c r="A109" s="38" t="s">
        <v>609</v>
      </c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</row>
    <row r="110" spans="1:23" ht="14.25">
      <c r="A110" s="38" t="s">
        <v>610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</row>
    <row r="111" spans="1:23" ht="14.25">
      <c r="A111" s="38" t="s">
        <v>611</v>
      </c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</row>
    <row r="112" spans="1:23" ht="14.25">
      <c r="A112" s="38" t="s">
        <v>612</v>
      </c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</row>
    <row r="113" spans="1:23" ht="14.25">
      <c r="A113" s="38" t="s">
        <v>613</v>
      </c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</row>
    <row r="114" spans="1:23" ht="14.25">
      <c r="A114" s="38" t="s">
        <v>614</v>
      </c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</row>
    <row r="115" spans="1:23" ht="14.25">
      <c r="A115" s="38" t="s">
        <v>615</v>
      </c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</row>
    <row r="116" spans="1:23" ht="14.25">
      <c r="A116" s="40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</row>
    <row r="117" spans="1:23" ht="15.75" customHeight="1">
      <c r="A117" s="36" t="s">
        <v>616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</row>
    <row r="118" spans="1:23" ht="14.25">
      <c r="A118" s="38" t="s">
        <v>617</v>
      </c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</row>
    <row r="119" spans="1:23" ht="14.25">
      <c r="A119" s="38" t="s">
        <v>605</v>
      </c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</row>
    <row r="120" spans="1:23" ht="14.25">
      <c r="A120" s="40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</row>
    <row r="121" spans="1:23" ht="14.25">
      <c r="A121" s="38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</row>
    <row r="122" spans="1:23" ht="14.25">
      <c r="A122" s="40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</row>
    <row r="123" spans="1:23" ht="14.25">
      <c r="A123" s="40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</row>
    <row r="124" spans="1:23" ht="14.25">
      <c r="A124" s="40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</row>
    <row r="125" spans="1:23" ht="14.25">
      <c r="A125" s="40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</row>
    <row r="126" spans="1:23" ht="14.25">
      <c r="A126" s="40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</row>
    <row r="127" spans="1:23" ht="14.25">
      <c r="A127" s="40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</row>
    <row r="128" spans="1:23" ht="14.25">
      <c r="A128" s="40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</row>
    <row r="129" spans="1:23" ht="14.25">
      <c r="A129" s="40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</row>
    <row r="130" spans="1:23" ht="14.25">
      <c r="A130" s="40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</row>
    <row r="131" spans="1:23" ht="14.25">
      <c r="A131" s="40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</row>
    <row r="132" spans="1:23" ht="14.25">
      <c r="A132" s="40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</row>
    <row r="133" spans="1:23" ht="14.25">
      <c r="A133" s="40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</row>
    <row r="134" spans="1:23" ht="14.25">
      <c r="A134" s="40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</row>
    <row r="135" spans="1:23" ht="14.25">
      <c r="A135" s="40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</row>
    <row r="136" spans="1:23" ht="14.25">
      <c r="A136" s="40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</row>
    <row r="137" spans="1:23" ht="14.25">
      <c r="A137" s="40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</row>
    <row r="138" spans="1:23" ht="14.25">
      <c r="A138" s="40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</row>
    <row r="139" spans="1:23" ht="14.25">
      <c r="A139" s="40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</row>
    <row r="140" spans="1:23" ht="14.25">
      <c r="A140" s="40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</row>
    <row r="141" spans="1:23" ht="14.25">
      <c r="A141" s="40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</row>
    <row r="142" spans="1:23" ht="14.25">
      <c r="A142" s="40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</row>
    <row r="143" spans="1:23" ht="14.25">
      <c r="A143" s="40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</row>
    <row r="144" spans="1:23" ht="14.25">
      <c r="A144" s="40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</row>
    <row r="145" spans="1:23" ht="14.25">
      <c r="A145" s="40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</row>
    <row r="146" spans="1:23" ht="14.25">
      <c r="A146" s="40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</row>
    <row r="147" spans="1:23" ht="14.25">
      <c r="A147" s="40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</row>
    <row r="148" spans="1:23" ht="14.25">
      <c r="A148" s="40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</row>
    <row r="149" spans="1:23" ht="14.25">
      <c r="A149" s="40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</row>
    <row r="150" spans="1:23" ht="14.25">
      <c r="A150" s="40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</row>
    <row r="151" spans="1:23" ht="14.25">
      <c r="A151" s="40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</row>
    <row r="152" spans="1:23" ht="14.25">
      <c r="A152" s="40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</row>
    <row r="153" spans="1:23" ht="14.25">
      <c r="A153" s="40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</row>
    <row r="154" spans="1:23" ht="14.25">
      <c r="A154" s="40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</row>
    <row r="155" spans="1:23" ht="14.25">
      <c r="A155" s="40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</row>
    <row r="156" spans="1:23" ht="14.25">
      <c r="A156" s="40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</row>
    <row r="157" spans="1:23" ht="14.25">
      <c r="A157" s="40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</row>
    <row r="158" spans="1:23" ht="14.25">
      <c r="A158" s="40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</row>
    <row r="159" spans="1:23" ht="14.25">
      <c r="A159" s="40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</row>
    <row r="160" spans="1:23" ht="14.25">
      <c r="A160" s="40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</row>
    <row r="161" spans="1:23" ht="14.25">
      <c r="A161" s="40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</row>
    <row r="162" spans="1:23" ht="14.25">
      <c r="A162" s="40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</row>
    <row r="163" spans="1:23" ht="14.25">
      <c r="A163" s="40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</row>
    <row r="164" spans="1:23" ht="14.25">
      <c r="A164" s="40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</row>
    <row r="165" spans="1:23" ht="14.25">
      <c r="A165" s="40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</row>
    <row r="166" spans="1:23" ht="14.25">
      <c r="A166" s="40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</row>
    <row r="167" spans="1:23" ht="14.25">
      <c r="A167" s="40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</row>
    <row r="168" spans="1:23" ht="14.25">
      <c r="A168" s="40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</row>
    <row r="169" spans="1:23" ht="14.25">
      <c r="A169" s="40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</row>
    <row r="170" spans="1:23" ht="14.25">
      <c r="A170" s="40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</row>
    <row r="171" spans="1:23" ht="14.25">
      <c r="A171" s="40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</row>
    <row r="172" spans="1:23" ht="14.25">
      <c r="A172" s="40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</row>
    <row r="173" spans="1:23" ht="14.25">
      <c r="A173" s="40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</row>
    <row r="174" spans="1:23" ht="14.25">
      <c r="A174" s="40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</row>
    <row r="175" spans="1:23" ht="14.25">
      <c r="A175" s="40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</row>
    <row r="176" spans="1:23" ht="14.25">
      <c r="A176" s="40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</row>
    <row r="177" spans="1:23" ht="14.25">
      <c r="A177" s="40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</row>
    <row r="178" spans="1:23" ht="14.25">
      <c r="A178" s="40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</row>
    <row r="179" spans="1:23" ht="14.25">
      <c r="A179" s="40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</row>
    <row r="180" spans="1:23" ht="14.25">
      <c r="A180" s="40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</row>
    <row r="181" spans="1:23" ht="14.25">
      <c r="A181" s="40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</row>
    <row r="182" spans="1:23" ht="14.25">
      <c r="A182" s="40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</row>
    <row r="183" spans="1:23" ht="14.25">
      <c r="A183" s="40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</row>
    <row r="184" spans="1:23" ht="14.25">
      <c r="A184" s="40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</row>
    <row r="185" spans="1:23" ht="14.25">
      <c r="A185" s="40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</row>
    <row r="186" spans="1:23" ht="14.25">
      <c r="A186" s="40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</row>
    <row r="187" spans="1:23" ht="14.25">
      <c r="A187" s="40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</row>
    <row r="188" spans="1:23" ht="14.25">
      <c r="A188" s="40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</row>
    <row r="189" spans="1:23" ht="14.25">
      <c r="A189" s="40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</row>
    <row r="190" spans="1:23" ht="14.25">
      <c r="A190" s="40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</row>
    <row r="191" spans="1:23" ht="14.25">
      <c r="A191" s="40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</row>
    <row r="192" spans="1:23" ht="14.25">
      <c r="A192" s="40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</row>
    <row r="193" spans="1:23" ht="14.25">
      <c r="A193" s="40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</row>
    <row r="194" spans="1:23" ht="14.25">
      <c r="A194" s="40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</row>
    <row r="195" spans="1:23" ht="14.25">
      <c r="A195" s="40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</row>
    <row r="196" spans="1:23" ht="14.25">
      <c r="A196" s="40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</row>
    <row r="197" spans="1:23" ht="14.25">
      <c r="A197" s="40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</row>
    <row r="198" spans="1:23" ht="14.25">
      <c r="A198" s="40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</row>
    <row r="199" spans="1:23" ht="14.25">
      <c r="A199" s="40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</row>
    <row r="200" spans="1:23" ht="14.25">
      <c r="A200" s="40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</row>
    <row r="201" spans="1:23" ht="14.25">
      <c r="A201" s="40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</row>
    <row r="202" spans="1:23" ht="14.25">
      <c r="A202" s="40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</row>
    <row r="203" spans="1:23" ht="14.25">
      <c r="A203" s="40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</row>
    <row r="204" spans="1:23" ht="14.25">
      <c r="A204" s="40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</row>
    <row r="205" spans="1:23" ht="14.25">
      <c r="A205" s="40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</row>
    <row r="206" spans="1:23" ht="14.25">
      <c r="A206" s="40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</row>
    <row r="207" spans="1:23" ht="14.25">
      <c r="A207" s="40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</row>
    <row r="208" spans="1:23" ht="14.25">
      <c r="A208" s="40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</row>
    <row r="209" spans="1:23" ht="14.25">
      <c r="A209" s="40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</row>
    <row r="210" spans="1:23" ht="14.25">
      <c r="A210" s="40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</row>
    <row r="211" spans="1:23" ht="14.25">
      <c r="A211" s="40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</row>
    <row r="212" spans="1:23" ht="14.25">
      <c r="A212" s="40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</row>
    <row r="213" spans="1:23" ht="14.25">
      <c r="A213" s="40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</row>
    <row r="214" spans="1:23" ht="14.25">
      <c r="A214" s="40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</row>
    <row r="215" spans="1:23" ht="14.25">
      <c r="A215" s="40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</row>
    <row r="216" spans="1:23" ht="14.25">
      <c r="A216" s="40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</row>
    <row r="217" spans="1:23" ht="14.25">
      <c r="A217" s="40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</row>
    <row r="218" spans="1:23" ht="14.25">
      <c r="A218" s="40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</row>
    <row r="219" spans="1:23" ht="14.25">
      <c r="A219" s="40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</row>
    <row r="220" spans="1:23" ht="14.25">
      <c r="A220" s="40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</row>
    <row r="221" spans="1:23" ht="14.25">
      <c r="A221" s="40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</row>
    <row r="222" spans="1:23" ht="14.25">
      <c r="A222" s="40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</row>
    <row r="223" spans="1:23" ht="14.25">
      <c r="A223" s="40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</row>
    <row r="224" spans="1:23" ht="14.25">
      <c r="A224" s="40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</row>
    <row r="225" spans="1:23" ht="14.25">
      <c r="A225" s="40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</row>
    <row r="226" spans="1:23" ht="14.25">
      <c r="A226" s="40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</row>
    <row r="227" spans="1:23" ht="14.25">
      <c r="A227" s="40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</row>
    <row r="228" spans="1:23" ht="14.25">
      <c r="A228" s="40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</row>
    <row r="229" spans="1:23" ht="14.25">
      <c r="A229" s="40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</row>
    <row r="230" spans="1:23" ht="14.25">
      <c r="A230" s="40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</row>
    <row r="231" spans="1:23" ht="14.25">
      <c r="A231" s="40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</row>
    <row r="232" spans="1:23" ht="14.25">
      <c r="A232" s="40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</row>
    <row r="233" spans="1:23" ht="14.25">
      <c r="A233" s="40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</row>
    <row r="234" spans="1:23" ht="14.25">
      <c r="A234" s="40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</row>
    <row r="235" spans="1:23" ht="14.25">
      <c r="A235" s="40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</row>
    <row r="236" spans="1:23" ht="14.25">
      <c r="A236" s="40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</row>
    <row r="237" spans="1:23" ht="14.25">
      <c r="A237" s="40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</row>
    <row r="238" spans="1:23" ht="14.25">
      <c r="A238" s="40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</row>
    <row r="239" spans="1:23" ht="14.25">
      <c r="A239" s="40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</row>
    <row r="240" spans="1:23" ht="14.25">
      <c r="A240" s="40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</row>
    <row r="241" spans="1:23" ht="14.25">
      <c r="A241" s="40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</row>
    <row r="242" spans="1:23" ht="14.25">
      <c r="A242" s="40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</row>
    <row r="243" spans="1:23" ht="14.25">
      <c r="A243" s="40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</row>
    <row r="244" spans="1:23" ht="14.25">
      <c r="A244" s="40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</row>
    <row r="245" spans="1:23" ht="14.25">
      <c r="A245" s="40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</row>
    <row r="246" spans="1:23" ht="14.25">
      <c r="A246" s="40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</row>
    <row r="247" spans="1:23" ht="14.25">
      <c r="A247" s="40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</row>
    <row r="248" spans="1:23" ht="14.25">
      <c r="A248" s="40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</row>
    <row r="249" spans="1:23" ht="14.25">
      <c r="A249" s="40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</row>
    <row r="250" spans="1:23" ht="14.25">
      <c r="A250" s="40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</row>
    <row r="251" spans="1:23" ht="14.25">
      <c r="A251" s="40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</row>
    <row r="252" spans="1:23" ht="14.25">
      <c r="A252" s="40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</row>
    <row r="253" spans="1:23" ht="14.25">
      <c r="A253" s="40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</row>
    <row r="254" spans="1:23" ht="14.25">
      <c r="A254" s="40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</row>
    <row r="255" spans="1:23" ht="14.25">
      <c r="A255" s="40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</row>
    <row r="256" spans="1:23" ht="14.25">
      <c r="A256" s="40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</row>
    <row r="257" spans="1:23" ht="14.25">
      <c r="A257" s="40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</row>
    <row r="258" spans="1:23" ht="14.25">
      <c r="A258" s="40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</row>
    <row r="259" spans="1:23" ht="14.25">
      <c r="A259" s="40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</row>
    <row r="260" spans="1:23" ht="14.25">
      <c r="A260" s="40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</row>
    <row r="261" spans="1:23" ht="14.25">
      <c r="A261" s="40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</row>
    <row r="262" spans="1:23" ht="14.25">
      <c r="A262" s="40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</row>
    <row r="263" spans="1:23" ht="14.25">
      <c r="A263" s="40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</row>
    <row r="264" spans="1:23" ht="14.25">
      <c r="A264" s="40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</row>
    <row r="265" spans="1:23" ht="14.25">
      <c r="A265" s="40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</row>
    <row r="266" spans="1:23" ht="14.25">
      <c r="A266" s="40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</row>
    <row r="267" spans="1:23" ht="14.25">
      <c r="A267" s="40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</row>
    <row r="268" spans="1:23" ht="14.25">
      <c r="A268" s="40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</row>
    <row r="269" spans="1:23" ht="14.25">
      <c r="A269" s="40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</row>
    <row r="270" spans="1:23" ht="14.25">
      <c r="A270" s="40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</row>
    <row r="271" spans="1:23" ht="14.25">
      <c r="A271" s="40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</row>
    <row r="272" spans="1:23" ht="14.25">
      <c r="A272" s="40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</row>
    <row r="273" spans="1:23" ht="14.25">
      <c r="A273" s="40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</row>
    <row r="274" spans="1:23" ht="14.25">
      <c r="A274" s="40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</row>
    <row r="275" spans="1:23" ht="14.25">
      <c r="A275" s="40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</row>
    <row r="276" spans="1:23" ht="14.25">
      <c r="A276" s="40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</row>
    <row r="277" spans="1:23" ht="14.25">
      <c r="A277" s="40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</row>
    <row r="278" spans="1:23" ht="14.25">
      <c r="A278" s="40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</row>
    <row r="279" spans="1:23" ht="14.25">
      <c r="A279" s="40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</row>
    <row r="280" spans="1:23" ht="14.25">
      <c r="A280" s="40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</row>
    <row r="281" spans="1:23" ht="14.25">
      <c r="A281" s="40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</row>
    <row r="282" spans="1:23" ht="14.25">
      <c r="A282" s="40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</row>
    <row r="283" spans="1:23" ht="14.25">
      <c r="A283" s="40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</row>
    <row r="284" spans="1:23" ht="14.25">
      <c r="A284" s="40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</row>
    <row r="285" spans="1:23" ht="14.25">
      <c r="A285" s="40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</row>
    <row r="286" spans="1:23" ht="14.25">
      <c r="A286" s="40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</row>
    <row r="287" spans="1:23" ht="14.25">
      <c r="A287" s="40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</row>
    <row r="288" spans="1:23" ht="14.25">
      <c r="A288" s="40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</row>
    <row r="289" spans="1:23" ht="14.25">
      <c r="A289" s="40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</row>
    <row r="290" spans="1:23" ht="14.25">
      <c r="A290" s="40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</row>
    <row r="291" spans="1:23" ht="14.25">
      <c r="A291" s="40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</row>
    <row r="292" spans="1:23" ht="14.25">
      <c r="A292" s="40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</row>
    <row r="293" spans="1:23" ht="14.25">
      <c r="A293" s="40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</row>
    <row r="294" spans="1:23" ht="14.25">
      <c r="A294" s="40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</row>
    <row r="295" spans="1:23" ht="14.25">
      <c r="A295" s="40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</row>
    <row r="296" spans="1:23" ht="14.25">
      <c r="A296" s="40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</row>
    <row r="297" spans="1:23" ht="14.25">
      <c r="A297" s="40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</row>
    <row r="298" spans="1:23" ht="14.25">
      <c r="A298" s="40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</row>
    <row r="299" spans="1:23" ht="14.25">
      <c r="A299" s="40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</row>
    <row r="300" spans="1:23" ht="14.25">
      <c r="A300" s="40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</row>
    <row r="301" spans="1:23" ht="14.25">
      <c r="A301" s="40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</row>
    <row r="302" spans="1:23" ht="14.25">
      <c r="A302" s="40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</row>
    <row r="303" spans="1:23" ht="14.25">
      <c r="A303" s="40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</row>
    <row r="304" spans="1:23" ht="14.25">
      <c r="A304" s="40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</row>
    <row r="305" spans="1:23" ht="14.25">
      <c r="A305" s="40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</row>
    <row r="306" spans="1:23" ht="14.25">
      <c r="A306" s="40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</row>
    <row r="307" spans="1:23" ht="14.25">
      <c r="A307" s="40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</row>
    <row r="308" spans="1:23" ht="14.25">
      <c r="A308" s="40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</row>
    <row r="309" spans="1:23" ht="14.25">
      <c r="A309" s="40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</row>
    <row r="310" spans="1:23" ht="14.25">
      <c r="A310" s="40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</row>
    <row r="311" spans="1:23" ht="14.25">
      <c r="A311" s="40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</row>
    <row r="312" spans="1:23" ht="14.25">
      <c r="A312" s="40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</row>
    <row r="313" spans="1:23" ht="14.25">
      <c r="A313" s="40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</row>
    <row r="314" spans="1:23" ht="14.25">
      <c r="A314" s="40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</row>
    <row r="315" spans="1:23" ht="14.25">
      <c r="A315" s="40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</row>
    <row r="316" spans="1:23" ht="14.25">
      <c r="A316" s="40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</row>
    <row r="317" spans="1:23" ht="14.25">
      <c r="A317" s="40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</row>
    <row r="318" spans="1:23" ht="14.25">
      <c r="A318" s="40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</row>
    <row r="319" spans="1:23" ht="14.25">
      <c r="A319" s="40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</row>
    <row r="320" spans="1:23" ht="14.25">
      <c r="A320" s="40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</row>
    <row r="321" spans="1:23" ht="14.25">
      <c r="A321" s="40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</row>
    <row r="322" spans="1:23" ht="14.25">
      <c r="A322" s="40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</row>
    <row r="323" spans="1:23" ht="14.25">
      <c r="A323" s="40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</row>
    <row r="324" spans="1:23" ht="14.25">
      <c r="A324" s="40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</row>
    <row r="325" spans="1:23" ht="14.25">
      <c r="A325" s="40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</row>
    <row r="326" spans="1:23" ht="14.25">
      <c r="A326" s="40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</row>
    <row r="327" spans="1:23" ht="14.25">
      <c r="A327" s="40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</row>
    <row r="328" spans="1:23" ht="14.25">
      <c r="A328" s="40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</row>
    <row r="329" spans="1:23" ht="14.25">
      <c r="A329" s="40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</row>
    <row r="330" spans="1:23" ht="14.25">
      <c r="A330" s="40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</row>
    <row r="331" spans="1:23" ht="14.25">
      <c r="A331" s="40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</row>
    <row r="332" spans="1:23" ht="14.25">
      <c r="A332" s="40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</row>
    <row r="333" spans="1:23" ht="14.25">
      <c r="A333" s="40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</row>
    <row r="334" spans="1:23" ht="14.25">
      <c r="A334" s="40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</row>
    <row r="335" spans="1:23" ht="14.25">
      <c r="A335" s="40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</row>
    <row r="336" spans="1:23" ht="14.25">
      <c r="A336" s="40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</row>
    <row r="337" spans="1:23" ht="14.25">
      <c r="A337" s="40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</row>
    <row r="338" spans="1:23" ht="14.25">
      <c r="A338" s="40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</row>
    <row r="339" spans="1:23" ht="14.25">
      <c r="A339" s="40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</row>
    <row r="340" spans="1:23" ht="14.25">
      <c r="A340" s="40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</row>
    <row r="341" spans="1:23" ht="14.25">
      <c r="A341" s="40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</row>
    <row r="342" spans="1:23" ht="14.25">
      <c r="A342" s="40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</row>
    <row r="343" spans="1:23" ht="14.25">
      <c r="A343" s="40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</row>
    <row r="344" spans="1:23" ht="14.25">
      <c r="A344" s="40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</row>
    <row r="345" spans="1:23" ht="14.25">
      <c r="A345" s="40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</row>
    <row r="346" spans="1:23" ht="14.25">
      <c r="A346" s="40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</row>
    <row r="347" spans="1:23" ht="14.25">
      <c r="A347" s="40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</row>
    <row r="348" spans="1:23" ht="14.25">
      <c r="A348" s="40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</row>
    <row r="349" spans="1:23" ht="14.25">
      <c r="A349" s="40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</row>
    <row r="350" spans="1:23" ht="14.25">
      <c r="A350" s="40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</row>
    <row r="351" spans="1:23" ht="14.25">
      <c r="A351" s="40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</row>
    <row r="352" spans="1:23" ht="14.25">
      <c r="A352" s="40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</row>
    <row r="353" spans="1:23" ht="14.25">
      <c r="A353" s="40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</row>
    <row r="354" spans="1:23" ht="14.25">
      <c r="A354" s="40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</row>
    <row r="355" spans="1:23" ht="14.25">
      <c r="A355" s="40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</row>
    <row r="356" spans="1:23" ht="14.25">
      <c r="A356" s="40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</row>
    <row r="357" spans="1:23" ht="14.25">
      <c r="A357" s="40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</row>
    <row r="358" spans="1:23" ht="14.25">
      <c r="A358" s="40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</row>
    <row r="359" spans="1:23" ht="14.25">
      <c r="A359" s="40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</row>
    <row r="360" spans="1:23" ht="14.25">
      <c r="A360" s="40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</row>
    <row r="361" spans="1:23" ht="14.25">
      <c r="A361" s="40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</row>
    <row r="362" spans="1:23" ht="14.25">
      <c r="A362" s="40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</row>
    <row r="363" spans="1:23" ht="14.25">
      <c r="A363" s="40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</row>
    <row r="364" spans="1:23" ht="14.25">
      <c r="A364" s="40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</row>
    <row r="365" spans="1:23" ht="14.25">
      <c r="A365" s="40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</row>
    <row r="366" spans="1:23" ht="14.25">
      <c r="A366" s="40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</row>
    <row r="367" spans="1:23" ht="14.25">
      <c r="A367" s="40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</row>
    <row r="368" spans="1:23" ht="14.25">
      <c r="A368" s="40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</row>
    <row r="369" spans="1:23" ht="14.25">
      <c r="A369" s="40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</row>
    <row r="370" spans="1:23" ht="14.25">
      <c r="A370" s="40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</row>
    <row r="371" spans="1:23" ht="14.25">
      <c r="A371" s="40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</row>
    <row r="372" spans="1:23" ht="14.25">
      <c r="A372" s="40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</row>
    <row r="373" spans="1:23" ht="14.25">
      <c r="A373" s="40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</row>
    <row r="374" spans="1:23" ht="14.25">
      <c r="A374" s="40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</row>
    <row r="375" spans="1:23" ht="14.25">
      <c r="A375" s="40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</row>
    <row r="376" spans="1:23" ht="14.25">
      <c r="A376" s="40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</row>
    <row r="377" spans="1:23" ht="14.25">
      <c r="A377" s="40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</row>
    <row r="378" spans="1:23" ht="14.25">
      <c r="A378" s="40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</row>
    <row r="379" spans="1:23" ht="14.25">
      <c r="A379" s="40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</row>
    <row r="380" spans="1:23" ht="14.25">
      <c r="A380" s="40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</row>
    <row r="381" spans="1:23" ht="14.25">
      <c r="A381" s="40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</row>
    <row r="382" spans="1:23" ht="14.25">
      <c r="A382" s="40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</row>
    <row r="383" spans="1:23" ht="14.25">
      <c r="A383" s="40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</row>
    <row r="384" spans="1:23" ht="14.25">
      <c r="A384" s="40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</row>
    <row r="385" spans="1:23" ht="14.25">
      <c r="A385" s="40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</row>
    <row r="386" spans="1:23" ht="14.25">
      <c r="A386" s="40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</row>
    <row r="387" spans="1:23" ht="14.25">
      <c r="A387" s="40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</row>
    <row r="388" spans="1:23" ht="14.25">
      <c r="A388" s="40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</row>
    <row r="389" spans="1:23" ht="14.25">
      <c r="A389" s="40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</row>
    <row r="390" spans="1:23" ht="14.25">
      <c r="A390" s="40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</row>
    <row r="391" spans="1:23" ht="14.25">
      <c r="A391" s="40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</row>
    <row r="392" spans="1:23" ht="14.25">
      <c r="A392" s="40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</row>
    <row r="393" spans="1:23" ht="14.25">
      <c r="A393" s="40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</row>
    <row r="394" spans="1:23" ht="14.25">
      <c r="A394" s="40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</row>
    <row r="395" spans="1:23" ht="14.25">
      <c r="A395" s="40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</row>
    <row r="396" spans="1:23" ht="14.25">
      <c r="A396" s="40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</row>
    <row r="397" spans="1:23" ht="14.25">
      <c r="A397" s="40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</row>
    <row r="398" spans="1:23" ht="14.25">
      <c r="A398" s="40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</row>
    <row r="399" spans="1:23" ht="14.25">
      <c r="A399" s="40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</row>
    <row r="400" spans="1:23" ht="14.25">
      <c r="A400" s="40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</row>
    <row r="401" spans="1:23" ht="14.25">
      <c r="A401" s="40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</row>
    <row r="402" spans="1:23" ht="14.25">
      <c r="A402" s="40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</row>
    <row r="403" spans="1:23" ht="14.25">
      <c r="A403" s="40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</row>
    <row r="404" spans="1:23" ht="14.25">
      <c r="A404" s="40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</row>
    <row r="405" spans="1:23" ht="14.25">
      <c r="A405" s="40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</row>
    <row r="406" spans="1:23" ht="14.25">
      <c r="A406" s="40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</row>
    <row r="407" spans="1:23" ht="14.25">
      <c r="A407" s="40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</row>
    <row r="408" spans="1:23" ht="14.25">
      <c r="A408" s="40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</row>
    <row r="409" spans="1:23" ht="14.25">
      <c r="A409" s="40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</row>
    <row r="410" spans="1:23" ht="14.25">
      <c r="A410" s="40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</row>
    <row r="411" spans="1:23" ht="14.25">
      <c r="A411" s="40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</row>
    <row r="412" spans="1:23" ht="14.25">
      <c r="A412" s="40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</row>
    <row r="413" spans="1:23" ht="14.25">
      <c r="A413" s="40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</row>
    <row r="414" spans="1:23" ht="14.25">
      <c r="A414" s="40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</row>
    <row r="415" spans="1:23" ht="14.25">
      <c r="A415" s="40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</row>
    <row r="416" spans="1:23" ht="14.25">
      <c r="A416" s="40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</row>
    <row r="417" spans="1:23" ht="14.25">
      <c r="A417" s="40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</row>
    <row r="418" spans="1:23" ht="14.25">
      <c r="A418" s="40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</row>
    <row r="419" spans="1:23" ht="14.25">
      <c r="A419" s="40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</row>
    <row r="420" spans="1:23" ht="14.25">
      <c r="A420" s="40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</row>
    <row r="421" spans="1:23" ht="14.25">
      <c r="A421" s="40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</row>
    <row r="422" spans="1:23" ht="14.25">
      <c r="A422" s="40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</row>
    <row r="423" spans="1:23" ht="14.25">
      <c r="A423" s="40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</row>
    <row r="424" spans="1:23" ht="14.25">
      <c r="A424" s="40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</row>
    <row r="425" spans="1:23" ht="14.25">
      <c r="A425" s="40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</row>
    <row r="426" spans="1:23" ht="14.25">
      <c r="A426" s="40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</row>
    <row r="427" spans="1:23" ht="14.25">
      <c r="A427" s="40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</row>
    <row r="428" spans="1:23" ht="14.25">
      <c r="A428" s="40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</row>
    <row r="429" spans="1:23" ht="14.25">
      <c r="A429" s="40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</row>
    <row r="430" spans="1:23" ht="14.25">
      <c r="A430" s="40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</row>
    <row r="431" spans="1:23" ht="14.25">
      <c r="A431" s="40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</row>
    <row r="432" spans="1:23" ht="14.25">
      <c r="A432" s="40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</row>
    <row r="433" spans="1:23" ht="14.25">
      <c r="A433" s="40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</row>
    <row r="434" spans="1:23" ht="14.25">
      <c r="A434" s="40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</row>
    <row r="435" spans="1:23" ht="14.25">
      <c r="A435" s="40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</row>
    <row r="436" spans="1:23" ht="14.25">
      <c r="A436" s="40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</row>
    <row r="437" spans="1:23" ht="14.25">
      <c r="A437" s="40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</row>
    <row r="438" spans="1:23" ht="14.25">
      <c r="A438" s="40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</row>
    <row r="439" spans="1:23" ht="14.25">
      <c r="A439" s="40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</row>
    <row r="440" spans="1:23" ht="14.25">
      <c r="A440" s="40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</row>
    <row r="441" spans="1:23" ht="14.25">
      <c r="A441" s="40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</row>
    <row r="442" spans="1:23" ht="14.25">
      <c r="A442" s="40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</row>
    <row r="443" spans="1:23" ht="14.25">
      <c r="A443" s="40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</row>
    <row r="444" spans="1:23" ht="14.25">
      <c r="A444" s="40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</row>
    <row r="445" spans="1:23" ht="14.25">
      <c r="A445" s="40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</row>
    <row r="446" spans="1:23" ht="14.25">
      <c r="A446" s="40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</row>
    <row r="447" spans="1:23" ht="14.25">
      <c r="A447" s="40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</row>
    <row r="448" spans="1:23" ht="14.25">
      <c r="A448" s="40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</row>
    <row r="449" spans="1:23" ht="14.25">
      <c r="A449" s="40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</row>
    <row r="450" spans="1:23" ht="14.25">
      <c r="A450" s="40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</row>
    <row r="451" spans="1:23" ht="14.25">
      <c r="A451" s="40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</row>
    <row r="452" spans="1:23" ht="14.25">
      <c r="A452" s="40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</row>
    <row r="453" spans="1:23" ht="14.25">
      <c r="A453" s="40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</row>
    <row r="454" spans="1:23" ht="14.25">
      <c r="A454" s="40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</row>
    <row r="455" spans="1:23" ht="14.25">
      <c r="A455" s="40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</row>
    <row r="456" spans="1:23" ht="14.25">
      <c r="A456" s="40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</row>
    <row r="457" spans="1:23" ht="14.25">
      <c r="A457" s="40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</row>
    <row r="458" spans="1:23" ht="14.25">
      <c r="A458" s="40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</row>
    <row r="459" spans="1:23" ht="14.25">
      <c r="A459" s="40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</row>
    <row r="460" spans="1:23" ht="14.25">
      <c r="A460" s="40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</row>
    <row r="461" spans="1:23" ht="14.25">
      <c r="A461" s="40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</row>
    <row r="462" spans="1:23" ht="14.25">
      <c r="A462" s="40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</row>
    <row r="463" spans="1:23" ht="14.25">
      <c r="A463" s="40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</row>
    <row r="464" spans="1:23" ht="14.25">
      <c r="A464" s="40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</row>
    <row r="465" spans="1:23" ht="14.25">
      <c r="A465" s="40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</row>
    <row r="466" spans="1:23" ht="14.25">
      <c r="A466" s="40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</row>
    <row r="467" spans="1:23" ht="14.25">
      <c r="A467" s="40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</row>
    <row r="468" spans="1:23" ht="14.25">
      <c r="A468" s="40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</row>
    <row r="469" spans="1:23" ht="14.25">
      <c r="A469" s="40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</row>
    <row r="470" spans="1:23" ht="14.25">
      <c r="A470" s="40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</row>
    <row r="471" spans="1:23" ht="14.25">
      <c r="A471" s="40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</row>
    <row r="472" spans="1:23" ht="14.25">
      <c r="A472" s="40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</row>
    <row r="473" spans="1:23" ht="14.25">
      <c r="A473" s="40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</row>
    <row r="474" spans="1:23" ht="14.25">
      <c r="A474" s="40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</row>
    <row r="475" spans="1:23" ht="14.25">
      <c r="A475" s="40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</row>
    <row r="476" spans="1:23" ht="14.25">
      <c r="A476" s="40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</row>
    <row r="477" spans="1:23" ht="14.25">
      <c r="A477" s="40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</row>
    <row r="478" spans="1:23" ht="14.25">
      <c r="A478" s="40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</row>
    <row r="479" spans="1:23" ht="14.25">
      <c r="A479" s="40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</row>
    <row r="480" spans="1:23" ht="14.25">
      <c r="A480" s="40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</row>
    <row r="481" spans="1:23" ht="14.25">
      <c r="A481" s="40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</row>
    <row r="482" spans="1:23" ht="14.25">
      <c r="A482" s="40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</row>
    <row r="483" spans="1:23" ht="14.25">
      <c r="A483" s="40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</row>
    <row r="484" spans="1:23" ht="14.25">
      <c r="A484" s="40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</row>
    <row r="485" spans="1:23" ht="14.25">
      <c r="A485" s="40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</row>
    <row r="486" spans="1:23" ht="14.25">
      <c r="A486" s="40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</row>
    <row r="487" spans="1:23" ht="14.25">
      <c r="A487" s="40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</row>
    <row r="488" spans="1:23" ht="14.25">
      <c r="A488" s="40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</row>
    <row r="489" spans="1:23" ht="14.25">
      <c r="A489" s="40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</row>
    <row r="490" spans="1:23" ht="14.25">
      <c r="A490" s="40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</row>
    <row r="491" spans="1:23" ht="14.25">
      <c r="A491" s="40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</row>
    <row r="492" spans="1:23" ht="14.25">
      <c r="A492" s="40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</row>
    <row r="493" spans="1:23" ht="14.25">
      <c r="A493" s="40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</row>
    <row r="494" spans="1:23" ht="14.25">
      <c r="A494" s="40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</row>
    <row r="495" spans="1:23" ht="14.25">
      <c r="A495" s="40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</row>
    <row r="496" spans="1:23" ht="14.25">
      <c r="A496" s="40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</row>
    <row r="497" spans="1:23" ht="14.25">
      <c r="A497" s="40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</row>
    <row r="498" spans="1:23" ht="14.25">
      <c r="A498" s="40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</row>
    <row r="499" spans="1:23" ht="14.25">
      <c r="A499" s="40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</row>
    <row r="500" spans="1:23" ht="14.25">
      <c r="A500" s="40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</row>
    <row r="501" spans="1:23" ht="14.25">
      <c r="A501" s="40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</row>
    <row r="502" spans="1:23" ht="14.25">
      <c r="A502" s="40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</row>
    <row r="503" spans="1:23" ht="14.25">
      <c r="A503" s="40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</row>
    <row r="504" spans="1:23" ht="14.25">
      <c r="A504" s="40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</row>
    <row r="505" spans="1:23" ht="14.25">
      <c r="A505" s="40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</row>
    <row r="506" spans="1:23" ht="14.25">
      <c r="A506" s="40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</row>
    <row r="507" spans="1:23" ht="14.25">
      <c r="A507" s="40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</row>
    <row r="508" spans="1:23" ht="14.25">
      <c r="A508" s="40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</row>
    <row r="509" spans="1:23" ht="14.25">
      <c r="A509" s="40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</row>
    <row r="510" spans="1:23" ht="14.25">
      <c r="A510" s="40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</row>
    <row r="511" spans="1:23" ht="14.25">
      <c r="A511" s="40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</row>
    <row r="512" spans="1:23" ht="14.25">
      <c r="A512" s="40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</row>
    <row r="513" spans="1:23" ht="14.25">
      <c r="A513" s="40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</row>
    <row r="514" spans="1:23" ht="14.25">
      <c r="A514" s="40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</row>
    <row r="515" spans="1:23" ht="14.25">
      <c r="A515" s="40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</row>
    <row r="516" spans="1:23" ht="14.25">
      <c r="A516" s="40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</row>
    <row r="517" spans="1:23" ht="14.25">
      <c r="A517" s="40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</row>
    <row r="518" spans="1:23" ht="14.25">
      <c r="A518" s="40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</row>
    <row r="519" spans="1:23" ht="14.25">
      <c r="A519" s="40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</row>
    <row r="520" spans="1:23" ht="14.25">
      <c r="A520" s="40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</row>
    <row r="521" spans="1:23" ht="14.25">
      <c r="A521" s="40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</row>
    <row r="522" spans="1:23" ht="14.25">
      <c r="A522" s="40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</row>
    <row r="523" spans="1:23" ht="14.25">
      <c r="A523" s="40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</row>
    <row r="524" spans="1:23" ht="14.25">
      <c r="A524" s="40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</row>
    <row r="525" spans="1:23" ht="14.25">
      <c r="A525" s="40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</row>
    <row r="526" spans="1:23" ht="14.25">
      <c r="A526" s="40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</row>
    <row r="527" spans="1:23" ht="14.25">
      <c r="A527" s="40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</row>
    <row r="528" spans="1:23" ht="14.25">
      <c r="A528" s="40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</row>
    <row r="529" spans="1:23" ht="14.25">
      <c r="A529" s="40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</row>
    <row r="530" spans="1:23" ht="14.25">
      <c r="A530" s="40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</row>
    <row r="531" spans="1:23" ht="14.25">
      <c r="A531" s="40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</row>
    <row r="532" spans="1:23" ht="14.25">
      <c r="A532" s="40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</row>
    <row r="533" spans="1:23" ht="14.25">
      <c r="A533" s="40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</row>
    <row r="534" spans="1:23" ht="14.25">
      <c r="A534" s="40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</row>
    <row r="535" spans="1:23" ht="14.25">
      <c r="A535" s="40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</row>
    <row r="536" spans="1:23" ht="14.25">
      <c r="A536" s="40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</row>
    <row r="537" spans="1:23" ht="14.25">
      <c r="A537" s="40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</row>
    <row r="538" spans="1:23" ht="14.25">
      <c r="A538" s="40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</row>
    <row r="539" spans="1:23" ht="14.25">
      <c r="A539" s="40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</row>
    <row r="540" spans="1:23" ht="14.25">
      <c r="A540" s="40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</row>
    <row r="541" spans="1:23" ht="14.25">
      <c r="A541" s="40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</row>
    <row r="542" spans="1:23" ht="14.25">
      <c r="A542" s="40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</row>
    <row r="543" spans="1:23" ht="14.25">
      <c r="A543" s="40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</row>
    <row r="544" spans="1:23" ht="14.25">
      <c r="A544" s="40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</row>
    <row r="545" spans="1:23" ht="14.25">
      <c r="A545" s="40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</row>
    <row r="546" spans="1:23" ht="14.25">
      <c r="A546" s="40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</row>
    <row r="547" spans="1:23" ht="14.25">
      <c r="A547" s="40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</row>
    <row r="548" spans="1:23" ht="14.25">
      <c r="A548" s="40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</row>
    <row r="549" spans="1:23" ht="14.25">
      <c r="A549" s="40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</row>
    <row r="550" spans="1:23" ht="14.25">
      <c r="A550" s="40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</row>
    <row r="551" spans="1:23" ht="14.25">
      <c r="A551" s="40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</row>
    <row r="552" spans="1:23" ht="14.25">
      <c r="A552" s="40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</row>
    <row r="553" spans="1:23" ht="14.25">
      <c r="A553" s="40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</row>
    <row r="554" spans="1:23" ht="14.25">
      <c r="A554" s="40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</row>
    <row r="555" spans="1:23" ht="14.25">
      <c r="A555" s="40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</row>
    <row r="556" spans="1:23" ht="14.25">
      <c r="A556" s="40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</row>
    <row r="557" spans="1:23" ht="14.25">
      <c r="A557" s="40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</row>
    <row r="558" spans="1:23" ht="14.25">
      <c r="A558" s="40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</row>
    <row r="559" spans="1:23" ht="14.25">
      <c r="A559" s="40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</row>
    <row r="560" spans="1:23" ht="14.25">
      <c r="A560" s="40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</row>
    <row r="561" spans="1:23" ht="14.25">
      <c r="A561" s="40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</row>
    <row r="562" spans="1:23" ht="14.25">
      <c r="A562" s="40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</row>
    <row r="563" spans="1:23" ht="14.25">
      <c r="A563" s="40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</row>
    <row r="564" spans="1:23" ht="14.25">
      <c r="A564" s="40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</row>
    <row r="565" spans="1:23" ht="14.25">
      <c r="A565" s="40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</row>
    <row r="566" spans="1:23" ht="14.25">
      <c r="A566" s="40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</row>
    <row r="567" spans="1:23" ht="14.25">
      <c r="A567" s="40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</row>
    <row r="568" spans="1:23" ht="14.25">
      <c r="A568" s="40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</row>
    <row r="569" spans="1:23" ht="14.25">
      <c r="A569" s="40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</row>
    <row r="570" spans="1:23" ht="14.25">
      <c r="A570" s="40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</row>
    <row r="571" spans="1:23" ht="14.25">
      <c r="A571" s="40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</row>
    <row r="572" spans="1:23" ht="14.25">
      <c r="A572" s="40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</row>
    <row r="573" spans="1:23" ht="14.25">
      <c r="A573" s="40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</row>
    <row r="574" spans="1:23" ht="14.25">
      <c r="A574" s="40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</row>
    <row r="575" spans="1:23" ht="14.25">
      <c r="A575" s="40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</row>
    <row r="576" spans="1:23" ht="14.25">
      <c r="A576" s="40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</row>
    <row r="577" spans="1:23" ht="14.25">
      <c r="A577" s="40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</row>
    <row r="578" spans="1:23" ht="14.25">
      <c r="A578" s="40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</row>
    <row r="579" spans="1:23" ht="14.25">
      <c r="A579" s="40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</row>
    <row r="580" spans="1:23" ht="14.25">
      <c r="A580" s="40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</row>
    <row r="581" spans="1:23" ht="14.25">
      <c r="A581" s="40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</row>
    <row r="582" spans="1:23" ht="14.25">
      <c r="A582" s="40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</row>
    <row r="583" spans="1:23" ht="14.25">
      <c r="A583" s="40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</row>
    <row r="584" spans="1:23" ht="14.25">
      <c r="A584" s="40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</row>
    <row r="585" spans="1:23" ht="14.25">
      <c r="A585" s="40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</row>
    <row r="586" spans="1:23" ht="14.25">
      <c r="A586" s="40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</row>
    <row r="587" spans="1:23" ht="14.25">
      <c r="A587" s="40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</row>
    <row r="588" spans="1:23" ht="14.25">
      <c r="A588" s="40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</row>
    <row r="589" spans="1:23" ht="14.25">
      <c r="A589" s="40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</row>
    <row r="590" spans="1:23" ht="14.25">
      <c r="A590" s="40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</row>
    <row r="591" spans="1:23" ht="14.25">
      <c r="A591" s="40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</row>
    <row r="592" spans="1:23" ht="14.25">
      <c r="A592" s="40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</row>
    <row r="593" spans="1:23" ht="14.25">
      <c r="A593" s="40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</row>
    <row r="594" spans="1:23" ht="14.25">
      <c r="A594" s="40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</row>
    <row r="595" spans="1:23" ht="14.25">
      <c r="A595" s="40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</row>
    <row r="596" spans="1:23" ht="14.25">
      <c r="A596" s="40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</row>
    <row r="597" spans="1:23" ht="14.25">
      <c r="A597" s="40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</row>
    <row r="598" spans="1:23" ht="14.25">
      <c r="A598" s="40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</row>
    <row r="599" spans="1:23" ht="14.25">
      <c r="A599" s="40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</row>
    <row r="600" spans="1:23" ht="14.25">
      <c r="A600" s="40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</row>
    <row r="601" spans="1:23" ht="14.25">
      <c r="A601" s="40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</row>
    <row r="602" spans="1:23" ht="14.25">
      <c r="A602" s="40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</row>
    <row r="603" spans="1:23" ht="14.25">
      <c r="A603" s="40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</row>
    <row r="604" spans="1:23" ht="14.25">
      <c r="A604" s="40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</row>
    <row r="605" spans="1:23" ht="14.25">
      <c r="A605" s="40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</row>
    <row r="606" spans="1:23" ht="14.25">
      <c r="A606" s="40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</row>
    <row r="607" spans="1:23" ht="14.25">
      <c r="A607" s="40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</row>
    <row r="608" spans="1:23" ht="14.25">
      <c r="A608" s="40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</row>
    <row r="609" spans="1:23" ht="14.25">
      <c r="A609" s="40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</row>
    <row r="610" spans="1:23" ht="14.25">
      <c r="A610" s="40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</row>
    <row r="611" spans="1:23" ht="14.25">
      <c r="A611" s="40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</row>
    <row r="612" spans="1:23" ht="14.25">
      <c r="A612" s="40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</row>
    <row r="613" spans="1:23" ht="14.25">
      <c r="A613" s="40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</row>
    <row r="614" spans="1:23" ht="14.25">
      <c r="A614" s="40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</row>
    <row r="615" spans="1:23" ht="14.25">
      <c r="A615" s="40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</row>
    <row r="616" spans="1:23" ht="14.25">
      <c r="A616" s="40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</row>
    <row r="617" spans="1:23" ht="14.25">
      <c r="A617" s="40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</row>
    <row r="618" spans="1:23" ht="14.25">
      <c r="A618" s="40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</row>
    <row r="619" spans="1:23" ht="14.25">
      <c r="A619" s="40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</row>
    <row r="620" spans="1:23" ht="14.25">
      <c r="A620" s="40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</row>
    <row r="621" spans="1:23" ht="14.25">
      <c r="A621" s="40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</row>
    <row r="622" spans="1:23" ht="14.25">
      <c r="A622" s="40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</row>
    <row r="623" spans="1:23" ht="14.25">
      <c r="A623" s="40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</row>
    <row r="624" spans="1:23" ht="14.25">
      <c r="A624" s="40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</row>
    <row r="625" spans="1:23" ht="14.25">
      <c r="A625" s="40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</row>
    <row r="626" spans="1:23" ht="14.25">
      <c r="A626" s="40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</row>
    <row r="627" spans="1:23" ht="14.25">
      <c r="A627" s="40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</row>
    <row r="628" spans="1:23" ht="14.25">
      <c r="A628" s="40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</row>
    <row r="629" spans="1:23" ht="14.25">
      <c r="A629" s="40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</row>
    <row r="630" spans="1:23" ht="14.25">
      <c r="A630" s="40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</row>
    <row r="631" spans="1:23" ht="14.25">
      <c r="A631" s="40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</row>
    <row r="632" spans="1:23" ht="14.25">
      <c r="A632" s="40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</row>
    <row r="633" spans="1:23" ht="14.25">
      <c r="A633" s="40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</row>
    <row r="634" spans="1:23" ht="14.25">
      <c r="A634" s="40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</row>
    <row r="635" spans="1:23" ht="14.25">
      <c r="A635" s="40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</row>
    <row r="636" spans="1:23" ht="14.25">
      <c r="A636" s="40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</row>
    <row r="637" spans="1:23" ht="14.25">
      <c r="A637" s="40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</row>
    <row r="638" spans="1:23" ht="14.25">
      <c r="A638" s="40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</row>
    <row r="639" spans="1:23" ht="14.25">
      <c r="A639" s="40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</row>
    <row r="640" spans="1:23" ht="14.25">
      <c r="A640" s="40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</row>
    <row r="641" spans="1:23" ht="14.25">
      <c r="A641" s="40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</row>
    <row r="642" spans="1:23" ht="14.25">
      <c r="A642" s="40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</row>
    <row r="643" spans="1:23" ht="14.25">
      <c r="A643" s="40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</row>
    <row r="644" spans="1:23" ht="14.25">
      <c r="A644" s="40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</row>
    <row r="645" spans="1:23" ht="14.25">
      <c r="A645" s="40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</row>
    <row r="646" spans="1:23" ht="14.25">
      <c r="A646" s="40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</row>
    <row r="647" spans="1:23" ht="14.25">
      <c r="A647" s="40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</row>
    <row r="648" spans="1:23" ht="14.25">
      <c r="A648" s="40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</row>
    <row r="649" spans="1:23" ht="14.25">
      <c r="A649" s="40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</row>
    <row r="650" spans="1:23" ht="14.25">
      <c r="A650" s="40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</row>
    <row r="651" spans="1:23" ht="14.25">
      <c r="A651" s="40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</row>
    <row r="652" spans="1:23" ht="14.25">
      <c r="A652" s="40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</row>
    <row r="653" spans="1:23" ht="14.25">
      <c r="A653" s="40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</row>
    <row r="654" spans="1:23" ht="14.25">
      <c r="A654" s="40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</row>
    <row r="655" spans="1:23" ht="14.25">
      <c r="A655" s="40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</row>
    <row r="656" spans="1:23" ht="14.25">
      <c r="A656" s="40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</row>
    <row r="657" spans="1:23" ht="14.25">
      <c r="A657" s="40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</row>
    <row r="658" spans="1:23" ht="14.25">
      <c r="A658" s="40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</row>
    <row r="659" spans="1:23" ht="14.25">
      <c r="A659" s="40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</row>
    <row r="660" spans="1:23" ht="14.25">
      <c r="A660" s="40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</row>
    <row r="661" spans="1:23" ht="14.25">
      <c r="A661" s="40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</row>
    <row r="662" spans="1:23" ht="14.25">
      <c r="A662" s="40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</row>
    <row r="663" spans="1:23" ht="14.25">
      <c r="A663" s="40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</row>
    <row r="664" spans="1:23" ht="14.25">
      <c r="A664" s="40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</row>
    <row r="665" spans="1:23" ht="14.25">
      <c r="A665" s="40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</row>
    <row r="666" spans="1:23" ht="14.25">
      <c r="A666" s="40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</row>
    <row r="667" spans="1:23" ht="14.25">
      <c r="A667" s="40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</row>
    <row r="668" spans="1:23" ht="14.25">
      <c r="A668" s="40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</row>
    <row r="669" spans="1:23" ht="14.25">
      <c r="A669" s="40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</row>
    <row r="670" spans="1:23" ht="14.25">
      <c r="A670" s="40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</row>
    <row r="671" spans="1:23" ht="14.25">
      <c r="A671" s="40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</row>
    <row r="672" spans="1:23" ht="14.25">
      <c r="A672" s="40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</row>
    <row r="673" spans="1:23" ht="14.25">
      <c r="A673" s="40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</row>
    <row r="674" spans="1:23" ht="14.25">
      <c r="A674" s="40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</row>
    <row r="675" spans="1:23" ht="14.25">
      <c r="A675" s="40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</row>
    <row r="676" spans="1:23" ht="14.25">
      <c r="A676" s="40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</row>
    <row r="677" spans="1:23" ht="14.25">
      <c r="A677" s="40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</row>
    <row r="678" spans="1:23" ht="14.25">
      <c r="A678" s="40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</row>
    <row r="679" spans="1:23" ht="14.25">
      <c r="A679" s="40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</row>
    <row r="680" spans="1:23" ht="14.25">
      <c r="A680" s="40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</row>
    <row r="681" spans="1:23" ht="14.25">
      <c r="A681" s="40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</row>
    <row r="682" spans="1:23" ht="14.25">
      <c r="A682" s="40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</row>
    <row r="683" spans="1:23" ht="14.25">
      <c r="A683" s="40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</row>
    <row r="684" spans="1:23" ht="14.25">
      <c r="A684" s="40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</row>
    <row r="685" spans="1:23" ht="14.25">
      <c r="A685" s="40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</row>
    <row r="686" spans="1:23" ht="14.25">
      <c r="A686" s="40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</row>
    <row r="687" spans="1:23" ht="14.25">
      <c r="A687" s="40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</row>
    <row r="688" spans="1:23" ht="14.25">
      <c r="A688" s="40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</row>
    <row r="689" spans="1:23" ht="14.25">
      <c r="A689" s="40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</row>
    <row r="690" spans="1:23" ht="14.25">
      <c r="A690" s="40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</row>
    <row r="691" spans="1:23" ht="14.25">
      <c r="A691" s="40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</row>
    <row r="692" spans="1:23" ht="14.25">
      <c r="A692" s="40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</row>
    <row r="693" spans="1:23" ht="14.25">
      <c r="A693" s="40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</row>
    <row r="694" spans="1:23" ht="14.25">
      <c r="A694" s="40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</row>
    <row r="695" spans="1:23" ht="14.25">
      <c r="A695" s="40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</row>
    <row r="696" spans="1:23" ht="14.25">
      <c r="A696" s="40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</row>
    <row r="697" spans="1:23" ht="14.25">
      <c r="A697" s="40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</row>
    <row r="698" spans="1:23" ht="14.25">
      <c r="A698" s="40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</row>
    <row r="699" spans="1:23" ht="14.25">
      <c r="A699" s="40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</row>
    <row r="700" spans="1:23" ht="14.25">
      <c r="A700" s="40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</row>
    <row r="701" spans="1:23" ht="14.25">
      <c r="A701" s="40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</row>
    <row r="702" spans="1:23" ht="14.25">
      <c r="A702" s="40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</row>
    <row r="703" spans="1:23" ht="14.25">
      <c r="A703" s="40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</row>
    <row r="704" spans="1:23" ht="14.25">
      <c r="A704" s="40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</row>
    <row r="705" spans="1:23" ht="14.25">
      <c r="A705" s="40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</row>
    <row r="706" spans="1:23" ht="14.25">
      <c r="A706" s="40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</row>
    <row r="707" spans="1:23" ht="14.25">
      <c r="A707" s="40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</row>
    <row r="708" spans="1:23" ht="14.25">
      <c r="A708" s="40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</row>
    <row r="709" spans="1:23" ht="14.25">
      <c r="A709" s="40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</row>
    <row r="710" spans="1:23" ht="14.25">
      <c r="A710" s="40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</row>
    <row r="711" spans="1:23" ht="14.25">
      <c r="A711" s="40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</row>
    <row r="712" spans="1:23" ht="14.25">
      <c r="A712" s="40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</row>
    <row r="713" spans="1:23" ht="14.25">
      <c r="A713" s="40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</row>
    <row r="714" spans="1:23" ht="14.25">
      <c r="A714" s="40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</row>
    <row r="715" spans="1:23" ht="14.25">
      <c r="A715" s="40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</row>
    <row r="716" spans="1:23" ht="14.25">
      <c r="A716" s="40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</row>
    <row r="717" spans="1:23" ht="14.25">
      <c r="A717" s="40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</row>
    <row r="718" spans="1:23" ht="14.25">
      <c r="A718" s="40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</row>
    <row r="719" spans="1:23" ht="14.25">
      <c r="A719" s="40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</row>
    <row r="720" spans="1:23" ht="14.25">
      <c r="A720" s="40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</row>
    <row r="721" spans="1:23" ht="14.25">
      <c r="A721" s="40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</row>
    <row r="722" spans="1:23" ht="14.25">
      <c r="A722" s="40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</row>
    <row r="723" spans="1:23" ht="14.25">
      <c r="A723" s="40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</row>
    <row r="724" spans="1:23" ht="14.25">
      <c r="A724" s="40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</row>
    <row r="725" spans="1:23" ht="14.25">
      <c r="A725" s="40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</row>
    <row r="726" spans="1:23" ht="14.25">
      <c r="A726" s="40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</row>
    <row r="727" spans="1:23" ht="14.25">
      <c r="A727" s="40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</row>
    <row r="728" spans="1:23" ht="14.25">
      <c r="A728" s="40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</row>
    <row r="729" spans="1:23" ht="14.25">
      <c r="A729" s="40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</row>
    <row r="730" spans="1:23" ht="14.25">
      <c r="A730" s="40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</row>
    <row r="731" spans="1:23" ht="14.25">
      <c r="A731" s="40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</row>
    <row r="732" spans="1:23" ht="14.25">
      <c r="A732" s="40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</row>
    <row r="733" spans="1:23" ht="14.25">
      <c r="A733" s="40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</row>
    <row r="734" spans="1:23" ht="14.25">
      <c r="A734" s="40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</row>
    <row r="735" spans="1:23" ht="14.25">
      <c r="A735" s="40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</row>
    <row r="736" spans="1:23" ht="14.25">
      <c r="A736" s="40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</row>
    <row r="737" spans="1:23" ht="14.25">
      <c r="A737" s="40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</row>
    <row r="738" spans="1:23" ht="14.25">
      <c r="A738" s="40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</row>
    <row r="739" spans="1:23" ht="14.25">
      <c r="A739" s="40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</row>
    <row r="740" spans="1:23" ht="14.25">
      <c r="A740" s="40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</row>
    <row r="741" spans="1:23" ht="14.25">
      <c r="A741" s="40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</row>
    <row r="742" spans="1:23" ht="14.25">
      <c r="A742" s="40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</row>
    <row r="743" spans="1:23" ht="14.25">
      <c r="A743" s="40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</row>
    <row r="744" spans="1:23" ht="14.25">
      <c r="A744" s="40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</row>
    <row r="745" spans="1:23" ht="14.25">
      <c r="A745" s="40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</row>
    <row r="746" spans="1:23" ht="14.25">
      <c r="A746" s="40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</row>
    <row r="747" spans="1:23" ht="14.25">
      <c r="A747" s="40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</row>
    <row r="748" spans="1:23" ht="14.25">
      <c r="A748" s="40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</row>
    <row r="749" spans="1:23" ht="14.25">
      <c r="A749" s="40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</row>
    <row r="750" spans="1:23" ht="14.25">
      <c r="A750" s="40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</row>
    <row r="751" spans="1:23" ht="14.25">
      <c r="A751" s="40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</row>
    <row r="752" spans="1:23" ht="14.25">
      <c r="A752" s="40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</row>
    <row r="753" spans="1:23" ht="14.25">
      <c r="A753" s="40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</row>
    <row r="754" spans="1:23" ht="14.25">
      <c r="A754" s="40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</row>
    <row r="755" spans="1:23" ht="14.25">
      <c r="A755" s="40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</row>
    <row r="756" spans="1:23" ht="14.25">
      <c r="A756" s="40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</row>
    <row r="757" spans="1:23" ht="14.25">
      <c r="A757" s="40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</row>
    <row r="758" spans="1:23" ht="14.25">
      <c r="A758" s="40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</row>
    <row r="759" spans="1:23" ht="14.25">
      <c r="A759" s="40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</row>
    <row r="760" spans="1:23" ht="14.25">
      <c r="A760" s="40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</row>
    <row r="761" spans="1:23" ht="14.25">
      <c r="A761" s="40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</row>
    <row r="762" spans="1:23" ht="14.25">
      <c r="A762" s="40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</row>
    <row r="763" spans="1:23" ht="14.25">
      <c r="A763" s="40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</row>
    <row r="764" spans="1:23" ht="14.25">
      <c r="A764" s="40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</row>
    <row r="765" spans="1:23" ht="14.25">
      <c r="A765" s="40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</row>
    <row r="766" spans="1:23" ht="14.25">
      <c r="A766" s="40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</row>
    <row r="767" spans="1:23" ht="14.25">
      <c r="A767" s="40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</row>
    <row r="768" spans="1:23" ht="14.25">
      <c r="A768" s="40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</row>
    <row r="769" spans="1:23" ht="14.25">
      <c r="A769" s="40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</row>
    <row r="770" spans="1:23" ht="14.25">
      <c r="A770" s="40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</row>
    <row r="771" spans="1:23" ht="14.25">
      <c r="A771" s="40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</row>
    <row r="772" spans="1:23" ht="14.25">
      <c r="A772" s="40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</row>
    <row r="773" spans="1:23" ht="14.25">
      <c r="A773" s="40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</row>
    <row r="774" spans="1:23" ht="14.25">
      <c r="A774" s="40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</row>
    <row r="775" spans="1:23" ht="14.25">
      <c r="A775" s="40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</row>
    <row r="776" spans="1:23" ht="14.25">
      <c r="A776" s="40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</row>
    <row r="777" spans="1:23" ht="14.25">
      <c r="A777" s="40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</row>
    <row r="778" spans="1:23" ht="14.25">
      <c r="A778" s="40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</row>
    <row r="779" spans="1:23" ht="14.25">
      <c r="A779" s="40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</row>
    <row r="780" spans="1:23" ht="14.25">
      <c r="A780" s="40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</row>
    <row r="781" spans="1:23" ht="14.25">
      <c r="A781" s="40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</row>
    <row r="782" spans="1:23" ht="14.25">
      <c r="A782" s="40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</row>
    <row r="783" spans="1:23" ht="14.25">
      <c r="A783" s="40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</row>
    <row r="784" spans="1:23" ht="14.25">
      <c r="A784" s="40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</row>
    <row r="785" spans="1:23" ht="14.25">
      <c r="A785" s="40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</row>
    <row r="786" spans="1:23" ht="14.25">
      <c r="A786" s="40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</row>
    <row r="787" spans="1:23" ht="14.25">
      <c r="A787" s="40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</row>
    <row r="788" spans="1:23" ht="14.25">
      <c r="A788" s="40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</row>
    <row r="789" spans="1:23" ht="14.25">
      <c r="A789" s="40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</row>
    <row r="790" spans="1:23" ht="14.25">
      <c r="A790" s="40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</row>
    <row r="791" spans="1:23" ht="14.25">
      <c r="A791" s="40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</row>
    <row r="792" spans="1:23" ht="14.25">
      <c r="A792" s="40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</row>
    <row r="793" spans="1:23" ht="14.25">
      <c r="A793" s="40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</row>
    <row r="794" spans="1:23" ht="14.25">
      <c r="A794" s="40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</row>
    <row r="795" spans="1:23" ht="14.25">
      <c r="A795" s="40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</row>
    <row r="796" spans="1:23" ht="14.25">
      <c r="A796" s="40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</row>
    <row r="797" spans="1:23" ht="14.25">
      <c r="A797" s="40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</row>
    <row r="798" spans="1:23" ht="14.25">
      <c r="A798" s="40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</row>
    <row r="799" spans="1:23" ht="14.25">
      <c r="A799" s="40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</row>
    <row r="800" spans="1:23" ht="14.25">
      <c r="A800" s="40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</row>
    <row r="801" spans="1:23" ht="14.25">
      <c r="A801" s="40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</row>
    <row r="802" spans="1:23" ht="14.25">
      <c r="A802" s="40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</row>
    <row r="803" spans="1:23" ht="14.25">
      <c r="A803" s="40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</row>
    <row r="804" spans="1:23" ht="14.25">
      <c r="A804" s="40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</row>
    <row r="805" spans="1:23" ht="14.25">
      <c r="A805" s="40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</row>
    <row r="806" spans="1:23" ht="14.25">
      <c r="A806" s="40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</row>
    <row r="807" spans="1:23" ht="14.25">
      <c r="A807" s="40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</row>
    <row r="808" spans="1:23" ht="14.25">
      <c r="A808" s="40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</row>
    <row r="809" spans="1:23" ht="14.25">
      <c r="A809" s="40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</row>
    <row r="810" spans="1:23" ht="14.25">
      <c r="A810" s="40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</row>
    <row r="811" spans="1:23" ht="14.25">
      <c r="A811" s="40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</row>
    <row r="812" spans="1:23" ht="14.25">
      <c r="A812" s="40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</row>
    <row r="813" spans="1:23" ht="14.25">
      <c r="A813" s="40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</row>
    <row r="814" spans="1:23" ht="14.25">
      <c r="A814" s="40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</row>
    <row r="815" spans="1:23" ht="14.25">
      <c r="A815" s="40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</row>
    <row r="816" spans="1:23" ht="14.25">
      <c r="A816" s="40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</row>
    <row r="817" spans="1:23" ht="14.25">
      <c r="A817" s="40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</row>
    <row r="818" spans="1:23" ht="14.25">
      <c r="A818" s="40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</row>
    <row r="819" spans="1:23" ht="14.25">
      <c r="A819" s="40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</row>
    <row r="820" spans="1:23" ht="14.25">
      <c r="A820" s="40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</row>
    <row r="821" spans="1:23" ht="14.25">
      <c r="A821" s="40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</row>
    <row r="822" spans="1:23" ht="14.25">
      <c r="A822" s="40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</row>
    <row r="823" spans="1:23" ht="14.25">
      <c r="A823" s="40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</row>
    <row r="824" spans="1:23" ht="14.25">
      <c r="A824" s="40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</row>
    <row r="825" spans="1:23" ht="14.25">
      <c r="A825" s="40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</row>
    <row r="826" spans="1:23" ht="14.25">
      <c r="A826" s="40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</row>
    <row r="827" spans="1:23" ht="14.25">
      <c r="A827" s="40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</row>
    <row r="828" spans="1:23" ht="14.25">
      <c r="A828" s="40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</row>
    <row r="829" spans="1:23" ht="14.25">
      <c r="A829" s="40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</row>
    <row r="830" spans="1:23" ht="14.25">
      <c r="A830" s="40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</row>
    <row r="831" spans="1:23" ht="14.25">
      <c r="A831" s="40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</row>
    <row r="832" spans="1:23" ht="14.25">
      <c r="A832" s="40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</row>
    <row r="833" spans="1:23" ht="14.25">
      <c r="A833" s="40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</row>
    <row r="834" spans="1:23" ht="14.25">
      <c r="A834" s="40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</row>
    <row r="835" spans="1:23" ht="14.25">
      <c r="A835" s="40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</row>
    <row r="836" spans="1:23" ht="14.25">
      <c r="A836" s="40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</row>
    <row r="837" spans="1:23" ht="14.25">
      <c r="A837" s="40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</row>
    <row r="838" spans="1:23" ht="14.25">
      <c r="A838" s="40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</row>
    <row r="839" spans="1:23" ht="14.25">
      <c r="A839" s="40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</row>
    <row r="840" spans="1:23" ht="14.25">
      <c r="A840" s="40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</row>
    <row r="841" spans="1:23" ht="14.25">
      <c r="A841" s="40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</row>
    <row r="842" spans="1:23" ht="14.25">
      <c r="A842" s="40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</row>
    <row r="843" spans="1:23" ht="14.25">
      <c r="A843" s="40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</row>
    <row r="844" spans="1:23" ht="14.25">
      <c r="A844" s="40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</row>
    <row r="845" spans="1:23" ht="14.25">
      <c r="A845" s="40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</row>
    <row r="846" spans="1:23" ht="14.25">
      <c r="A846" s="40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</row>
    <row r="847" spans="1:23" ht="14.25">
      <c r="A847" s="40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</row>
    <row r="848" spans="1:23" ht="14.25">
      <c r="A848" s="40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</row>
    <row r="849" spans="1:23" ht="14.25">
      <c r="A849" s="40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</row>
    <row r="850" spans="1:23" ht="14.25">
      <c r="A850" s="40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</row>
    <row r="851" spans="1:23" ht="14.25">
      <c r="A851" s="40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</row>
    <row r="852" spans="1:23" ht="14.25">
      <c r="A852" s="40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</row>
    <row r="853" spans="1:23" ht="14.25">
      <c r="A853" s="40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</row>
    <row r="854" spans="1:23" ht="14.25">
      <c r="A854" s="40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</row>
    <row r="855" spans="1:23" ht="14.25">
      <c r="A855" s="40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</row>
    <row r="856" spans="1:23" ht="14.25">
      <c r="A856" s="40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</row>
    <row r="857" spans="1:23" ht="14.25">
      <c r="A857" s="40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</row>
    <row r="858" spans="1:23" ht="14.25">
      <c r="A858" s="40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</row>
    <row r="859" spans="1:23" ht="14.25">
      <c r="A859" s="40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</row>
    <row r="860" spans="1:23" ht="14.25">
      <c r="A860" s="40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</row>
    <row r="861" spans="1:23" ht="14.25">
      <c r="A861" s="40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</row>
    <row r="862" spans="1:23" ht="14.25">
      <c r="A862" s="40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</row>
    <row r="863" spans="1:23" ht="14.25">
      <c r="A863" s="40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</row>
    <row r="864" spans="1:23" ht="14.25">
      <c r="A864" s="40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</row>
    <row r="865" spans="1:23" ht="14.25">
      <c r="A865" s="40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</row>
    <row r="866" spans="1:23" ht="14.25">
      <c r="A866" s="40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</row>
    <row r="867" spans="1:23" ht="14.25">
      <c r="A867" s="40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</row>
    <row r="868" spans="1:23" ht="14.25">
      <c r="A868" s="40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</row>
    <row r="869" spans="1:23" ht="14.25">
      <c r="A869" s="40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</row>
    <row r="870" spans="1:23" ht="14.25">
      <c r="A870" s="40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</row>
    <row r="871" spans="1:23" ht="14.25">
      <c r="A871" s="40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</row>
    <row r="872" spans="1:23" ht="14.25">
      <c r="A872" s="40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</row>
    <row r="873" spans="1:23" ht="14.25">
      <c r="A873" s="40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</row>
    <row r="874" spans="1:23" ht="14.25">
      <c r="A874" s="40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</row>
    <row r="875" spans="1:23" ht="14.25">
      <c r="A875" s="40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</row>
    <row r="876" spans="1:23" ht="14.25">
      <c r="A876" s="40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</row>
    <row r="877" spans="1:23" ht="14.25">
      <c r="A877" s="40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</row>
    <row r="878" spans="1:23" ht="14.25">
      <c r="A878" s="40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</row>
    <row r="879" spans="1:23" ht="14.25">
      <c r="A879" s="40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</row>
    <row r="880" spans="1:23" ht="14.25">
      <c r="A880" s="40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</row>
    <row r="881" spans="1:23" ht="14.25">
      <c r="A881" s="40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</row>
    <row r="882" spans="1:23" ht="14.25">
      <c r="A882" s="40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</row>
    <row r="883" spans="1:23" ht="14.25">
      <c r="A883" s="40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</row>
    <row r="884" spans="1:23" ht="14.25">
      <c r="A884" s="40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</row>
    <row r="885" spans="1:23" ht="14.2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28.5703125" customWidth="1"/>
    <col min="2" max="2" width="95.28515625" customWidth="1"/>
  </cols>
  <sheetData>
    <row r="1" spans="1:26" ht="15.75" customHeight="1">
      <c r="A1" s="42" t="s">
        <v>618</v>
      </c>
      <c r="B1" s="42" t="s">
        <v>619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ht="14.25">
      <c r="A2" s="44" t="s">
        <v>620</v>
      </c>
      <c r="B2" s="44" t="s">
        <v>621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4.25">
      <c r="A3" s="44" t="s">
        <v>622</v>
      </c>
      <c r="B3" s="44" t="s">
        <v>623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4.25">
      <c r="A4" s="44" t="s">
        <v>624</v>
      </c>
      <c r="B4" s="44" t="s">
        <v>625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4.25">
      <c r="A5" s="44" t="s">
        <v>626</v>
      </c>
      <c r="B5" s="44" t="s">
        <v>627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14.25">
      <c r="A6" s="44" t="s">
        <v>628</v>
      </c>
      <c r="B6" s="44" t="s">
        <v>629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14.25">
      <c r="A7" s="44" t="s">
        <v>630</v>
      </c>
      <c r="B7" s="44" t="s">
        <v>631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4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14.2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4.2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4.2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4.25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4.25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4.2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4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4.25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4.25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4.2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4.2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4.2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4.2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4.2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4.2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4.2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4.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4.2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4.2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4.2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4.2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4.2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4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4.25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4.25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4.25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4.25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4.2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4.25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4.25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4.25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4.25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4.25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4.25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4.25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4.25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4.2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4.25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4.25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4.25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4.25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4.25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4.2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4.2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4.25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4.25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4.25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4.25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4.25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4.25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4.25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4.25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4.25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4.2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4.25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4.25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4.2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4.25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4.25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4.25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4.25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4.25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4.2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4.25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4.25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4.25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4.2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4.2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4.25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4.2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4.25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4.25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4.25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4.25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4.2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4.25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4.2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4.25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4.25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4.25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4.25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4.25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4.25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4.25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4.25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4.25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4.2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4.25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4.25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4.25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4.25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4.25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4.25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4.25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4.25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4.25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4.2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4.25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4.25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4.25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4.25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4.25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4.25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4.25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4.25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4.25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4.2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4.25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4.25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4.25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4.25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4.25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4.25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4.25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4.25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4.25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4.25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4.25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4.25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4.25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4.25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4.25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4.25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4.25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4.25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4.25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4.25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4.25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4.25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4.25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4.25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4.25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4.25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4.25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4.25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4.25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4.25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4.25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4.25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4.25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4.25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4.25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4.25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4.25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4.25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4.25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4.25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4.25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4.25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4.25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4.25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4.25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4.25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4.25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4.25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4.25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4.25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4.25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4.25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4.25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4.25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4.25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4.25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4.25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4.25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4.25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4.25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4.25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4.25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4.25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4.25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4.25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4.25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4.25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4.25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4.25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4.25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4.25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4.25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4.25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4.25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4.25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4.25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4.25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4.25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4.25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4.25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4.25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4.25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4.25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4.25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4.25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4.25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4.25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4.25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4.25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4.25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4.25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4.25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4.25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4.25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4.25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4.25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4.25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4.25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4.25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4.25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4.25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4.25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4.25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4.25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4.25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4.25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4.25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4.25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4.25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4.25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4.25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4.25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4.25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4.25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4.25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4.25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4.25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4.25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4.25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4.25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4.25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4.25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4.25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4.25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4.25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4.25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4.25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4.25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4.25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4.25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4.25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4.25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4.25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4.25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4.25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4.25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4.25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4.25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4.25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4.25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4.25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4.25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4.25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4.25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4.25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4.25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4.25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4.25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4.25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4.2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4.25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4.25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4.25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4.25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4.25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4.25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4.25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4.25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4.25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4.2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4.25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4.25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4.25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4.25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4.25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4.25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4.25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4.25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4.25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4.2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4.25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4.25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4.25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4.25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4.25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4.25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4.25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4.25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4.25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4.2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4.25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4.25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4.25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4.25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4.25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4.25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4.25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4.25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4.25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4.2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4.25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4.25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4.25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4.25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4.25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4.25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4.25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4.25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4.25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4.25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4.25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4.25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4.25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4.25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4.25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4.25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4.25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4.25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4.25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4.25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4.25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4.25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4.25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4.25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4.25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4.25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4.25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4.25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4.25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4.25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4.25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4.25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4.25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4.25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4.25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4.25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4.25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4.25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4.25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4.2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4.25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4.25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4.25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4.25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4.25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4.25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4.25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4.25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4.25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4.25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4.25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4.25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4.25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4.25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4.25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4.25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4.25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4.25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4.25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4.25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4.25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4.25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4.25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4.25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4.25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4.25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4.25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4.25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4.25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4.25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4.25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4.25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4.25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4.25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4.25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4.25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4.25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4.25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4.25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4.25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4.25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4.25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4.25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4.25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4.25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4.25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4.25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4.25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4.25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4.25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4.25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4.25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4.25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4.25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4.25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4.25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4.25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4.25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4.25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4.25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4.25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4.25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4.25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4.25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4.25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4.25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4.25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4.25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4.25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4.25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4.25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4.25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4.25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4.25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4.25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4.25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4.25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4.25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4.25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4.25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4.25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4.25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4.25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4.25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4.25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4.25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4.25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4.25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4.25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4.25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4.25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4.25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4.25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4.25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4.25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4.25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4.25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4.25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4.25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4.25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4.25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4.25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4.25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4.25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4.25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4.25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4.25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4.25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4.25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4.25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4.25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4.25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4.25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4.25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4.25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4.25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4.25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4.25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4.25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4.25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4.25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4.25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4.25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4.25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4.25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4.25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4.25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4.25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4.25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4.25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4.25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4.25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4.25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4.25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4.25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4.25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4.25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4.25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4.25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4.25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4.25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4.25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4.25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4.25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4.25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4.25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4.25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4.25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4.25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4.25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4.25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4.25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4.25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4.25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4.25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4.25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4.25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4.25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4.25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4.25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4.25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4.25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4.25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4.25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4.25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4.25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4.25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4.25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4.25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4.25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4.25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4.25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4.25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4.25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4.25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4.25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4.25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4.25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4.25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4.25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4.25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4.25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4.25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4.25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4.25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4.25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4.25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4.25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4.25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4.25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4.25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4.25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4.25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4.25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4.25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4.25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4.25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4.25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4.25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4.25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4.25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4.25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4.25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4.25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4.25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4.25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4.25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4.25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4.25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4.25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4.25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4.25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4.25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4.25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4.25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4.25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4.25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4.25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4.25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4.25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4.25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4.25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4.25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4.25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4.25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4.25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4.25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4.25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4.25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4.25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4.25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4.25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4.25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4.25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4.25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4.25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4.25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4.25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4.25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4.25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4.25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4.25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4.25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4.25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4.25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4.25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4.25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4.25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4.25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4.25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4.25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4.25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4.25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4.25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4.25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4.25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4.25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4.25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4.25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4.25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4.25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4.25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4.25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4.25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4.25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4.25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4.25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4.25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4.25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4.25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4.25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4.25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4.25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4.25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4.25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4.25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4.25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4.25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4.25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4.25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4.25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4.25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4.25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4.25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4.25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4.25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4.25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4.25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4.25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4.25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4.25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4.25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4.25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4.25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4.25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4.25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4.25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4.25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4.25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4.25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4.25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4.25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4.25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4.25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4.25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4.25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4.25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4.25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4.25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4.25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4.25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4.25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4.25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4.25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4.25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4.25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4.25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4.25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4.25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4.25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4.25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4.25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4.25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4.25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4.25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4.25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4.25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4.25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4.25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4.25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4.25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4.25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4.25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4.25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4.25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4.25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4.25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4.25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4.25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4.25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4.25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4.25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4.25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4.25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4.25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4.25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4.25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4.25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4.25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4.25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4.25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4.25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4.25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4.25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4.25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4.25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4.25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4.25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4.25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4.25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4.25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4.25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4.25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4.25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4.25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4.25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4.25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4.25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4.25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4.25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4.25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4.25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4.25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4.25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4.25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4.25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4.25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4.25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4.25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4.25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4.25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4.25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4.25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4.25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4.25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4.25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4.25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4.25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4.25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4.25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4.25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4.25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4.25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4.25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4.25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4.25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4.25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4.25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4.25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4.25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4.25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4.25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4.25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4.25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4.25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4.25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4.25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4.25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4.25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4.25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4.25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4.25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4.25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4.25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4.25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4.25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4.25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4.25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4.25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4.25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4.25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4.25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4.25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4.25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4.25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4.25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4.25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4.25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4.25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4.25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4.25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4.25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4.25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4.25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4.25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4.25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4.25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4.25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4.25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4.25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4.25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4.25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4.25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4.25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4.25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4.25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4.25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4.25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4.25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4.25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4.25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4.25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4.25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4.25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4.25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4.25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4.25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4.25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4.25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4.25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4.25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4.25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4.25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4.25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4.25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4.25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4.25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4.25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4.25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4.25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4.25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4.25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4.25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4.25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4.25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4.25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4.25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4.25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4.25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4.25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4.25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4.25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4.25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4.25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4.25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4.25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4.25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4.25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4.25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4.25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4.25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4.25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4.25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4.25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4.25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4.25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4.25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4.25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4.25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4.25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4.25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4.25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4.25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4.25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4.25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4.25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4.25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4.25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4.25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4.25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4.25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4.25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4.25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4.25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4.25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4.25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4.25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4.25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4.25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4.25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4.25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4.25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4.25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4.25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4.25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4.25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4.25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4.25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4.25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4.25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4.25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4.25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4.25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4.25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4.25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4.25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4.25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4.25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4.25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4.25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4.25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4.25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4.25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4.25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4.25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4.25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4.25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4.25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4.25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4.25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4.25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4.25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4.25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4.25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4.25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4.25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4.25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4.25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4.25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4.25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4.25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4.25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4.25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4.25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4.25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4.25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4.25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4.25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4.25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4.25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4.25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4.25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4.25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4.25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4.25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4.25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4.25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4.25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4.25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4.25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4.25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4.25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4.25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4.25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4.25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4.25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4.25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4.25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4.25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4.25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4.25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4.25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4.25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4.25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4.25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4.25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4.25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4.25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4.25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4.25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4.25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4.25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4.25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4.25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4.25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4.25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4.25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4.25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4.25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4.25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4.25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4.25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4.25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4.25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4.25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4.25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4.25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4.25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4.25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4.25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4.25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4.25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4.25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4.25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4.25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4.25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4.25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4.25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4.25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4.25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4.25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4.25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4.25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4.25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4.25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4.25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4.25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4.25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4.25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4.25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4.25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4.25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4.25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4.25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4.25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4.25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4.25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4.25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4.25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4.25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4.25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4.25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4.25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4.25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4.25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4"/>
  <sheetViews>
    <sheetView workbookViewId="0"/>
  </sheetViews>
  <sheetFormatPr defaultColWidth="12.5703125" defaultRowHeight="15.75" customHeight="1"/>
  <cols>
    <col min="1" max="1" width="17.140625" customWidth="1"/>
    <col min="2" max="2" width="33.5703125" customWidth="1"/>
    <col min="5" max="5" width="14.28515625" customWidth="1"/>
  </cols>
  <sheetData>
    <row r="1" spans="1:5">
      <c r="A1" s="46" t="s">
        <v>632</v>
      </c>
      <c r="B1" s="46" t="s">
        <v>633</v>
      </c>
      <c r="C1" s="46" t="s">
        <v>634</v>
      </c>
      <c r="D1" s="46" t="s">
        <v>635</v>
      </c>
      <c r="E1" s="46" t="s">
        <v>636</v>
      </c>
    </row>
    <row r="2" spans="1:5">
      <c r="A2" s="46" t="s">
        <v>637</v>
      </c>
      <c r="B2" s="46" t="s">
        <v>638</v>
      </c>
      <c r="C2" s="46" t="s">
        <v>639</v>
      </c>
      <c r="D2" s="46" t="s">
        <v>640</v>
      </c>
      <c r="E2" s="46">
        <v>8541236974</v>
      </c>
    </row>
    <row r="3" spans="1:5">
      <c r="A3" s="46" t="s">
        <v>641</v>
      </c>
      <c r="B3" s="46" t="s">
        <v>642</v>
      </c>
      <c r="C3" s="46" t="s">
        <v>643</v>
      </c>
      <c r="D3" s="46" t="s">
        <v>5</v>
      </c>
      <c r="E3" s="46">
        <v>9856321475</v>
      </c>
    </row>
    <row r="4" spans="1:5">
      <c r="A4" s="46" t="s">
        <v>644</v>
      </c>
      <c r="B4" s="46" t="s">
        <v>645</v>
      </c>
      <c r="C4" s="46" t="s">
        <v>646</v>
      </c>
      <c r="D4" s="46" t="s">
        <v>87</v>
      </c>
      <c r="E4" s="46">
        <v>7854126935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2"/>
  <sheetViews>
    <sheetView workbookViewId="0"/>
  </sheetViews>
  <sheetFormatPr defaultColWidth="12.5703125" defaultRowHeight="15.75" customHeight="1"/>
  <cols>
    <col min="1" max="1" width="25.42578125" customWidth="1"/>
    <col min="2" max="2" width="28.42578125" customWidth="1"/>
    <col min="3" max="3" width="179.42578125" customWidth="1"/>
  </cols>
  <sheetData>
    <row r="1" spans="1:4">
      <c r="A1" s="46" t="s">
        <v>647</v>
      </c>
      <c r="B1" s="46" t="s">
        <v>648</v>
      </c>
      <c r="C1" s="46" t="s">
        <v>649</v>
      </c>
      <c r="D1" s="46" t="s">
        <v>650</v>
      </c>
    </row>
    <row r="2" spans="1:4">
      <c r="A2" s="46" t="s">
        <v>651</v>
      </c>
      <c r="B2" s="46" t="s">
        <v>652</v>
      </c>
      <c r="C2" s="46" t="s">
        <v>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Habour</vt:lpstr>
      <vt:lpstr>Fish Species</vt:lpstr>
      <vt:lpstr>Fish Category</vt:lpstr>
      <vt:lpstr>Availability</vt:lpstr>
      <vt:lpstr>Rewards</vt:lpstr>
      <vt:lpstr>Users</vt:lpstr>
      <vt:lpstr>Forum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Gaurav Jain</cp:lastModifiedBy>
  <dcterms:modified xsi:type="dcterms:W3CDTF">2024-03-11T13:39:11Z</dcterms:modified>
</cp:coreProperties>
</file>