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736D669-F6FA-4663-AD7A-A5D2767BFB84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<sst xmlns="http://schemas.openxmlformats.org/spreadsheetml/2006/main" count="7945" uniqueCount="2016">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</sst>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  <font>
      <sz val="10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2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32" fillId="0" borderId="1" xfId="0" applyFont="1" applyBorder="1" applyAlignment="1">
      <alignment horizontal="left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123066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695950" cy="1809750"/>
        </a:xfrm>
        <a:prstGeom prst="rect">
          <a:avLst/>
        </a:prstGeom>
      </xdr:spPr>
    </xdr:pic>
    <xdr:clientData/>
  </xdr:twoCellAnchor>
  <xdr:twoCellAnchor editAs="oneCell">
    <xdr:from>
      <xdr:col>3</xdr:col>
      <xdr:colOff>70996</xdr:colOff>
      <xdr:row>1994</xdr:row>
      <xdr:rowOff>130563</xdr:rowOff>
    </xdr:from>
    <xdr:to>
      <xdr:col>9</xdr:col>
      <xdr:colOff>187535</xdr:colOff>
      <xdr:row>2005</xdr:row>
      <xdr:rowOff>141993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679" y="27975158"/>
          <a:ext cx="4796139" cy="1940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33" zoomScale="250" zoomScaleNormal="160" zoomScaleSheetLayoutView="250" zoomScalePageLayoutView="190" workbookViewId="0">
      <selection activeCell="G1989" sqref="G1989"/>
    </sheetView>
  </sheetViews>
  <sheetFormatPr defaultColWidth="9.140625" defaultRowHeight="15" outlineLevelRow="2"/>
  <cols>
    <col min="1" max="1" width="5" style="4" customWidth="1"/>
    <col min="2" max="2" width="5.5703125" style="21" customWidth="1"/>
    <col min="3" max="3" width="3" style="21" customWidth="1"/>
    <col min="4" max="4" width="22.42578125" style="2" customWidth="1"/>
    <col min="5" max="5" width="8.7109375" style="2" customWidth="1"/>
    <col min="6" max="6" width="8.425781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2.8554687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8" t="s">
        <v>672</v>
      </c>
      <c r="B2" s="169"/>
      <c r="C2" s="170"/>
      <c r="D2" s="171" t="str">
        <f ca="1">MID(CELL("filename",A1),SEARCH("[",CELL("filename",A1))+1,SEARCH(".",CELL("filename",A1))-1-SEARCH("[",CELL("filename",A1)))</f>
        <v>संतोष जरिबुटी  , सहरसा 8235191620</v>
      </c>
      <c r="E2" s="172"/>
      <c r="F2" s="172"/>
      <c r="G2" s="172"/>
      <c r="H2" s="172"/>
      <c r="I2" s="172"/>
      <c r="J2" s="173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16</v>
      </c>
      <c r="I262" s="12">
        <f t="shared" si="23"/>
        <v>16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16</v>
      </c>
      <c r="I263" s="12">
        <f t="shared" si="23"/>
        <v>16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22</v>
      </c>
      <c r="I264" s="12">
        <f t="shared" si="23"/>
        <v>22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22</v>
      </c>
      <c r="I265" s="12">
        <f t="shared" si="23"/>
        <v>22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20</v>
      </c>
      <c r="I266" s="12">
        <f t="shared" si="23"/>
        <v>20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20</v>
      </c>
      <c r="I267" s="12">
        <f t="shared" si="23"/>
        <v>20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20</v>
      </c>
      <c r="I529" s="12">
        <f t="shared" ref="I529" si="61">PRODUCT(H529,G529)</f>
        <v>20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25</v>
      </c>
      <c r="I530" s="12">
        <f t="shared" ref="I530:I535" si="62">PRODUCT(H530,G530)</f>
        <v>25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10</v>
      </c>
      <c r="I531" s="12">
        <f t="shared" si="62"/>
        <v>10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30</v>
      </c>
      <c r="I634" s="12">
        <f t="shared" si="67"/>
        <v>30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5</v>
      </c>
      <c r="I664" s="12">
        <f t="shared" ref="I664:I695" si="76">PRODUCT(H664,G664)</f>
        <v>5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6</v>
      </c>
      <c r="I665" s="12">
        <f t="shared" si="76"/>
        <v>6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5</v>
      </c>
      <c r="I666" s="12">
        <f t="shared" si="76"/>
        <v>5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6</v>
      </c>
      <c r="I667" s="12">
        <f t="shared" si="76"/>
        <v>6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5</v>
      </c>
      <c r="I772" s="12">
        <f t="shared" si="86"/>
        <v>5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5</v>
      </c>
      <c r="I775" s="12">
        <f t="shared" si="86"/>
        <v>5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15</v>
      </c>
      <c r="I789" s="12">
        <f t="shared" si="86"/>
        <v>15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25</v>
      </c>
      <c r="I1063" s="12">
        <f>PRODUCT(H1063,G1063)</f>
        <v>25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25</v>
      </c>
      <c r="I1064" s="12">
        <f>PRODUCT(H1064,G1064)</f>
        <v>25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customHeight="1" outlineLevel="2">
      <c r="A1256" s="3">
        <f>SUBTOTAL(3,B$5:B1256)</f>
        <v>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>
        <v>1</v>
      </c>
      <c r="H1256" s="33">
        <v>115</v>
      </c>
      <c r="I1256" s="12">
        <f t="shared" si="154"/>
        <v>115</v>
      </c>
      <c r="J1256" s="3"/>
    </row>
    <row r="1257" spans="1:10" ht="15" customHeight="1" outlineLevel="2">
      <c r="A1257" s="3">
        <f>SUBTOTAL(3,B$5:B1257)</f>
        <v>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>
        <v>1</v>
      </c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1</v>
      </c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customHeight="1" outlineLevel="2">
      <c r="A1326" s="3">
        <f>SUBTOTAL(3,B$5:B1326)</f>
        <v>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>
        <v>1</v>
      </c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customHeight="1" outlineLevel="2">
      <c r="A1328" s="3">
        <f>SUBTOTAL(3,B$5:B1328)</f>
        <v>5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>
        <v>1</v>
      </c>
      <c r="H1328" s="14">
        <v>300</v>
      </c>
      <c r="I1328" s="12">
        <f t="shared" si="161"/>
        <v>300</v>
      </c>
      <c r="J1328" s="3"/>
    </row>
    <row r="1329" spans="1:10" ht="15" customHeight="1" outlineLevel="2">
      <c r="A1329" s="3">
        <f>SUBTOTAL(3,B$5:B1329)</f>
        <v>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>
        <v>1</v>
      </c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customHeight="1" outlineLevel="2">
      <c r="A1331" s="3">
        <f>SUBTOTAL(3,B$5:B1331)</f>
        <v>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>
        <v>2</v>
      </c>
      <c r="H1331" s="14">
        <v>240</v>
      </c>
      <c r="I1331" s="12">
        <f t="shared" si="161"/>
        <v>480</v>
      </c>
      <c r="J1331" s="3"/>
    </row>
    <row r="1332" spans="1:10" ht="15" hidden="1" customHeight="1" outlineLevel="2">
      <c r="A1332" s="3">
        <f>SUBTOTAL(3,B$5:B1332)</f>
        <v>7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7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7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7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7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7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7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7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7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7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7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7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7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7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7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7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7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7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7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7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7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customHeight="1" outlineLevel="2">
      <c r="A1355" s="3">
        <f>SUBTOTAL(3,B$5:B1355)</f>
        <v>8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>
        <v>1</v>
      </c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8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customHeight="1" outlineLevel="2">
      <c r="A1357" s="3">
        <f>SUBTOTAL(3,B$5:B1357)</f>
        <v>9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>
        <v>2</v>
      </c>
      <c r="H1357" s="14">
        <v>225</v>
      </c>
      <c r="I1357" s="12">
        <f t="shared" si="163"/>
        <v>450</v>
      </c>
      <c r="J1357" s="3"/>
    </row>
    <row r="1358" spans="1:10" ht="15" hidden="1" customHeight="1" outlineLevel="2">
      <c r="A1358" s="3">
        <f>SUBTOTAL(3,B$5:B1358)</f>
        <v>9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9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9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9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9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9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9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9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9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9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9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9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9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9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9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9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9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customHeight="1" outlineLevel="2">
      <c r="A1375" s="3">
        <f>SUBTOTAL(3,B$5:B1375)</f>
        <v>10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>
        <v>2</v>
      </c>
      <c r="H1375" s="14">
        <v>160</v>
      </c>
      <c r="I1375" s="12">
        <f t="shared" si="163"/>
        <v>320</v>
      </c>
      <c r="J1375" s="3"/>
    </row>
    <row r="1376" spans="1:10" ht="15" hidden="1" customHeight="1" outlineLevel="2">
      <c r="A1376" s="3">
        <f>SUBTOTAL(3,B$5:B1376)</f>
        <v>10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customHeight="1" outlineLevel="2">
      <c r="A1377" s="3">
        <f>SUBTOTAL(3,B$5:B1377)</f>
        <v>11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2</v>
      </c>
      <c r="H1377" s="44">
        <v>160</v>
      </c>
      <c r="I1377" s="12">
        <f t="shared" si="163"/>
        <v>320</v>
      </c>
      <c r="J1377" s="3"/>
    </row>
    <row r="1378" spans="1:10" ht="15" hidden="1" customHeight="1" outlineLevel="2">
      <c r="A1378" s="3">
        <f>SUBTOTAL(3,B$5:B1378)</f>
        <v>11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customHeight="1" outlineLevel="2">
      <c r="A1396" s="3">
        <f>SUBTOTAL(3,B$5:B1396)</f>
        <v>12</v>
      </c>
      <c r="B1396" s="167" t="s">
        <v>1930</v>
      </c>
      <c r="C1396" s="73" t="s">
        <v>9</v>
      </c>
      <c r="D1396" s="24" t="s">
        <v>862</v>
      </c>
      <c r="E1396" s="128"/>
      <c r="F1396" s="53">
        <v>818503</v>
      </c>
      <c r="G1396" s="7">
        <v>1</v>
      </c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12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12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12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12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12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12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12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12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12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12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12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12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12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12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12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12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12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12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12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12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12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12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12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12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12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12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12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12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12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12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12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12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12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12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12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12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12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12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12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12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12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12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12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12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12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12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12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12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12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12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12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12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12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12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12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12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12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12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12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12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12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12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12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12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12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12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12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12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12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12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12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12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12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12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12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12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12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12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12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12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12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12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12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12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12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12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12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12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12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12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12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12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12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12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12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12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12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12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12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12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12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12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12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12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12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12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12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12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12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12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12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12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12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12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12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12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12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12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12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12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12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12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12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customHeight="1" outlineLevel="2">
      <c r="A1725" s="3">
        <f>SUBTOTAL(3,B$4:B1725)</f>
        <v>13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>
        <v>1</v>
      </c>
      <c r="H1725" s="34">
        <v>105</v>
      </c>
      <c r="I1725" s="12">
        <f t="shared" ref="I1725:I1730" si="224">PRODUCT(G1725:H1725)</f>
        <v>105</v>
      </c>
      <c r="J1725" s="3"/>
    </row>
    <row r="1726" spans="1:10" ht="15" customHeight="1" outlineLevel="2">
      <c r="A1726" s="3">
        <f>SUBTOTAL(3,B$4:B1726)</f>
        <v>14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>
        <v>1</v>
      </c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customHeight="1" outlineLevel="2">
      <c r="A1729" s="3">
        <f>SUBTOTAL(3,B$4:B1729)</f>
        <v>15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>
        <v>1</v>
      </c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15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15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15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15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15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15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15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15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15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15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15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15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15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15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16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12</v>
      </c>
      <c r="H1762" s="14">
        <v>22</v>
      </c>
      <c r="I1762" s="12">
        <f t="shared" ref="I1762:I1773" si="229">PRODUCT(G1762:H1762)</f>
        <v>264</v>
      </c>
      <c r="J1762" s="3"/>
    </row>
    <row r="1763" spans="1:10" ht="15" customHeight="1" outlineLevel="2">
      <c r="A1763" s="3">
        <f>SUBTOTAL(3,B$4:B1763)</f>
        <v>17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12</v>
      </c>
      <c r="H1763" s="14">
        <v>22</v>
      </c>
      <c r="I1763" s="12">
        <f t="shared" si="229"/>
        <v>264</v>
      </c>
      <c r="J1763" s="3"/>
    </row>
    <row r="1764" spans="1:10" ht="15" customHeight="1" outlineLevel="2">
      <c r="A1764" s="3">
        <f>SUBTOTAL(3,B$4:B1764)</f>
        <v>18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9</v>
      </c>
      <c r="H1764" s="14">
        <v>30</v>
      </c>
      <c r="I1764" s="12">
        <f t="shared" si="229"/>
        <v>270</v>
      </c>
      <c r="J1764" s="3"/>
    </row>
    <row r="1765" spans="1:10" ht="15" customHeight="1" outlineLevel="2">
      <c r="A1765" s="3">
        <f>SUBTOTAL(3,B$4:B1765)</f>
        <v>19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9</v>
      </c>
      <c r="H1765" s="14">
        <v>30</v>
      </c>
      <c r="I1765" s="12">
        <f t="shared" si="229"/>
        <v>270</v>
      </c>
      <c r="J1765" s="3"/>
    </row>
    <row r="1766" spans="1:10" ht="15" customHeight="1" outlineLevel="2">
      <c r="A1766" s="3">
        <f>SUBTOTAL(3,B$4:B1766)</f>
        <v>20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6</v>
      </c>
      <c r="H1766" s="14">
        <v>35</v>
      </c>
      <c r="I1766" s="12">
        <f t="shared" si="229"/>
        <v>210</v>
      </c>
      <c r="J1766" s="3"/>
    </row>
    <row r="1767" spans="1:10" ht="15" customHeight="1" outlineLevel="2">
      <c r="A1767" s="3">
        <f>SUBTOTAL(3,B$4:B1767)</f>
        <v>21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6</v>
      </c>
      <c r="H1767" s="14">
        <v>35</v>
      </c>
      <c r="I1767" s="12">
        <f t="shared" si="229"/>
        <v>210</v>
      </c>
      <c r="J1767" s="3"/>
    </row>
    <row r="1768" spans="1:10" ht="15" customHeight="1" outlineLevel="2">
      <c r="A1768" s="3">
        <f>SUBTOTAL(3,B$4:B1768)</f>
        <v>22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4</v>
      </c>
      <c r="H1768" s="14">
        <v>36</v>
      </c>
      <c r="I1768" s="12">
        <f t="shared" si="229"/>
        <v>144</v>
      </c>
      <c r="J1768" s="3"/>
    </row>
    <row r="1769" spans="1:10" ht="15" customHeight="1" outlineLevel="2">
      <c r="A1769" s="3">
        <f>SUBTOTAL(3,B$4:B1769)</f>
        <v>23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6</v>
      </c>
      <c r="H1769" s="14">
        <v>36</v>
      </c>
      <c r="I1769" s="12">
        <f t="shared" si="229"/>
        <v>216</v>
      </c>
      <c r="J1769" s="3"/>
    </row>
    <row r="1770" spans="1:10" ht="15" customHeight="1" outlineLevel="2">
      <c r="A1770" s="3">
        <f>SUBTOTAL(3,B$4:B1770)</f>
        <v>24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6</v>
      </c>
      <c r="H1770" s="14">
        <v>30</v>
      </c>
      <c r="I1770" s="12">
        <f t="shared" si="229"/>
        <v>180</v>
      </c>
      <c r="J1770" s="3"/>
    </row>
    <row r="1771" spans="1:10" ht="15" customHeight="1" outlineLevel="2">
      <c r="A1771" s="3">
        <f>SUBTOTAL(3,B$4:B1771)</f>
        <v>25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6</v>
      </c>
      <c r="H1771" s="14">
        <v>30</v>
      </c>
      <c r="I1771" s="12">
        <f t="shared" si="229"/>
        <v>180</v>
      </c>
      <c r="J1771" s="3"/>
    </row>
    <row r="1772" spans="1:10" ht="15" customHeight="1" outlineLevel="2">
      <c r="A1772" s="3">
        <f>SUBTOTAL(3,B$4:B1772)</f>
        <v>26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3</v>
      </c>
      <c r="H1772" s="14">
        <v>40</v>
      </c>
      <c r="I1772" s="12">
        <f t="shared" si="229"/>
        <v>120</v>
      </c>
      <c r="J1772" s="3"/>
    </row>
    <row r="1773" spans="1:10" ht="15" customHeight="1" outlineLevel="2">
      <c r="A1773" s="3">
        <f>SUBTOTAL(3,B$4:B1773)</f>
        <v>27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3</v>
      </c>
      <c r="H1773" s="14">
        <v>40</v>
      </c>
      <c r="I1773" s="12">
        <f t="shared" si="229"/>
        <v>120</v>
      </c>
      <c r="J1773" s="3"/>
    </row>
    <row r="1774" spans="1:10" ht="15" hidden="1" customHeight="1" outlineLevel="2">
      <c r="A1774" s="3">
        <f>SUBTOTAL(3,B$4:B1774)</f>
        <v>27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27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27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27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27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27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28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29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30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31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1</v>
      </c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32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34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34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35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36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36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37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38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38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38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38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38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38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38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38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38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38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38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38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38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38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38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38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38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38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38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38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38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38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38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38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115</v>
      </c>
      <c r="H1885" s="75"/>
      <c r="I1885" s="83">
        <f>SUBTOTAL(9,I1174:I1883)</f>
        <v>7493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38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38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38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38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38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38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38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38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38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38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38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38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38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38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38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38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38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38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38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38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38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38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38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38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38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38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38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38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38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38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38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38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38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38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38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38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38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4" t="s">
        <v>1</v>
      </c>
      <c r="E1983" s="175"/>
      <c r="F1983" s="176"/>
      <c r="G1983" s="5">
        <f>SUM(G1981+G1885+G1173)</f>
        <v>115</v>
      </c>
      <c r="H1983" s="15"/>
      <c r="I1983" s="11"/>
    </row>
    <row r="1984" spans="1:10" ht="15" customHeight="1">
      <c r="A1984" s="21"/>
      <c r="D1984" s="174" t="s">
        <v>601</v>
      </c>
      <c r="E1984" s="175"/>
      <c r="F1984" s="176"/>
      <c r="G1984" s="10" t="s">
        <v>0</v>
      </c>
      <c r="H1984" s="16"/>
      <c r="I1984" s="177">
        <f>SUM(I1885,I1173,I1981)</f>
        <v>7493</v>
      </c>
      <c r="J1984" s="178"/>
    </row>
    <row r="1985" spans="1:10" ht="15" customHeight="1">
      <c r="A1985" s="21"/>
      <c r="D1985" s="179" t="s">
        <v>603</v>
      </c>
      <c r="E1985" s="180"/>
      <c r="F1985" s="181"/>
      <c r="G1985" s="10" t="s">
        <v>0</v>
      </c>
      <c r="H1985" s="16" t="s">
        <v>841</v>
      </c>
      <c r="I1985" s="177">
        <v>3335</v>
      </c>
      <c r="J1985" s="178"/>
    </row>
    <row r="1986" spans="1:10" ht="15" customHeight="1">
      <c r="A1986" s="21"/>
      <c r="D1986" s="179" t="s">
        <v>602</v>
      </c>
      <c r="E1986" s="180"/>
      <c r="F1986" s="181"/>
      <c r="G1986" s="10" t="s">
        <v>0</v>
      </c>
      <c r="H1986" s="16" t="s">
        <v>841</v>
      </c>
      <c r="I1986" s="177"/>
      <c r="J1986" s="178"/>
    </row>
    <row r="1987" spans="1:10" ht="15" customHeight="1">
      <c r="A1987" s="21"/>
      <c r="D1987" s="174" t="s">
        <v>570</v>
      </c>
      <c r="E1987" s="175"/>
      <c r="F1987" s="176"/>
      <c r="G1987" s="10" t="s">
        <v>0</v>
      </c>
      <c r="H1987" s="16" t="s">
        <v>841</v>
      </c>
      <c r="I1987" s="177">
        <v>20</v>
      </c>
      <c r="J1987" s="178"/>
    </row>
    <row r="1988" spans="1:10" ht="15" customHeight="1">
      <c r="A1988" s="21"/>
      <c r="D1988" s="174" t="s">
        <v>922</v>
      </c>
      <c r="E1988" s="175"/>
      <c r="F1988" s="176"/>
      <c r="G1988" s="10" t="s">
        <v>0</v>
      </c>
      <c r="H1988" s="16" t="s">
        <v>841</v>
      </c>
      <c r="I1988" s="177"/>
      <c r="J1988" s="178"/>
    </row>
    <row r="1989" spans="1:10" ht="15" customHeight="1">
      <c r="A1989" s="21"/>
      <c r="D1989" s="174" t="s">
        <v>383</v>
      </c>
      <c r="E1989" s="175"/>
      <c r="F1989" s="176"/>
      <c r="G1989" s="10" t="s">
        <v>0</v>
      </c>
      <c r="H1989" s="16" t="s">
        <v>841</v>
      </c>
      <c r="I1989" s="177">
        <v>200</v>
      </c>
      <c r="J1989" s="178"/>
    </row>
    <row r="1990" spans="1:10" ht="15" customHeight="1">
      <c r="A1990" s="21"/>
      <c r="D1990" s="174" t="s">
        <v>572</v>
      </c>
      <c r="E1990" s="175"/>
      <c r="F1990" s="176"/>
      <c r="G1990" s="10" t="s">
        <v>0</v>
      </c>
      <c r="H1990" s="16" t="s">
        <v>841</v>
      </c>
      <c r="I1990" s="177"/>
      <c r="J1990" s="178"/>
    </row>
    <row r="1991" spans="1:10" ht="15" customHeight="1">
      <c r="A1991" s="21"/>
      <c r="D1991" s="174" t="s">
        <v>389</v>
      </c>
      <c r="E1991" s="175"/>
      <c r="F1991" s="176"/>
      <c r="G1991" s="10" t="s">
        <v>0</v>
      </c>
      <c r="H1991" s="16"/>
      <c r="I1991" s="188">
        <f>(I1984+I1985+I1986+I1987+I1988+I1989+I1990)</f>
        <v>11048</v>
      </c>
      <c r="J1991" s="189"/>
    </row>
    <row r="1992" spans="1:10" ht="15" customHeight="1" thickBot="1">
      <c r="A1992" s="21"/>
      <c r="D1992" s="182" t="s">
        <v>604</v>
      </c>
      <c r="E1992" s="183"/>
      <c r="F1992" s="184"/>
      <c r="G1992" s="10" t="s">
        <v>0</v>
      </c>
      <c r="H1992" s="16" t="s">
        <v>842</v>
      </c>
      <c r="I1992" s="190"/>
      <c r="J1992" s="191"/>
    </row>
    <row r="1993" spans="1:10" ht="17.25" thickBot="1">
      <c r="A1993" s="21"/>
      <c r="D1993" s="182" t="s">
        <v>605</v>
      </c>
      <c r="E1993" s="183"/>
      <c r="F1993" s="184"/>
      <c r="G1993" s="10" t="s">
        <v>0</v>
      </c>
      <c r="H1993" s="16"/>
      <c r="I1993" s="185">
        <f>(I1991)-I1992</f>
        <v>11048</v>
      </c>
      <c r="J1993" s="186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7"/>
      <c r="I2002" s="187"/>
      <c r="J2002" s="187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6B5E74EF-4F7B-409A-9AFB-46AEAF1AEECA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2021-10-25T16:55:06Z</dcterms:modified>
</cp:coreProperties>
</file>