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BUNTU 18_0/20191013_Batch67_CSE7321c_Lab01_GeneticAlgorithm/"/>
    </mc:Choice>
  </mc:AlternateContent>
  <xr:revisionPtr revIDLastSave="0" documentId="13_ncr:1_{ED227FFC-8A17-4443-A0F2-94AFAC3462F7}" xr6:coauthVersionLast="45" xr6:coauthVersionMax="45" xr10:uidLastSave="{00000000-0000-0000-0000-000000000000}"/>
  <bookViews>
    <workbookView xWindow="0" yWindow="460" windowWidth="28800" windowHeight="16440" xr2:uid="{ABAE9795-6F8D-B546-B33D-DC52ECB06DCF}"/>
  </bookViews>
  <sheets>
    <sheet name="G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2" l="1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N54" i="2" s="1"/>
  <c r="O54" i="2" s="1"/>
  <c r="I54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N34" i="2" s="1"/>
  <c r="O34" i="2" s="1"/>
  <c r="M33" i="2"/>
  <c r="L33" i="2"/>
  <c r="K33" i="2"/>
  <c r="J33" i="2"/>
  <c r="I33" i="2"/>
  <c r="E29" i="2"/>
  <c r="E27" i="2"/>
  <c r="E28" i="2" s="1"/>
  <c r="E26" i="2"/>
  <c r="J19" i="2"/>
  <c r="M6" i="2"/>
  <c r="L6" i="2"/>
  <c r="K6" i="2"/>
  <c r="J6" i="2"/>
  <c r="I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N55" i="2" l="1"/>
  <c r="O55" i="2" s="1"/>
  <c r="N56" i="2"/>
  <c r="O56" i="2" s="1"/>
  <c r="N57" i="2"/>
  <c r="O57" i="2" s="1"/>
  <c r="O58" i="2" s="1"/>
  <c r="N33" i="2"/>
  <c r="O33" i="2" s="1"/>
  <c r="O37" i="2" s="1"/>
  <c r="N35" i="2"/>
  <c r="O35" i="2" s="1"/>
  <c r="N36" i="2"/>
  <c r="O36" i="2" s="1"/>
  <c r="N8" i="2"/>
  <c r="F17" i="2" s="1"/>
  <c r="G17" i="2" s="1"/>
  <c r="N9" i="2"/>
  <c r="F18" i="2" s="1"/>
  <c r="G18" i="2" s="1"/>
  <c r="N7" i="2"/>
  <c r="F16" i="2" s="1"/>
  <c r="N6" i="2"/>
  <c r="F15" i="2" s="1"/>
  <c r="G15" i="2" s="1"/>
  <c r="G16" i="2" l="1"/>
  <c r="F19" i="2"/>
  <c r="G21" i="2" l="1"/>
  <c r="G19" i="2"/>
  <c r="G20" i="2" l="1"/>
  <c r="H15" i="2"/>
  <c r="H18" i="2"/>
  <c r="H17" i="2"/>
  <c r="H16" i="2"/>
  <c r="L15" i="2" l="1"/>
  <c r="H19" i="2"/>
  <c r="H20" i="2" s="1"/>
  <c r="I17" i="2" s="1"/>
  <c r="K16" i="2" l="1"/>
  <c r="L16" i="2"/>
  <c r="I15" i="2"/>
  <c r="I16" i="2"/>
  <c r="I18" i="2"/>
  <c r="I19" i="2" l="1"/>
  <c r="L17" i="2"/>
  <c r="K17" i="2"/>
  <c r="L18" i="2" l="1"/>
  <c r="K18" i="2"/>
</calcChain>
</file>

<file path=xl/sharedStrings.xml><?xml version="1.0" encoding="utf-8"?>
<sst xmlns="http://schemas.openxmlformats.org/spreadsheetml/2006/main" count="65" uniqueCount="41">
  <si>
    <t xml:space="preserve">f(x) = </t>
  </si>
  <si>
    <t xml:space="preserve">x^2 + 1 </t>
  </si>
  <si>
    <t>0 to 31</t>
  </si>
  <si>
    <t>P1</t>
  </si>
  <si>
    <t>P2</t>
  </si>
  <si>
    <t>P3</t>
  </si>
  <si>
    <t>P4</t>
  </si>
  <si>
    <t>P5</t>
  </si>
  <si>
    <t xml:space="preserve">String no </t>
  </si>
  <si>
    <t xml:space="preserve">Initial pop </t>
  </si>
  <si>
    <t xml:space="preserve">X Value </t>
  </si>
  <si>
    <t>Fitness</t>
  </si>
  <si>
    <t>Prob</t>
  </si>
  <si>
    <t xml:space="preserve">Exp Count </t>
  </si>
  <si>
    <t xml:space="preserve">Actual cnt </t>
  </si>
  <si>
    <t>01101</t>
  </si>
  <si>
    <t>11000</t>
  </si>
  <si>
    <t>01000</t>
  </si>
  <si>
    <t>10000</t>
  </si>
  <si>
    <t>Sum</t>
  </si>
  <si>
    <t xml:space="preserve">Average </t>
  </si>
  <si>
    <t>Max</t>
  </si>
  <si>
    <t xml:space="preserve">Choosing the random number </t>
  </si>
  <si>
    <t>Mating Pool</t>
  </si>
  <si>
    <t xml:space="preserve">Cross over  point </t>
  </si>
  <si>
    <t xml:space="preserve">Off spring after crossover </t>
  </si>
  <si>
    <t xml:space="preserve">X value </t>
  </si>
  <si>
    <t xml:space="preserve">Fitness </t>
  </si>
  <si>
    <t>10010</t>
  </si>
  <si>
    <t>01100</t>
  </si>
  <si>
    <t>11001</t>
  </si>
  <si>
    <t>11010</t>
  </si>
  <si>
    <t xml:space="preserve">X </t>
  </si>
  <si>
    <t xml:space="preserve">Solution improved from 577 to 677 </t>
  </si>
  <si>
    <t xml:space="preserve">CROSSOVER </t>
  </si>
  <si>
    <t>Mutation</t>
  </si>
  <si>
    <t xml:space="preserve">Random numbers </t>
  </si>
  <si>
    <t xml:space="preserve">Genes in the above highlighited places are flipped </t>
  </si>
  <si>
    <t xml:space="preserve">OFFSpring </t>
  </si>
  <si>
    <t xml:space="preserve">Solution improved from 677 to 785 </t>
  </si>
  <si>
    <t xml:space="preserve">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</si>
</sst>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6" fontId="0" fillId="0" borderId="0" xfId="0" applyNumberFormat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3701-D7E9-2F45-9EB1-EAB25DD5BDFD}">
  <dimension ref="C2:O60"/>
  <sheetViews>
    <sheetView tabSelected="1" zoomScale="150" workbookViewId="0">
      <selection activeCell="C5" sqref="C5:C9"/>
    </sheetView>
  </sheetViews>
  <sheetFormatPr baseColWidth="10" defaultRowHeight="16" x14ac:dyDescent="0.2"/>
  <cols>
    <col min="6" max="6" width="15.5" bestFit="1" customWidth="1"/>
    <col min="7" max="7" width="22.83203125" bestFit="1" customWidth="1"/>
  </cols>
  <sheetData>
    <row r="2" spans="3:14" x14ac:dyDescent="0.2">
      <c r="C2" t="s">
        <v>0</v>
      </c>
      <c r="D2" t="s">
        <v>1</v>
      </c>
      <c r="E2" t="s">
        <v>40</v>
      </c>
      <c r="F2" t="s">
        <v>2</v>
      </c>
    </row>
    <row r="4" spans="3:14" x14ac:dyDescent="0.2"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3:14" x14ac:dyDescent="0.2">
      <c r="C5" t="s">
        <v>8</v>
      </c>
      <c r="D5">
        <v>16</v>
      </c>
      <c r="E5">
        <v>8</v>
      </c>
      <c r="F5">
        <v>4</v>
      </c>
      <c r="G5">
        <v>2</v>
      </c>
      <c r="H5">
        <v>1</v>
      </c>
    </row>
    <row r="6" spans="3:14" x14ac:dyDescent="0.2"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f>D6*$D$5</f>
        <v>0</v>
      </c>
      <c r="J6">
        <f>E6*$E$5</f>
        <v>8</v>
      </c>
      <c r="K6">
        <f>F6*$F$5</f>
        <v>4</v>
      </c>
      <c r="L6">
        <f>G6*$G$5</f>
        <v>0</v>
      </c>
      <c r="M6">
        <f>H6*$H$5</f>
        <v>1</v>
      </c>
      <c r="N6">
        <f>SUM(I6:M6)</f>
        <v>13</v>
      </c>
    </row>
    <row r="7" spans="3:14" x14ac:dyDescent="0.2"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f t="shared" ref="I7:I9" si="0">D7*$D$5</f>
        <v>16</v>
      </c>
      <c r="J7">
        <f t="shared" ref="J7:J9" si="1">E7*$E$5</f>
        <v>8</v>
      </c>
      <c r="K7">
        <f t="shared" ref="K7:K9" si="2">F7*$F$5</f>
        <v>0</v>
      </c>
      <c r="L7">
        <f t="shared" ref="L7:L9" si="3">G7*$G$5</f>
        <v>0</v>
      </c>
      <c r="M7">
        <f t="shared" ref="M7:M9" si="4">H7*$H$5</f>
        <v>0</v>
      </c>
      <c r="N7">
        <f t="shared" ref="N7:N9" si="5">SUM(I7:M7)</f>
        <v>24</v>
      </c>
    </row>
    <row r="8" spans="3:14" x14ac:dyDescent="0.2">
      <c r="C8">
        <v>3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8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8</v>
      </c>
    </row>
    <row r="9" spans="3:14" x14ac:dyDescent="0.2">
      <c r="C9">
        <v>4</v>
      </c>
      <c r="D9">
        <v>1</v>
      </c>
      <c r="E9">
        <v>0</v>
      </c>
      <c r="F9">
        <v>0</v>
      </c>
      <c r="G9">
        <v>1</v>
      </c>
      <c r="H9">
        <v>0</v>
      </c>
      <c r="I9">
        <f t="shared" si="0"/>
        <v>16</v>
      </c>
      <c r="J9">
        <f t="shared" si="1"/>
        <v>0</v>
      </c>
      <c r="K9">
        <f t="shared" si="2"/>
        <v>0</v>
      </c>
      <c r="L9">
        <f t="shared" si="3"/>
        <v>2</v>
      </c>
      <c r="M9">
        <f t="shared" si="4"/>
        <v>0</v>
      </c>
      <c r="N9">
        <f t="shared" si="5"/>
        <v>18</v>
      </c>
    </row>
    <row r="13" spans="3:14" x14ac:dyDescent="0.2">
      <c r="L13" t="s">
        <v>22</v>
      </c>
    </row>
    <row r="14" spans="3:14" x14ac:dyDescent="0.2"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</row>
    <row r="15" spans="3:14" x14ac:dyDescent="0.2">
      <c r="D15">
        <v>1</v>
      </c>
      <c r="E15" s="1" t="s">
        <v>15</v>
      </c>
      <c r="F15">
        <f>N6</f>
        <v>13</v>
      </c>
      <c r="G15">
        <f>F15^2+1</f>
        <v>170</v>
      </c>
      <c r="H15" s="2">
        <f>G15/$G$19</f>
        <v>0.14951627088830255</v>
      </c>
      <c r="I15" s="3">
        <f>H15/$H$20</f>
        <v>0.5980650835532102</v>
      </c>
      <c r="J15">
        <v>1</v>
      </c>
      <c r="K15">
        <v>0</v>
      </c>
      <c r="L15" s="2">
        <f>H15</f>
        <v>0.14951627088830255</v>
      </c>
      <c r="M15">
        <v>1</v>
      </c>
    </row>
    <row r="16" spans="3:14" x14ac:dyDescent="0.2">
      <c r="D16">
        <v>2</v>
      </c>
      <c r="E16" s="1" t="s">
        <v>16</v>
      </c>
      <c r="F16">
        <f t="shared" ref="F16:F18" si="6">N7</f>
        <v>24</v>
      </c>
      <c r="G16">
        <f t="shared" ref="G16:G18" si="7">F16^2+1</f>
        <v>577</v>
      </c>
      <c r="H16" s="2">
        <f t="shared" ref="H16:H18" si="8">G16/$G$19</f>
        <v>0.50747581354441518</v>
      </c>
      <c r="I16" s="3">
        <f t="shared" ref="I16:I18" si="9">H16/$H$20</f>
        <v>2.0299032541776607</v>
      </c>
      <c r="J16">
        <v>2</v>
      </c>
      <c r="K16" s="2">
        <f>L15</f>
        <v>0.14951627088830255</v>
      </c>
      <c r="L16" s="2">
        <f>L15+H16</f>
        <v>0.65699208443271773</v>
      </c>
      <c r="M16">
        <v>2</v>
      </c>
    </row>
    <row r="17" spans="3:15" x14ac:dyDescent="0.2">
      <c r="D17">
        <v>3</v>
      </c>
      <c r="E17" s="1" t="s">
        <v>17</v>
      </c>
      <c r="F17">
        <f t="shared" si="6"/>
        <v>8</v>
      </c>
      <c r="G17">
        <f t="shared" si="7"/>
        <v>65</v>
      </c>
      <c r="H17" s="2">
        <f t="shared" si="8"/>
        <v>5.7167985927880388E-2</v>
      </c>
      <c r="I17" s="3">
        <f t="shared" si="9"/>
        <v>0.22867194371152155</v>
      </c>
      <c r="J17">
        <v>0</v>
      </c>
      <c r="K17" s="2">
        <f>L16</f>
        <v>0.65699208443271773</v>
      </c>
      <c r="L17" s="2">
        <f>L16+H17</f>
        <v>0.71416007036059814</v>
      </c>
      <c r="M17">
        <v>0</v>
      </c>
    </row>
    <row r="18" spans="3:15" x14ac:dyDescent="0.2">
      <c r="D18">
        <v>4</v>
      </c>
      <c r="E18" s="1" t="s">
        <v>28</v>
      </c>
      <c r="F18">
        <f t="shared" si="6"/>
        <v>18</v>
      </c>
      <c r="G18">
        <f t="shared" si="7"/>
        <v>325</v>
      </c>
      <c r="H18" s="2">
        <f t="shared" si="8"/>
        <v>0.28583992963940191</v>
      </c>
      <c r="I18" s="3">
        <f t="shared" si="9"/>
        <v>1.1433597185576077</v>
      </c>
      <c r="J18">
        <v>1</v>
      </c>
      <c r="K18" s="2">
        <f>L17</f>
        <v>0.71416007036059814</v>
      </c>
      <c r="L18" s="2">
        <f>L17+H18</f>
        <v>1</v>
      </c>
      <c r="M18">
        <v>1</v>
      </c>
    </row>
    <row r="19" spans="3:15" x14ac:dyDescent="0.2">
      <c r="D19" t="s">
        <v>19</v>
      </c>
      <c r="F19">
        <f>SUM(F15:F18)</f>
        <v>63</v>
      </c>
      <c r="G19">
        <f>SUM(G15:G18)</f>
        <v>1137</v>
      </c>
      <c r="H19" s="2">
        <f>SUM(H15:H18)</f>
        <v>1</v>
      </c>
      <c r="I19">
        <f>SUM(I15:I18)</f>
        <v>4</v>
      </c>
      <c r="J19">
        <f>SUM(J15:J18)</f>
        <v>4</v>
      </c>
    </row>
    <row r="20" spans="3:15" x14ac:dyDescent="0.2">
      <c r="D20" t="s">
        <v>20</v>
      </c>
      <c r="G20">
        <f>G19/4</f>
        <v>284.25</v>
      </c>
      <c r="H20" s="2">
        <f>H19/COUNT(H15:H18)</f>
        <v>0.25</v>
      </c>
    </row>
    <row r="21" spans="3:15" x14ac:dyDescent="0.2">
      <c r="D21" t="s">
        <v>21</v>
      </c>
      <c r="G21" s="7">
        <f>MAX(G15:G18)</f>
        <v>577</v>
      </c>
    </row>
    <row r="23" spans="3:15" x14ac:dyDescent="0.2">
      <c r="C23" s="8" t="s">
        <v>34</v>
      </c>
    </row>
    <row r="25" spans="3:15" x14ac:dyDescent="0.2">
      <c r="D25" t="s">
        <v>8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</row>
    <row r="26" spans="3:15" x14ac:dyDescent="0.2">
      <c r="D26">
        <v>1</v>
      </c>
      <c r="E26" s="4" t="str">
        <f>E15</f>
        <v>01101</v>
      </c>
      <c r="F26" s="5">
        <v>4</v>
      </c>
      <c r="G26" s="4" t="s">
        <v>29</v>
      </c>
    </row>
    <row r="27" spans="3:15" x14ac:dyDescent="0.2">
      <c r="D27">
        <v>2</v>
      </c>
      <c r="E27" s="4" t="str">
        <f>E16</f>
        <v>11000</v>
      </c>
      <c r="F27" s="5">
        <v>4</v>
      </c>
      <c r="G27" s="4" t="s">
        <v>30</v>
      </c>
    </row>
    <row r="28" spans="3:15" x14ac:dyDescent="0.2">
      <c r="D28">
        <v>3</v>
      </c>
      <c r="E28" s="6" t="str">
        <f>E27</f>
        <v>11000</v>
      </c>
      <c r="F28" s="7">
        <v>2</v>
      </c>
      <c r="G28" s="6" t="s">
        <v>31</v>
      </c>
    </row>
    <row r="29" spans="3:15" x14ac:dyDescent="0.2">
      <c r="D29">
        <v>4</v>
      </c>
      <c r="E29" s="6" t="str">
        <f>E18</f>
        <v>10010</v>
      </c>
      <c r="F29" s="7">
        <v>2</v>
      </c>
      <c r="G29" s="6" t="s">
        <v>18</v>
      </c>
    </row>
    <row r="31" spans="3:15" x14ac:dyDescent="0.2">
      <c r="C31" t="s">
        <v>38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3:15" x14ac:dyDescent="0.2">
      <c r="D32">
        <v>16</v>
      </c>
      <c r="E32">
        <v>8</v>
      </c>
      <c r="F32">
        <v>4</v>
      </c>
      <c r="G32">
        <v>2</v>
      </c>
      <c r="H32">
        <v>1</v>
      </c>
      <c r="N32" t="s">
        <v>32</v>
      </c>
      <c r="O32" t="s">
        <v>11</v>
      </c>
    </row>
    <row r="33" spans="3:15" x14ac:dyDescent="0.2">
      <c r="D33">
        <v>0</v>
      </c>
      <c r="E33">
        <v>1</v>
      </c>
      <c r="F33">
        <v>1</v>
      </c>
      <c r="G33">
        <v>0</v>
      </c>
      <c r="H33">
        <v>0</v>
      </c>
      <c r="I33">
        <f>D33*$D$5</f>
        <v>0</v>
      </c>
      <c r="J33">
        <f>E33*$E$5</f>
        <v>8</v>
      </c>
      <c r="K33">
        <f>F33*$F$5</f>
        <v>4</v>
      </c>
      <c r="L33">
        <f>G33*$G$5</f>
        <v>0</v>
      </c>
      <c r="M33">
        <f>H33*$H$5</f>
        <v>0</v>
      </c>
      <c r="N33">
        <f>SUM(I33:M33)</f>
        <v>12</v>
      </c>
      <c r="O33">
        <f>N33^2+1</f>
        <v>145</v>
      </c>
    </row>
    <row r="34" spans="3:15" x14ac:dyDescent="0.2">
      <c r="D34">
        <v>1</v>
      </c>
      <c r="E34">
        <v>1</v>
      </c>
      <c r="F34">
        <v>0</v>
      </c>
      <c r="G34">
        <v>0</v>
      </c>
      <c r="H34">
        <v>1</v>
      </c>
      <c r="I34">
        <f t="shared" ref="I34:I36" si="10">D34*$D$5</f>
        <v>16</v>
      </c>
      <c r="J34">
        <f t="shared" ref="J34:J36" si="11">E34*$E$5</f>
        <v>8</v>
      </c>
      <c r="K34">
        <f t="shared" ref="K34:K36" si="12">F34*$F$5</f>
        <v>0</v>
      </c>
      <c r="L34">
        <f t="shared" ref="L34:L36" si="13">G34*$G$5</f>
        <v>0</v>
      </c>
      <c r="M34">
        <f t="shared" ref="M34:M36" si="14">H34*$H$5</f>
        <v>1</v>
      </c>
      <c r="N34">
        <f t="shared" ref="N34:N36" si="15">SUM(I34:M34)</f>
        <v>25</v>
      </c>
      <c r="O34">
        <f t="shared" ref="O34:O36" si="16">N34^2+1</f>
        <v>626</v>
      </c>
    </row>
    <row r="35" spans="3:15" x14ac:dyDescent="0.2">
      <c r="D35">
        <v>1</v>
      </c>
      <c r="E35">
        <v>1</v>
      </c>
      <c r="F35">
        <v>0</v>
      </c>
      <c r="G35">
        <v>1</v>
      </c>
      <c r="H35">
        <v>0</v>
      </c>
      <c r="I35">
        <f t="shared" si="10"/>
        <v>16</v>
      </c>
      <c r="J35">
        <f t="shared" si="11"/>
        <v>8</v>
      </c>
      <c r="K35">
        <f t="shared" si="12"/>
        <v>0</v>
      </c>
      <c r="L35">
        <f t="shared" si="13"/>
        <v>2</v>
      </c>
      <c r="M35">
        <f t="shared" si="14"/>
        <v>0</v>
      </c>
      <c r="N35">
        <f t="shared" si="15"/>
        <v>26</v>
      </c>
      <c r="O35">
        <f t="shared" si="16"/>
        <v>677</v>
      </c>
    </row>
    <row r="36" spans="3:15" x14ac:dyDescent="0.2">
      <c r="D36">
        <v>1</v>
      </c>
      <c r="E36">
        <v>0</v>
      </c>
      <c r="F36">
        <v>0</v>
      </c>
      <c r="G36">
        <v>0</v>
      </c>
      <c r="H36">
        <v>0</v>
      </c>
      <c r="I36">
        <f t="shared" si="10"/>
        <v>16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16</v>
      </c>
      <c r="O36">
        <f t="shared" si="16"/>
        <v>257</v>
      </c>
    </row>
    <row r="37" spans="3:15" x14ac:dyDescent="0.2">
      <c r="N37" t="s">
        <v>21</v>
      </c>
      <c r="O37" s="7">
        <f>MAX(O33:O36)</f>
        <v>677</v>
      </c>
    </row>
    <row r="39" spans="3:15" x14ac:dyDescent="0.2">
      <c r="F39" t="s">
        <v>33</v>
      </c>
    </row>
    <row r="42" spans="3:15" x14ac:dyDescent="0.2">
      <c r="C42" s="8" t="s">
        <v>35</v>
      </c>
      <c r="E42" t="s">
        <v>36</v>
      </c>
    </row>
    <row r="43" spans="3:15" x14ac:dyDescent="0.2">
      <c r="C43" t="s">
        <v>8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3:15" x14ac:dyDescent="0.2">
      <c r="C44">
        <v>1</v>
      </c>
      <c r="D44">
        <v>0.64880000000000004</v>
      </c>
      <c r="E44">
        <v>0.62250000000000005</v>
      </c>
      <c r="F44">
        <v>0.5524</v>
      </c>
      <c r="G44">
        <v>0.64829999999999999</v>
      </c>
      <c r="H44">
        <v>0.79820000000000002</v>
      </c>
    </row>
    <row r="45" spans="3:15" x14ac:dyDescent="0.2">
      <c r="C45">
        <v>2</v>
      </c>
      <c r="D45">
        <v>0.83660000000000001</v>
      </c>
      <c r="E45">
        <v>0.7278</v>
      </c>
      <c r="F45" s="9">
        <v>0.14910000000000001</v>
      </c>
      <c r="G45">
        <v>0.50509999999999999</v>
      </c>
      <c r="H45" s="9">
        <v>0.37559999999999999</v>
      </c>
    </row>
    <row r="46" spans="3:15" x14ac:dyDescent="0.2">
      <c r="C46">
        <v>3</v>
      </c>
      <c r="D46">
        <v>0.93049999999999999</v>
      </c>
      <c r="E46">
        <v>0.97330000000000005</v>
      </c>
      <c r="F46">
        <v>0.85270000000000001</v>
      </c>
      <c r="G46">
        <v>0.80059999999999998</v>
      </c>
      <c r="H46">
        <v>0.98029999999999995</v>
      </c>
    </row>
    <row r="47" spans="3:15" x14ac:dyDescent="0.2">
      <c r="C47">
        <v>4</v>
      </c>
      <c r="D47">
        <v>0.60819999999999996</v>
      </c>
      <c r="E47">
        <v>0.45490000000000003</v>
      </c>
      <c r="F47">
        <v>0.80620000000000003</v>
      </c>
      <c r="G47">
        <v>0.7641</v>
      </c>
      <c r="H47">
        <v>0.61750000000000005</v>
      </c>
    </row>
    <row r="49" spans="3:15" x14ac:dyDescent="0.2">
      <c r="E49" t="s">
        <v>37</v>
      </c>
    </row>
    <row r="52" spans="3:15" x14ac:dyDescent="0.2">
      <c r="D52" t="s">
        <v>3</v>
      </c>
      <c r="E52" t="s">
        <v>4</v>
      </c>
      <c r="F52" t="s">
        <v>5</v>
      </c>
      <c r="G52" t="s">
        <v>6</v>
      </c>
      <c r="H52" t="s">
        <v>7</v>
      </c>
    </row>
    <row r="53" spans="3:15" x14ac:dyDescent="0.2">
      <c r="C53" t="s">
        <v>8</v>
      </c>
      <c r="D53">
        <v>16</v>
      </c>
      <c r="E53">
        <v>8</v>
      </c>
      <c r="F53">
        <v>4</v>
      </c>
      <c r="G53">
        <v>2</v>
      </c>
      <c r="H53">
        <v>1</v>
      </c>
      <c r="N53" t="s">
        <v>32</v>
      </c>
      <c r="O53" t="s">
        <v>11</v>
      </c>
    </row>
    <row r="54" spans="3:15" x14ac:dyDescent="0.2"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f>D54*$D$5</f>
        <v>0</v>
      </c>
      <c r="J54">
        <f>E54*$E$5</f>
        <v>8</v>
      </c>
      <c r="K54">
        <f>F54*$F$5</f>
        <v>4</v>
      </c>
      <c r="L54">
        <f>G54*$G$5</f>
        <v>0</v>
      </c>
      <c r="M54">
        <f>H54*$H$5</f>
        <v>0</v>
      </c>
      <c r="N54">
        <f>SUM(I54:M54)</f>
        <v>12</v>
      </c>
      <c r="O54">
        <f>N54^2+1</f>
        <v>145</v>
      </c>
    </row>
    <row r="55" spans="3:15" x14ac:dyDescent="0.2">
      <c r="C55">
        <v>2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ref="I55:I57" si="17">D55*$D$5</f>
        <v>16</v>
      </c>
      <c r="J55">
        <f t="shared" ref="J55:J57" si="18">E55*$E$5</f>
        <v>8</v>
      </c>
      <c r="K55">
        <f t="shared" ref="K55:K57" si="19">F55*$F$5</f>
        <v>4</v>
      </c>
      <c r="L55">
        <f t="shared" ref="L55:L57" si="20">G55*$G$5</f>
        <v>0</v>
      </c>
      <c r="M55">
        <f t="shared" ref="M55:M57" si="21">H55*$H$5</f>
        <v>0</v>
      </c>
      <c r="N55">
        <f t="shared" ref="N55:N57" si="22">SUM(I55:M55)</f>
        <v>28</v>
      </c>
      <c r="O55">
        <f t="shared" ref="O55:O57" si="23">N55^2+1</f>
        <v>785</v>
      </c>
    </row>
    <row r="56" spans="3:15" x14ac:dyDescent="0.2">
      <c r="C56">
        <v>3</v>
      </c>
      <c r="D56">
        <v>1</v>
      </c>
      <c r="E56">
        <v>1</v>
      </c>
      <c r="F56">
        <v>0</v>
      </c>
      <c r="G56">
        <v>1</v>
      </c>
      <c r="H56">
        <v>0</v>
      </c>
      <c r="I56">
        <f t="shared" si="17"/>
        <v>16</v>
      </c>
      <c r="J56">
        <f t="shared" si="18"/>
        <v>8</v>
      </c>
      <c r="K56">
        <f t="shared" si="19"/>
        <v>0</v>
      </c>
      <c r="L56">
        <f t="shared" si="20"/>
        <v>2</v>
      </c>
      <c r="M56">
        <f t="shared" si="21"/>
        <v>0</v>
      </c>
      <c r="N56">
        <f t="shared" si="22"/>
        <v>26</v>
      </c>
      <c r="O56">
        <f t="shared" si="23"/>
        <v>677</v>
      </c>
    </row>
    <row r="57" spans="3:15" x14ac:dyDescent="0.2">
      <c r="C57">
        <v>4</v>
      </c>
      <c r="D57">
        <v>1</v>
      </c>
      <c r="E57">
        <v>0</v>
      </c>
      <c r="F57">
        <v>0</v>
      </c>
      <c r="G57">
        <v>0</v>
      </c>
      <c r="H57">
        <v>0</v>
      </c>
      <c r="I57">
        <f t="shared" si="17"/>
        <v>16</v>
      </c>
      <c r="J57">
        <f t="shared" si="18"/>
        <v>0</v>
      </c>
      <c r="K57">
        <f t="shared" si="19"/>
        <v>0</v>
      </c>
      <c r="L57">
        <f t="shared" si="20"/>
        <v>0</v>
      </c>
      <c r="M57">
        <f t="shared" si="21"/>
        <v>0</v>
      </c>
      <c r="N57">
        <f t="shared" si="22"/>
        <v>16</v>
      </c>
      <c r="O57">
        <f t="shared" si="23"/>
        <v>257</v>
      </c>
    </row>
    <row r="58" spans="3:15" x14ac:dyDescent="0.2">
      <c r="N58" t="s">
        <v>21</v>
      </c>
      <c r="O58" s="7">
        <f>MAX(O54:O57)</f>
        <v>785</v>
      </c>
    </row>
    <row r="60" spans="3:15" x14ac:dyDescent="0.2">
      <c r="F60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2019-10-09T06:30:50Z</dcterms:created>
  <dcterms:modified xsi:type="dcterms:W3CDTF">2019-10-13T06:41:51Z</dcterms:modified>
</cp:coreProperties>
</file>