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urav Dua\Desktop\"/>
    </mc:Choice>
  </mc:AlternateContent>
  <bookViews>
    <workbookView xWindow="0" yWindow="0" windowWidth="20490" windowHeight="71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E30" i="1"/>
  <c r="H30" i="1" s="1"/>
  <c r="E31" i="1"/>
  <c r="H31" i="1"/>
  <c r="E32" i="1"/>
  <c r="H32" i="1" s="1"/>
  <c r="G44" i="1"/>
  <c r="F44" i="1"/>
  <c r="D44" i="1"/>
  <c r="C44" i="1"/>
  <c r="D60" i="1"/>
  <c r="I44" i="1" l="1"/>
  <c r="D62" i="1"/>
  <c r="G49" i="1" l="1"/>
  <c r="G50" i="1"/>
  <c r="G51" i="1"/>
  <c r="G52" i="1"/>
  <c r="G53" i="1"/>
  <c r="G54" i="1"/>
  <c r="G55" i="1"/>
  <c r="G56" i="1"/>
  <c r="G57" i="1"/>
  <c r="G58" i="1"/>
  <c r="I58" i="1" s="1"/>
  <c r="G59" i="1"/>
  <c r="G48" i="1"/>
  <c r="E58" i="1"/>
  <c r="E57" i="1"/>
  <c r="E49" i="1"/>
  <c r="E50" i="1"/>
  <c r="E51" i="1"/>
  <c r="E52" i="1"/>
  <c r="E53" i="1"/>
  <c r="E54" i="1"/>
  <c r="E55" i="1"/>
  <c r="E56" i="1"/>
  <c r="E59" i="1"/>
  <c r="E48" i="1"/>
  <c r="I29" i="1"/>
  <c r="I28" i="1"/>
  <c r="I27" i="1"/>
  <c r="I6" i="1"/>
  <c r="E6" i="1"/>
  <c r="H6" i="1" s="1"/>
  <c r="I26" i="1"/>
  <c r="I25" i="1"/>
  <c r="I24" i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24" i="1"/>
  <c r="E25" i="1"/>
  <c r="H25" i="1" s="1"/>
  <c r="E26" i="1"/>
  <c r="H26" i="1" s="1"/>
  <c r="E27" i="1"/>
  <c r="H27" i="1" s="1"/>
  <c r="E28" i="1"/>
  <c r="H28" i="1" s="1"/>
  <c r="E29" i="1"/>
  <c r="H29" i="1" s="1"/>
  <c r="E33" i="1"/>
  <c r="H33" i="1" s="1"/>
  <c r="E3" i="1"/>
  <c r="H3" i="1" s="1"/>
  <c r="E4" i="1"/>
  <c r="H4" i="1" s="1"/>
  <c r="E5" i="1"/>
  <c r="H5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" i="1"/>
  <c r="H58" i="1" l="1"/>
  <c r="H2" i="1"/>
  <c r="H44" i="1" s="1"/>
  <c r="E44" i="1"/>
  <c r="E60" i="1"/>
  <c r="H57" i="1"/>
  <c r="H48" i="1"/>
  <c r="I57" i="1"/>
  <c r="E62" i="1" l="1"/>
  <c r="I19" i="1"/>
  <c r="I35" i="1"/>
  <c r="I18" i="1"/>
  <c r="I17" i="1"/>
  <c r="I16" i="1"/>
  <c r="I15" i="1"/>
  <c r="I14" i="1"/>
  <c r="I13" i="1"/>
  <c r="I12" i="1"/>
  <c r="I40" i="1"/>
  <c r="I22" i="1"/>
  <c r="I11" i="1"/>
  <c r="I10" i="1"/>
  <c r="I23" i="1"/>
  <c r="I9" i="1"/>
  <c r="I39" i="1"/>
  <c r="I38" i="1"/>
  <c r="I8" i="1"/>
  <c r="I7" i="1"/>
  <c r="I37" i="1"/>
  <c r="I21" i="1"/>
  <c r="I5" i="1"/>
  <c r="I4" i="1"/>
  <c r="I3" i="1"/>
  <c r="I2" i="1"/>
  <c r="I20" i="1"/>
  <c r="I36" i="1"/>
  <c r="I34" i="1"/>
  <c r="F60" i="1"/>
  <c r="F62" i="1" s="1"/>
  <c r="C60" i="1"/>
  <c r="H56" i="1"/>
  <c r="H55" i="1"/>
  <c r="H54" i="1"/>
  <c r="H52" i="1"/>
  <c r="H50" i="1"/>
  <c r="I48" i="1"/>
  <c r="I51" i="1" l="1"/>
  <c r="H51" i="1"/>
  <c r="I49" i="1"/>
  <c r="H49" i="1"/>
  <c r="I53" i="1"/>
  <c r="H53" i="1"/>
  <c r="I59" i="1"/>
  <c r="H59" i="1"/>
  <c r="I50" i="1"/>
  <c r="I54" i="1"/>
  <c r="C62" i="1"/>
  <c r="I55" i="1"/>
  <c r="G60" i="1"/>
  <c r="I52" i="1"/>
  <c r="I56" i="1"/>
  <c r="H60" i="1" l="1"/>
  <c r="I60" i="1"/>
  <c r="G62" i="1"/>
  <c r="I62" i="1" s="1"/>
  <c r="H62" i="1" l="1"/>
</calcChain>
</file>

<file path=xl/sharedStrings.xml><?xml version="1.0" encoding="utf-8"?>
<sst xmlns="http://schemas.openxmlformats.org/spreadsheetml/2006/main" count="74" uniqueCount="61">
  <si>
    <t>ITEMS</t>
  </si>
  <si>
    <t>MRP</t>
  </si>
  <si>
    <t>Net CP</t>
  </si>
  <si>
    <t>S.no</t>
  </si>
  <si>
    <t>BOSS M4303 59PCS DINNER SET</t>
  </si>
  <si>
    <t>Total CP</t>
  </si>
  <si>
    <t>CELLO 45PCS DINNER SET</t>
  </si>
  <si>
    <t>BOSS M4105 LID LOOK JAR</t>
  </si>
  <si>
    <t>BOSS M4118 LUNCH BOX</t>
  </si>
  <si>
    <t>SANJEEV KAPOOR SKB-1035 BASTAN SQUARE LUNCH BOX</t>
  </si>
  <si>
    <t>OCEAN B-02810 TULIP GLASS</t>
  </si>
  <si>
    <t>OCEAN B-11007 PLAZA GLASS</t>
  </si>
  <si>
    <t>BOSS M4117 LUNCH BOX</t>
  </si>
  <si>
    <t>SANJEEV KAPOOR SKB-1031 ALBERTA MIXING BOWL</t>
  </si>
  <si>
    <t>SANJEEV KAPOOR SKB-1177  SURRAY MIXING BOWL</t>
  </si>
  <si>
    <t>Iveo Trine Family Jar Set 6 Pcs RB</t>
  </si>
  <si>
    <t>BAJAJ GX1 MIXER GRINDER</t>
  </si>
  <si>
    <t>USHA COLT PLUS MG3772 MIXER GRINDER</t>
  </si>
  <si>
    <t>Butterfly Hero Mixer Grinder, 500W, 3 Jars (Grey)</t>
  </si>
  <si>
    <t>Lifelong Power Pro 500-Watt Mixer Grinder with 3 Jars (White/Grey)</t>
  </si>
  <si>
    <t>AirCase C30 Laptop Bag Messenger Bag Case for 13-Inch/ 14 Inch/ 15.6 Inch Laptop MacBook | Water Resistant Compartments, Multi-Pockets Fits All iPad/T</t>
  </si>
  <si>
    <t>Callas Adjustable Portable Laptop Table, Bed Table, Notebook Stand, Laptop Standing Desk, CA6-Black</t>
  </si>
  <si>
    <t>GIZGA essentials Laptop Bag Sleeve for 14 inch Laptop Case Cover PouchMacbook Pro (Grey)</t>
  </si>
  <si>
    <t xml:space="preserve">LAITALIA VEGITABLE SLICER </t>
  </si>
  <si>
    <t>Macclite Stencil Multi Kadai, White</t>
  </si>
  <si>
    <t>Forbes Robo Vac N Mop Robotic Vacuum Cleaner with UV Sanitization from Eureka Forbes (Black)</t>
  </si>
  <si>
    <t>HAVELLS ANDLURA CELLING FAN</t>
  </si>
  <si>
    <t>Meyer Induction Base Cast Iron Tawa, 28 cm, Black, 1 Piece</t>
  </si>
  <si>
    <t xml:space="preserve">HEALTH GENUIE 3 IN 1 STEAM VAPARIZER </t>
  </si>
  <si>
    <t>AMKETTE Evo Fox (by Amkette) Fireblade Gaming Wired Keyboard with LED Backlit, 19 Anti-Ghosting Keys, and Windows Lock Key (TKL) (Black)</t>
  </si>
  <si>
    <t>CELLO 26PCS DINNER SET</t>
  </si>
  <si>
    <t>Luminous Zelio 1100i Smart Home UPS (Blue) - with i-Control Feature</t>
  </si>
  <si>
    <t>Bootles</t>
  </si>
  <si>
    <t>Nouvetta-500 ml</t>
  </si>
  <si>
    <t>Novetta Bootle with Wooden Like Lid -500ml</t>
  </si>
  <si>
    <t>Nouvetta with Container to Drink -750 ml</t>
  </si>
  <si>
    <t>Nouvetta Sports Glass -1000 ml</t>
  </si>
  <si>
    <t>Nouvetta Glass Fridge -100 ml</t>
  </si>
  <si>
    <t>Novetta Printed - 750ml</t>
  </si>
  <si>
    <t>Nouvetta White - 1000ml</t>
  </si>
  <si>
    <t>Nouvetta Red - 1000ml</t>
  </si>
  <si>
    <t>Nouvetta Green -1000ml</t>
  </si>
  <si>
    <t>Nouvetta Grey -1000ml</t>
  </si>
  <si>
    <t>Total</t>
  </si>
  <si>
    <t>Grand Total</t>
  </si>
  <si>
    <t>Ambber Santizier Spray- Gold Ray 110</t>
  </si>
  <si>
    <t>CP %</t>
  </si>
  <si>
    <t>Qty G</t>
  </si>
  <si>
    <t>Qty L</t>
  </si>
  <si>
    <t>MAHARAJA MX-147 MIXER GRINDER</t>
  </si>
  <si>
    <t>Bajaj PCX 5IB, 5 LTR Aluminium Pressure Cooker with Induction Base (Silver, ISI Certified)</t>
  </si>
  <si>
    <t>Borosil - ARO(750 Watts) Mixer Grinder 4 Jar (3 Stainless Steel + 1 Juicer Jar), Red</t>
  </si>
  <si>
    <t>CELLO 10PCS DINNER SET</t>
  </si>
  <si>
    <t>PIGEON EGNITE PLUS SANDWICH MAKER</t>
  </si>
  <si>
    <t>BMS Lifestyle 4-Piece Induction Friendly Stainless Steel Cookware Set, Silver</t>
  </si>
  <si>
    <t>Nouvetta  Bottle 550ml NB-18288</t>
  </si>
  <si>
    <t>Novetta Bottle 380ml, NB-18539</t>
  </si>
  <si>
    <t xml:space="preserve">In bank </t>
  </si>
  <si>
    <t xml:space="preserve">Stock CP with both of us </t>
  </si>
  <si>
    <t xml:space="preserve">Blanket aprox </t>
  </si>
  <si>
    <t>To be Deposit in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</si>
</sst>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1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1" fontId="2" fillId="0" borderId="1" xfId="0" applyNumberFormat="1" applyFont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0" borderId="1" xfId="0" applyNumberFormat="1" applyFont="1" applyBorder="1" applyAlignment="1">
      <alignment vertical="top" wrapText="1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1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2" fontId="0" fillId="0" borderId="1" xfId="0" applyNumberFormat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1" fontId="0" fillId="0" borderId="1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3" fillId="2" borderId="1" xfId="0" applyNumberFormat="1" applyFont="1" applyFill="1" applyBorder="1" applyAlignment="1">
      <alignment horizontal="left"/>
    </xf>
    <xf numFmtId="0" fontId="6" fillId="0" borderId="0" xfId="0" applyFont="1" applyAlignment="1">
      <alignment horizontal="center" vertical="top" wrapText="1"/>
    </xf>
    <xf numFmtId="0" fontId="0" fillId="4" borderId="1" xfId="0" applyFont="1" applyFill="1" applyBorder="1" applyAlignment="1">
      <alignment vertical="top" wrapText="1"/>
    </xf>
    <xf numFmtId="0" fontId="3" fillId="4" borderId="1" xfId="0" applyNumberFormat="1" applyFont="1" applyFill="1" applyBorder="1" applyAlignment="1">
      <alignment vertical="top" wrapText="1"/>
    </xf>
    <xf numFmtId="0" fontId="1" fillId="4" borderId="1" xfId="0" applyFont="1" applyFill="1" applyBorder="1"/>
    <xf numFmtId="0" fontId="5" fillId="4" borderId="1" xfId="0" applyNumberFormat="1" applyFont="1" applyFill="1" applyBorder="1"/>
    <xf numFmtId="0" fontId="0" fillId="4" borderId="1" xfId="0" applyFill="1" applyBorder="1" applyAlignment="1">
      <alignment vertical="top" wrapText="1"/>
    </xf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pane ySplit="1" topLeftCell="A23" activePane="bottomLeft" state="frozen"/>
      <selection pane="bottomLeft" activeCell="B12" sqref="B12"/>
    </sheetView>
  </sheetViews>
  <sheetFormatPr defaultRowHeight="15" x14ac:dyDescent="0.25"/>
  <cols>
    <col min="1" max="1" width="4.85546875" style="11" bestFit="1" customWidth="1"/>
    <col min="2" max="2" width="80.5703125" style="12" bestFit="1" customWidth="1"/>
    <col min="3" max="3" width="6" style="26" bestFit="1" customWidth="1"/>
    <col min="4" max="4" width="5.42578125" style="26" bestFit="1" customWidth="1"/>
    <col min="5" max="5" width="4.42578125" style="26" bestFit="1" customWidth="1"/>
    <col min="6" max="7" width="7" style="26" bestFit="1" customWidth="1"/>
    <col min="8" max="8" width="8.140625" style="26" bestFit="1" customWidth="1"/>
    <col min="9" max="9" width="5.28515625" style="26" bestFit="1" customWidth="1"/>
    <col min="10" max="16384" width="9.140625" style="3"/>
  </cols>
  <sheetData>
    <row r="1" spans="1:9" x14ac:dyDescent="0.25">
      <c r="A1" s="1" t="s">
        <v>3</v>
      </c>
      <c r="B1" s="2" t="s">
        <v>0</v>
      </c>
      <c r="C1" s="15" t="s">
        <v>47</v>
      </c>
      <c r="D1" s="15" t="s">
        <v>48</v>
      </c>
      <c r="E1" s="15" t="s">
        <v>43</v>
      </c>
      <c r="F1" s="15" t="s">
        <v>1</v>
      </c>
      <c r="G1" s="16" t="s">
        <v>2</v>
      </c>
      <c r="H1" s="17" t="s">
        <v>5</v>
      </c>
      <c r="I1" s="17" t="s">
        <v>46</v>
      </c>
    </row>
    <row r="2" spans="1:9" x14ac:dyDescent="0.25">
      <c r="A2" s="4">
        <v>1</v>
      </c>
      <c r="B2" s="31" t="s">
        <v>7</v>
      </c>
      <c r="C2" s="18">
        <v>5</v>
      </c>
      <c r="D2" s="18">
        <v>0</v>
      </c>
      <c r="E2" s="18">
        <f>C2+D2</f>
        <v>5</v>
      </c>
      <c r="F2" s="18">
        <v>555</v>
      </c>
      <c r="G2" s="28">
        <v>132</v>
      </c>
      <c r="H2" s="18">
        <f>G2*E2</f>
        <v>660</v>
      </c>
      <c r="I2" s="19">
        <f t="shared" ref="I2:I19" si="0">G2/F2</f>
        <v>0.23783783783783785</v>
      </c>
    </row>
    <row r="3" spans="1:9" x14ac:dyDescent="0.25">
      <c r="A3" s="4">
        <v>2</v>
      </c>
      <c r="B3" s="31" t="s">
        <v>12</v>
      </c>
      <c r="C3" s="18">
        <v>5</v>
      </c>
      <c r="D3" s="18">
        <v>4</v>
      </c>
      <c r="E3" s="18">
        <f t="shared" ref="E3:E42" si="1">C3+D3</f>
        <v>9</v>
      </c>
      <c r="F3" s="18">
        <v>799</v>
      </c>
      <c r="G3" s="18">
        <v>190</v>
      </c>
      <c r="H3" s="18">
        <f t="shared" ref="H3:H42" si="2">G3*E3</f>
        <v>1710</v>
      </c>
      <c r="I3" s="19">
        <f t="shared" si="0"/>
        <v>0.23779724655819776</v>
      </c>
    </row>
    <row r="4" spans="1:9" x14ac:dyDescent="0.25">
      <c r="A4" s="4">
        <v>3</v>
      </c>
      <c r="B4" s="31" t="s">
        <v>8</v>
      </c>
      <c r="C4" s="18">
        <v>3</v>
      </c>
      <c r="D4" s="18">
        <v>1</v>
      </c>
      <c r="E4" s="18">
        <f t="shared" si="1"/>
        <v>4</v>
      </c>
      <c r="F4" s="18">
        <v>1195</v>
      </c>
      <c r="G4" s="18">
        <v>415</v>
      </c>
      <c r="H4" s="18">
        <f t="shared" si="2"/>
        <v>1660</v>
      </c>
      <c r="I4" s="19">
        <f t="shared" si="0"/>
        <v>0.34728033472803349</v>
      </c>
    </row>
    <row r="5" spans="1:9" x14ac:dyDescent="0.25">
      <c r="A5" s="4">
        <v>4</v>
      </c>
      <c r="B5" s="31" t="s">
        <v>4</v>
      </c>
      <c r="C5" s="18">
        <v>1</v>
      </c>
      <c r="D5" s="18">
        <v>1</v>
      </c>
      <c r="E5" s="18">
        <f t="shared" si="1"/>
        <v>2</v>
      </c>
      <c r="F5" s="20">
        <v>8995</v>
      </c>
      <c r="G5" s="21">
        <v>2820</v>
      </c>
      <c r="H5" s="18">
        <f t="shared" si="2"/>
        <v>5640</v>
      </c>
      <c r="I5" s="19">
        <f t="shared" si="0"/>
        <v>0.31350750416898276</v>
      </c>
    </row>
    <row r="6" spans="1:9" x14ac:dyDescent="0.25">
      <c r="A6" s="4">
        <v>5</v>
      </c>
      <c r="B6" s="31" t="s">
        <v>52</v>
      </c>
      <c r="C6" s="18">
        <v>0</v>
      </c>
      <c r="D6" s="18">
        <v>2</v>
      </c>
      <c r="E6" s="18">
        <f t="shared" si="1"/>
        <v>2</v>
      </c>
      <c r="F6" s="20">
        <v>1695</v>
      </c>
      <c r="G6" s="21">
        <v>517</v>
      </c>
      <c r="H6" s="18">
        <f t="shared" si="2"/>
        <v>1034</v>
      </c>
      <c r="I6" s="19">
        <f t="shared" si="0"/>
        <v>0.30501474926253686</v>
      </c>
    </row>
    <row r="7" spans="1:9" x14ac:dyDescent="0.25">
      <c r="A7" s="4">
        <v>6</v>
      </c>
      <c r="B7" s="31" t="s">
        <v>30</v>
      </c>
      <c r="C7" s="18">
        <v>3</v>
      </c>
      <c r="D7" s="18">
        <v>0</v>
      </c>
      <c r="E7" s="18">
        <f t="shared" si="1"/>
        <v>3</v>
      </c>
      <c r="F7" s="18">
        <v>3995</v>
      </c>
      <c r="G7" s="18">
        <v>1120</v>
      </c>
      <c r="H7" s="18">
        <f t="shared" si="2"/>
        <v>3360</v>
      </c>
      <c r="I7" s="19">
        <f t="shared" si="0"/>
        <v>0.28035043804755944</v>
      </c>
    </row>
    <row r="8" spans="1:9" x14ac:dyDescent="0.25">
      <c r="A8" s="4">
        <v>7</v>
      </c>
      <c r="B8" s="31" t="s">
        <v>6</v>
      </c>
      <c r="C8" s="18">
        <v>1</v>
      </c>
      <c r="D8" s="18">
        <v>3</v>
      </c>
      <c r="E8" s="18">
        <f t="shared" si="1"/>
        <v>4</v>
      </c>
      <c r="F8" s="18">
        <v>7995</v>
      </c>
      <c r="G8" s="18">
        <v>2240</v>
      </c>
      <c r="H8" s="18">
        <f t="shared" si="2"/>
        <v>8960</v>
      </c>
      <c r="I8" s="19">
        <f t="shared" si="0"/>
        <v>0.28017510944340213</v>
      </c>
    </row>
    <row r="9" spans="1:9" x14ac:dyDescent="0.25">
      <c r="A9" s="4">
        <v>8</v>
      </c>
      <c r="B9" s="31" t="s">
        <v>26</v>
      </c>
      <c r="C9" s="18">
        <v>1</v>
      </c>
      <c r="D9" s="18">
        <v>0</v>
      </c>
      <c r="E9" s="18">
        <f t="shared" si="1"/>
        <v>1</v>
      </c>
      <c r="F9" s="18">
        <v>3330</v>
      </c>
      <c r="G9" s="18">
        <v>1473</v>
      </c>
      <c r="H9" s="18">
        <f t="shared" si="2"/>
        <v>1473</v>
      </c>
      <c r="I9" s="19">
        <f t="shared" si="0"/>
        <v>0.44234234234234232</v>
      </c>
    </row>
    <row r="10" spans="1:9" x14ac:dyDescent="0.25">
      <c r="A10" s="4">
        <v>9</v>
      </c>
      <c r="B10" s="32" t="s">
        <v>15</v>
      </c>
      <c r="C10" s="18">
        <v>1</v>
      </c>
      <c r="D10" s="18">
        <v>0</v>
      </c>
      <c r="E10" s="18">
        <f t="shared" si="1"/>
        <v>1</v>
      </c>
      <c r="F10" s="18">
        <v>1440</v>
      </c>
      <c r="G10" s="18">
        <v>405</v>
      </c>
      <c r="H10" s="18">
        <f t="shared" si="2"/>
        <v>405</v>
      </c>
      <c r="I10" s="19">
        <f t="shared" si="0"/>
        <v>0.28125</v>
      </c>
    </row>
    <row r="11" spans="1:9" x14ac:dyDescent="0.25">
      <c r="A11" s="4">
        <v>10</v>
      </c>
      <c r="B11" s="31" t="s">
        <v>23</v>
      </c>
      <c r="C11" s="18">
        <v>1</v>
      </c>
      <c r="D11" s="18">
        <v>1</v>
      </c>
      <c r="E11" s="18">
        <f t="shared" si="1"/>
        <v>2</v>
      </c>
      <c r="F11" s="18">
        <v>2995</v>
      </c>
      <c r="G11" s="18">
        <v>939</v>
      </c>
      <c r="H11" s="18">
        <f t="shared" si="2"/>
        <v>1878</v>
      </c>
      <c r="I11" s="19">
        <f t="shared" si="0"/>
        <v>0.31352253756260434</v>
      </c>
    </row>
    <row r="12" spans="1:9" x14ac:dyDescent="0.25">
      <c r="A12" s="4">
        <v>11</v>
      </c>
      <c r="B12" s="32" t="s">
        <v>24</v>
      </c>
      <c r="C12" s="18">
        <v>2</v>
      </c>
      <c r="D12" s="18">
        <v>1</v>
      </c>
      <c r="E12" s="18">
        <f t="shared" si="1"/>
        <v>3</v>
      </c>
      <c r="F12" s="18">
        <v>2445</v>
      </c>
      <c r="G12" s="18">
        <v>307</v>
      </c>
      <c r="H12" s="18">
        <f t="shared" si="2"/>
        <v>921</v>
      </c>
      <c r="I12" s="19">
        <f t="shared" si="0"/>
        <v>0.12556237218813907</v>
      </c>
    </row>
    <row r="13" spans="1:9" x14ac:dyDescent="0.25">
      <c r="A13" s="4">
        <v>12</v>
      </c>
      <c r="B13" s="32" t="s">
        <v>27</v>
      </c>
      <c r="C13" s="18">
        <v>1</v>
      </c>
      <c r="D13" s="18">
        <v>0</v>
      </c>
      <c r="E13" s="18">
        <f t="shared" si="1"/>
        <v>1</v>
      </c>
      <c r="F13" s="18">
        <v>3175</v>
      </c>
      <c r="G13" s="18">
        <v>892</v>
      </c>
      <c r="H13" s="18">
        <f t="shared" si="2"/>
        <v>892</v>
      </c>
      <c r="I13" s="19">
        <f t="shared" si="0"/>
        <v>0.2809448818897638</v>
      </c>
    </row>
    <row r="14" spans="1:9" x14ac:dyDescent="0.25">
      <c r="A14" s="4">
        <v>13</v>
      </c>
      <c r="B14" s="31" t="s">
        <v>10</v>
      </c>
      <c r="C14" s="18">
        <v>3</v>
      </c>
      <c r="D14" s="18">
        <v>2</v>
      </c>
      <c r="E14" s="18">
        <f t="shared" si="1"/>
        <v>5</v>
      </c>
      <c r="F14" s="20">
        <v>695</v>
      </c>
      <c r="G14" s="21">
        <v>166</v>
      </c>
      <c r="H14" s="18">
        <f t="shared" si="2"/>
        <v>830</v>
      </c>
      <c r="I14" s="19">
        <f t="shared" si="0"/>
        <v>0.23884892086330936</v>
      </c>
    </row>
    <row r="15" spans="1:9" x14ac:dyDescent="0.25">
      <c r="A15" s="4">
        <v>14</v>
      </c>
      <c r="B15" s="31" t="s">
        <v>11</v>
      </c>
      <c r="C15" s="18">
        <v>1</v>
      </c>
      <c r="D15" s="18">
        <v>0</v>
      </c>
      <c r="E15" s="18">
        <f t="shared" si="1"/>
        <v>1</v>
      </c>
      <c r="F15" s="20">
        <v>600</v>
      </c>
      <c r="G15" s="21">
        <v>166</v>
      </c>
      <c r="H15" s="18">
        <f t="shared" si="2"/>
        <v>166</v>
      </c>
      <c r="I15" s="19">
        <f t="shared" si="0"/>
        <v>0.27666666666666667</v>
      </c>
    </row>
    <row r="16" spans="1:9" x14ac:dyDescent="0.25">
      <c r="A16" s="4">
        <v>15</v>
      </c>
      <c r="B16" s="31" t="s">
        <v>13</v>
      </c>
      <c r="C16" s="18">
        <v>2</v>
      </c>
      <c r="D16" s="18">
        <v>0</v>
      </c>
      <c r="E16" s="18">
        <f t="shared" si="1"/>
        <v>2</v>
      </c>
      <c r="F16" s="18">
        <v>895</v>
      </c>
      <c r="G16" s="18">
        <v>255</v>
      </c>
      <c r="H16" s="18">
        <f t="shared" si="2"/>
        <v>510</v>
      </c>
      <c r="I16" s="19">
        <f t="shared" si="0"/>
        <v>0.28491620111731841</v>
      </c>
    </row>
    <row r="17" spans="1:9" x14ac:dyDescent="0.25">
      <c r="A17" s="4">
        <v>16</v>
      </c>
      <c r="B17" s="31" t="s">
        <v>9</v>
      </c>
      <c r="C17" s="18">
        <v>2</v>
      </c>
      <c r="D17" s="18">
        <v>0</v>
      </c>
      <c r="E17" s="18">
        <f t="shared" si="1"/>
        <v>2</v>
      </c>
      <c r="F17" s="18">
        <v>1555</v>
      </c>
      <c r="G17" s="18">
        <v>464</v>
      </c>
      <c r="H17" s="18">
        <f t="shared" si="2"/>
        <v>928</v>
      </c>
      <c r="I17" s="19">
        <f t="shared" si="0"/>
        <v>0.29839228295819936</v>
      </c>
    </row>
    <row r="18" spans="1:9" x14ac:dyDescent="0.25">
      <c r="A18" s="4">
        <v>17</v>
      </c>
      <c r="B18" s="31" t="s">
        <v>14</v>
      </c>
      <c r="C18" s="18">
        <v>1</v>
      </c>
      <c r="D18" s="18">
        <v>1</v>
      </c>
      <c r="E18" s="18">
        <f t="shared" si="1"/>
        <v>2</v>
      </c>
      <c r="F18" s="18">
        <v>695</v>
      </c>
      <c r="G18" s="18">
        <v>209</v>
      </c>
      <c r="H18" s="18">
        <f t="shared" si="2"/>
        <v>418</v>
      </c>
      <c r="I18" s="19">
        <f t="shared" si="0"/>
        <v>0.30071942446043165</v>
      </c>
    </row>
    <row r="19" spans="1:9" x14ac:dyDescent="0.25">
      <c r="A19" s="4">
        <v>18</v>
      </c>
      <c r="B19" s="31" t="s">
        <v>17</v>
      </c>
      <c r="C19" s="18">
        <v>1</v>
      </c>
      <c r="D19" s="18">
        <v>0</v>
      </c>
      <c r="E19" s="18">
        <f t="shared" si="1"/>
        <v>1</v>
      </c>
      <c r="F19" s="18">
        <v>4649</v>
      </c>
      <c r="G19" s="18">
        <v>1610</v>
      </c>
      <c r="H19" s="18">
        <f t="shared" si="2"/>
        <v>1610</v>
      </c>
      <c r="I19" s="19">
        <f t="shared" si="0"/>
        <v>0.34631103463110346</v>
      </c>
    </row>
    <row r="20" spans="1:9" x14ac:dyDescent="0.25">
      <c r="A20" s="4">
        <v>19</v>
      </c>
      <c r="B20" s="31" t="s">
        <v>16</v>
      </c>
      <c r="C20" s="18">
        <v>2</v>
      </c>
      <c r="D20" s="18">
        <v>2</v>
      </c>
      <c r="E20" s="18">
        <f t="shared" si="1"/>
        <v>4</v>
      </c>
      <c r="F20" s="18">
        <v>3505</v>
      </c>
      <c r="G20" s="18">
        <v>1214</v>
      </c>
      <c r="H20" s="18">
        <f t="shared" si="2"/>
        <v>4856</v>
      </c>
      <c r="I20" s="19">
        <f t="shared" ref="I20:I29" si="3">G20/F20</f>
        <v>0.34636233951497858</v>
      </c>
    </row>
    <row r="21" spans="1:9" x14ac:dyDescent="0.25">
      <c r="A21" s="4">
        <v>20</v>
      </c>
      <c r="B21" s="32" t="s">
        <v>18</v>
      </c>
      <c r="C21" s="18">
        <v>1</v>
      </c>
      <c r="D21" s="18">
        <v>0</v>
      </c>
      <c r="E21" s="18">
        <f t="shared" si="1"/>
        <v>1</v>
      </c>
      <c r="F21" s="18">
        <v>3899</v>
      </c>
      <c r="G21" s="18">
        <v>1095</v>
      </c>
      <c r="H21" s="18">
        <f t="shared" si="2"/>
        <v>1095</v>
      </c>
      <c r="I21" s="19">
        <f t="shared" si="3"/>
        <v>0.28084124134393434</v>
      </c>
    </row>
    <row r="22" spans="1:9" x14ac:dyDescent="0.25">
      <c r="A22" s="4">
        <v>21</v>
      </c>
      <c r="B22" s="32" t="s">
        <v>19</v>
      </c>
      <c r="C22" s="18">
        <v>1</v>
      </c>
      <c r="D22" s="18">
        <v>0</v>
      </c>
      <c r="E22" s="18">
        <f t="shared" si="1"/>
        <v>1</v>
      </c>
      <c r="F22" s="18">
        <v>2400</v>
      </c>
      <c r="G22" s="18">
        <v>674</v>
      </c>
      <c r="H22" s="18">
        <f t="shared" si="2"/>
        <v>674</v>
      </c>
      <c r="I22" s="19">
        <f t="shared" si="3"/>
        <v>0.28083333333333332</v>
      </c>
    </row>
    <row r="23" spans="1:9" x14ac:dyDescent="0.25">
      <c r="A23" s="4">
        <v>22</v>
      </c>
      <c r="B23" s="31" t="s">
        <v>28</v>
      </c>
      <c r="C23" s="18">
        <v>1</v>
      </c>
      <c r="D23" s="18">
        <v>4</v>
      </c>
      <c r="E23" s="18">
        <f t="shared" si="1"/>
        <v>5</v>
      </c>
      <c r="F23" s="18">
        <v>549</v>
      </c>
      <c r="G23" s="18">
        <v>172</v>
      </c>
      <c r="H23" s="18">
        <f t="shared" si="2"/>
        <v>860</v>
      </c>
      <c r="I23" s="19">
        <f t="shared" si="3"/>
        <v>0.31329690346083788</v>
      </c>
    </row>
    <row r="24" spans="1:9" x14ac:dyDescent="0.25">
      <c r="A24" s="4">
        <v>23</v>
      </c>
      <c r="B24" s="33" t="s">
        <v>49</v>
      </c>
      <c r="C24" s="18">
        <v>0</v>
      </c>
      <c r="D24" s="18">
        <v>1</v>
      </c>
      <c r="E24" s="18">
        <f>C24+D24</f>
        <v>1</v>
      </c>
      <c r="F24" s="18">
        <v>3199</v>
      </c>
      <c r="G24" s="18">
        <v>1110</v>
      </c>
      <c r="H24" s="18">
        <v>1110</v>
      </c>
      <c r="I24" s="19">
        <f t="shared" si="3"/>
        <v>0.34698343232260082</v>
      </c>
    </row>
    <row r="25" spans="1:9" x14ac:dyDescent="0.25">
      <c r="A25" s="4">
        <v>24</v>
      </c>
      <c r="B25" s="34" t="s">
        <v>50</v>
      </c>
      <c r="C25" s="29">
        <v>0</v>
      </c>
      <c r="D25" s="18">
        <v>1</v>
      </c>
      <c r="E25" s="18">
        <f t="shared" si="1"/>
        <v>1</v>
      </c>
      <c r="F25" s="18">
        <v>1899</v>
      </c>
      <c r="G25" s="18">
        <v>533</v>
      </c>
      <c r="H25" s="18">
        <f t="shared" si="2"/>
        <v>533</v>
      </c>
      <c r="I25" s="19">
        <f t="shared" si="3"/>
        <v>0.28067403896787785</v>
      </c>
    </row>
    <row r="26" spans="1:9" x14ac:dyDescent="0.25">
      <c r="A26" s="4">
        <v>25</v>
      </c>
      <c r="B26" s="34" t="s">
        <v>51</v>
      </c>
      <c r="C26" s="18">
        <v>0</v>
      </c>
      <c r="D26" s="18">
        <v>1</v>
      </c>
      <c r="E26" s="18">
        <f t="shared" si="1"/>
        <v>1</v>
      </c>
      <c r="F26" s="18">
        <v>7413</v>
      </c>
      <c r="G26" s="18">
        <v>2083</v>
      </c>
      <c r="H26" s="18">
        <f t="shared" si="2"/>
        <v>2083</v>
      </c>
      <c r="I26" s="19">
        <f t="shared" si="3"/>
        <v>0.28099285039794952</v>
      </c>
    </row>
    <row r="27" spans="1:9" x14ac:dyDescent="0.25">
      <c r="A27" s="4">
        <v>26</v>
      </c>
      <c r="B27" s="33" t="s">
        <v>53</v>
      </c>
      <c r="C27" s="18">
        <v>0</v>
      </c>
      <c r="D27" s="18">
        <v>2</v>
      </c>
      <c r="E27" s="18">
        <f t="shared" si="1"/>
        <v>2</v>
      </c>
      <c r="F27" s="18">
        <v>1499</v>
      </c>
      <c r="G27" s="18">
        <v>552</v>
      </c>
      <c r="H27" s="18">
        <f t="shared" si="2"/>
        <v>1104</v>
      </c>
      <c r="I27" s="19">
        <f t="shared" si="3"/>
        <v>0.36824549699799869</v>
      </c>
    </row>
    <row r="28" spans="1:9" x14ac:dyDescent="0.25">
      <c r="A28" s="4">
        <v>27</v>
      </c>
      <c r="B28" s="34" t="s">
        <v>54</v>
      </c>
      <c r="C28" s="18">
        <v>0</v>
      </c>
      <c r="D28" s="18">
        <v>1</v>
      </c>
      <c r="E28" s="18">
        <f t="shared" si="1"/>
        <v>1</v>
      </c>
      <c r="F28" s="18">
        <v>1450</v>
      </c>
      <c r="G28" s="18">
        <v>407</v>
      </c>
      <c r="H28" s="18">
        <f t="shared" si="2"/>
        <v>407</v>
      </c>
      <c r="I28" s="19">
        <f t="shared" si="3"/>
        <v>0.28068965517241379</v>
      </c>
    </row>
    <row r="29" spans="1:9" x14ac:dyDescent="0.25">
      <c r="A29" s="4">
        <v>28</v>
      </c>
      <c r="B29" s="34" t="s">
        <v>54</v>
      </c>
      <c r="C29" s="18">
        <v>0</v>
      </c>
      <c r="D29" s="18">
        <v>1</v>
      </c>
      <c r="E29" s="18">
        <f t="shared" si="1"/>
        <v>1</v>
      </c>
      <c r="F29" s="18">
        <v>11500</v>
      </c>
      <c r="G29" s="18">
        <v>3230</v>
      </c>
      <c r="H29" s="18">
        <f t="shared" si="2"/>
        <v>3230</v>
      </c>
      <c r="I29" s="19">
        <f t="shared" si="3"/>
        <v>0.28086956521739131</v>
      </c>
    </row>
    <row r="30" spans="1:9" x14ac:dyDescent="0.25">
      <c r="A30" s="4"/>
      <c r="B30" s="7"/>
      <c r="C30" s="18"/>
      <c r="D30" s="18"/>
      <c r="E30" s="18">
        <f t="shared" si="1"/>
        <v>0</v>
      </c>
      <c r="F30" s="18"/>
      <c r="G30" s="18"/>
      <c r="H30" s="18">
        <f t="shared" si="2"/>
        <v>0</v>
      </c>
      <c r="I30" s="19"/>
    </row>
    <row r="31" spans="1:9" x14ac:dyDescent="0.25">
      <c r="A31" s="4"/>
      <c r="B31" s="7"/>
      <c r="C31" s="18"/>
      <c r="D31" s="18"/>
      <c r="E31" s="18">
        <f t="shared" si="1"/>
        <v>0</v>
      </c>
      <c r="F31" s="18"/>
      <c r="G31" s="18"/>
      <c r="H31" s="18">
        <f t="shared" si="2"/>
        <v>0</v>
      </c>
      <c r="I31" s="19"/>
    </row>
    <row r="32" spans="1:9" x14ac:dyDescent="0.25">
      <c r="A32" s="4"/>
      <c r="B32" s="7"/>
      <c r="C32" s="18"/>
      <c r="D32" s="18"/>
      <c r="E32" s="18">
        <f t="shared" si="1"/>
        <v>0</v>
      </c>
      <c r="F32" s="18"/>
      <c r="G32" s="18"/>
      <c r="H32" s="18">
        <f t="shared" si="2"/>
        <v>0</v>
      </c>
      <c r="I32" s="19"/>
    </row>
    <row r="33" spans="1:9" x14ac:dyDescent="0.25">
      <c r="A33" s="4"/>
      <c r="B33" s="7"/>
      <c r="C33" s="18"/>
      <c r="D33" s="18"/>
      <c r="E33" s="18">
        <f t="shared" si="1"/>
        <v>0</v>
      </c>
      <c r="F33" s="18"/>
      <c r="G33" s="18"/>
      <c r="H33" s="18">
        <f t="shared" si="2"/>
        <v>0</v>
      </c>
      <c r="I33" s="19"/>
    </row>
    <row r="34" spans="1:9" ht="31.5" x14ac:dyDescent="0.25">
      <c r="A34" s="4">
        <v>1</v>
      </c>
      <c r="B34" s="5" t="s">
        <v>20</v>
      </c>
      <c r="C34" s="18">
        <v>1</v>
      </c>
      <c r="D34" s="18"/>
      <c r="E34" s="18">
        <f>C34+D34</f>
        <v>1</v>
      </c>
      <c r="F34" s="18">
        <v>3599</v>
      </c>
      <c r="G34" s="18">
        <v>505</v>
      </c>
      <c r="H34" s="18">
        <f t="shared" si="2"/>
        <v>505</v>
      </c>
      <c r="I34" s="19">
        <f t="shared" ref="I34:I40" si="4">G34/F34</f>
        <v>0.14031675465407056</v>
      </c>
    </row>
    <row r="35" spans="1:9" x14ac:dyDescent="0.25">
      <c r="A35" s="4">
        <v>2</v>
      </c>
      <c r="B35" s="6" t="s">
        <v>45</v>
      </c>
      <c r="C35" s="18">
        <v>1</v>
      </c>
      <c r="D35" s="18"/>
      <c r="E35" s="18">
        <f t="shared" si="1"/>
        <v>1</v>
      </c>
      <c r="F35" s="18">
        <v>9650</v>
      </c>
      <c r="G35" s="18">
        <v>2900</v>
      </c>
      <c r="H35" s="18">
        <f t="shared" si="2"/>
        <v>2900</v>
      </c>
      <c r="I35" s="19">
        <f t="shared" si="4"/>
        <v>0.30051813471502592</v>
      </c>
    </row>
    <row r="36" spans="1:9" ht="31.5" x14ac:dyDescent="0.25">
      <c r="A36" s="4">
        <v>3</v>
      </c>
      <c r="B36" s="5" t="s">
        <v>29</v>
      </c>
      <c r="C36" s="18">
        <v>1</v>
      </c>
      <c r="D36" s="18"/>
      <c r="E36" s="18">
        <f t="shared" si="1"/>
        <v>1</v>
      </c>
      <c r="F36" s="18">
        <v>1299</v>
      </c>
      <c r="G36" s="18">
        <v>292</v>
      </c>
      <c r="H36" s="18">
        <f t="shared" si="2"/>
        <v>292</v>
      </c>
      <c r="I36" s="19">
        <f t="shared" si="4"/>
        <v>0.22478829869130101</v>
      </c>
    </row>
    <row r="37" spans="1:9" ht="31.5" x14ac:dyDescent="0.25">
      <c r="A37" s="4">
        <v>10</v>
      </c>
      <c r="B37" s="5" t="s">
        <v>21</v>
      </c>
      <c r="C37" s="18">
        <v>1</v>
      </c>
      <c r="D37" s="18"/>
      <c r="E37" s="18">
        <f t="shared" si="1"/>
        <v>1</v>
      </c>
      <c r="F37" s="18">
        <v>3999</v>
      </c>
      <c r="G37" s="18">
        <v>620</v>
      </c>
      <c r="H37" s="18">
        <f t="shared" si="2"/>
        <v>620</v>
      </c>
      <c r="I37" s="19">
        <f t="shared" si="4"/>
        <v>0.15503875968992248</v>
      </c>
    </row>
    <row r="38" spans="1:9" ht="30" x14ac:dyDescent="0.25">
      <c r="A38" s="4">
        <v>13</v>
      </c>
      <c r="B38" s="7" t="s">
        <v>25</v>
      </c>
      <c r="C38" s="18">
        <v>1</v>
      </c>
      <c r="D38" s="18"/>
      <c r="E38" s="18">
        <f t="shared" si="1"/>
        <v>1</v>
      </c>
      <c r="F38" s="18">
        <v>21990</v>
      </c>
      <c r="G38" s="18">
        <v>6178</v>
      </c>
      <c r="H38" s="18">
        <f t="shared" si="2"/>
        <v>6178</v>
      </c>
      <c r="I38" s="19">
        <f t="shared" si="4"/>
        <v>0.28094588449295133</v>
      </c>
    </row>
    <row r="39" spans="1:9" ht="30" x14ac:dyDescent="0.25">
      <c r="A39" s="4">
        <v>14</v>
      </c>
      <c r="B39" s="7" t="s">
        <v>22</v>
      </c>
      <c r="C39" s="18">
        <v>1</v>
      </c>
      <c r="D39" s="18"/>
      <c r="E39" s="18">
        <f t="shared" si="1"/>
        <v>1</v>
      </c>
      <c r="F39" s="18">
        <v>999</v>
      </c>
      <c r="G39" s="18">
        <v>97</v>
      </c>
      <c r="H39" s="18">
        <f t="shared" si="2"/>
        <v>97</v>
      </c>
      <c r="I39" s="19">
        <f t="shared" si="4"/>
        <v>9.7097097097097101E-2</v>
      </c>
    </row>
    <row r="40" spans="1:9" x14ac:dyDescent="0.25">
      <c r="A40" s="4">
        <v>20</v>
      </c>
      <c r="B40" s="8" t="s">
        <v>31</v>
      </c>
      <c r="C40" s="18">
        <v>1</v>
      </c>
      <c r="D40" s="18"/>
      <c r="E40" s="18">
        <f t="shared" si="1"/>
        <v>1</v>
      </c>
      <c r="F40" s="18">
        <v>10300</v>
      </c>
      <c r="G40" s="18">
        <v>2894</v>
      </c>
      <c r="H40" s="18">
        <f t="shared" si="2"/>
        <v>2894</v>
      </c>
      <c r="I40" s="19">
        <f t="shared" si="4"/>
        <v>0.28097087378640778</v>
      </c>
    </row>
    <row r="41" spans="1:9" x14ac:dyDescent="0.25">
      <c r="A41" s="4"/>
      <c r="B41" s="7"/>
      <c r="C41" s="18"/>
      <c r="D41" s="18"/>
      <c r="E41" s="18">
        <f t="shared" si="1"/>
        <v>0</v>
      </c>
      <c r="F41" s="18"/>
      <c r="G41" s="18"/>
      <c r="H41" s="18">
        <f t="shared" si="2"/>
        <v>0</v>
      </c>
      <c r="I41" s="19"/>
    </row>
    <row r="42" spans="1:9" x14ac:dyDescent="0.25">
      <c r="A42" s="4"/>
      <c r="B42" s="7"/>
      <c r="C42" s="18"/>
      <c r="D42" s="18"/>
      <c r="E42" s="18">
        <f t="shared" si="1"/>
        <v>0</v>
      </c>
      <c r="F42" s="18"/>
      <c r="G42" s="18"/>
      <c r="H42" s="18">
        <f t="shared" si="2"/>
        <v>0</v>
      </c>
      <c r="I42" s="19"/>
    </row>
    <row r="43" spans="1:9" x14ac:dyDescent="0.25">
      <c r="A43" s="9"/>
      <c r="B43" s="14"/>
      <c r="C43" s="22"/>
      <c r="D43" s="22"/>
      <c r="E43" s="22"/>
      <c r="F43" s="22"/>
      <c r="G43" s="22"/>
      <c r="H43" s="22"/>
      <c r="I43" s="23"/>
    </row>
    <row r="44" spans="1:9" ht="21" x14ac:dyDescent="0.25">
      <c r="A44" s="9"/>
      <c r="B44" s="10" t="s">
        <v>43</v>
      </c>
      <c r="C44" s="24">
        <f>SUM(C2:C40)</f>
        <v>46</v>
      </c>
      <c r="D44" s="24">
        <f>SUM(D2:D40)</f>
        <v>29</v>
      </c>
      <c r="E44" s="24">
        <f>SUM(E2:E40)</f>
        <v>75</v>
      </c>
      <c r="F44" s="24">
        <f>SUM(F2:F40)</f>
        <v>136852</v>
      </c>
      <c r="G44" s="24">
        <f>SUM(G2:G40)</f>
        <v>38876</v>
      </c>
      <c r="H44" s="24">
        <f>SUM(H2:H40)</f>
        <v>62493</v>
      </c>
      <c r="I44" s="23">
        <f t="shared" ref="I44" si="5">G44/F44</f>
        <v>0.28407330546868148</v>
      </c>
    </row>
    <row r="46" spans="1:9" ht="18.75" x14ac:dyDescent="0.25">
      <c r="B46" s="30" t="s">
        <v>32</v>
      </c>
    </row>
    <row r="47" spans="1:9" x14ac:dyDescent="0.25">
      <c r="A47" s="1" t="s">
        <v>3</v>
      </c>
      <c r="B47" s="2" t="s">
        <v>0</v>
      </c>
      <c r="C47" s="15" t="s">
        <v>47</v>
      </c>
      <c r="D47" s="15" t="s">
        <v>48</v>
      </c>
      <c r="E47" s="15" t="s">
        <v>43</v>
      </c>
      <c r="F47" s="15" t="s">
        <v>1</v>
      </c>
      <c r="G47" s="16" t="s">
        <v>2</v>
      </c>
      <c r="H47" s="17" t="s">
        <v>5</v>
      </c>
      <c r="I47" s="17" t="s">
        <v>46</v>
      </c>
    </row>
    <row r="48" spans="1:9" x14ac:dyDescent="0.25">
      <c r="A48" s="4">
        <v>1</v>
      </c>
      <c r="B48" s="35" t="s">
        <v>42</v>
      </c>
      <c r="C48" s="27">
        <v>2</v>
      </c>
      <c r="D48" s="27">
        <v>2</v>
      </c>
      <c r="E48" s="27">
        <f>C48+D48</f>
        <v>4</v>
      </c>
      <c r="F48" s="27">
        <v>1395</v>
      </c>
      <c r="G48" s="27">
        <f>F48*0.33</f>
        <v>460.35</v>
      </c>
      <c r="H48" s="18">
        <f>G48*E48</f>
        <v>1841.4</v>
      </c>
      <c r="I48" s="19">
        <f t="shared" ref="I48:I60" si="6">G48/F48</f>
        <v>0.33</v>
      </c>
    </row>
    <row r="49" spans="1:9" x14ac:dyDescent="0.25">
      <c r="A49" s="4">
        <v>2</v>
      </c>
      <c r="B49" s="35" t="s">
        <v>41</v>
      </c>
      <c r="C49" s="27">
        <v>3</v>
      </c>
      <c r="D49" s="27">
        <v>0</v>
      </c>
      <c r="E49" s="27">
        <f t="shared" ref="E49:E59" si="7">C49+D49</f>
        <v>3</v>
      </c>
      <c r="F49" s="27">
        <v>1395</v>
      </c>
      <c r="G49" s="27">
        <f t="shared" ref="G49:G59" si="8">F49*0.33</f>
        <v>460.35</v>
      </c>
      <c r="H49" s="18">
        <f t="shared" ref="H49:H59" si="9">G49*E49</f>
        <v>1381.0500000000002</v>
      </c>
      <c r="I49" s="19">
        <f t="shared" si="6"/>
        <v>0.33</v>
      </c>
    </row>
    <row r="50" spans="1:9" x14ac:dyDescent="0.25">
      <c r="A50" s="4">
        <v>3</v>
      </c>
      <c r="B50" s="35" t="s">
        <v>40</v>
      </c>
      <c r="C50" s="27">
        <v>2</v>
      </c>
      <c r="D50" s="27">
        <v>0</v>
      </c>
      <c r="E50" s="27">
        <f t="shared" si="7"/>
        <v>2</v>
      </c>
      <c r="F50" s="27">
        <v>1395</v>
      </c>
      <c r="G50" s="27">
        <f t="shared" si="8"/>
        <v>460.35</v>
      </c>
      <c r="H50" s="18">
        <f t="shared" si="9"/>
        <v>920.7</v>
      </c>
      <c r="I50" s="19">
        <f t="shared" si="6"/>
        <v>0.33</v>
      </c>
    </row>
    <row r="51" spans="1:9" x14ac:dyDescent="0.25">
      <c r="A51" s="4">
        <v>4</v>
      </c>
      <c r="B51" s="35" t="s">
        <v>39</v>
      </c>
      <c r="C51" s="27">
        <v>3</v>
      </c>
      <c r="D51" s="27">
        <v>1</v>
      </c>
      <c r="E51" s="27">
        <f t="shared" si="7"/>
        <v>4</v>
      </c>
      <c r="F51" s="27">
        <v>1395</v>
      </c>
      <c r="G51" s="27">
        <f t="shared" si="8"/>
        <v>460.35</v>
      </c>
      <c r="H51" s="18">
        <f t="shared" si="9"/>
        <v>1841.4</v>
      </c>
      <c r="I51" s="19">
        <f t="shared" si="6"/>
        <v>0.33</v>
      </c>
    </row>
    <row r="52" spans="1:9" x14ac:dyDescent="0.25">
      <c r="A52" s="4">
        <v>5</v>
      </c>
      <c r="B52" s="35" t="s">
        <v>38</v>
      </c>
      <c r="C52" s="27">
        <v>8</v>
      </c>
      <c r="D52" s="27">
        <v>4</v>
      </c>
      <c r="E52" s="27">
        <f t="shared" si="7"/>
        <v>12</v>
      </c>
      <c r="F52" s="27">
        <v>1475</v>
      </c>
      <c r="G52" s="27">
        <f t="shared" si="8"/>
        <v>486.75</v>
      </c>
      <c r="H52" s="18">
        <f t="shared" si="9"/>
        <v>5841</v>
      </c>
      <c r="I52" s="19">
        <f t="shared" si="6"/>
        <v>0.33</v>
      </c>
    </row>
    <row r="53" spans="1:9" x14ac:dyDescent="0.25">
      <c r="A53" s="4">
        <v>6</v>
      </c>
      <c r="B53" s="35" t="s">
        <v>37</v>
      </c>
      <c r="C53" s="27">
        <v>4</v>
      </c>
      <c r="D53" s="27">
        <v>1</v>
      </c>
      <c r="E53" s="27">
        <f t="shared" si="7"/>
        <v>5</v>
      </c>
      <c r="F53" s="27">
        <v>545</v>
      </c>
      <c r="G53" s="27">
        <f t="shared" si="8"/>
        <v>179.85</v>
      </c>
      <c r="H53" s="18">
        <f t="shared" si="9"/>
        <v>899.25</v>
      </c>
      <c r="I53" s="19">
        <f t="shared" si="6"/>
        <v>0.33</v>
      </c>
    </row>
    <row r="54" spans="1:9" x14ac:dyDescent="0.25">
      <c r="A54" s="4">
        <v>7</v>
      </c>
      <c r="B54" s="35" t="s">
        <v>36</v>
      </c>
      <c r="C54" s="27">
        <v>3</v>
      </c>
      <c r="D54" s="27">
        <v>2</v>
      </c>
      <c r="E54" s="27">
        <f t="shared" si="7"/>
        <v>5</v>
      </c>
      <c r="F54" s="27">
        <v>595</v>
      </c>
      <c r="G54" s="27">
        <f t="shared" si="8"/>
        <v>196.35000000000002</v>
      </c>
      <c r="H54" s="18">
        <f t="shared" si="9"/>
        <v>981.75000000000011</v>
      </c>
      <c r="I54" s="19">
        <f t="shared" si="6"/>
        <v>0.33</v>
      </c>
    </row>
    <row r="55" spans="1:9" x14ac:dyDescent="0.25">
      <c r="A55" s="4">
        <v>8</v>
      </c>
      <c r="B55" s="35" t="s">
        <v>35</v>
      </c>
      <c r="C55" s="27">
        <v>2</v>
      </c>
      <c r="D55" s="27"/>
      <c r="E55" s="27">
        <f t="shared" si="7"/>
        <v>2</v>
      </c>
      <c r="F55" s="27">
        <v>1195</v>
      </c>
      <c r="G55" s="27">
        <f t="shared" si="8"/>
        <v>394.35</v>
      </c>
      <c r="H55" s="18">
        <f t="shared" si="9"/>
        <v>788.7</v>
      </c>
      <c r="I55" s="19">
        <f t="shared" si="6"/>
        <v>0.33</v>
      </c>
    </row>
    <row r="56" spans="1:9" x14ac:dyDescent="0.25">
      <c r="A56" s="4">
        <v>9</v>
      </c>
      <c r="B56" s="35" t="s">
        <v>34</v>
      </c>
      <c r="C56" s="27">
        <v>4</v>
      </c>
      <c r="D56" s="27">
        <v>1</v>
      </c>
      <c r="E56" s="27">
        <f t="shared" si="7"/>
        <v>5</v>
      </c>
      <c r="F56" s="27">
        <v>1095</v>
      </c>
      <c r="G56" s="27">
        <f t="shared" si="8"/>
        <v>361.35</v>
      </c>
      <c r="H56" s="18">
        <f t="shared" si="9"/>
        <v>1806.75</v>
      </c>
      <c r="I56" s="19">
        <f t="shared" si="6"/>
        <v>0.33</v>
      </c>
    </row>
    <row r="57" spans="1:9" x14ac:dyDescent="0.25">
      <c r="A57" s="4">
        <v>10</v>
      </c>
      <c r="B57" s="35" t="s">
        <v>55</v>
      </c>
      <c r="C57" s="27">
        <v>0</v>
      </c>
      <c r="D57" s="27">
        <v>2</v>
      </c>
      <c r="E57" s="27">
        <f t="shared" si="7"/>
        <v>2</v>
      </c>
      <c r="F57" s="27">
        <v>795</v>
      </c>
      <c r="G57" s="27">
        <f t="shared" si="8"/>
        <v>262.35000000000002</v>
      </c>
      <c r="H57" s="18">
        <f t="shared" si="9"/>
        <v>524.70000000000005</v>
      </c>
      <c r="I57" s="19">
        <f t="shared" si="6"/>
        <v>0.33</v>
      </c>
    </row>
    <row r="58" spans="1:9" x14ac:dyDescent="0.25">
      <c r="A58" s="4">
        <v>11</v>
      </c>
      <c r="B58" s="35" t="s">
        <v>56</v>
      </c>
      <c r="C58" s="27">
        <v>0</v>
      </c>
      <c r="D58" s="27">
        <v>1</v>
      </c>
      <c r="E58" s="27">
        <f t="shared" si="7"/>
        <v>1</v>
      </c>
      <c r="F58" s="27">
        <v>945</v>
      </c>
      <c r="G58" s="27">
        <f t="shared" si="8"/>
        <v>311.85000000000002</v>
      </c>
      <c r="H58" s="18">
        <f t="shared" si="9"/>
        <v>311.85000000000002</v>
      </c>
      <c r="I58" s="19">
        <f t="shared" si="6"/>
        <v>0.33</v>
      </c>
    </row>
    <row r="59" spans="1:9" x14ac:dyDescent="0.25">
      <c r="A59" s="4">
        <v>12</v>
      </c>
      <c r="B59" s="35" t="s">
        <v>33</v>
      </c>
      <c r="C59" s="27">
        <v>3</v>
      </c>
      <c r="D59" s="27">
        <v>2</v>
      </c>
      <c r="E59" s="27">
        <f t="shared" si="7"/>
        <v>5</v>
      </c>
      <c r="F59" s="27">
        <v>745</v>
      </c>
      <c r="G59" s="27">
        <f t="shared" si="8"/>
        <v>245.85000000000002</v>
      </c>
      <c r="H59" s="18">
        <f t="shared" si="9"/>
        <v>1229.25</v>
      </c>
      <c r="I59" s="19">
        <f t="shared" si="6"/>
        <v>0.33</v>
      </c>
    </row>
    <row r="60" spans="1:9" ht="21" x14ac:dyDescent="0.25">
      <c r="B60" s="13" t="s">
        <v>43</v>
      </c>
      <c r="C60" s="26">
        <f>SUM(C48:C59)</f>
        <v>34</v>
      </c>
      <c r="D60" s="26">
        <f>SUM(D48:D59)</f>
        <v>16</v>
      </c>
      <c r="E60" s="26">
        <f>SUM(E48:E59)</f>
        <v>50</v>
      </c>
      <c r="F60" s="26">
        <f>SUM(F48:F59)</f>
        <v>12970</v>
      </c>
      <c r="G60" s="26">
        <f>SUM(G48:G59)</f>
        <v>4280.0999999999995</v>
      </c>
      <c r="H60" s="26">
        <f>SUM(H48:H59)</f>
        <v>18367.8</v>
      </c>
      <c r="I60" s="25">
        <f t="shared" si="6"/>
        <v>0.32999999999999996</v>
      </c>
    </row>
    <row r="62" spans="1:9" ht="21" x14ac:dyDescent="0.25">
      <c r="B62" s="13" t="s">
        <v>44</v>
      </c>
      <c r="C62" s="26">
        <f>C44+C60</f>
        <v>80</v>
      </c>
      <c r="D62" s="26">
        <f>D44+D60</f>
        <v>45</v>
      </c>
      <c r="E62" s="26">
        <f>E44+E60</f>
        <v>125</v>
      </c>
      <c r="F62" s="26">
        <f>F44+F60</f>
        <v>149822</v>
      </c>
      <c r="G62" s="26">
        <f t="shared" ref="G62:H62" si="10">G44+G60</f>
        <v>43156.1</v>
      </c>
      <c r="H62" s="26">
        <f t="shared" si="10"/>
        <v>80860.800000000003</v>
      </c>
      <c r="I62" s="25">
        <f>G62/F62</f>
        <v>0.2880491516599698</v>
      </c>
    </row>
  </sheetData>
  <sortState ref="A2:G30">
    <sortCondition ref="B26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tabSelected="1" workbookViewId="0">
      <selection activeCell="C12" sqref="C12"/>
    </sheetView>
  </sheetViews>
  <sheetFormatPr defaultRowHeight="15" x14ac:dyDescent="0.25"/>
  <cols>
    <col min="2" max="2" width="23" bestFit="1" customWidth="1"/>
    <col min="3" max="3" width="23.42578125" customWidth="1"/>
  </cols>
  <sheetData>
    <row r="2" spans="2:3" x14ac:dyDescent="0.25">
      <c r="B2" t="s">
        <v>57</v>
      </c>
      <c r="C2" s="36">
        <v>330530.89</v>
      </c>
    </row>
    <row r="3" spans="2:3" x14ac:dyDescent="0.25">
      <c r="B3" t="s">
        <v>58</v>
      </c>
      <c r="C3" s="36">
        <v>80860.800000000003</v>
      </c>
    </row>
    <row r="4" spans="2:3" x14ac:dyDescent="0.25">
      <c r="B4" t="s">
        <v>59</v>
      </c>
      <c r="C4" s="37">
        <v>12000</v>
      </c>
    </row>
    <row r="5" spans="2:3" x14ac:dyDescent="0.25">
      <c r="B5" t="s">
        <v>60</v>
      </c>
      <c r="C5">
        <v>15441</v>
      </c>
    </row>
    <row r="7" spans="2:3" x14ac:dyDescent="0.25">
      <c r="B7" t="s">
        <v>43</v>
      </c>
      <c r="C7" s="36">
        <f>SUM(C2:C5)</f>
        <v>438832.69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Dua</dc:creator>
  <cp:lastModifiedBy>Gaurav Dua</cp:lastModifiedBy>
  <dcterms:created xsi:type="dcterms:W3CDTF">2021-08-14T08:13:08Z</dcterms:created>
  <dcterms:modified xsi:type="dcterms:W3CDTF">2021-08-15T07:38:05Z</dcterms:modified>
</cp:coreProperties>
</file>