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2d19c35ef45e6c7c/Desktop/projects/levelling meeting powerbi/"/>
    </mc:Choice>
  </mc:AlternateContent>
  <xr:revisionPtr revIDLastSave="451" documentId="11_F25DC773A252ABDACC104831411A44A25ADE58EF" xr6:coauthVersionLast="47" xr6:coauthVersionMax="47" xr10:uidLastSave="{8664DDD1-E181-4FDE-9165-84E8F0EC34EA}"/>
  <bookViews>
    <workbookView xWindow="28680" yWindow="-120" windowWidth="29040" windowHeight="16440" activeTab="5" xr2:uid="{00000000-000D-0000-FFFF-FFFF00000000}"/>
  </bookViews>
  <sheets>
    <sheet name="outputs" sheetId="1" r:id="rId1"/>
    <sheet name="OPL" sheetId="2" r:id="rId2"/>
    <sheet name="customer Crit." sheetId="3" r:id="rId3"/>
    <sheet name="VBL" sheetId="4" r:id="rId4"/>
    <sheet name="Assembly Losses" sheetId="5" r:id="rId5"/>
    <sheet name="Heatma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" i="6"/>
  <c r="W3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Q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K5" i="1"/>
  <c r="K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K4" i="1"/>
  <c r="J4" i="1"/>
  <c r="K3" i="1"/>
  <c r="J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4" i="1"/>
  <c r="E3" i="1"/>
  <c r="D3" i="1"/>
  <c r="W4" i="1" l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</calcChain>
</file>

<file path=xl/sharedStrings.xml><?xml version="1.0" encoding="utf-8"?>
<sst xmlns="http://schemas.openxmlformats.org/spreadsheetml/2006/main" count="152" uniqueCount="101">
  <si>
    <t>Date</t>
  </si>
  <si>
    <t xml:space="preserve">Target output </t>
  </si>
  <si>
    <t xml:space="preserve">Acutal output </t>
  </si>
  <si>
    <t>Target output  cumulated</t>
  </si>
  <si>
    <t>Acutal output  cumulated</t>
  </si>
  <si>
    <t>ht output</t>
  </si>
  <si>
    <t>hs output</t>
  </si>
  <si>
    <t>assembly output</t>
  </si>
  <si>
    <t>delivery output</t>
  </si>
  <si>
    <t>DATE</t>
  </si>
  <si>
    <t xml:space="preserve">S.NO. </t>
  </si>
  <si>
    <t>OPEN POINT</t>
  </si>
  <si>
    <t>DEPARTMENT</t>
  </si>
  <si>
    <t>REASON</t>
  </si>
  <si>
    <t>SOLUTION</t>
  </si>
  <si>
    <t xml:space="preserve">DUE DATE </t>
  </si>
  <si>
    <t>STATUS</t>
  </si>
  <si>
    <t>Resp.</t>
  </si>
  <si>
    <t>Reasons</t>
  </si>
  <si>
    <t>TEF</t>
  </si>
  <si>
    <t>Breakdown Assembly</t>
  </si>
  <si>
    <t>Breakdown Upstream</t>
  </si>
  <si>
    <t>LOP</t>
  </si>
  <si>
    <t>Pre Parts NA</t>
  </si>
  <si>
    <t>MFH-M1</t>
  </si>
  <si>
    <t>In house Parts NA</t>
  </si>
  <si>
    <t>MFH</t>
  </si>
  <si>
    <t>Absentism</t>
  </si>
  <si>
    <t>Quality Issue</t>
  </si>
  <si>
    <t>MFH-M2</t>
  </si>
  <si>
    <t>PQA</t>
  </si>
  <si>
    <t>Organisation</t>
  </si>
  <si>
    <t>Performance Loss</t>
  </si>
  <si>
    <t>MFH-E</t>
  </si>
  <si>
    <t>Fixture Issue</t>
  </si>
  <si>
    <t>HT</t>
  </si>
  <si>
    <t>less output</t>
  </si>
  <si>
    <t xml:space="preserve">absenteeism </t>
  </si>
  <si>
    <t>machine ALpha breakdown</t>
  </si>
  <si>
    <t>customer crtical part no. 11223345</t>
  </si>
  <si>
    <t>assembly</t>
  </si>
  <si>
    <t>delivery</t>
  </si>
  <si>
    <t>HS</t>
  </si>
  <si>
    <t>machine upgradation</t>
  </si>
  <si>
    <t>machine beta in upgradation</t>
  </si>
  <si>
    <t>part planned on gamma machine</t>
  </si>
  <si>
    <t>machine omega breakdown</t>
  </si>
  <si>
    <t>machine maintance required</t>
  </si>
  <si>
    <t>-</t>
  </si>
  <si>
    <t>sensor malfunction</t>
  </si>
  <si>
    <t>part planned on beta machine</t>
  </si>
  <si>
    <t>done</t>
  </si>
  <si>
    <t xml:space="preserve">done </t>
  </si>
  <si>
    <t>pending</t>
  </si>
  <si>
    <t>Part no.</t>
  </si>
  <si>
    <t>customer name</t>
  </si>
  <si>
    <t>due date</t>
  </si>
  <si>
    <t>qty</t>
  </si>
  <si>
    <t>status</t>
  </si>
  <si>
    <t>yeti corps</t>
  </si>
  <si>
    <t>part no.</t>
  </si>
  <si>
    <t>vendor name</t>
  </si>
  <si>
    <t xml:space="preserve">qty </t>
  </si>
  <si>
    <t>date (week)</t>
  </si>
  <si>
    <t>big b corps</t>
  </si>
  <si>
    <t>banana ltd</t>
  </si>
  <si>
    <t>due date(week)</t>
  </si>
  <si>
    <t>S. no.</t>
  </si>
  <si>
    <t>ASSEMBLY</t>
  </si>
  <si>
    <t>DELIVERY</t>
  </si>
  <si>
    <t>01-Dec-23</t>
  </si>
  <si>
    <t>02-Dec-23</t>
  </si>
  <si>
    <t>03-Dec-23</t>
  </si>
  <si>
    <t>04-Dec-23</t>
  </si>
  <si>
    <t>05-Dec-23</t>
  </si>
  <si>
    <t>06-Dec-23</t>
  </si>
  <si>
    <t>07-Dec-23</t>
  </si>
  <si>
    <t>08-Dec-23</t>
  </si>
  <si>
    <t>09-Dec-23</t>
  </si>
  <si>
    <t>10-Dec-23</t>
  </si>
  <si>
    <t>11-Dec-23</t>
  </si>
  <si>
    <t>12-Dec-23</t>
  </si>
  <si>
    <t>13-Dec-23</t>
  </si>
  <si>
    <t>14-Dec-23</t>
  </si>
  <si>
    <t>15-Dec-23</t>
  </si>
  <si>
    <t>16-Dec-23</t>
  </si>
  <si>
    <t>17-Dec-23</t>
  </si>
  <si>
    <t>18-Dec-23</t>
  </si>
  <si>
    <t>19-Dec-23</t>
  </si>
  <si>
    <t>20-Dec-23</t>
  </si>
  <si>
    <t>21-Dec-23</t>
  </si>
  <si>
    <t>22-Dec-23</t>
  </si>
  <si>
    <t>23-Dec-23</t>
  </si>
  <si>
    <t>24-Dec-23</t>
  </si>
  <si>
    <t>25-Dec-23</t>
  </si>
  <si>
    <t>26-Dec-23</t>
  </si>
  <si>
    <t>27-Dec-23</t>
  </si>
  <si>
    <t>28-Dec-23</t>
  </si>
  <si>
    <t>29-Dec-23</t>
  </si>
  <si>
    <t>30-Dec-23</t>
  </si>
  <si>
    <t>31-Dec-23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</si>
</sst>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;;;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Pdc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5" fontId="0" fillId="0" borderId="5" xfId="0" applyNumberFormat="1" applyBorder="1"/>
    <xf numFmtId="0" fontId="0" fillId="0" borderId="6" xfId="0" applyBorder="1"/>
    <xf numFmtId="0" fontId="0" fillId="0" borderId="7" xfId="0" applyBorder="1"/>
    <xf numFmtId="1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64" fontId="0" fillId="0" borderId="1" xfId="0" applyNumberFormat="1" applyBorder="1"/>
  </cellXfs>
  <cellStyles count="1">
    <cellStyle name="Normal" xfId="0" builtinId="0"/>
  </cellStyles>
  <dxfs count="7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numFmt numFmtId="164" formatCode="\ ;;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\ ;;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\ ;;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\ ;;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0" formatCode="dd/mmm/yy"/>
    </dxf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dca"/>
        <scheme val="none"/>
      </font>
    </dxf>
    <dxf>
      <numFmt numFmtId="20" formatCode="dd/mmm/yy"/>
    </dxf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0" formatCode="dd/mmm/yy"/>
      <fill>
        <patternFill patternType="none">
          <bgColor auto="1"/>
        </patternFill>
      </fill>
    </dxf>
    <dxf>
      <border outline="0">
        <top style="medium">
          <color indexed="64"/>
        </top>
      </border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456F53-3FE7-4485-B231-A0546383FF5A}" name="HT" displayName="HT" ref="A2:E33" totalsRowShown="0" dataDxfId="74" tableBorderDxfId="73">
  <autoFilter ref="A2:E33" xr:uid="{76456F53-3FE7-4485-B231-A0546383FF5A}"/>
  <tableColumns count="5">
    <tableColumn id="1" xr3:uid="{E4A75321-F2F7-4CCF-9D00-97AA93960E1C}" name="Date" dataDxfId="72"/>
    <tableColumn id="2" xr3:uid="{927918F9-1A4F-4950-8DBB-086841D4E163}" name="Target output " dataDxfId="71"/>
    <tableColumn id="3" xr3:uid="{6343AE66-F324-4595-9214-3976191BF9AE}" name="Acutal output " dataDxfId="70"/>
    <tableColumn id="4" xr3:uid="{85B18779-90F6-4FBC-8929-DD125E4A2C44}" name="Target output  cumulated" dataDxfId="69">
      <calculatedColumnFormula>D2+B3</calculatedColumnFormula>
    </tableColumn>
    <tableColumn id="5" xr3:uid="{6D37B74B-71BE-45C9-A73A-5BF5DA3C7D6A}" name="Acutal output  cumulated" dataDxfId="68">
      <calculatedColumnFormula>E2+C3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302E39-2F1E-4FA4-97C4-EBBB799ABA2D}" name="HS" displayName="HS" ref="G2:K33" totalsRowShown="0" dataDxfId="67">
  <autoFilter ref="G2:K33" xr:uid="{94302E39-2F1E-4FA4-97C4-EBBB799ABA2D}"/>
  <tableColumns count="5">
    <tableColumn id="1" xr3:uid="{24A3AF96-2C18-4D12-871E-80D9FDC0E958}" name="Date" dataDxfId="66"/>
    <tableColumn id="2" xr3:uid="{8685FB7F-3BF5-4FD0-A9DB-93C090988D58}" name="Target output " dataDxfId="65"/>
    <tableColumn id="3" xr3:uid="{EE7659BC-7CEF-4B5D-B94D-8E23A0C550CC}" name="Acutal output " dataDxfId="64"/>
    <tableColumn id="4" xr3:uid="{ED294DAB-290E-41F5-86EF-202946A075D8}" name="Target output  cumulated" dataDxfId="63">
      <calculatedColumnFormula>J2+H3</calculatedColumnFormula>
    </tableColumn>
    <tableColumn id="5" xr3:uid="{15A07476-1803-43BB-A5A7-3F3D83232D03}" name="Acutal output  cumulated" dataDxfId="62">
      <calculatedColumnFormula>K2+I3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A078A3C-650C-4CFE-A00F-6B4CCA3DFE6C}" name="ASSEMBLY" displayName="ASSEMBLY" ref="M2:Q33" totalsRowShown="0" dataDxfId="61">
  <autoFilter ref="M2:Q33" xr:uid="{CA078A3C-650C-4CFE-A00F-6B4CCA3DFE6C}"/>
  <tableColumns count="5">
    <tableColumn id="1" xr3:uid="{70361C11-3D74-40B6-AA69-B417B2678B68}" name="Date" dataDxfId="60"/>
    <tableColumn id="2" xr3:uid="{04231EE8-FB1F-41B9-83AF-609DA5833773}" name="Target output " dataDxfId="59"/>
    <tableColumn id="3" xr3:uid="{1C4CD035-35BB-402E-B409-E9AF39C6DC28}" name="Acutal output " dataDxfId="58"/>
    <tableColumn id="4" xr3:uid="{33EC06CD-27B5-4215-B8A0-26C009AC3268}" name="Target output  cumulated" dataDxfId="57">
      <calculatedColumnFormula>P2+N3</calculatedColumnFormula>
    </tableColumn>
    <tableColumn id="5" xr3:uid="{367C1324-728C-4855-9C59-03A68D002DCE}" name="Acutal output  cumulated" dataDxfId="56">
      <calculatedColumnFormula>Q2+O3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EF4D9B-9CF6-4504-B4E4-B16DDFD00A2B}" name="DELIVERY" displayName="DELIVERY" ref="S2:W33" totalsRowShown="0" dataDxfId="55" tableBorderDxfId="54">
  <autoFilter ref="S2:W33" xr:uid="{A2EF4D9B-9CF6-4504-B4E4-B16DDFD00A2B}"/>
  <tableColumns count="5">
    <tableColumn id="1" xr3:uid="{FAFDB4D6-43A4-4FAA-A948-7B383C2CF400}" name="Date" dataDxfId="53"/>
    <tableColumn id="2" xr3:uid="{96E4CDD9-158A-42A0-9738-50ED804614D6}" name="Target output " dataDxfId="52"/>
    <tableColumn id="3" xr3:uid="{32C6499D-0040-4EF5-8C97-804DE360DE4C}" name="Acutal output " dataDxfId="51"/>
    <tableColumn id="4" xr3:uid="{902806F8-6CD8-421D-8CEC-98E8A92B2265}" name="Target output  cumulated" dataDxfId="50">
      <calculatedColumnFormula>V2+T3</calculatedColumnFormula>
    </tableColumn>
    <tableColumn id="5" xr3:uid="{54D988CF-885F-40E7-B290-B3D9E5D1ECF4}" name="Acutal output  cumulated" dataDxfId="49">
      <calculatedColumnFormula>W2+U3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A07070-952A-4BBA-8BF0-3A41E57ED1EA}" name="opl" displayName="opl" ref="A2:H9" totalsRowShown="0">
  <autoFilter ref="A2:H9" xr:uid="{63A07070-952A-4BBA-8BF0-3A41E57ED1EA}"/>
  <tableColumns count="8">
    <tableColumn id="1" xr3:uid="{49938F02-1526-453A-98A7-829BD7DD3E51}" name="S.NO. "/>
    <tableColumn id="2" xr3:uid="{C236611B-1077-4AA3-823D-FE748BDD1B8B}" name="DATE" dataDxfId="48"/>
    <tableColumn id="3" xr3:uid="{296F26C2-2AFE-42FB-978F-2EF8C3FBFE46}" name="OPEN POINT"/>
    <tableColumn id="4" xr3:uid="{6B75F3EF-784D-4409-BECF-B06DCCF4447F}" name="DEPARTMENT"/>
    <tableColumn id="5" xr3:uid="{5EB31D12-D054-4C9A-83A3-446AC3636DA9}" name="REASON"/>
    <tableColumn id="6" xr3:uid="{F3E338F3-7A55-4021-A61A-0346E762A688}" name="SOLUTION"/>
    <tableColumn id="7" xr3:uid="{D4893697-F52F-4A0D-AAEA-1EE16B7DD004}" name="DUE DATE " dataDxfId="47"/>
    <tableColumn id="8" xr3:uid="{497D65B5-BFC8-4013-A1E8-77377DD99133}" name="STATUS" dataDxfId="4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A4936A-3879-487E-ADD9-138321563847}" name="cust_crit" displayName="cust_crit" ref="A2:F3" totalsRowShown="0">
  <autoFilter ref="A2:F3" xr:uid="{54A4936A-3879-487E-ADD9-138321563847}"/>
  <tableColumns count="6">
    <tableColumn id="1" xr3:uid="{588A2B79-7D51-47F1-9923-38A8D9A39546}" name="Date" dataDxfId="45"/>
    <tableColumn id="2" xr3:uid="{F2331769-AD06-4C81-9951-A3FA3C9EE254}" name="Part no."/>
    <tableColumn id="3" xr3:uid="{0D8D89CB-648A-4FB6-9970-0BF784E5034E}" name="customer name"/>
    <tableColumn id="4" xr3:uid="{AEE785C2-CFCD-4553-B690-18491D32517D}" name="due date" dataDxfId="44"/>
    <tableColumn id="5" xr3:uid="{3098B5B4-BC39-4FFF-B99B-E77876B75D0A}" name="qty"/>
    <tableColumn id="6" xr3:uid="{D4286BB4-04B7-4BFD-96E4-02D2712019FC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5C2AB27-DA9A-4FF7-AFE4-FC24C3D3FB2C}" name="vbl" displayName="vbl" ref="A2:G8" totalsRowShown="0">
  <autoFilter ref="A2:G8" xr:uid="{85C2AB27-DA9A-4FF7-AFE4-FC24C3D3FB2C}"/>
  <tableColumns count="7">
    <tableColumn id="1" xr3:uid="{3171FAA8-3A72-497D-BB67-CA34B7C676CF}" name="S. no."/>
    <tableColumn id="2" xr3:uid="{482B665D-9AA1-4A60-99AE-ADD8920997C1}" name="date (week)"/>
    <tableColumn id="3" xr3:uid="{D2F8423D-1269-40F2-9B0B-B1C707CDD4B0}" name="part no."/>
    <tableColumn id="4" xr3:uid="{9413C38E-0236-4F6F-98A0-6388B680799B}" name="vendor name"/>
    <tableColumn id="5" xr3:uid="{136FD494-5822-4E1E-8F60-55FD20CB023A}" name="due date(week)"/>
    <tableColumn id="6" xr3:uid="{569B4F7B-2633-4456-922F-7EC0C05195D1}" name="qty "/>
    <tableColumn id="7" xr3:uid="{24F19DEA-9A7A-48F3-9600-72515237AA0C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4D41541-1335-44C0-9CF3-D1C0DD67E8DE}" name="ass_losses" displayName="ass_losses" ref="A2:AG12" totalsRowShown="0" headerRowDxfId="43" dataDxfId="42">
  <autoFilter ref="A2:AG12" xr:uid="{B4D41541-1335-44C0-9CF3-D1C0DD67E8DE}"/>
  <tableColumns count="33">
    <tableColumn id="1" xr3:uid="{016330D9-13B2-4CA7-A4D3-5D5DAD2F53A7}" name="Resp." dataDxfId="41"/>
    <tableColumn id="2" xr3:uid="{7AE9056E-CCB0-4866-B068-DD8682384B7C}" name="Reasons" dataDxfId="40"/>
    <tableColumn id="3" xr3:uid="{F89750B1-0964-46AD-8E3F-2BF6F23EB9A0}" name="01-Dec-23" dataDxfId="39"/>
    <tableColumn id="4" xr3:uid="{48FFA66E-F6A2-4A71-8CD4-AA18A1880EF5}" name="02-Dec-23" dataDxfId="38"/>
    <tableColumn id="5" xr3:uid="{7029D921-0177-437C-9122-799B6A67AB83}" name="03-Dec-23" dataDxfId="37"/>
    <tableColumn id="6" xr3:uid="{8573DE5F-850B-498A-8CE7-2EA489E3C628}" name="04-Dec-23" dataDxfId="36"/>
    <tableColumn id="7" xr3:uid="{4A690331-0F1E-4CC3-B414-6CBBBB472B65}" name="05-Dec-23" dataDxfId="35"/>
    <tableColumn id="8" xr3:uid="{27CB19E0-8725-4EB8-8173-FE6F7E1948E7}" name="06-Dec-23" dataDxfId="34"/>
    <tableColumn id="9" xr3:uid="{EE9BD597-D1B2-463D-BF27-8A4EDF7275BC}" name="07-Dec-23" dataDxfId="33"/>
    <tableColumn id="10" xr3:uid="{745BD30E-68CB-41EC-ACF5-B33F6AA29F0B}" name="08-Dec-23" dataDxfId="32"/>
    <tableColumn id="11" xr3:uid="{7E8563B4-B4B0-423B-B4DA-6C9A2E00392C}" name="09-Dec-23" dataDxfId="31"/>
    <tableColumn id="12" xr3:uid="{E59E7E44-E4F2-4E73-B75A-3194DB32386F}" name="10-Dec-23" dataDxfId="30"/>
    <tableColumn id="13" xr3:uid="{50093B06-38C2-4871-B7D7-83138D268A78}" name="11-Dec-23" dataDxfId="29"/>
    <tableColumn id="14" xr3:uid="{D12F9868-54A7-4ADD-8CB8-B8974424519A}" name="12-Dec-23" dataDxfId="28"/>
    <tableColumn id="15" xr3:uid="{4E6DD598-A58C-4DB9-8A56-6D35EFDB2E60}" name="13-Dec-23" dataDxfId="27"/>
    <tableColumn id="16" xr3:uid="{242DEC0D-EA32-44A6-85FF-CCB3F659DC9E}" name="14-Dec-23" dataDxfId="26"/>
    <tableColumn id="17" xr3:uid="{357DE607-919F-4975-9853-4E00ACDF324A}" name="15-Dec-23" dataDxfId="25"/>
    <tableColumn id="18" xr3:uid="{57333282-C9AC-4AEC-9C13-D57599FFC9E1}" name="16-Dec-23" dataDxfId="24"/>
    <tableColumn id="19" xr3:uid="{E37AE948-D203-41F1-ACAA-2E52065EB2D4}" name="17-Dec-23" dataDxfId="23"/>
    <tableColumn id="20" xr3:uid="{44942CC0-FA8F-4FD4-8F56-884E7C0BCC00}" name="18-Dec-23" dataDxfId="22"/>
    <tableColumn id="21" xr3:uid="{77244939-3CAF-4B67-B176-7FFCBBAFCB90}" name="19-Dec-23" dataDxfId="21"/>
    <tableColumn id="22" xr3:uid="{70226F62-700E-48F7-A6A9-B59BF5F7B2A8}" name="20-Dec-23" dataDxfId="20"/>
    <tableColumn id="23" xr3:uid="{AF212170-5C38-4CA4-A467-EC26AF0C41BD}" name="21-Dec-23" dataDxfId="19"/>
    <tableColumn id="24" xr3:uid="{7830D78F-5A63-4DE4-BA63-5843E6955C99}" name="22-Dec-23" dataDxfId="18"/>
    <tableColumn id="25" xr3:uid="{68CDA3A1-51EA-4FCE-BDC0-128857F20F87}" name="23-Dec-23" dataDxfId="17"/>
    <tableColumn id="26" xr3:uid="{4E264D7F-BEB1-4089-9FCE-E9D333E5200D}" name="24-Dec-23" dataDxfId="16"/>
    <tableColumn id="27" xr3:uid="{69A2CB19-37C2-49C3-A48D-08F4BA9C7339}" name="25-Dec-23" dataDxfId="15"/>
    <tableColumn id="28" xr3:uid="{76F17157-EE8F-4169-AD56-274B6998BBC8}" name="26-Dec-23" dataDxfId="14"/>
    <tableColumn id="29" xr3:uid="{DB913FCE-5F8A-4497-A28A-07CC277F2E75}" name="27-Dec-23" dataDxfId="13"/>
    <tableColumn id="30" xr3:uid="{25A31EAB-8304-4670-AD0C-3BE8CBC89988}" name="28-Dec-23" dataDxfId="12"/>
    <tableColumn id="31" xr3:uid="{9B0CBA9C-F067-4A3F-BCD9-E7F637937EB6}" name="29-Dec-23" dataDxfId="11"/>
    <tableColumn id="32" xr3:uid="{FEE1F41D-C9FB-4B0C-9126-9D2DF2CB6A69}" name="30-Dec-23" dataDxfId="10"/>
    <tableColumn id="33" xr3:uid="{13F7D745-1E39-4956-B395-A97FFBF5F835}" name="31-Dec-23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DD3EAE8-95D8-41E8-8651-75DC8C99189C}" name="heatmap" displayName="heatmap" ref="A2:E33" totalsRowShown="0">
  <autoFilter ref="A2:E33" xr:uid="{4DD3EAE8-95D8-41E8-8651-75DC8C99189C}"/>
  <tableColumns count="5">
    <tableColumn id="1" xr3:uid="{38BC4BB3-334D-42F2-823F-549E53FAE764}" name="Date" dataDxfId="8"/>
    <tableColumn id="2" xr3:uid="{13037787-10E0-4C31-89D6-07E4B23C3D7B}" name="HT" dataDxfId="7">
      <calculatedColumnFormula>IF(HT[[#This Row],[Acutal output ]]&gt;=HT[[#This Row],[Target output ]],1,0)</calculatedColumnFormula>
    </tableColumn>
    <tableColumn id="3" xr3:uid="{366A77E1-1ABC-45CE-8194-C1DC1173EA45}" name="HS" dataDxfId="6">
      <calculatedColumnFormula>IF(HS[[#This Row],[Acutal output ]]&gt;=HS[[#This Row],[Target output ]],1,0)</calculatedColumnFormula>
    </tableColumn>
    <tableColumn id="4" xr3:uid="{A659B07E-C84C-4DBF-BF83-8826AF38C8D8}" name="ASSEMBLY" dataDxfId="5">
      <calculatedColumnFormula>IF(ASSEMBLY[[#This Row],[Acutal output ]]&gt;=ASSEMBLY[[#This Row],[Target output ]],1,0)</calculatedColumnFormula>
    </tableColumn>
    <tableColumn id="5" xr3:uid="{5E241CF6-A13F-4001-86F1-A05D38E780EC}" name="DELIVERY" dataDxfId="4">
      <calculatedColumnFormula>IF(DELIVERY[[#This Row],[Acutal output ]]&gt;=DELIVERY[[#This Row],[Target output 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workbookViewId="0">
      <selection activeCell="G3" sqref="G3:G33"/>
    </sheetView>
  </sheetViews>
  <sheetFormatPr defaultRowHeight="14.5" outlineLevelCol="1"/>
  <cols>
    <col min="1" max="1" width="9.7265625" bestFit="1" customWidth="1"/>
    <col min="2" max="3" width="15.81640625" customWidth="1" outlineLevel="1"/>
    <col min="4" max="5" width="26" customWidth="1" outlineLevel="1"/>
    <col min="7" max="7" width="9.7265625" bestFit="1" customWidth="1"/>
    <col min="8" max="9" width="15.54296875" customWidth="1" outlineLevel="1"/>
    <col min="10" max="11" width="25.453125" customWidth="1" outlineLevel="1"/>
    <col min="13" max="13" width="15.81640625" bestFit="1" customWidth="1"/>
    <col min="14" max="15" width="15.54296875" customWidth="1" outlineLevel="1"/>
    <col min="16" max="17" width="25.453125" customWidth="1" outlineLevel="1"/>
    <col min="19" max="19" width="14.81640625" bestFit="1" customWidth="1"/>
    <col min="20" max="21" width="15.54296875" customWidth="1" outlineLevel="1"/>
    <col min="22" max="23" width="25.453125" customWidth="1" outlineLevel="1"/>
  </cols>
  <sheetData>
    <row r="1" spans="1:23">
      <c r="A1" s="2" t="s">
        <v>5</v>
      </c>
      <c r="B1" s="3"/>
      <c r="C1" s="3"/>
      <c r="D1" s="3"/>
      <c r="E1" s="4"/>
      <c r="G1" t="s">
        <v>6</v>
      </c>
      <c r="M1" t="s">
        <v>7</v>
      </c>
      <c r="S1" t="s">
        <v>8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S2" t="s">
        <v>0</v>
      </c>
      <c r="T2" t="s">
        <v>1</v>
      </c>
      <c r="U2" t="s">
        <v>2</v>
      </c>
      <c r="V2" t="s">
        <v>3</v>
      </c>
      <c r="W2" t="s">
        <v>4</v>
      </c>
    </row>
    <row r="3" spans="1:23">
      <c r="A3" s="1">
        <v>45261</v>
      </c>
      <c r="B3">
        <v>8000</v>
      </c>
      <c r="C3">
        <v>8316</v>
      </c>
      <c r="D3">
        <f>B3</f>
        <v>8000</v>
      </c>
      <c r="E3">
        <f>C3</f>
        <v>8316</v>
      </c>
      <c r="G3" s="5">
        <v>45261</v>
      </c>
      <c r="H3">
        <v>8000</v>
      </c>
      <c r="I3">
        <v>7865</v>
      </c>
      <c r="J3" s="6">
        <f>H3</f>
        <v>8000</v>
      </c>
      <c r="K3" s="7">
        <f>I3</f>
        <v>7865</v>
      </c>
      <c r="M3" s="5">
        <v>45261</v>
      </c>
      <c r="N3">
        <v>8200</v>
      </c>
      <c r="O3">
        <v>8232</v>
      </c>
      <c r="P3" s="6">
        <f>N3</f>
        <v>8200</v>
      </c>
      <c r="Q3" s="7">
        <f>O3</f>
        <v>8232</v>
      </c>
      <c r="S3" s="5">
        <v>45261</v>
      </c>
      <c r="T3" s="6">
        <v>8200</v>
      </c>
      <c r="U3" s="6">
        <v>8221</v>
      </c>
      <c r="V3" s="6">
        <f>T3</f>
        <v>8200</v>
      </c>
      <c r="W3" s="7">
        <f>U3</f>
        <v>8221</v>
      </c>
    </row>
    <row r="4" spans="1:23">
      <c r="A4" s="1">
        <v>45262</v>
      </c>
      <c r="B4">
        <v>8000</v>
      </c>
      <c r="C4">
        <v>7742</v>
      </c>
      <c r="D4">
        <f>D3+B4</f>
        <v>16000</v>
      </c>
      <c r="E4">
        <f>E3+C4</f>
        <v>16058</v>
      </c>
      <c r="G4" s="5">
        <v>45262</v>
      </c>
      <c r="H4">
        <v>8000</v>
      </c>
      <c r="I4">
        <v>8121</v>
      </c>
      <c r="J4" s="6">
        <f>J3+H4</f>
        <v>16000</v>
      </c>
      <c r="K4" s="7">
        <f>K3+I4</f>
        <v>15986</v>
      </c>
      <c r="M4" s="5">
        <v>45262</v>
      </c>
      <c r="N4">
        <v>8200</v>
      </c>
      <c r="O4">
        <v>8391</v>
      </c>
      <c r="P4" s="6">
        <f>P3+N4</f>
        <v>16400</v>
      </c>
      <c r="Q4" s="7">
        <f>Q3+O4</f>
        <v>16623</v>
      </c>
      <c r="S4" s="5">
        <v>45262</v>
      </c>
      <c r="T4" s="6">
        <v>8200</v>
      </c>
      <c r="U4" s="6">
        <v>8295</v>
      </c>
      <c r="V4" s="6">
        <f>V3+T4</f>
        <v>16400</v>
      </c>
      <c r="W4" s="7">
        <f>W3+U4</f>
        <v>16516</v>
      </c>
    </row>
    <row r="5" spans="1:23">
      <c r="A5" s="1">
        <v>45263</v>
      </c>
      <c r="B5">
        <v>0</v>
      </c>
      <c r="C5">
        <v>0</v>
      </c>
      <c r="D5">
        <f t="shared" ref="D5:D33" si="0">D4+B5</f>
        <v>16000</v>
      </c>
      <c r="E5">
        <f t="shared" ref="E5:E33" si="1">E4+C5</f>
        <v>16058</v>
      </c>
      <c r="G5" s="5">
        <v>45263</v>
      </c>
      <c r="H5">
        <v>0</v>
      </c>
      <c r="I5">
        <v>0</v>
      </c>
      <c r="J5" s="6">
        <f t="shared" ref="J5:J33" si="2">J4+H5</f>
        <v>16000</v>
      </c>
      <c r="K5" s="7">
        <f t="shared" ref="K5:K33" si="3">K4+I5</f>
        <v>15986</v>
      </c>
      <c r="M5" s="5">
        <v>45263</v>
      </c>
      <c r="N5">
        <v>0</v>
      </c>
      <c r="O5">
        <v>0</v>
      </c>
      <c r="P5" s="6">
        <f t="shared" ref="P5:P33" si="4">P4+N5</f>
        <v>16400</v>
      </c>
      <c r="Q5" s="7">
        <f t="shared" ref="Q5:Q33" si="5">Q4+O5</f>
        <v>16623</v>
      </c>
      <c r="S5" s="5">
        <v>45263</v>
      </c>
      <c r="T5" s="6">
        <v>0</v>
      </c>
      <c r="U5" s="6">
        <v>0</v>
      </c>
      <c r="V5" s="6">
        <f t="shared" ref="V5:V33" si="6">V4+T5</f>
        <v>16400</v>
      </c>
      <c r="W5" s="7">
        <f t="shared" ref="W5:W33" si="7">W4+U5</f>
        <v>16516</v>
      </c>
    </row>
    <row r="6" spans="1:23">
      <c r="A6" s="1">
        <v>45264</v>
      </c>
      <c r="B6">
        <v>8000</v>
      </c>
      <c r="C6">
        <v>8141</v>
      </c>
      <c r="D6">
        <f t="shared" si="0"/>
        <v>24000</v>
      </c>
      <c r="E6">
        <f t="shared" si="1"/>
        <v>24199</v>
      </c>
      <c r="G6" s="5">
        <v>45264</v>
      </c>
      <c r="H6">
        <v>8000</v>
      </c>
      <c r="I6">
        <v>7917</v>
      </c>
      <c r="J6" s="6">
        <f t="shared" si="2"/>
        <v>24000</v>
      </c>
      <c r="K6" s="7">
        <f t="shared" si="3"/>
        <v>23903</v>
      </c>
      <c r="M6" s="5">
        <v>45264</v>
      </c>
      <c r="N6">
        <v>8200</v>
      </c>
      <c r="O6">
        <v>8164</v>
      </c>
      <c r="P6" s="6">
        <f t="shared" si="4"/>
        <v>24600</v>
      </c>
      <c r="Q6" s="7">
        <f t="shared" si="5"/>
        <v>24787</v>
      </c>
      <c r="S6" s="5">
        <v>45264</v>
      </c>
      <c r="T6" s="6">
        <v>8200</v>
      </c>
      <c r="U6" s="6">
        <v>8179</v>
      </c>
      <c r="V6" s="6">
        <f t="shared" si="6"/>
        <v>24600</v>
      </c>
      <c r="W6" s="7">
        <f t="shared" si="7"/>
        <v>24695</v>
      </c>
    </row>
    <row r="7" spans="1:23">
      <c r="A7" s="1">
        <v>45265</v>
      </c>
      <c r="B7">
        <v>8000</v>
      </c>
      <c r="C7">
        <v>8309</v>
      </c>
      <c r="D7">
        <f t="shared" si="0"/>
        <v>32000</v>
      </c>
      <c r="E7">
        <f t="shared" si="1"/>
        <v>32508</v>
      </c>
      <c r="G7" s="5">
        <v>45265</v>
      </c>
      <c r="H7">
        <v>8000</v>
      </c>
      <c r="I7">
        <v>8143</v>
      </c>
      <c r="J7" s="6">
        <f t="shared" si="2"/>
        <v>32000</v>
      </c>
      <c r="K7" s="7">
        <f t="shared" si="3"/>
        <v>32046</v>
      </c>
      <c r="M7" s="5">
        <v>45265</v>
      </c>
      <c r="N7">
        <v>8200</v>
      </c>
      <c r="O7">
        <v>8138</v>
      </c>
      <c r="P7" s="6">
        <f t="shared" si="4"/>
        <v>32800</v>
      </c>
      <c r="Q7" s="7">
        <f t="shared" si="5"/>
        <v>32925</v>
      </c>
      <c r="S7" s="5">
        <v>45265</v>
      </c>
      <c r="T7" s="6">
        <v>8200</v>
      </c>
      <c r="U7" s="6">
        <v>8138</v>
      </c>
      <c r="V7" s="6">
        <f t="shared" si="6"/>
        <v>32800</v>
      </c>
      <c r="W7" s="7">
        <f t="shared" si="7"/>
        <v>32833</v>
      </c>
    </row>
    <row r="8" spans="1:23">
      <c r="A8" s="1">
        <v>45266</v>
      </c>
      <c r="B8">
        <v>8000</v>
      </c>
      <c r="C8">
        <v>8066</v>
      </c>
      <c r="D8">
        <f t="shared" si="0"/>
        <v>40000</v>
      </c>
      <c r="E8">
        <f t="shared" si="1"/>
        <v>40574</v>
      </c>
      <c r="G8" s="5">
        <v>45266</v>
      </c>
      <c r="H8">
        <v>8000</v>
      </c>
      <c r="I8">
        <v>7938</v>
      </c>
      <c r="J8" s="6">
        <f t="shared" si="2"/>
        <v>40000</v>
      </c>
      <c r="K8" s="7">
        <f t="shared" si="3"/>
        <v>39984</v>
      </c>
      <c r="M8" s="5">
        <v>45266</v>
      </c>
      <c r="N8">
        <v>8200</v>
      </c>
      <c r="O8">
        <v>8027</v>
      </c>
      <c r="P8" s="6">
        <f t="shared" si="4"/>
        <v>41000</v>
      </c>
      <c r="Q8" s="7">
        <f t="shared" si="5"/>
        <v>40952</v>
      </c>
      <c r="S8" s="5">
        <v>45266</v>
      </c>
      <c r="T8" s="6">
        <v>8200</v>
      </c>
      <c r="U8" s="6">
        <v>8188</v>
      </c>
      <c r="V8" s="6">
        <f t="shared" si="6"/>
        <v>41000</v>
      </c>
      <c r="W8" s="7">
        <f t="shared" si="7"/>
        <v>41021</v>
      </c>
    </row>
    <row r="9" spans="1:23">
      <c r="A9" s="1">
        <v>45267</v>
      </c>
      <c r="B9">
        <v>8000</v>
      </c>
      <c r="C9">
        <v>8372</v>
      </c>
      <c r="D9">
        <f t="shared" si="0"/>
        <v>48000</v>
      </c>
      <c r="E9">
        <f t="shared" si="1"/>
        <v>48946</v>
      </c>
      <c r="G9" s="5">
        <v>45267</v>
      </c>
      <c r="H9">
        <v>8000</v>
      </c>
      <c r="I9">
        <v>8022</v>
      </c>
      <c r="J9" s="6">
        <f t="shared" si="2"/>
        <v>48000</v>
      </c>
      <c r="K9" s="7">
        <f t="shared" si="3"/>
        <v>48006</v>
      </c>
      <c r="M9" s="5">
        <v>45267</v>
      </c>
      <c r="N9">
        <v>8200</v>
      </c>
      <c r="O9">
        <v>8224</v>
      </c>
      <c r="P9" s="6">
        <f t="shared" si="4"/>
        <v>49200</v>
      </c>
      <c r="Q9" s="7">
        <f t="shared" si="5"/>
        <v>49176</v>
      </c>
      <c r="S9" s="5">
        <v>45267</v>
      </c>
      <c r="T9" s="6">
        <v>8200</v>
      </c>
      <c r="U9" s="6">
        <v>8220</v>
      </c>
      <c r="V9" s="6">
        <f t="shared" si="6"/>
        <v>49200</v>
      </c>
      <c r="W9" s="7">
        <f t="shared" si="7"/>
        <v>49241</v>
      </c>
    </row>
    <row r="10" spans="1:23">
      <c r="A10" s="1">
        <v>45268</v>
      </c>
      <c r="B10">
        <v>8000</v>
      </c>
      <c r="C10">
        <v>8036</v>
      </c>
      <c r="D10">
        <f t="shared" si="0"/>
        <v>56000</v>
      </c>
      <c r="E10">
        <f t="shared" si="1"/>
        <v>56982</v>
      </c>
      <c r="G10" s="5">
        <v>45268</v>
      </c>
      <c r="H10">
        <v>8000</v>
      </c>
      <c r="I10">
        <v>7989</v>
      </c>
      <c r="J10" s="6">
        <f t="shared" si="2"/>
        <v>56000</v>
      </c>
      <c r="K10" s="7">
        <f t="shared" si="3"/>
        <v>55995</v>
      </c>
      <c r="M10" s="5">
        <v>45268</v>
      </c>
      <c r="N10">
        <v>8200</v>
      </c>
      <c r="O10">
        <v>8120</v>
      </c>
      <c r="P10" s="6">
        <f t="shared" si="4"/>
        <v>57400</v>
      </c>
      <c r="Q10" s="7">
        <f t="shared" si="5"/>
        <v>57296</v>
      </c>
      <c r="S10" s="5">
        <v>45268</v>
      </c>
      <c r="T10" s="6">
        <v>8200</v>
      </c>
      <c r="U10" s="6">
        <v>8136</v>
      </c>
      <c r="V10" s="6">
        <f t="shared" si="6"/>
        <v>57400</v>
      </c>
      <c r="W10" s="7">
        <f t="shared" si="7"/>
        <v>57377</v>
      </c>
    </row>
    <row r="11" spans="1:23">
      <c r="A11" s="1">
        <v>45269</v>
      </c>
      <c r="B11">
        <v>8000</v>
      </c>
      <c r="C11">
        <v>7727</v>
      </c>
      <c r="D11">
        <f t="shared" si="0"/>
        <v>64000</v>
      </c>
      <c r="E11">
        <f t="shared" si="1"/>
        <v>64709</v>
      </c>
      <c r="G11" s="5">
        <v>45269</v>
      </c>
      <c r="H11">
        <v>8000</v>
      </c>
      <c r="I11">
        <v>8055</v>
      </c>
      <c r="J11" s="6">
        <f t="shared" si="2"/>
        <v>64000</v>
      </c>
      <c r="K11" s="7">
        <f t="shared" si="3"/>
        <v>64050</v>
      </c>
      <c r="M11" s="5">
        <v>45269</v>
      </c>
      <c r="N11">
        <v>8200</v>
      </c>
      <c r="O11">
        <v>8081</v>
      </c>
      <c r="P11" s="6">
        <f t="shared" si="4"/>
        <v>65600</v>
      </c>
      <c r="Q11" s="7">
        <f t="shared" si="5"/>
        <v>65377</v>
      </c>
      <c r="S11" s="5">
        <v>45269</v>
      </c>
      <c r="T11" s="6">
        <v>8200</v>
      </c>
      <c r="U11" s="6">
        <v>8282</v>
      </c>
      <c r="V11" s="6">
        <f t="shared" si="6"/>
        <v>65600</v>
      </c>
      <c r="W11" s="7">
        <f t="shared" si="7"/>
        <v>65659</v>
      </c>
    </row>
    <row r="12" spans="1:23">
      <c r="A12" s="1">
        <v>45270</v>
      </c>
      <c r="B12">
        <v>0</v>
      </c>
      <c r="C12">
        <v>0</v>
      </c>
      <c r="D12">
        <f t="shared" si="0"/>
        <v>64000</v>
      </c>
      <c r="E12">
        <f t="shared" si="1"/>
        <v>64709</v>
      </c>
      <c r="G12" s="5">
        <v>45270</v>
      </c>
      <c r="H12">
        <v>0</v>
      </c>
      <c r="I12">
        <v>0</v>
      </c>
      <c r="J12" s="6">
        <f t="shared" si="2"/>
        <v>64000</v>
      </c>
      <c r="K12" s="7">
        <f t="shared" si="3"/>
        <v>64050</v>
      </c>
      <c r="M12" s="5">
        <v>45270</v>
      </c>
      <c r="N12">
        <v>0</v>
      </c>
      <c r="O12">
        <v>0</v>
      </c>
      <c r="P12" s="6">
        <f t="shared" si="4"/>
        <v>65600</v>
      </c>
      <c r="Q12" s="7">
        <f t="shared" si="5"/>
        <v>65377</v>
      </c>
      <c r="S12" s="5">
        <v>45270</v>
      </c>
      <c r="T12" s="6">
        <v>0</v>
      </c>
      <c r="U12" s="6">
        <v>0</v>
      </c>
      <c r="V12" s="6">
        <f t="shared" si="6"/>
        <v>65600</v>
      </c>
      <c r="W12" s="7">
        <f t="shared" si="7"/>
        <v>65659</v>
      </c>
    </row>
    <row r="13" spans="1:23">
      <c r="A13" s="1">
        <v>45271</v>
      </c>
      <c r="B13">
        <v>8000</v>
      </c>
      <c r="C13">
        <v>7527</v>
      </c>
      <c r="D13">
        <f t="shared" si="0"/>
        <v>72000</v>
      </c>
      <c r="E13">
        <f t="shared" si="1"/>
        <v>72236</v>
      </c>
      <c r="G13" s="5">
        <v>45271</v>
      </c>
      <c r="H13">
        <v>8000</v>
      </c>
      <c r="I13">
        <v>8135</v>
      </c>
      <c r="J13" s="6">
        <f t="shared" si="2"/>
        <v>72000</v>
      </c>
      <c r="K13" s="7">
        <f t="shared" si="3"/>
        <v>72185</v>
      </c>
      <c r="M13" s="5">
        <v>45271</v>
      </c>
      <c r="N13">
        <v>8200</v>
      </c>
      <c r="O13">
        <v>8188</v>
      </c>
      <c r="P13" s="6">
        <f t="shared" si="4"/>
        <v>73800</v>
      </c>
      <c r="Q13" s="7">
        <f t="shared" si="5"/>
        <v>73565</v>
      </c>
      <c r="S13" s="5">
        <v>45271</v>
      </c>
      <c r="T13" s="6">
        <v>8200</v>
      </c>
      <c r="U13" s="6">
        <v>8215</v>
      </c>
      <c r="V13" s="6">
        <f t="shared" si="6"/>
        <v>73800</v>
      </c>
      <c r="W13" s="7">
        <f t="shared" si="7"/>
        <v>73874</v>
      </c>
    </row>
    <row r="14" spans="1:23">
      <c r="A14" s="1">
        <v>45272</v>
      </c>
      <c r="B14">
        <v>8000</v>
      </c>
      <c r="C14">
        <v>8103</v>
      </c>
      <c r="D14">
        <f t="shared" si="0"/>
        <v>80000</v>
      </c>
      <c r="E14">
        <f t="shared" si="1"/>
        <v>80339</v>
      </c>
      <c r="G14" s="5">
        <v>45272</v>
      </c>
      <c r="H14">
        <v>8000</v>
      </c>
      <c r="I14">
        <v>8071</v>
      </c>
      <c r="J14" s="6">
        <f t="shared" si="2"/>
        <v>80000</v>
      </c>
      <c r="K14" s="7">
        <f t="shared" si="3"/>
        <v>80256</v>
      </c>
      <c r="M14" s="5">
        <v>45272</v>
      </c>
      <c r="N14">
        <v>8200</v>
      </c>
      <c r="O14">
        <v>8085</v>
      </c>
      <c r="P14" s="6">
        <f t="shared" si="4"/>
        <v>82000</v>
      </c>
      <c r="Q14" s="7">
        <f t="shared" si="5"/>
        <v>81650</v>
      </c>
      <c r="S14" s="5">
        <v>45272</v>
      </c>
      <c r="T14" s="6">
        <v>8200</v>
      </c>
      <c r="U14" s="6">
        <v>8138</v>
      </c>
      <c r="V14" s="6">
        <f t="shared" si="6"/>
        <v>82000</v>
      </c>
      <c r="W14" s="7">
        <f t="shared" si="7"/>
        <v>82012</v>
      </c>
    </row>
    <row r="15" spans="1:23">
      <c r="A15" s="1">
        <v>45273</v>
      </c>
      <c r="B15">
        <v>8000</v>
      </c>
      <c r="C15">
        <v>8101</v>
      </c>
      <c r="D15">
        <f t="shared" si="0"/>
        <v>88000</v>
      </c>
      <c r="E15">
        <f t="shared" si="1"/>
        <v>88440</v>
      </c>
      <c r="G15" s="5">
        <v>45273</v>
      </c>
      <c r="H15">
        <v>8000</v>
      </c>
      <c r="I15">
        <v>7803</v>
      </c>
      <c r="J15" s="6">
        <f t="shared" si="2"/>
        <v>88000</v>
      </c>
      <c r="K15" s="7">
        <f t="shared" si="3"/>
        <v>88059</v>
      </c>
      <c r="M15" s="5">
        <v>45273</v>
      </c>
      <c r="N15">
        <v>8200</v>
      </c>
      <c r="O15">
        <v>8218</v>
      </c>
      <c r="P15" s="6">
        <f t="shared" si="4"/>
        <v>90200</v>
      </c>
      <c r="Q15" s="7">
        <f t="shared" si="5"/>
        <v>89868</v>
      </c>
      <c r="S15" s="5">
        <v>45273</v>
      </c>
      <c r="T15" s="6">
        <v>8200</v>
      </c>
      <c r="U15" s="6">
        <v>8283</v>
      </c>
      <c r="V15" s="6">
        <f t="shared" si="6"/>
        <v>90200</v>
      </c>
      <c r="W15" s="7">
        <f t="shared" si="7"/>
        <v>90295</v>
      </c>
    </row>
    <row r="16" spans="1:23">
      <c r="A16" s="1">
        <v>45274</v>
      </c>
      <c r="B16">
        <v>8000</v>
      </c>
      <c r="C16">
        <v>7740</v>
      </c>
      <c r="D16">
        <f t="shared" si="0"/>
        <v>96000</v>
      </c>
      <c r="E16">
        <f t="shared" si="1"/>
        <v>96180</v>
      </c>
      <c r="G16" s="5">
        <v>45274</v>
      </c>
      <c r="H16">
        <v>8000</v>
      </c>
      <c r="I16">
        <v>8150</v>
      </c>
      <c r="J16" s="6">
        <f t="shared" si="2"/>
        <v>96000</v>
      </c>
      <c r="K16" s="7">
        <f t="shared" si="3"/>
        <v>96209</v>
      </c>
      <c r="M16" s="5">
        <v>45274</v>
      </c>
      <c r="N16">
        <v>8200</v>
      </c>
      <c r="O16">
        <v>8024</v>
      </c>
      <c r="P16" s="6">
        <f t="shared" si="4"/>
        <v>98400</v>
      </c>
      <c r="Q16" s="7">
        <f t="shared" si="5"/>
        <v>97892</v>
      </c>
      <c r="S16" s="5">
        <v>45274</v>
      </c>
      <c r="T16" s="6">
        <v>8200</v>
      </c>
      <c r="U16" s="6">
        <v>8243</v>
      </c>
      <c r="V16" s="6">
        <f t="shared" si="6"/>
        <v>98400</v>
      </c>
      <c r="W16" s="7">
        <f t="shared" si="7"/>
        <v>98538</v>
      </c>
    </row>
    <row r="17" spans="1:23">
      <c r="A17" s="1">
        <v>45275</v>
      </c>
      <c r="B17">
        <v>8000</v>
      </c>
      <c r="C17">
        <v>8285</v>
      </c>
      <c r="D17">
        <f t="shared" si="0"/>
        <v>104000</v>
      </c>
      <c r="E17">
        <f t="shared" si="1"/>
        <v>104465</v>
      </c>
      <c r="G17" s="5">
        <v>45275</v>
      </c>
      <c r="H17">
        <v>8000</v>
      </c>
      <c r="I17">
        <v>8000</v>
      </c>
      <c r="J17" s="6">
        <f t="shared" si="2"/>
        <v>104000</v>
      </c>
      <c r="K17" s="7">
        <f t="shared" si="3"/>
        <v>104209</v>
      </c>
      <c r="M17" s="5">
        <v>45275</v>
      </c>
      <c r="N17">
        <v>8200</v>
      </c>
      <c r="O17">
        <v>8020</v>
      </c>
      <c r="P17" s="6">
        <f t="shared" si="4"/>
        <v>106600</v>
      </c>
      <c r="Q17" s="7">
        <f t="shared" si="5"/>
        <v>105912</v>
      </c>
      <c r="S17" s="5">
        <v>45275</v>
      </c>
      <c r="T17" s="6">
        <v>8200</v>
      </c>
      <c r="U17" s="6">
        <v>8219</v>
      </c>
      <c r="V17" s="6">
        <f t="shared" si="6"/>
        <v>106600</v>
      </c>
      <c r="W17" s="7">
        <f t="shared" si="7"/>
        <v>106757</v>
      </c>
    </row>
    <row r="18" spans="1:23">
      <c r="A18" s="1">
        <v>45276</v>
      </c>
      <c r="B18">
        <v>8000</v>
      </c>
      <c r="C18">
        <v>8073</v>
      </c>
      <c r="D18">
        <f t="shared" si="0"/>
        <v>112000</v>
      </c>
      <c r="E18">
        <f t="shared" si="1"/>
        <v>112538</v>
      </c>
      <c r="G18" s="5">
        <v>45276</v>
      </c>
      <c r="H18">
        <v>8000</v>
      </c>
      <c r="I18">
        <v>8025</v>
      </c>
      <c r="J18" s="6">
        <f t="shared" si="2"/>
        <v>112000</v>
      </c>
      <c r="K18" s="7">
        <f t="shared" si="3"/>
        <v>112234</v>
      </c>
      <c r="M18" s="5">
        <v>45276</v>
      </c>
      <c r="N18">
        <v>8200</v>
      </c>
      <c r="O18">
        <v>8311</v>
      </c>
      <c r="P18" s="6">
        <f t="shared" si="4"/>
        <v>114800</v>
      </c>
      <c r="Q18" s="7">
        <f t="shared" si="5"/>
        <v>114223</v>
      </c>
      <c r="S18" s="5">
        <v>45276</v>
      </c>
      <c r="T18" s="6">
        <v>8200</v>
      </c>
      <c r="U18" s="6">
        <v>8153</v>
      </c>
      <c r="V18" s="6">
        <f t="shared" si="6"/>
        <v>114800</v>
      </c>
      <c r="W18" s="7">
        <f t="shared" si="7"/>
        <v>114910</v>
      </c>
    </row>
    <row r="19" spans="1:23">
      <c r="A19" s="1">
        <v>45277</v>
      </c>
      <c r="B19">
        <v>0</v>
      </c>
      <c r="C19">
        <v>0</v>
      </c>
      <c r="D19">
        <f t="shared" si="0"/>
        <v>112000</v>
      </c>
      <c r="E19">
        <f t="shared" si="1"/>
        <v>112538</v>
      </c>
      <c r="G19" s="5">
        <v>45277</v>
      </c>
      <c r="H19">
        <v>0</v>
      </c>
      <c r="I19">
        <v>0</v>
      </c>
      <c r="J19" s="6">
        <f t="shared" si="2"/>
        <v>112000</v>
      </c>
      <c r="K19" s="7">
        <f t="shared" si="3"/>
        <v>112234</v>
      </c>
      <c r="M19" s="5">
        <v>45277</v>
      </c>
      <c r="N19">
        <v>0</v>
      </c>
      <c r="O19">
        <v>0</v>
      </c>
      <c r="P19" s="6">
        <f t="shared" si="4"/>
        <v>114800</v>
      </c>
      <c r="Q19" s="7">
        <f t="shared" si="5"/>
        <v>114223</v>
      </c>
      <c r="S19" s="5">
        <v>45277</v>
      </c>
      <c r="T19" s="6">
        <v>0</v>
      </c>
      <c r="U19" s="6">
        <v>0</v>
      </c>
      <c r="V19" s="6">
        <f t="shared" si="6"/>
        <v>114800</v>
      </c>
      <c r="W19" s="7">
        <f t="shared" si="7"/>
        <v>114910</v>
      </c>
    </row>
    <row r="20" spans="1:23">
      <c r="A20" s="1">
        <v>45278</v>
      </c>
      <c r="B20">
        <v>8000</v>
      </c>
      <c r="C20">
        <v>7931</v>
      </c>
      <c r="D20">
        <f t="shared" si="0"/>
        <v>120000</v>
      </c>
      <c r="E20">
        <f t="shared" si="1"/>
        <v>120469</v>
      </c>
      <c r="G20" s="5">
        <v>45278</v>
      </c>
      <c r="H20">
        <v>8000</v>
      </c>
      <c r="I20">
        <v>7953</v>
      </c>
      <c r="J20" s="6">
        <f t="shared" si="2"/>
        <v>120000</v>
      </c>
      <c r="K20" s="7">
        <f t="shared" si="3"/>
        <v>120187</v>
      </c>
      <c r="M20" s="5">
        <v>45278</v>
      </c>
      <c r="N20">
        <v>8200</v>
      </c>
      <c r="O20">
        <v>8377</v>
      </c>
      <c r="P20" s="6">
        <f t="shared" si="4"/>
        <v>123000</v>
      </c>
      <c r="Q20" s="7">
        <f t="shared" si="5"/>
        <v>122600</v>
      </c>
      <c r="S20" s="5">
        <v>45278</v>
      </c>
      <c r="T20" s="6">
        <v>8200</v>
      </c>
      <c r="U20" s="6">
        <v>8182</v>
      </c>
      <c r="V20" s="6">
        <f t="shared" si="6"/>
        <v>123000</v>
      </c>
      <c r="W20" s="7">
        <f t="shared" si="7"/>
        <v>123092</v>
      </c>
    </row>
    <row r="21" spans="1:23">
      <c r="A21" s="1">
        <v>45279</v>
      </c>
      <c r="B21">
        <v>8000</v>
      </c>
      <c r="C21">
        <v>8200</v>
      </c>
      <c r="D21">
        <f t="shared" si="0"/>
        <v>128000</v>
      </c>
      <c r="E21">
        <f t="shared" si="1"/>
        <v>128669</v>
      </c>
      <c r="G21" s="5">
        <v>45279</v>
      </c>
      <c r="H21">
        <v>8000</v>
      </c>
      <c r="I21">
        <v>7939</v>
      </c>
      <c r="J21" s="6">
        <f t="shared" si="2"/>
        <v>128000</v>
      </c>
      <c r="K21" s="7">
        <f t="shared" si="3"/>
        <v>128126</v>
      </c>
      <c r="M21" s="5">
        <v>45279</v>
      </c>
      <c r="N21">
        <v>8200</v>
      </c>
      <c r="O21">
        <v>8288</v>
      </c>
      <c r="P21" s="6">
        <f t="shared" si="4"/>
        <v>131200</v>
      </c>
      <c r="Q21" s="7">
        <f t="shared" si="5"/>
        <v>130888</v>
      </c>
      <c r="S21" s="5">
        <v>45279</v>
      </c>
      <c r="T21" s="6">
        <v>8200</v>
      </c>
      <c r="U21" s="6">
        <v>8115</v>
      </c>
      <c r="V21" s="6">
        <f t="shared" si="6"/>
        <v>131200</v>
      </c>
      <c r="W21" s="7">
        <f t="shared" si="7"/>
        <v>131207</v>
      </c>
    </row>
    <row r="22" spans="1:23">
      <c r="A22" s="1">
        <v>45280</v>
      </c>
      <c r="B22">
        <v>8000</v>
      </c>
      <c r="C22">
        <v>7527</v>
      </c>
      <c r="D22">
        <f t="shared" si="0"/>
        <v>136000</v>
      </c>
      <c r="E22">
        <f t="shared" si="1"/>
        <v>136196</v>
      </c>
      <c r="G22" s="5">
        <v>45280</v>
      </c>
      <c r="H22">
        <v>8000</v>
      </c>
      <c r="I22">
        <v>8012</v>
      </c>
      <c r="J22" s="6">
        <f t="shared" si="2"/>
        <v>136000</v>
      </c>
      <c r="K22" s="7">
        <f t="shared" si="3"/>
        <v>136138</v>
      </c>
      <c r="M22" s="5">
        <v>45280</v>
      </c>
      <c r="N22">
        <v>8200</v>
      </c>
      <c r="O22">
        <v>8354</v>
      </c>
      <c r="P22" s="6">
        <f t="shared" si="4"/>
        <v>139400</v>
      </c>
      <c r="Q22" s="7">
        <f t="shared" si="5"/>
        <v>139242</v>
      </c>
      <c r="S22" s="5">
        <v>45280</v>
      </c>
      <c r="T22" s="6">
        <v>8200</v>
      </c>
      <c r="U22" s="6">
        <v>8104</v>
      </c>
      <c r="V22" s="6">
        <f t="shared" si="6"/>
        <v>139400</v>
      </c>
      <c r="W22" s="7">
        <f t="shared" si="7"/>
        <v>139311</v>
      </c>
    </row>
    <row r="23" spans="1:23">
      <c r="A23" s="1">
        <v>45281</v>
      </c>
      <c r="B23">
        <v>0</v>
      </c>
      <c r="C23">
        <v>0</v>
      </c>
      <c r="D23">
        <f t="shared" si="0"/>
        <v>136000</v>
      </c>
      <c r="E23">
        <f t="shared" si="1"/>
        <v>136196</v>
      </c>
      <c r="G23" s="5">
        <v>45281</v>
      </c>
      <c r="H23">
        <v>0</v>
      </c>
      <c r="I23">
        <v>0</v>
      </c>
      <c r="J23" s="6">
        <f t="shared" si="2"/>
        <v>136000</v>
      </c>
      <c r="K23" s="7">
        <f t="shared" si="3"/>
        <v>136138</v>
      </c>
      <c r="M23" s="5">
        <v>45281</v>
      </c>
      <c r="N23">
        <v>0</v>
      </c>
      <c r="O23">
        <v>0</v>
      </c>
      <c r="P23" s="6">
        <f t="shared" si="4"/>
        <v>139400</v>
      </c>
      <c r="Q23" s="7">
        <f t="shared" si="5"/>
        <v>139242</v>
      </c>
      <c r="S23" s="5">
        <v>45281</v>
      </c>
      <c r="T23" s="6">
        <v>0</v>
      </c>
      <c r="U23" s="6">
        <v>0</v>
      </c>
      <c r="V23" s="6">
        <f t="shared" si="6"/>
        <v>139400</v>
      </c>
      <c r="W23" s="7">
        <f t="shared" si="7"/>
        <v>139311</v>
      </c>
    </row>
    <row r="24" spans="1:23">
      <c r="A24" s="1">
        <v>45282</v>
      </c>
      <c r="B24">
        <v>7500</v>
      </c>
      <c r="C24">
        <v>6908</v>
      </c>
      <c r="D24">
        <f t="shared" si="0"/>
        <v>143500</v>
      </c>
      <c r="E24">
        <f t="shared" si="1"/>
        <v>143104</v>
      </c>
      <c r="G24" s="5">
        <v>45282</v>
      </c>
      <c r="H24">
        <v>7500</v>
      </c>
      <c r="I24">
        <v>7989</v>
      </c>
      <c r="J24" s="6">
        <f t="shared" si="2"/>
        <v>143500</v>
      </c>
      <c r="K24" s="7">
        <f t="shared" si="3"/>
        <v>144127</v>
      </c>
      <c r="M24" s="5">
        <v>45282</v>
      </c>
      <c r="N24">
        <v>8000</v>
      </c>
      <c r="O24">
        <v>8053</v>
      </c>
      <c r="P24" s="6">
        <f t="shared" si="4"/>
        <v>147400</v>
      </c>
      <c r="Q24" s="7">
        <f t="shared" si="5"/>
        <v>147295</v>
      </c>
      <c r="S24" s="5">
        <v>45282</v>
      </c>
      <c r="T24" s="6">
        <v>8000</v>
      </c>
      <c r="U24" s="6">
        <v>8206</v>
      </c>
      <c r="V24" s="6">
        <f t="shared" si="6"/>
        <v>147400</v>
      </c>
      <c r="W24" s="7">
        <f t="shared" si="7"/>
        <v>147517</v>
      </c>
    </row>
    <row r="25" spans="1:23">
      <c r="A25" s="1">
        <v>45283</v>
      </c>
      <c r="B25">
        <v>7500</v>
      </c>
      <c r="C25">
        <v>7305</v>
      </c>
      <c r="D25">
        <f t="shared" si="0"/>
        <v>151000</v>
      </c>
      <c r="E25">
        <f t="shared" si="1"/>
        <v>150409</v>
      </c>
      <c r="G25" s="5">
        <v>45283</v>
      </c>
      <c r="H25">
        <v>7500</v>
      </c>
      <c r="I25">
        <v>7600</v>
      </c>
      <c r="J25" s="6">
        <f t="shared" si="2"/>
        <v>151000</v>
      </c>
      <c r="K25" s="7">
        <f t="shared" si="3"/>
        <v>151727</v>
      </c>
      <c r="M25" s="5">
        <v>45283</v>
      </c>
      <c r="N25">
        <v>8000</v>
      </c>
      <c r="O25">
        <v>8140</v>
      </c>
      <c r="P25" s="6">
        <f t="shared" si="4"/>
        <v>155400</v>
      </c>
      <c r="Q25" s="7">
        <f t="shared" si="5"/>
        <v>155435</v>
      </c>
      <c r="S25" s="5">
        <v>45283</v>
      </c>
      <c r="T25" s="6">
        <v>8000</v>
      </c>
      <c r="U25" s="6">
        <v>8178</v>
      </c>
      <c r="V25" s="6">
        <f t="shared" si="6"/>
        <v>155400</v>
      </c>
      <c r="W25" s="7">
        <f t="shared" si="7"/>
        <v>155695</v>
      </c>
    </row>
    <row r="26" spans="1:23">
      <c r="A26" s="1">
        <v>45284</v>
      </c>
      <c r="B26">
        <v>0</v>
      </c>
      <c r="C26">
        <v>0</v>
      </c>
      <c r="D26">
        <f t="shared" si="0"/>
        <v>151000</v>
      </c>
      <c r="E26">
        <f t="shared" si="1"/>
        <v>150409</v>
      </c>
      <c r="G26" s="5">
        <v>45284</v>
      </c>
      <c r="H26">
        <v>0</v>
      </c>
      <c r="I26">
        <v>0</v>
      </c>
      <c r="J26" s="6">
        <f t="shared" si="2"/>
        <v>151000</v>
      </c>
      <c r="K26" s="7">
        <f t="shared" si="3"/>
        <v>151727</v>
      </c>
      <c r="M26" s="5">
        <v>45284</v>
      </c>
      <c r="N26">
        <v>0</v>
      </c>
      <c r="O26">
        <v>0</v>
      </c>
      <c r="P26" s="6">
        <f t="shared" si="4"/>
        <v>155400</v>
      </c>
      <c r="Q26" s="7">
        <f t="shared" si="5"/>
        <v>155435</v>
      </c>
      <c r="S26" s="5">
        <v>45284</v>
      </c>
      <c r="T26" s="6">
        <v>0</v>
      </c>
      <c r="U26" s="6">
        <v>0</v>
      </c>
      <c r="V26" s="6">
        <f t="shared" si="6"/>
        <v>155400</v>
      </c>
      <c r="W26" s="7">
        <f t="shared" si="7"/>
        <v>155695</v>
      </c>
    </row>
    <row r="27" spans="1:23">
      <c r="A27" s="1">
        <v>45285</v>
      </c>
      <c r="B27">
        <v>0</v>
      </c>
      <c r="C27">
        <v>0</v>
      </c>
      <c r="D27">
        <f t="shared" si="0"/>
        <v>151000</v>
      </c>
      <c r="E27">
        <f t="shared" si="1"/>
        <v>150409</v>
      </c>
      <c r="G27" s="5">
        <v>45285</v>
      </c>
      <c r="H27">
        <v>0</v>
      </c>
      <c r="I27">
        <v>0</v>
      </c>
      <c r="J27" s="6">
        <f t="shared" si="2"/>
        <v>151000</v>
      </c>
      <c r="K27" s="7">
        <f t="shared" si="3"/>
        <v>151727</v>
      </c>
      <c r="M27" s="5">
        <v>45285</v>
      </c>
      <c r="N27">
        <v>0</v>
      </c>
      <c r="O27">
        <v>0</v>
      </c>
      <c r="P27" s="6">
        <f t="shared" si="4"/>
        <v>155400</v>
      </c>
      <c r="Q27" s="7">
        <f t="shared" si="5"/>
        <v>155435</v>
      </c>
      <c r="S27" s="5">
        <v>45285</v>
      </c>
      <c r="T27" s="6">
        <v>0</v>
      </c>
      <c r="U27" s="6">
        <v>0</v>
      </c>
      <c r="V27" s="6">
        <f t="shared" si="6"/>
        <v>155400</v>
      </c>
      <c r="W27" s="7">
        <f t="shared" si="7"/>
        <v>155695</v>
      </c>
    </row>
    <row r="28" spans="1:23">
      <c r="A28" s="1">
        <v>45286</v>
      </c>
      <c r="B28">
        <v>8000</v>
      </c>
      <c r="C28">
        <v>8002</v>
      </c>
      <c r="D28">
        <f t="shared" si="0"/>
        <v>159000</v>
      </c>
      <c r="E28">
        <f t="shared" si="1"/>
        <v>158411</v>
      </c>
      <c r="G28" s="5">
        <v>45286</v>
      </c>
      <c r="H28">
        <v>8000</v>
      </c>
      <c r="I28">
        <v>7832</v>
      </c>
      <c r="J28" s="6">
        <f t="shared" si="2"/>
        <v>159000</v>
      </c>
      <c r="K28" s="7">
        <f t="shared" si="3"/>
        <v>159559</v>
      </c>
      <c r="M28" s="5">
        <v>45286</v>
      </c>
      <c r="N28">
        <v>8200</v>
      </c>
      <c r="O28">
        <v>8189</v>
      </c>
      <c r="P28" s="6">
        <f t="shared" si="4"/>
        <v>163600</v>
      </c>
      <c r="Q28" s="7">
        <f t="shared" si="5"/>
        <v>163624</v>
      </c>
      <c r="S28" s="5">
        <v>45286</v>
      </c>
      <c r="T28" s="6">
        <v>8200</v>
      </c>
      <c r="U28" s="6">
        <v>8182</v>
      </c>
      <c r="V28" s="6">
        <f t="shared" si="6"/>
        <v>163600</v>
      </c>
      <c r="W28" s="7">
        <f t="shared" si="7"/>
        <v>163877</v>
      </c>
    </row>
    <row r="29" spans="1:23">
      <c r="A29" s="1">
        <v>45287</v>
      </c>
      <c r="B29">
        <v>8000</v>
      </c>
      <c r="C29">
        <v>8011</v>
      </c>
      <c r="D29">
        <f t="shared" si="0"/>
        <v>167000</v>
      </c>
      <c r="E29">
        <f t="shared" si="1"/>
        <v>166422</v>
      </c>
      <c r="G29" s="5">
        <v>45287</v>
      </c>
      <c r="H29">
        <v>8000</v>
      </c>
      <c r="I29">
        <v>8126</v>
      </c>
      <c r="J29" s="6">
        <f t="shared" si="2"/>
        <v>167000</v>
      </c>
      <c r="K29" s="7">
        <f t="shared" si="3"/>
        <v>167685</v>
      </c>
      <c r="M29" s="5">
        <v>45287</v>
      </c>
      <c r="N29">
        <v>8200</v>
      </c>
      <c r="O29">
        <v>8360</v>
      </c>
      <c r="P29" s="6">
        <f t="shared" si="4"/>
        <v>171800</v>
      </c>
      <c r="Q29" s="7">
        <f t="shared" si="5"/>
        <v>171984</v>
      </c>
      <c r="S29" s="5">
        <v>45287</v>
      </c>
      <c r="T29" s="6">
        <v>8200</v>
      </c>
      <c r="U29" s="6">
        <v>8147</v>
      </c>
      <c r="V29" s="6">
        <f t="shared" si="6"/>
        <v>171800</v>
      </c>
      <c r="W29" s="7">
        <f t="shared" si="7"/>
        <v>172024</v>
      </c>
    </row>
    <row r="30" spans="1:23">
      <c r="A30" s="1">
        <v>45288</v>
      </c>
      <c r="B30">
        <v>8000</v>
      </c>
      <c r="C30">
        <v>8002</v>
      </c>
      <c r="D30">
        <f t="shared" si="0"/>
        <v>175000</v>
      </c>
      <c r="E30">
        <f t="shared" si="1"/>
        <v>174424</v>
      </c>
      <c r="G30" s="5">
        <v>45288</v>
      </c>
      <c r="H30">
        <v>8000</v>
      </c>
      <c r="I30">
        <v>7926</v>
      </c>
      <c r="J30" s="6">
        <f t="shared" si="2"/>
        <v>175000</v>
      </c>
      <c r="K30" s="7">
        <f t="shared" si="3"/>
        <v>175611</v>
      </c>
      <c r="M30" s="5">
        <v>45288</v>
      </c>
      <c r="N30">
        <v>8200</v>
      </c>
      <c r="O30">
        <v>8042</v>
      </c>
      <c r="P30" s="6">
        <f t="shared" si="4"/>
        <v>180000</v>
      </c>
      <c r="Q30" s="7">
        <f t="shared" si="5"/>
        <v>180026</v>
      </c>
      <c r="S30" s="5">
        <v>45288</v>
      </c>
      <c r="T30" s="6">
        <v>8200</v>
      </c>
      <c r="U30" s="6">
        <v>8265</v>
      </c>
      <c r="V30" s="6">
        <f t="shared" si="6"/>
        <v>180000</v>
      </c>
      <c r="W30" s="7">
        <f t="shared" si="7"/>
        <v>180289</v>
      </c>
    </row>
    <row r="31" spans="1:23">
      <c r="A31" s="1">
        <v>45289</v>
      </c>
      <c r="B31">
        <v>8000</v>
      </c>
      <c r="C31">
        <v>8014</v>
      </c>
      <c r="D31">
        <f t="shared" si="0"/>
        <v>183000</v>
      </c>
      <c r="E31">
        <f t="shared" si="1"/>
        <v>182438</v>
      </c>
      <c r="G31" s="5">
        <v>45289</v>
      </c>
      <c r="H31">
        <v>8000</v>
      </c>
      <c r="I31">
        <v>8005</v>
      </c>
      <c r="J31" s="6">
        <f t="shared" si="2"/>
        <v>183000</v>
      </c>
      <c r="K31" s="7">
        <f t="shared" si="3"/>
        <v>183616</v>
      </c>
      <c r="M31" s="5">
        <v>45289</v>
      </c>
      <c r="N31">
        <v>8200</v>
      </c>
      <c r="O31">
        <v>8284</v>
      </c>
      <c r="P31" s="6">
        <f t="shared" si="4"/>
        <v>188200</v>
      </c>
      <c r="Q31" s="7">
        <f t="shared" si="5"/>
        <v>188310</v>
      </c>
      <c r="S31" s="5">
        <v>45289</v>
      </c>
      <c r="T31" s="6">
        <v>8200</v>
      </c>
      <c r="U31" s="6">
        <v>8295</v>
      </c>
      <c r="V31" s="6">
        <f t="shared" si="6"/>
        <v>188200</v>
      </c>
      <c r="W31" s="7">
        <f t="shared" si="7"/>
        <v>188584</v>
      </c>
    </row>
    <row r="32" spans="1:23">
      <c r="A32" s="1">
        <v>45290</v>
      </c>
      <c r="B32">
        <v>8000</v>
      </c>
      <c r="C32">
        <v>7890</v>
      </c>
      <c r="D32">
        <f t="shared" si="0"/>
        <v>191000</v>
      </c>
      <c r="E32">
        <f t="shared" si="1"/>
        <v>190328</v>
      </c>
      <c r="G32" s="5">
        <v>45290</v>
      </c>
      <c r="H32">
        <v>8000</v>
      </c>
      <c r="I32">
        <v>8004</v>
      </c>
      <c r="J32" s="6">
        <f t="shared" si="2"/>
        <v>191000</v>
      </c>
      <c r="K32" s="7">
        <f t="shared" si="3"/>
        <v>191620</v>
      </c>
      <c r="M32" s="5">
        <v>45290</v>
      </c>
      <c r="N32">
        <v>8200</v>
      </c>
      <c r="O32">
        <v>8293</v>
      </c>
      <c r="P32" s="6">
        <f t="shared" si="4"/>
        <v>196400</v>
      </c>
      <c r="Q32" s="7">
        <f t="shared" si="5"/>
        <v>196603</v>
      </c>
      <c r="S32" s="5">
        <v>45290</v>
      </c>
      <c r="T32" s="6">
        <v>8200</v>
      </c>
      <c r="U32" s="6">
        <v>8250</v>
      </c>
      <c r="V32" s="6">
        <f t="shared" si="6"/>
        <v>196400</v>
      </c>
      <c r="W32" s="7">
        <f t="shared" si="7"/>
        <v>196834</v>
      </c>
    </row>
    <row r="33" spans="1:23">
      <c r="A33" s="1">
        <v>45291</v>
      </c>
      <c r="B33">
        <v>0</v>
      </c>
      <c r="C33">
        <v>0</v>
      </c>
      <c r="D33">
        <f t="shared" si="0"/>
        <v>191000</v>
      </c>
      <c r="E33">
        <f t="shared" si="1"/>
        <v>190328</v>
      </c>
      <c r="G33" s="5">
        <v>45291</v>
      </c>
      <c r="H33">
        <v>0</v>
      </c>
      <c r="I33">
        <v>0</v>
      </c>
      <c r="J33" s="6">
        <f t="shared" si="2"/>
        <v>191000</v>
      </c>
      <c r="K33" s="7">
        <f t="shared" si="3"/>
        <v>191620</v>
      </c>
      <c r="M33" s="5">
        <v>45291</v>
      </c>
      <c r="N33">
        <v>0</v>
      </c>
      <c r="O33">
        <v>0</v>
      </c>
      <c r="P33" s="6">
        <f t="shared" si="4"/>
        <v>196400</v>
      </c>
      <c r="Q33" s="7">
        <f t="shared" si="5"/>
        <v>196603</v>
      </c>
      <c r="S33" s="8">
        <v>45291</v>
      </c>
      <c r="T33" s="9">
        <v>0</v>
      </c>
      <c r="U33" s="9">
        <v>0</v>
      </c>
      <c r="V33" s="9">
        <f t="shared" si="6"/>
        <v>196400</v>
      </c>
      <c r="W33" s="10">
        <f t="shared" si="7"/>
        <v>196834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F1DF-15E1-471E-B586-FD427F9341F2}">
  <dimension ref="A2:H9"/>
  <sheetViews>
    <sheetView workbookViewId="0">
      <selection activeCell="C13" sqref="C13"/>
    </sheetView>
  </sheetViews>
  <sheetFormatPr defaultRowHeight="14.5"/>
  <cols>
    <col min="2" max="2" width="9.7265625" bestFit="1" customWidth="1"/>
    <col min="3" max="3" width="29.81640625" customWidth="1"/>
    <col min="4" max="4" width="15.26953125" customWidth="1"/>
    <col min="5" max="5" width="26.81640625" bestFit="1" customWidth="1"/>
    <col min="6" max="6" width="30.54296875" bestFit="1" customWidth="1"/>
    <col min="7" max="7" width="12.26953125" customWidth="1"/>
    <col min="8" max="8" width="9.81640625" customWidth="1"/>
  </cols>
  <sheetData>
    <row r="2" spans="1:8">
      <c r="A2" t="s">
        <v>10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 s="1">
        <v>45262</v>
      </c>
      <c r="C3" t="s">
        <v>36</v>
      </c>
      <c r="D3" t="s">
        <v>35</v>
      </c>
      <c r="E3" t="s">
        <v>37</v>
      </c>
      <c r="F3" t="s">
        <v>48</v>
      </c>
      <c r="G3" s="1">
        <v>45262</v>
      </c>
      <c r="H3" s="13" t="s">
        <v>51</v>
      </c>
    </row>
    <row r="4" spans="1:8">
      <c r="A4">
        <v>2</v>
      </c>
      <c r="B4" s="1">
        <v>45265</v>
      </c>
      <c r="C4" t="s">
        <v>38</v>
      </c>
      <c r="D4" t="s">
        <v>42</v>
      </c>
      <c r="E4" t="s">
        <v>49</v>
      </c>
      <c r="F4" t="s">
        <v>50</v>
      </c>
      <c r="G4" s="1">
        <v>45266</v>
      </c>
      <c r="H4" s="13" t="s">
        <v>52</v>
      </c>
    </row>
    <row r="5" spans="1:8">
      <c r="A5">
        <v>3</v>
      </c>
      <c r="B5" s="1">
        <v>45270</v>
      </c>
      <c r="C5" t="s">
        <v>39</v>
      </c>
      <c r="D5" t="s">
        <v>41</v>
      </c>
      <c r="E5" t="s">
        <v>44</v>
      </c>
      <c r="F5" t="s">
        <v>45</v>
      </c>
      <c r="G5" s="1">
        <v>45272</v>
      </c>
      <c r="H5" s="13" t="s">
        <v>51</v>
      </c>
    </row>
    <row r="6" spans="1:8">
      <c r="A6">
        <v>4</v>
      </c>
      <c r="B6" s="1">
        <v>45278</v>
      </c>
      <c r="C6" t="s">
        <v>36</v>
      </c>
      <c r="D6" t="s">
        <v>40</v>
      </c>
      <c r="E6" t="s">
        <v>37</v>
      </c>
      <c r="F6" t="s">
        <v>48</v>
      </c>
      <c r="G6" s="1">
        <v>45278</v>
      </c>
      <c r="H6" s="13" t="s">
        <v>51</v>
      </c>
    </row>
    <row r="7" spans="1:8">
      <c r="A7">
        <v>5</v>
      </c>
      <c r="B7" s="1">
        <v>45282</v>
      </c>
      <c r="C7" t="s">
        <v>36</v>
      </c>
      <c r="D7" t="s">
        <v>42</v>
      </c>
      <c r="E7" t="s">
        <v>37</v>
      </c>
      <c r="F7" t="s">
        <v>48</v>
      </c>
      <c r="G7" s="1">
        <v>45282</v>
      </c>
      <c r="H7" s="13" t="s">
        <v>51</v>
      </c>
    </row>
    <row r="8" spans="1:8">
      <c r="A8">
        <v>6</v>
      </c>
      <c r="B8" s="1">
        <v>45287</v>
      </c>
      <c r="C8" t="s">
        <v>43</v>
      </c>
      <c r="D8" t="s">
        <v>42</v>
      </c>
      <c r="E8" t="s">
        <v>47</v>
      </c>
      <c r="F8" t="s">
        <v>48</v>
      </c>
      <c r="G8" s="1">
        <v>45289</v>
      </c>
      <c r="H8" s="13" t="s">
        <v>51</v>
      </c>
    </row>
    <row r="9" spans="1:8">
      <c r="A9">
        <v>7</v>
      </c>
      <c r="B9" s="1">
        <v>45288</v>
      </c>
      <c r="C9" t="s">
        <v>36</v>
      </c>
      <c r="D9" t="s">
        <v>41</v>
      </c>
      <c r="E9" t="s">
        <v>46</v>
      </c>
      <c r="F9" t="s">
        <v>45</v>
      </c>
      <c r="G9" s="1">
        <v>45288</v>
      </c>
      <c r="H9" s="13" t="s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6EEF-5BD4-4225-AB83-563D6B61862B}">
  <dimension ref="A2:F3"/>
  <sheetViews>
    <sheetView workbookViewId="0">
      <selection activeCell="A2" sqref="A2:F3"/>
    </sheetView>
  </sheetViews>
  <sheetFormatPr defaultRowHeight="14.5"/>
  <cols>
    <col min="1" max="1" width="9.7265625" bestFit="1" customWidth="1"/>
    <col min="2" max="2" width="10" customWidth="1"/>
    <col min="3" max="3" width="16.81640625" customWidth="1"/>
    <col min="4" max="4" width="11" customWidth="1"/>
    <col min="5" max="5" width="6" customWidth="1"/>
    <col min="6" max="6" width="8.453125" customWidth="1"/>
  </cols>
  <sheetData>
    <row r="2" spans="1:6">
      <c r="A2" t="s">
        <v>0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</row>
    <row r="3" spans="1:6">
      <c r="A3" s="1">
        <v>45270</v>
      </c>
      <c r="B3">
        <v>11223345</v>
      </c>
      <c r="C3" t="s">
        <v>59</v>
      </c>
      <c r="D3" s="1">
        <v>45272</v>
      </c>
      <c r="E3">
        <v>800</v>
      </c>
      <c r="F3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6541-5533-4F65-884A-70FBCBAB8F37}">
  <dimension ref="A2:G8"/>
  <sheetViews>
    <sheetView workbookViewId="0">
      <selection activeCell="A2" sqref="A2:G8"/>
    </sheetView>
  </sheetViews>
  <sheetFormatPr defaultRowHeight="14.5"/>
  <cols>
    <col min="2" max="2" width="13.81640625" customWidth="1"/>
    <col min="3" max="3" width="10" customWidth="1"/>
    <col min="4" max="4" width="15.1796875" bestFit="1" customWidth="1"/>
    <col min="5" max="5" width="17.26953125" customWidth="1"/>
  </cols>
  <sheetData>
    <row r="2" spans="1:7">
      <c r="A2" t="s">
        <v>67</v>
      </c>
      <c r="B2" t="s">
        <v>63</v>
      </c>
      <c r="C2" t="s">
        <v>60</v>
      </c>
      <c r="D2" t="s">
        <v>61</v>
      </c>
      <c r="E2" t="s">
        <v>66</v>
      </c>
      <c r="F2" t="s">
        <v>62</v>
      </c>
      <c r="G2" t="s">
        <v>58</v>
      </c>
    </row>
    <row r="3" spans="1:7">
      <c r="A3">
        <v>1</v>
      </c>
      <c r="B3">
        <v>1</v>
      </c>
      <c r="C3">
        <v>12312345</v>
      </c>
      <c r="D3" t="s">
        <v>64</v>
      </c>
      <c r="E3">
        <v>2</v>
      </c>
      <c r="F3">
        <v>400</v>
      </c>
      <c r="G3" t="s">
        <v>51</v>
      </c>
    </row>
    <row r="4" spans="1:7">
      <c r="A4">
        <v>2</v>
      </c>
      <c r="B4">
        <v>1</v>
      </c>
      <c r="C4">
        <v>46565634</v>
      </c>
      <c r="D4" t="s">
        <v>64</v>
      </c>
      <c r="E4">
        <v>2</v>
      </c>
      <c r="F4">
        <v>800</v>
      </c>
      <c r="G4" t="s">
        <v>51</v>
      </c>
    </row>
    <row r="5" spans="1:7">
      <c r="A5">
        <v>3</v>
      </c>
      <c r="B5">
        <v>2</v>
      </c>
      <c r="C5">
        <v>76754654</v>
      </c>
      <c r="D5" t="s">
        <v>59</v>
      </c>
      <c r="E5">
        <v>3</v>
      </c>
      <c r="F5">
        <v>200</v>
      </c>
      <c r="G5" t="s">
        <v>51</v>
      </c>
    </row>
    <row r="6" spans="1:7">
      <c r="A6">
        <v>4</v>
      </c>
      <c r="B6">
        <v>2</v>
      </c>
      <c r="C6">
        <v>75688678</v>
      </c>
      <c r="D6" t="s">
        <v>65</v>
      </c>
      <c r="E6">
        <v>3</v>
      </c>
      <c r="F6">
        <v>100</v>
      </c>
      <c r="G6" t="s">
        <v>51</v>
      </c>
    </row>
    <row r="7" spans="1:7">
      <c r="A7">
        <v>5</v>
      </c>
      <c r="B7">
        <v>3</v>
      </c>
      <c r="C7">
        <v>54645645</v>
      </c>
      <c r="D7" t="s">
        <v>59</v>
      </c>
      <c r="E7">
        <v>4</v>
      </c>
      <c r="F7">
        <v>200</v>
      </c>
      <c r="G7" t="s">
        <v>53</v>
      </c>
    </row>
    <row r="8" spans="1:7">
      <c r="A8">
        <v>6</v>
      </c>
      <c r="B8">
        <v>3</v>
      </c>
      <c r="C8">
        <v>43546547</v>
      </c>
      <c r="D8" t="s">
        <v>65</v>
      </c>
      <c r="E8">
        <v>4</v>
      </c>
      <c r="F8">
        <v>800</v>
      </c>
      <c r="G8" t="s">
        <v>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3519-71F8-478F-94CA-C32D101938A6}">
  <dimension ref="A2:AG12"/>
  <sheetViews>
    <sheetView topLeftCell="N1" workbookViewId="0">
      <selection activeCell="A2" sqref="A2:AG12"/>
    </sheetView>
  </sheetViews>
  <sheetFormatPr defaultRowHeight="14.5"/>
  <cols>
    <col min="2" max="2" width="20.26953125" bestFit="1" customWidth="1"/>
    <col min="3" max="33" width="11.81640625" customWidth="1"/>
  </cols>
  <sheetData>
    <row r="2" spans="1:33">
      <c r="A2" s="11" t="s">
        <v>17</v>
      </c>
      <c r="B2" s="11" t="s">
        <v>18</v>
      </c>
      <c r="C2" s="5" t="s">
        <v>70</v>
      </c>
      <c r="D2" s="5" t="s">
        <v>71</v>
      </c>
      <c r="E2" s="5" t="s">
        <v>72</v>
      </c>
      <c r="F2" s="5" t="s">
        <v>73</v>
      </c>
      <c r="G2" s="5" t="s">
        <v>74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79</v>
      </c>
      <c r="M2" s="5" t="s">
        <v>80</v>
      </c>
      <c r="N2" s="5" t="s">
        <v>81</v>
      </c>
      <c r="O2" s="5" t="s">
        <v>82</v>
      </c>
      <c r="P2" s="5" t="s">
        <v>83</v>
      </c>
      <c r="Q2" s="5" t="s">
        <v>84</v>
      </c>
      <c r="R2" s="5" t="s">
        <v>85</v>
      </c>
      <c r="S2" s="5" t="s">
        <v>86</v>
      </c>
      <c r="T2" s="5" t="s">
        <v>87</v>
      </c>
      <c r="U2" s="5" t="s">
        <v>88</v>
      </c>
      <c r="V2" s="5" t="s">
        <v>89</v>
      </c>
      <c r="W2" s="5" t="s">
        <v>90</v>
      </c>
      <c r="X2" s="5" t="s">
        <v>91</v>
      </c>
      <c r="Y2" s="5" t="s">
        <v>92</v>
      </c>
      <c r="Z2" s="5" t="s">
        <v>93</v>
      </c>
      <c r="AA2" s="5" t="s">
        <v>94</v>
      </c>
      <c r="AB2" s="5" t="s">
        <v>95</v>
      </c>
      <c r="AC2" s="5" t="s">
        <v>96</v>
      </c>
      <c r="AD2" s="5" t="s">
        <v>97</v>
      </c>
      <c r="AE2" s="5" t="s">
        <v>98</v>
      </c>
      <c r="AF2" s="5" t="s">
        <v>99</v>
      </c>
      <c r="AG2" s="5" t="s">
        <v>100</v>
      </c>
    </row>
    <row r="3" spans="1:33">
      <c r="A3" s="11" t="s">
        <v>19</v>
      </c>
      <c r="B3" s="11" t="s">
        <v>20</v>
      </c>
      <c r="C3" s="12">
        <v>70</v>
      </c>
      <c r="D3" s="12">
        <v>200</v>
      </c>
      <c r="E3" s="12">
        <v>0</v>
      </c>
      <c r="F3" s="12">
        <v>300</v>
      </c>
      <c r="G3" s="12">
        <v>175</v>
      </c>
      <c r="H3" s="12">
        <v>0</v>
      </c>
      <c r="I3" s="12">
        <v>300</v>
      </c>
      <c r="J3" s="12">
        <v>100</v>
      </c>
      <c r="K3" s="12">
        <v>1100</v>
      </c>
      <c r="L3" s="12">
        <v>0</v>
      </c>
      <c r="M3" s="12">
        <v>800</v>
      </c>
      <c r="N3" s="12">
        <v>850</v>
      </c>
      <c r="O3" s="12">
        <v>0</v>
      </c>
      <c r="P3" s="12">
        <v>0</v>
      </c>
      <c r="Q3" s="12">
        <v>450</v>
      </c>
      <c r="R3" s="12">
        <v>0</v>
      </c>
      <c r="S3" s="12">
        <v>0</v>
      </c>
      <c r="T3" s="12">
        <v>0</v>
      </c>
      <c r="U3" s="12">
        <v>300</v>
      </c>
      <c r="V3" s="12">
        <v>0</v>
      </c>
      <c r="W3" s="12">
        <v>0</v>
      </c>
      <c r="X3" s="12">
        <v>200</v>
      </c>
      <c r="Y3" s="12">
        <v>350</v>
      </c>
      <c r="Z3" s="12">
        <v>0</v>
      </c>
      <c r="AA3" s="12">
        <v>0</v>
      </c>
      <c r="AB3" s="12">
        <v>0</v>
      </c>
      <c r="AC3" s="12">
        <v>300</v>
      </c>
      <c r="AD3" s="12">
        <v>0</v>
      </c>
      <c r="AE3" s="12">
        <v>300</v>
      </c>
      <c r="AF3" s="12">
        <v>0</v>
      </c>
      <c r="AG3" s="12">
        <v>0</v>
      </c>
    </row>
    <row r="4" spans="1:33">
      <c r="A4" s="11" t="s">
        <v>19</v>
      </c>
      <c r="B4" s="11" t="s">
        <v>21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</row>
    <row r="5" spans="1:33">
      <c r="A5" s="11" t="s">
        <v>22</v>
      </c>
      <c r="B5" s="11" t="s">
        <v>23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</row>
    <row r="6" spans="1:33">
      <c r="A6" s="11" t="s">
        <v>24</v>
      </c>
      <c r="B6" s="11" t="s">
        <v>25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</row>
    <row r="7" spans="1:33">
      <c r="A7" s="11" t="s">
        <v>26</v>
      </c>
      <c r="B7" s="11" t="s">
        <v>27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600</v>
      </c>
      <c r="J7" s="12">
        <v>0</v>
      </c>
      <c r="K7" s="12">
        <v>300</v>
      </c>
      <c r="L7" s="12">
        <v>0</v>
      </c>
      <c r="M7" s="12">
        <v>600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1500</v>
      </c>
      <c r="V7" s="12">
        <v>0</v>
      </c>
      <c r="W7" s="12">
        <v>0</v>
      </c>
      <c r="X7" s="12">
        <v>1000</v>
      </c>
      <c r="Y7" s="12">
        <v>0</v>
      </c>
      <c r="Z7" s="12">
        <v>0</v>
      </c>
      <c r="AA7" s="12">
        <v>0</v>
      </c>
      <c r="AB7" s="12">
        <v>0</v>
      </c>
      <c r="AC7" s="12">
        <v>1500</v>
      </c>
      <c r="AD7" s="12">
        <v>0</v>
      </c>
      <c r="AE7" s="12">
        <v>1500</v>
      </c>
      <c r="AF7" s="12">
        <v>0</v>
      </c>
      <c r="AG7" s="12">
        <v>0</v>
      </c>
    </row>
    <row r="8" spans="1:33">
      <c r="A8" s="11" t="s">
        <v>24</v>
      </c>
      <c r="B8" s="11" t="s">
        <v>28</v>
      </c>
      <c r="C8" s="12">
        <v>150</v>
      </c>
      <c r="D8" s="12">
        <v>0</v>
      </c>
      <c r="E8" s="12">
        <v>0</v>
      </c>
      <c r="F8" s="12">
        <v>200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1000</v>
      </c>
      <c r="AG8" s="12">
        <v>0</v>
      </c>
    </row>
    <row r="9" spans="1:33">
      <c r="A9" s="11" t="s">
        <v>29</v>
      </c>
      <c r="B9" s="11" t="s">
        <v>28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</row>
    <row r="10" spans="1:33">
      <c r="A10" s="11" t="s">
        <v>30</v>
      </c>
      <c r="B10" s="11" t="s">
        <v>28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</row>
    <row r="11" spans="1:33">
      <c r="A11" s="11" t="s">
        <v>31</v>
      </c>
      <c r="B11" s="11" t="s">
        <v>32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300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</row>
    <row r="12" spans="1:33">
      <c r="A12" s="11" t="s">
        <v>33</v>
      </c>
      <c r="B12" s="11" t="s">
        <v>34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FA9-28E0-4440-9C74-923CF699F6C0}">
  <dimension ref="A2:E33"/>
  <sheetViews>
    <sheetView tabSelected="1" workbookViewId="0">
      <selection activeCell="G19" sqref="G19"/>
    </sheetView>
  </sheetViews>
  <sheetFormatPr defaultRowHeight="14.5"/>
  <cols>
    <col min="1" max="1" width="9.7265625" bestFit="1" customWidth="1"/>
    <col min="4" max="4" width="12.453125" customWidth="1"/>
    <col min="5" max="5" width="11.453125" customWidth="1"/>
  </cols>
  <sheetData>
    <row r="2" spans="1:5">
      <c r="A2" t="s">
        <v>0</v>
      </c>
      <c r="B2" t="s">
        <v>35</v>
      </c>
      <c r="C2" t="s">
        <v>42</v>
      </c>
      <c r="D2" t="s">
        <v>68</v>
      </c>
      <c r="E2" t="s">
        <v>69</v>
      </c>
    </row>
    <row r="3" spans="1:5">
      <c r="A3" s="5">
        <v>45261</v>
      </c>
      <c r="B3" s="14">
        <f>IF(HT[[#This Row],[Acutal output ]]&gt;=HT[[#This Row],[Target output ]],1,0)</f>
        <v>1</v>
      </c>
      <c r="C3" s="14">
        <f>IF(HS[[#This Row],[Acutal output ]]&gt;=HS[[#This Row],[Target output ]],1,0)</f>
        <v>0</v>
      </c>
      <c r="D3" s="14">
        <f>IF(ASSEMBLY[[#This Row],[Acutal output ]]&gt;=ASSEMBLY[[#This Row],[Target output ]],1,0)</f>
        <v>1</v>
      </c>
      <c r="E3" s="14">
        <f>IF(DELIVERY[[#This Row],[Acutal output ]]&gt;=DELIVERY[[#This Row],[Target output ]],1,0)</f>
        <v>1</v>
      </c>
    </row>
    <row r="4" spans="1:5">
      <c r="A4" s="5">
        <v>45262</v>
      </c>
      <c r="B4" s="14">
        <f>IF(HT[[#This Row],[Acutal output ]]&gt;=HT[[#This Row],[Target output ]],1,0)</f>
        <v>0</v>
      </c>
      <c r="C4" s="14">
        <f>IF(HS[[#This Row],[Acutal output ]]&gt;=HS[[#This Row],[Target output ]],1,0)</f>
        <v>1</v>
      </c>
      <c r="D4" s="14">
        <f>IF(ASSEMBLY[[#This Row],[Acutal output ]]&gt;=ASSEMBLY[[#This Row],[Target output ]],1,0)</f>
        <v>1</v>
      </c>
      <c r="E4" s="14">
        <f>IF(DELIVERY[[#This Row],[Acutal output ]]&gt;=DELIVERY[[#This Row],[Target output ]],1,0)</f>
        <v>1</v>
      </c>
    </row>
    <row r="5" spans="1:5">
      <c r="A5" s="5">
        <v>45263</v>
      </c>
      <c r="B5" s="14">
        <f>IF(HT[[#This Row],[Acutal output ]]&gt;=HT[[#This Row],[Target output ]],1,0)</f>
        <v>1</v>
      </c>
      <c r="C5" s="14">
        <f>IF(HS[[#This Row],[Acutal output ]]&gt;=HS[[#This Row],[Target output ]],1,0)</f>
        <v>1</v>
      </c>
      <c r="D5" s="14">
        <f>IF(ASSEMBLY[[#This Row],[Acutal output ]]&gt;=ASSEMBLY[[#This Row],[Target output ]],1,0)</f>
        <v>1</v>
      </c>
      <c r="E5" s="14">
        <f>IF(DELIVERY[[#This Row],[Acutal output ]]&gt;=DELIVERY[[#This Row],[Target output ]],1,0)</f>
        <v>1</v>
      </c>
    </row>
    <row r="6" spans="1:5">
      <c r="A6" s="5">
        <v>45264</v>
      </c>
      <c r="B6" s="14">
        <f>IF(HT[[#This Row],[Acutal output ]]&gt;=HT[[#This Row],[Target output ]],1,0)</f>
        <v>1</v>
      </c>
      <c r="C6" s="14">
        <f>IF(HS[[#This Row],[Acutal output ]]&gt;=HS[[#This Row],[Target output ]],1,0)</f>
        <v>0</v>
      </c>
      <c r="D6" s="14">
        <f>IF(ASSEMBLY[[#This Row],[Acutal output ]]&gt;=ASSEMBLY[[#This Row],[Target output ]],1,0)</f>
        <v>0</v>
      </c>
      <c r="E6" s="14">
        <f>IF(DELIVERY[[#This Row],[Acutal output ]]&gt;=DELIVERY[[#This Row],[Target output ]],1,0)</f>
        <v>0</v>
      </c>
    </row>
    <row r="7" spans="1:5">
      <c r="A7" s="5">
        <v>45265</v>
      </c>
      <c r="B7" s="14">
        <f>IF(HT[[#This Row],[Acutal output ]]&gt;=HT[[#This Row],[Target output ]],1,0)</f>
        <v>1</v>
      </c>
      <c r="C7" s="14">
        <f>IF(HS[[#This Row],[Acutal output ]]&gt;=HS[[#This Row],[Target output ]],1,0)</f>
        <v>1</v>
      </c>
      <c r="D7" s="14">
        <f>IF(ASSEMBLY[[#This Row],[Acutal output ]]&gt;=ASSEMBLY[[#This Row],[Target output ]],1,0)</f>
        <v>0</v>
      </c>
      <c r="E7" s="14">
        <f>IF(DELIVERY[[#This Row],[Acutal output ]]&gt;=DELIVERY[[#This Row],[Target output ]],1,0)</f>
        <v>0</v>
      </c>
    </row>
    <row r="8" spans="1:5">
      <c r="A8" s="5">
        <v>45266</v>
      </c>
      <c r="B8" s="14">
        <f>IF(HT[[#This Row],[Acutal output ]]&gt;=HT[[#This Row],[Target output ]],1,0)</f>
        <v>1</v>
      </c>
      <c r="C8" s="14">
        <f>IF(HS[[#This Row],[Acutal output ]]&gt;=HS[[#This Row],[Target output ]],1,0)</f>
        <v>0</v>
      </c>
      <c r="D8" s="14">
        <f>IF(ASSEMBLY[[#This Row],[Acutal output ]]&gt;=ASSEMBLY[[#This Row],[Target output ]],1,0)</f>
        <v>0</v>
      </c>
      <c r="E8" s="14">
        <f>IF(DELIVERY[[#This Row],[Acutal output ]]&gt;=DELIVERY[[#This Row],[Target output ]],1,0)</f>
        <v>0</v>
      </c>
    </row>
    <row r="9" spans="1:5">
      <c r="A9" s="5">
        <v>45267</v>
      </c>
      <c r="B9" s="14">
        <f>IF(HT[[#This Row],[Acutal output ]]&gt;=HT[[#This Row],[Target output ]],1,0)</f>
        <v>1</v>
      </c>
      <c r="C9" s="14">
        <f>IF(HS[[#This Row],[Acutal output ]]&gt;=HS[[#This Row],[Target output ]],1,0)</f>
        <v>1</v>
      </c>
      <c r="D9" s="14">
        <f>IF(ASSEMBLY[[#This Row],[Acutal output ]]&gt;=ASSEMBLY[[#This Row],[Target output ]],1,0)</f>
        <v>1</v>
      </c>
      <c r="E9" s="14">
        <f>IF(DELIVERY[[#This Row],[Acutal output ]]&gt;=DELIVERY[[#This Row],[Target output ]],1,0)</f>
        <v>1</v>
      </c>
    </row>
    <row r="10" spans="1:5">
      <c r="A10" s="5">
        <v>45268</v>
      </c>
      <c r="B10" s="14">
        <f>IF(HT[[#This Row],[Acutal output ]]&gt;=HT[[#This Row],[Target output ]],1,0)</f>
        <v>1</v>
      </c>
      <c r="C10" s="14">
        <f>IF(HS[[#This Row],[Acutal output ]]&gt;=HS[[#This Row],[Target output ]],1,0)</f>
        <v>0</v>
      </c>
      <c r="D10" s="14">
        <f>IF(ASSEMBLY[[#This Row],[Acutal output ]]&gt;=ASSEMBLY[[#This Row],[Target output ]],1,0)</f>
        <v>0</v>
      </c>
      <c r="E10" s="14">
        <f>IF(DELIVERY[[#This Row],[Acutal output ]]&gt;=DELIVERY[[#This Row],[Target output ]],1,0)</f>
        <v>0</v>
      </c>
    </row>
    <row r="11" spans="1:5">
      <c r="A11" s="5">
        <v>45269</v>
      </c>
      <c r="B11" s="14">
        <f>IF(HT[[#This Row],[Acutal output ]]&gt;=HT[[#This Row],[Target output ]],1,0)</f>
        <v>0</v>
      </c>
      <c r="C11" s="14">
        <f>IF(HS[[#This Row],[Acutal output ]]&gt;=HS[[#This Row],[Target output ]],1,0)</f>
        <v>1</v>
      </c>
      <c r="D11" s="14">
        <f>IF(ASSEMBLY[[#This Row],[Acutal output ]]&gt;=ASSEMBLY[[#This Row],[Target output ]],1,0)</f>
        <v>0</v>
      </c>
      <c r="E11" s="14">
        <f>IF(DELIVERY[[#This Row],[Acutal output ]]&gt;=DELIVERY[[#This Row],[Target output ]],1,0)</f>
        <v>1</v>
      </c>
    </row>
    <row r="12" spans="1:5">
      <c r="A12" s="5">
        <v>45270</v>
      </c>
      <c r="B12" s="14">
        <f>IF(HT[[#This Row],[Acutal output ]]&gt;=HT[[#This Row],[Target output ]],1,0)</f>
        <v>1</v>
      </c>
      <c r="C12" s="14">
        <f>IF(HS[[#This Row],[Acutal output ]]&gt;=HS[[#This Row],[Target output ]],1,0)</f>
        <v>1</v>
      </c>
      <c r="D12" s="14">
        <f>IF(ASSEMBLY[[#This Row],[Acutal output ]]&gt;=ASSEMBLY[[#This Row],[Target output ]],1,0)</f>
        <v>1</v>
      </c>
      <c r="E12" s="14">
        <f>IF(DELIVERY[[#This Row],[Acutal output ]]&gt;=DELIVERY[[#This Row],[Target output ]],1,0)</f>
        <v>1</v>
      </c>
    </row>
    <row r="13" spans="1:5">
      <c r="A13" s="5">
        <v>45271</v>
      </c>
      <c r="B13" s="14">
        <f>IF(HT[[#This Row],[Acutal output ]]&gt;=HT[[#This Row],[Target output ]],1,0)</f>
        <v>0</v>
      </c>
      <c r="C13" s="14">
        <f>IF(HS[[#This Row],[Acutal output ]]&gt;=HS[[#This Row],[Target output ]],1,0)</f>
        <v>1</v>
      </c>
      <c r="D13" s="14">
        <f>IF(ASSEMBLY[[#This Row],[Acutal output ]]&gt;=ASSEMBLY[[#This Row],[Target output ]],1,0)</f>
        <v>0</v>
      </c>
      <c r="E13" s="14">
        <f>IF(DELIVERY[[#This Row],[Acutal output ]]&gt;=DELIVERY[[#This Row],[Target output ]],1,0)</f>
        <v>1</v>
      </c>
    </row>
    <row r="14" spans="1:5">
      <c r="A14" s="5">
        <v>45272</v>
      </c>
      <c r="B14" s="14">
        <f>IF(HT[[#This Row],[Acutal output ]]&gt;=HT[[#This Row],[Target output ]],1,0)</f>
        <v>1</v>
      </c>
      <c r="C14" s="14">
        <f>IF(HS[[#This Row],[Acutal output ]]&gt;=HS[[#This Row],[Target output ]],1,0)</f>
        <v>1</v>
      </c>
      <c r="D14" s="14">
        <f>IF(ASSEMBLY[[#This Row],[Acutal output ]]&gt;=ASSEMBLY[[#This Row],[Target output ]],1,0)</f>
        <v>0</v>
      </c>
      <c r="E14" s="14">
        <f>IF(DELIVERY[[#This Row],[Acutal output ]]&gt;=DELIVERY[[#This Row],[Target output ]],1,0)</f>
        <v>0</v>
      </c>
    </row>
    <row r="15" spans="1:5">
      <c r="A15" s="5">
        <v>45273</v>
      </c>
      <c r="B15" s="14">
        <f>IF(HT[[#This Row],[Acutal output ]]&gt;=HT[[#This Row],[Target output ]],1,0)</f>
        <v>1</v>
      </c>
      <c r="C15" s="14">
        <f>IF(HS[[#This Row],[Acutal output ]]&gt;=HS[[#This Row],[Target output ]],1,0)</f>
        <v>0</v>
      </c>
      <c r="D15" s="14">
        <f>IF(ASSEMBLY[[#This Row],[Acutal output ]]&gt;=ASSEMBLY[[#This Row],[Target output ]],1,0)</f>
        <v>1</v>
      </c>
      <c r="E15" s="14">
        <f>IF(DELIVERY[[#This Row],[Acutal output ]]&gt;=DELIVERY[[#This Row],[Target output ]],1,0)</f>
        <v>1</v>
      </c>
    </row>
    <row r="16" spans="1:5">
      <c r="A16" s="5">
        <v>45274</v>
      </c>
      <c r="B16" s="14">
        <f>IF(HT[[#This Row],[Acutal output ]]&gt;=HT[[#This Row],[Target output ]],1,0)</f>
        <v>0</v>
      </c>
      <c r="C16" s="14">
        <f>IF(HS[[#This Row],[Acutal output ]]&gt;=HS[[#This Row],[Target output ]],1,0)</f>
        <v>1</v>
      </c>
      <c r="D16" s="14">
        <f>IF(ASSEMBLY[[#This Row],[Acutal output ]]&gt;=ASSEMBLY[[#This Row],[Target output ]],1,0)</f>
        <v>0</v>
      </c>
      <c r="E16" s="14">
        <f>IF(DELIVERY[[#This Row],[Acutal output ]]&gt;=DELIVERY[[#This Row],[Target output ]],1,0)</f>
        <v>1</v>
      </c>
    </row>
    <row r="17" spans="1:5">
      <c r="A17" s="5">
        <v>45275</v>
      </c>
      <c r="B17" s="14">
        <f>IF(HT[[#This Row],[Acutal output ]]&gt;=HT[[#This Row],[Target output ]],1,0)</f>
        <v>1</v>
      </c>
      <c r="C17" s="14">
        <f>IF(HS[[#This Row],[Acutal output ]]&gt;=HS[[#This Row],[Target output ]],1,0)</f>
        <v>1</v>
      </c>
      <c r="D17" s="14">
        <f>IF(ASSEMBLY[[#This Row],[Acutal output ]]&gt;=ASSEMBLY[[#This Row],[Target output ]],1,0)</f>
        <v>0</v>
      </c>
      <c r="E17" s="14">
        <f>IF(DELIVERY[[#This Row],[Acutal output ]]&gt;=DELIVERY[[#This Row],[Target output ]],1,0)</f>
        <v>1</v>
      </c>
    </row>
    <row r="18" spans="1:5">
      <c r="A18" s="5">
        <v>45276</v>
      </c>
      <c r="B18" s="14">
        <f>IF(HT[[#This Row],[Acutal output ]]&gt;=HT[[#This Row],[Target output ]],1,0)</f>
        <v>1</v>
      </c>
      <c r="C18" s="14">
        <f>IF(HS[[#This Row],[Acutal output ]]&gt;=HS[[#This Row],[Target output ]],1,0)</f>
        <v>1</v>
      </c>
      <c r="D18" s="14">
        <f>IF(ASSEMBLY[[#This Row],[Acutal output ]]&gt;=ASSEMBLY[[#This Row],[Target output ]],1,0)</f>
        <v>1</v>
      </c>
      <c r="E18" s="14">
        <f>IF(DELIVERY[[#This Row],[Acutal output ]]&gt;=DELIVERY[[#This Row],[Target output ]],1,0)</f>
        <v>0</v>
      </c>
    </row>
    <row r="19" spans="1:5">
      <c r="A19" s="5">
        <v>45277</v>
      </c>
      <c r="B19" s="14">
        <f>IF(HT[[#This Row],[Acutal output ]]&gt;=HT[[#This Row],[Target output ]],1,0)</f>
        <v>1</v>
      </c>
      <c r="C19" s="14">
        <f>IF(HS[[#This Row],[Acutal output ]]&gt;=HS[[#This Row],[Target output ]],1,0)</f>
        <v>1</v>
      </c>
      <c r="D19" s="14">
        <f>IF(ASSEMBLY[[#This Row],[Acutal output ]]&gt;=ASSEMBLY[[#This Row],[Target output ]],1,0)</f>
        <v>1</v>
      </c>
      <c r="E19" s="14">
        <f>IF(DELIVERY[[#This Row],[Acutal output ]]&gt;=DELIVERY[[#This Row],[Target output ]],1,0)</f>
        <v>1</v>
      </c>
    </row>
    <row r="20" spans="1:5">
      <c r="A20" s="5">
        <v>45278</v>
      </c>
      <c r="B20" s="14">
        <f>IF(HT[[#This Row],[Acutal output ]]&gt;=HT[[#This Row],[Target output ]],1,0)</f>
        <v>0</v>
      </c>
      <c r="C20" s="14">
        <f>IF(HS[[#This Row],[Acutal output ]]&gt;=HS[[#This Row],[Target output ]],1,0)</f>
        <v>0</v>
      </c>
      <c r="D20" s="14">
        <f>IF(ASSEMBLY[[#This Row],[Acutal output ]]&gt;=ASSEMBLY[[#This Row],[Target output ]],1,0)</f>
        <v>1</v>
      </c>
      <c r="E20" s="14">
        <f>IF(DELIVERY[[#This Row],[Acutal output ]]&gt;=DELIVERY[[#This Row],[Target output ]],1,0)</f>
        <v>0</v>
      </c>
    </row>
    <row r="21" spans="1:5">
      <c r="A21" s="5">
        <v>45279</v>
      </c>
      <c r="B21" s="14">
        <f>IF(HT[[#This Row],[Acutal output ]]&gt;=HT[[#This Row],[Target output ]],1,0)</f>
        <v>1</v>
      </c>
      <c r="C21" s="14">
        <f>IF(HS[[#This Row],[Acutal output ]]&gt;=HS[[#This Row],[Target output ]],1,0)</f>
        <v>0</v>
      </c>
      <c r="D21" s="14">
        <f>IF(ASSEMBLY[[#This Row],[Acutal output ]]&gt;=ASSEMBLY[[#This Row],[Target output ]],1,0)</f>
        <v>1</v>
      </c>
      <c r="E21" s="14">
        <f>IF(DELIVERY[[#This Row],[Acutal output ]]&gt;=DELIVERY[[#This Row],[Target output ]],1,0)</f>
        <v>0</v>
      </c>
    </row>
    <row r="22" spans="1:5">
      <c r="A22" s="5">
        <v>45280</v>
      </c>
      <c r="B22" s="14">
        <f>IF(HT[[#This Row],[Acutal output ]]&gt;=HT[[#This Row],[Target output ]],1,0)</f>
        <v>0</v>
      </c>
      <c r="C22" s="14">
        <f>IF(HS[[#This Row],[Acutal output ]]&gt;=HS[[#This Row],[Target output ]],1,0)</f>
        <v>1</v>
      </c>
      <c r="D22" s="14">
        <f>IF(ASSEMBLY[[#This Row],[Acutal output ]]&gt;=ASSEMBLY[[#This Row],[Target output ]],1,0)</f>
        <v>1</v>
      </c>
      <c r="E22" s="14">
        <f>IF(DELIVERY[[#This Row],[Acutal output ]]&gt;=DELIVERY[[#This Row],[Target output ]],1,0)</f>
        <v>0</v>
      </c>
    </row>
    <row r="23" spans="1:5">
      <c r="A23" s="5">
        <v>45281</v>
      </c>
      <c r="B23" s="14">
        <f>IF(HT[[#This Row],[Acutal output ]]&gt;=HT[[#This Row],[Target output ]],1,0)</f>
        <v>1</v>
      </c>
      <c r="C23" s="14">
        <f>IF(HS[[#This Row],[Acutal output ]]&gt;=HS[[#This Row],[Target output ]],1,0)</f>
        <v>1</v>
      </c>
      <c r="D23" s="14">
        <f>IF(ASSEMBLY[[#This Row],[Acutal output ]]&gt;=ASSEMBLY[[#This Row],[Target output ]],1,0)</f>
        <v>1</v>
      </c>
      <c r="E23" s="14">
        <f>IF(DELIVERY[[#This Row],[Acutal output ]]&gt;=DELIVERY[[#This Row],[Target output ]],1,0)</f>
        <v>1</v>
      </c>
    </row>
    <row r="24" spans="1:5">
      <c r="A24" s="5">
        <v>45282</v>
      </c>
      <c r="B24" s="14">
        <f>IF(HT[[#This Row],[Acutal output ]]&gt;=HT[[#This Row],[Target output ]],1,0)</f>
        <v>0</v>
      </c>
      <c r="C24" s="14">
        <f>IF(HS[[#This Row],[Acutal output ]]&gt;=HS[[#This Row],[Target output ]],1,0)</f>
        <v>1</v>
      </c>
      <c r="D24" s="14">
        <f>IF(ASSEMBLY[[#This Row],[Acutal output ]]&gt;=ASSEMBLY[[#This Row],[Target output ]],1,0)</f>
        <v>1</v>
      </c>
      <c r="E24" s="14">
        <f>IF(DELIVERY[[#This Row],[Acutal output ]]&gt;=DELIVERY[[#This Row],[Target output ]],1,0)</f>
        <v>1</v>
      </c>
    </row>
    <row r="25" spans="1:5">
      <c r="A25" s="5">
        <v>45283</v>
      </c>
      <c r="B25" s="14">
        <f>IF(HT[[#This Row],[Acutal output ]]&gt;=HT[[#This Row],[Target output ]],1,0)</f>
        <v>0</v>
      </c>
      <c r="C25" s="14">
        <f>IF(HS[[#This Row],[Acutal output ]]&gt;=HS[[#This Row],[Target output ]],1,0)</f>
        <v>1</v>
      </c>
      <c r="D25" s="14">
        <f>IF(ASSEMBLY[[#This Row],[Acutal output ]]&gt;=ASSEMBLY[[#This Row],[Target output ]],1,0)</f>
        <v>1</v>
      </c>
      <c r="E25" s="14">
        <f>IF(DELIVERY[[#This Row],[Acutal output ]]&gt;=DELIVERY[[#This Row],[Target output ]],1,0)</f>
        <v>1</v>
      </c>
    </row>
    <row r="26" spans="1:5">
      <c r="A26" s="5">
        <v>45284</v>
      </c>
      <c r="B26" s="14">
        <f>IF(HT[[#This Row],[Acutal output ]]&gt;=HT[[#This Row],[Target output ]],1,0)</f>
        <v>1</v>
      </c>
      <c r="C26" s="14">
        <f>IF(HS[[#This Row],[Acutal output ]]&gt;=HS[[#This Row],[Target output ]],1,0)</f>
        <v>1</v>
      </c>
      <c r="D26" s="14">
        <f>IF(ASSEMBLY[[#This Row],[Acutal output ]]&gt;=ASSEMBLY[[#This Row],[Target output ]],1,0)</f>
        <v>1</v>
      </c>
      <c r="E26" s="14">
        <f>IF(DELIVERY[[#This Row],[Acutal output ]]&gt;=DELIVERY[[#This Row],[Target output ]],1,0)</f>
        <v>1</v>
      </c>
    </row>
    <row r="27" spans="1:5">
      <c r="A27" s="5">
        <v>45285</v>
      </c>
      <c r="B27" s="14">
        <f>IF(HT[[#This Row],[Acutal output ]]&gt;=HT[[#This Row],[Target output ]],1,0)</f>
        <v>1</v>
      </c>
      <c r="C27" s="14">
        <f>IF(HS[[#This Row],[Acutal output ]]&gt;=HS[[#This Row],[Target output ]],1,0)</f>
        <v>1</v>
      </c>
      <c r="D27" s="14">
        <f>IF(ASSEMBLY[[#This Row],[Acutal output ]]&gt;=ASSEMBLY[[#This Row],[Target output ]],1,0)</f>
        <v>1</v>
      </c>
      <c r="E27" s="14">
        <f>IF(DELIVERY[[#This Row],[Acutal output ]]&gt;=DELIVERY[[#This Row],[Target output ]],1,0)</f>
        <v>1</v>
      </c>
    </row>
    <row r="28" spans="1:5">
      <c r="A28" s="5">
        <v>45286</v>
      </c>
      <c r="B28" s="14">
        <f>IF(HT[[#This Row],[Acutal output ]]&gt;=HT[[#This Row],[Target output ]],1,0)</f>
        <v>1</v>
      </c>
      <c r="C28" s="14">
        <f>IF(HS[[#This Row],[Acutal output ]]&gt;=HS[[#This Row],[Target output ]],1,0)</f>
        <v>0</v>
      </c>
      <c r="D28" s="14">
        <f>IF(ASSEMBLY[[#This Row],[Acutal output ]]&gt;=ASSEMBLY[[#This Row],[Target output ]],1,0)</f>
        <v>0</v>
      </c>
      <c r="E28" s="14">
        <f>IF(DELIVERY[[#This Row],[Acutal output ]]&gt;=DELIVERY[[#This Row],[Target output ]],1,0)</f>
        <v>0</v>
      </c>
    </row>
    <row r="29" spans="1:5">
      <c r="A29" s="5">
        <v>45287</v>
      </c>
      <c r="B29" s="14">
        <f>IF(HT[[#This Row],[Acutal output ]]&gt;=HT[[#This Row],[Target output ]],1,0)</f>
        <v>1</v>
      </c>
      <c r="C29" s="14">
        <f>IF(HS[[#This Row],[Acutal output ]]&gt;=HS[[#This Row],[Target output ]],1,0)</f>
        <v>1</v>
      </c>
      <c r="D29" s="14">
        <f>IF(ASSEMBLY[[#This Row],[Acutal output ]]&gt;=ASSEMBLY[[#This Row],[Target output ]],1,0)</f>
        <v>1</v>
      </c>
      <c r="E29" s="14">
        <f>IF(DELIVERY[[#This Row],[Acutal output ]]&gt;=DELIVERY[[#This Row],[Target output ]],1,0)</f>
        <v>0</v>
      </c>
    </row>
    <row r="30" spans="1:5">
      <c r="A30" s="5">
        <v>45288</v>
      </c>
      <c r="B30" s="14">
        <f>IF(HT[[#This Row],[Acutal output ]]&gt;=HT[[#This Row],[Target output ]],1,0)</f>
        <v>1</v>
      </c>
      <c r="C30" s="14">
        <f>IF(HS[[#This Row],[Acutal output ]]&gt;=HS[[#This Row],[Target output ]],1,0)</f>
        <v>0</v>
      </c>
      <c r="D30" s="14">
        <f>IF(ASSEMBLY[[#This Row],[Acutal output ]]&gt;=ASSEMBLY[[#This Row],[Target output ]],1,0)</f>
        <v>0</v>
      </c>
      <c r="E30" s="14">
        <f>IF(DELIVERY[[#This Row],[Acutal output ]]&gt;=DELIVERY[[#This Row],[Target output ]],1,0)</f>
        <v>1</v>
      </c>
    </row>
    <row r="31" spans="1:5">
      <c r="A31" s="5">
        <v>45289</v>
      </c>
      <c r="B31" s="14">
        <f>IF(HT[[#This Row],[Acutal output ]]&gt;=HT[[#This Row],[Target output ]],1,0)</f>
        <v>1</v>
      </c>
      <c r="C31" s="14">
        <f>IF(HS[[#This Row],[Acutal output ]]&gt;=HS[[#This Row],[Target output ]],1,0)</f>
        <v>1</v>
      </c>
      <c r="D31" s="14">
        <f>IF(ASSEMBLY[[#This Row],[Acutal output ]]&gt;=ASSEMBLY[[#This Row],[Target output ]],1,0)</f>
        <v>1</v>
      </c>
      <c r="E31" s="14">
        <f>IF(DELIVERY[[#This Row],[Acutal output ]]&gt;=DELIVERY[[#This Row],[Target output ]],1,0)</f>
        <v>1</v>
      </c>
    </row>
    <row r="32" spans="1:5">
      <c r="A32" s="5">
        <v>45290</v>
      </c>
      <c r="B32" s="14">
        <f>IF(HT[[#This Row],[Acutal output ]]&gt;=HT[[#This Row],[Target output ]],1,0)</f>
        <v>0</v>
      </c>
      <c r="C32" s="14">
        <f>IF(HS[[#This Row],[Acutal output ]]&gt;=HS[[#This Row],[Target output ]],1,0)</f>
        <v>1</v>
      </c>
      <c r="D32" s="14">
        <f>IF(ASSEMBLY[[#This Row],[Acutal output ]]&gt;=ASSEMBLY[[#This Row],[Target output ]],1,0)</f>
        <v>1</v>
      </c>
      <c r="E32" s="14">
        <f>IF(DELIVERY[[#This Row],[Acutal output ]]&gt;=DELIVERY[[#This Row],[Target output ]],1,0)</f>
        <v>1</v>
      </c>
    </row>
    <row r="33" spans="1:5">
      <c r="A33" s="5">
        <v>45291</v>
      </c>
      <c r="B33" s="14">
        <f>IF(HT[[#This Row],[Acutal output ]]&gt;=HT[[#This Row],[Target output ]],1,0)</f>
        <v>1</v>
      </c>
      <c r="C33" s="14">
        <f>IF(HS[[#This Row],[Acutal output ]]&gt;=HS[[#This Row],[Target output ]],1,0)</f>
        <v>1</v>
      </c>
      <c r="D33" s="14">
        <f>IF(ASSEMBLY[[#This Row],[Acutal output ]]&gt;=ASSEMBLY[[#This Row],[Target output ]],1,0)</f>
        <v>1</v>
      </c>
      <c r="E33" s="14">
        <f>IF(DELIVERY[[#This Row],[Acutal output ]]&gt;=DELIVERY[[#This Row],[Target output ]],1,0)</f>
        <v>1</v>
      </c>
    </row>
  </sheetData>
  <conditionalFormatting sqref="B3:E33">
    <cfRule type="containsText" dxfId="3" priority="1" operator="containsText" text="0">
      <formula>NOT(ISERROR(SEARCH("0",B3)))</formula>
    </cfRule>
    <cfRule type="containsText" dxfId="2" priority="2" operator="containsText" text="1">
      <formula>NOT(ISERROR(SEARCH("1",B3)))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outputs</vt:lpstr>
      <vt:lpstr>OPL</vt:lpstr>
      <vt:lpstr>customer Crit.</vt:lpstr>
      <vt:lpstr>VBL</vt:lpstr>
      <vt:lpstr>Assembly Losses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verma</dc:creator>
  <cp:lastModifiedBy>Gaurav verma</cp:lastModifiedBy>
  <dcterms:created xsi:type="dcterms:W3CDTF">2015-06-05T18:17:20Z</dcterms:created>
  <dcterms:modified xsi:type="dcterms:W3CDTF">2024-01-21T07:34:39Z</dcterms:modified>
</cp:coreProperties>
</file>