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hidePivotFieldList="1"/>
  <mc:AlternateContent xmlns:mc="http://schemas.openxmlformats.org/markup-compatibility/2006">
    <mc:Choice Requires="x15">
      <x15ac:absPath xmlns:x15ac="http://schemas.microsoft.com/office/spreadsheetml/2010/11/ac" url="/Users/gautam/Desktop/Operations Hub/Data Source/"/>
    </mc:Choice>
  </mc:AlternateContent>
  <xr:revisionPtr revIDLastSave="0" documentId="8_{06FFEC8A-37F8-7641-98A5-F6CE316B4201}" xr6:coauthVersionLast="47" xr6:coauthVersionMax="47" xr10:uidLastSave="{00000000-0000-0000-0000-000000000000}"/>
  <bookViews>
    <workbookView xWindow="0" yWindow="760" windowWidth="34560" windowHeight="20520" firstSheet="3" activeTab="3" xr2:uid="{997D09BE-9057-5840-9899-6298661F320E}"/>
  </bookViews>
  <sheets>
    <sheet name="August Go Live" sheetId="1" r:id="rId1"/>
    <sheet name="September Go Live" sheetId="2" r:id="rId2"/>
    <sheet name="October Go Live" sheetId="5" r:id="rId3"/>
    <sheet name="November Go Live" sheetId="6" r:id="rId4"/>
    <sheet name="December Go Live" sheetId="7" r:id="rId5"/>
  </sheets>
  <definedNames>
    <definedName name="_xlnm._FilterDatabase" localSheetId="0" hidden="1">'August Go Live'!$A$1:$Q$58</definedName>
    <definedName name="_xlnm._FilterDatabase" localSheetId="4" hidden="1">'December Go Live'!$A$1:$R$1</definedName>
    <definedName name="_xlnm._FilterDatabase" localSheetId="3" hidden="1">'November Go Live'!$A$1:$N$52</definedName>
    <definedName name="_xlnm._FilterDatabase" localSheetId="2" hidden="1">'October Go Live'!$A$1:$N$59</definedName>
    <definedName name="_xlnm._FilterDatabase" localSheetId="1" hidden="1">'September Go Live'!$A$1:$T$68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7" l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2" i="6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2" i="5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2" i="1"/>
  <c r="H15" i="6"/>
  <c r="H16" i="6"/>
  <c r="H17" i="6"/>
  <c r="H18" i="6"/>
  <c r="C34" i="7"/>
  <c r="C33" i="7"/>
  <c r="C31" i="7"/>
  <c r="C30" i="7"/>
  <c r="C29" i="7"/>
  <c r="C28" i="7"/>
  <c r="H10" i="7"/>
  <c r="C10" i="7"/>
  <c r="H52" i="6"/>
  <c r="H16" i="5"/>
  <c r="E16" i="5"/>
  <c r="H59" i="5"/>
  <c r="C27" i="7"/>
  <c r="C26" i="7"/>
  <c r="C25" i="7"/>
  <c r="H21" i="5"/>
  <c r="E21" i="5"/>
  <c r="E19" i="6"/>
  <c r="C24" i="7"/>
  <c r="C23" i="7"/>
  <c r="C22" i="7"/>
  <c r="H2" i="5"/>
  <c r="H51" i="2"/>
  <c r="E51" i="2"/>
  <c r="H3" i="5"/>
  <c r="H52" i="2"/>
  <c r="E52" i="2"/>
  <c r="C35" i="7"/>
  <c r="C32" i="7"/>
  <c r="H49" i="2"/>
  <c r="E49" i="2"/>
  <c r="H67" i="2"/>
  <c r="E32" i="2"/>
  <c r="E33" i="2"/>
  <c r="E34" i="2"/>
  <c r="E35" i="2"/>
  <c r="E36" i="2"/>
  <c r="E37" i="2"/>
  <c r="E38" i="2"/>
  <c r="E39" i="2"/>
  <c r="E40" i="2"/>
  <c r="E41" i="2"/>
  <c r="E42" i="2"/>
  <c r="E43" i="2"/>
  <c r="E68" i="2"/>
  <c r="E44" i="2"/>
  <c r="E45" i="2"/>
  <c r="E46" i="2"/>
  <c r="E47" i="2"/>
  <c r="E48" i="2"/>
  <c r="E50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3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2" i="2"/>
  <c r="C3" i="7"/>
  <c r="C4" i="7"/>
  <c r="C5" i="7"/>
  <c r="C6" i="7"/>
  <c r="C7" i="7"/>
  <c r="C8" i="7"/>
  <c r="C9" i="7"/>
  <c r="C11" i="7"/>
  <c r="C12" i="7"/>
  <c r="C13" i="7"/>
  <c r="C14" i="7"/>
  <c r="C15" i="7"/>
  <c r="C16" i="7"/>
  <c r="C17" i="7"/>
  <c r="C18" i="7"/>
  <c r="C19" i="7"/>
  <c r="C20" i="7"/>
  <c r="C21" i="7"/>
  <c r="C36" i="7"/>
  <c r="H51" i="6"/>
  <c r="H3" i="7"/>
  <c r="H4" i="7"/>
  <c r="H5" i="7"/>
  <c r="H6" i="7"/>
  <c r="H7" i="7"/>
  <c r="H8" i="7"/>
  <c r="H9" i="7"/>
  <c r="H11" i="7"/>
  <c r="H12" i="7"/>
  <c r="H13" i="7"/>
  <c r="H14" i="7"/>
  <c r="H15" i="7"/>
  <c r="H16" i="7"/>
  <c r="H17" i="7"/>
  <c r="H18" i="7"/>
  <c r="H19" i="7"/>
  <c r="H20" i="7"/>
  <c r="H21" i="7"/>
  <c r="H36" i="7"/>
  <c r="H2" i="7"/>
  <c r="E7" i="5"/>
  <c r="E10" i="5"/>
  <c r="E11" i="5"/>
  <c r="E15" i="5"/>
  <c r="E18" i="5"/>
  <c r="E39" i="6" s="1"/>
  <c r="E19" i="5"/>
  <c r="E20" i="5"/>
  <c r="E42" i="5"/>
  <c r="E22" i="5"/>
  <c r="E23" i="5"/>
  <c r="E24" i="5"/>
  <c r="E4" i="5"/>
  <c r="E5" i="5"/>
  <c r="E25" i="5"/>
  <c r="E26" i="5"/>
  <c r="E27" i="5"/>
  <c r="E28" i="5"/>
  <c r="E34" i="5"/>
  <c r="E35" i="5"/>
  <c r="E36" i="5"/>
  <c r="E52" i="6" s="1"/>
  <c r="E37" i="5"/>
  <c r="E38" i="5"/>
  <c r="E39" i="5"/>
  <c r="E40" i="5"/>
  <c r="E41" i="5"/>
  <c r="E44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6" i="5"/>
  <c r="E3" i="7"/>
  <c r="E4" i="7"/>
  <c r="E5" i="7"/>
  <c r="E7" i="7"/>
  <c r="E8" i="7"/>
  <c r="E9" i="7"/>
  <c r="E11" i="7"/>
  <c r="E12" i="7"/>
  <c r="E13" i="7"/>
  <c r="E14" i="7"/>
  <c r="E15" i="7"/>
  <c r="E16" i="7"/>
  <c r="E17" i="7"/>
  <c r="E18" i="7"/>
  <c r="E19" i="7"/>
  <c r="E21" i="7"/>
  <c r="E36" i="7"/>
  <c r="E2" i="7"/>
  <c r="H42" i="5"/>
  <c r="H50" i="2"/>
  <c r="H7" i="5"/>
  <c r="H8" i="5"/>
  <c r="H9" i="5"/>
  <c r="H10" i="5"/>
  <c r="H11" i="5"/>
  <c r="H12" i="5"/>
  <c r="H13" i="5"/>
  <c r="H14" i="5"/>
  <c r="H15" i="5"/>
  <c r="H17" i="5"/>
  <c r="H18" i="5"/>
  <c r="H19" i="5"/>
  <c r="H20" i="5"/>
  <c r="H22" i="5"/>
  <c r="H23" i="5"/>
  <c r="H24" i="5"/>
  <c r="H4" i="5"/>
  <c r="H5" i="5"/>
  <c r="H25" i="5"/>
  <c r="H26" i="5"/>
  <c r="H27" i="5"/>
  <c r="H28" i="5"/>
  <c r="H33" i="5"/>
  <c r="H34" i="5"/>
  <c r="H35" i="5"/>
  <c r="H36" i="5"/>
  <c r="H37" i="5"/>
  <c r="H38" i="5"/>
  <c r="H39" i="5"/>
  <c r="H40" i="5"/>
  <c r="H41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6" i="5"/>
  <c r="H2" i="6"/>
  <c r="H3" i="6"/>
  <c r="H4" i="6"/>
  <c r="H5" i="6"/>
  <c r="H6" i="6"/>
  <c r="H7" i="6"/>
  <c r="H8" i="6"/>
  <c r="H9" i="6"/>
  <c r="H10" i="6"/>
  <c r="H11" i="6"/>
  <c r="H12" i="6"/>
  <c r="H13" i="6"/>
  <c r="H14" i="6"/>
  <c r="H20" i="6"/>
  <c r="H21" i="6"/>
  <c r="H22" i="6"/>
  <c r="H23" i="6"/>
  <c r="H24" i="6"/>
  <c r="H26" i="6"/>
  <c r="H27" i="6"/>
  <c r="H28" i="6"/>
  <c r="H29" i="6"/>
  <c r="H30" i="6"/>
  <c r="H31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8" i="1"/>
  <c r="H34" i="1"/>
  <c r="H66" i="2"/>
  <c r="H33" i="2"/>
  <c r="H34" i="2"/>
  <c r="H35" i="2"/>
  <c r="H36" i="2"/>
  <c r="H37" i="2"/>
  <c r="H38" i="2"/>
  <c r="H39" i="2"/>
  <c r="H40" i="2"/>
  <c r="H41" i="2"/>
  <c r="H42" i="2"/>
  <c r="H43" i="2"/>
  <c r="H68" i="2"/>
  <c r="H44" i="2"/>
  <c r="H45" i="2"/>
  <c r="H46" i="2"/>
  <c r="H47" i="2"/>
  <c r="H48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2" i="2"/>
  <c r="H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2" i="1"/>
  <c r="E3" i="5" l="1"/>
  <c r="E59" i="5"/>
  <c r="E2" i="6"/>
  <c r="E5" i="6"/>
  <c r="E6" i="6"/>
  <c r="E7" i="6"/>
  <c r="E8" i="6"/>
  <c r="E9" i="6"/>
  <c r="E28" i="6"/>
  <c r="E10" i="6"/>
  <c r="E41" i="6"/>
  <c r="E42" i="6"/>
  <c r="E43" i="6"/>
  <c r="E44" i="6"/>
  <c r="E45" i="6"/>
  <c r="E46" i="6"/>
  <c r="E47" i="6"/>
  <c r="E20" i="6"/>
  <c r="E21" i="6"/>
  <c r="E22" i="6"/>
  <c r="E23" i="6"/>
  <c r="E24" i="6"/>
  <c r="E40" i="6"/>
  <c r="E25" i="6"/>
  <c r="E30" i="6"/>
  <c r="E32" i="6"/>
  <c r="E35" i="6"/>
  <c r="E36" i="6"/>
  <c r="E37" i="6"/>
  <c r="E38" i="6"/>
  <c r="E48" i="6"/>
  <c r="E11" i="6"/>
  <c r="E33" i="6"/>
  <c r="E3" i="6"/>
  <c r="E4" i="6"/>
  <c r="E12" i="6"/>
  <c r="E13" i="6"/>
  <c r="E14" i="6"/>
  <c r="E34" i="6"/>
  <c r="E49" i="6"/>
  <c r="E50" i="6"/>
  <c r="E26" i="6"/>
  <c r="E27" i="6"/>
  <c r="E29" i="6"/>
  <c r="E31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tc={ECCAE83F-6400-4E4C-8080-1C4ACB2D6AA9}</author>
  </authors>
  <commentList>
    <comment ref="N53" authorId="0" shapeId="0" xr:uid="{ECCAE83F-6400-4E4C-8080-1C4ACB2D6AA9}">
      <text>
        <t>[Threaded comment]
Your version of Excel allows you to read this threaded comment; however, any edits to it will get removed if the file is opened in a newer version of Excel. Learn more: https://go.microsoft.com/fwlink/?linkid=870924
Comment:
    Management company no OEM associated</t>
      </text>
    </comment>
  </commentList>
</comments>
</file>

<file path=xl/sharedStrings.xml><?xml version="1.0" encoding="utf-8"?>
<sst xmlns="http://schemas.openxmlformats.org/spreadsheetml/2006/main" count="2119" uniqueCount="368">
  <si>
    <t>Dealership Name</t>
  </si>
  <si>
    <t>Go Live Date</t>
  </si>
  <si>
    <t>Days to Go Live</t>
  </si>
  <si>
    <t>PEM</t>
  </si>
  <si>
    <t>Director</t>
  </si>
  <si>
    <t>Implementation Type</t>
  </si>
  <si>
    <t>Region</t>
  </si>
  <si>
    <t>POD Leader</t>
  </si>
  <si>
    <t>Assignee</t>
  </si>
  <si>
    <t>Vendor List Updated</t>
  </si>
  <si>
    <t>OEM ID</t>
  </si>
  <si>
    <t>Vendor Email Count</t>
  </si>
  <si>
    <t>Email Sent</t>
  </si>
  <si>
    <t xml:space="preserve">OEM Tasks Completed </t>
  </si>
  <si>
    <t xml:space="preserve">Integration to Be Launched </t>
  </si>
  <si>
    <t>Count of Launch</t>
  </si>
  <si>
    <t xml:space="preserve">Comments </t>
  </si>
  <si>
    <t>Walser Auto Shield - 6830</t>
  </si>
  <si>
    <t>Brad Clark</t>
  </si>
  <si>
    <t>Steven Konieczny</t>
  </si>
  <si>
    <t>New Point</t>
  </si>
  <si>
    <t>Mid Market</t>
  </si>
  <si>
    <t>Sunny</t>
  </si>
  <si>
    <t>Yes</t>
  </si>
  <si>
    <t>Kennedy Automotive Consulting Inc - 6798</t>
  </si>
  <si>
    <t>Tyler Brodeur</t>
  </si>
  <si>
    <t>Conquest</t>
  </si>
  <si>
    <t>Jyothi</t>
  </si>
  <si>
    <t>NA</t>
  </si>
  <si>
    <t>No Integrations Required(Management Company)</t>
  </si>
  <si>
    <t>Joey McCollom</t>
  </si>
  <si>
    <t>Kennedy Automotive Group - 6787</t>
  </si>
  <si>
    <t>USA East</t>
  </si>
  <si>
    <t>Saurabh Tyagi</t>
  </si>
  <si>
    <t>Stoler Chevrolet Buick - 6887</t>
  </si>
  <si>
    <t>Jeneane Slusher</t>
  </si>
  <si>
    <t>Hanna Schneider</t>
  </si>
  <si>
    <t>Buy/Sell</t>
  </si>
  <si>
    <t>Dhanush</t>
  </si>
  <si>
    <t>OEC &amp; AutoPoint - Waiting  for credentials from vendor.</t>
  </si>
  <si>
    <t>Enterprise</t>
  </si>
  <si>
    <t>John Hurst</t>
  </si>
  <si>
    <t>Audi South Atlanta - 6794</t>
  </si>
  <si>
    <t>USA West and Central</t>
  </si>
  <si>
    <t>Alex Rust</t>
  </si>
  <si>
    <t>Bulldog Kia - 6792</t>
  </si>
  <si>
    <t>Canada</t>
  </si>
  <si>
    <t>John Kennedy Ford Mazda - 6780</t>
  </si>
  <si>
    <t>TSD - Credentails pending from Vendor</t>
  </si>
  <si>
    <t>John Kennedy Ford - 6779</t>
  </si>
  <si>
    <t>Vishal C</t>
  </si>
  <si>
    <t>YES</t>
  </si>
  <si>
    <t>N/A</t>
  </si>
  <si>
    <t>Ted Barringer</t>
  </si>
  <si>
    <t>John Kennedy Ford Jenkintown - 6781</t>
  </si>
  <si>
    <t>Christina Hoffpauir</t>
  </si>
  <si>
    <t>John Kennedy Ford Phoenixville - 6782</t>
  </si>
  <si>
    <t>Awaiting update from Authenticom</t>
  </si>
  <si>
    <t>Daniel Veronneau</t>
  </si>
  <si>
    <t>John Kennedy Ford Lincoln Mazda Pottstown - 6777</t>
  </si>
  <si>
    <t>Awaiting update from CUDL</t>
  </si>
  <si>
    <t>Chris Songe</t>
  </si>
  <si>
    <t>John Kennedy Subaru Inc - 6786</t>
  </si>
  <si>
    <t>Good</t>
  </si>
  <si>
    <t>Angie Bogart</t>
  </si>
  <si>
    <t>Luv Toyota of Bradford - 6763</t>
  </si>
  <si>
    <t>Paige Harris</t>
  </si>
  <si>
    <t>John Kennedy Collision Center of Willow Grove - 6778</t>
  </si>
  <si>
    <t>No</t>
  </si>
  <si>
    <t>Collision Center</t>
  </si>
  <si>
    <t>David Granero</t>
  </si>
  <si>
    <t>Butler Lexus of South Atlanta - 6793</t>
  </si>
  <si>
    <t>Sunbit &amp; Dealer Wizard - Waiting  for credentials from vendor.</t>
  </si>
  <si>
    <t>Blake Bedolla</t>
  </si>
  <si>
    <t>Ferrari of Salt Lake City - 5809</t>
  </si>
  <si>
    <t>Pending with Sunbit &amp; Lyft</t>
  </si>
  <si>
    <t>Jason Hamilton</t>
  </si>
  <si>
    <t>Ken Garff Mercedes - 6719</t>
  </si>
  <si>
    <t>TSD &amp; Sunbit - Pending from Vendor</t>
  </si>
  <si>
    <t>John Baird</t>
  </si>
  <si>
    <t>Ken Garff Volvo - 6721</t>
  </si>
  <si>
    <t>Awaiting update from vendors</t>
  </si>
  <si>
    <t>Akeem Bacchus</t>
  </si>
  <si>
    <t>Carriage Auto Group - 6767</t>
  </si>
  <si>
    <t>Ryan Toney</t>
  </si>
  <si>
    <t>Carriage Kia of Alpharetta - 6745</t>
  </si>
  <si>
    <t>Lyft - Pending from Vendor</t>
  </si>
  <si>
    <t>Carriage Kia of Woodstock - 2037</t>
  </si>
  <si>
    <t>Carriage Used Cars Gainesville - 2039</t>
  </si>
  <si>
    <t>Since this is a used dealership we dont have the OEM.</t>
  </si>
  <si>
    <t>Nucar Automall of St Albans - 5947</t>
  </si>
  <si>
    <t>Polestar Marin - 6844</t>
  </si>
  <si>
    <t>Volvo Cars Marin - 6845</t>
  </si>
  <si>
    <t>CUDL - Waiting  for credentials from vendor.</t>
  </si>
  <si>
    <t>Liberty Auto City Subaru - 6768</t>
  </si>
  <si>
    <t>Liberty Chrysler Dodge Jeep Ram - 6769</t>
  </si>
  <si>
    <t>Napleton Palatine Hyundai - 6980</t>
  </si>
  <si>
    <t>vAuto, DMVDesk, Homenet, TSD, 700, Hyundai OEM</t>
  </si>
  <si>
    <t>Napleton Palatine Chevy - 6979</t>
  </si>
  <si>
    <t>Butler Lexus - 6796</t>
  </si>
  <si>
    <t>Butler Nissan - 6795</t>
  </si>
  <si>
    <t>Butler Toyota - 6797</t>
  </si>
  <si>
    <t>Mercedes-Benz of Fairfield - 6846</t>
  </si>
  <si>
    <t>Downtown Ford Sacramento - 6847</t>
  </si>
  <si>
    <t>Lyft &amp; Authenticom</t>
  </si>
  <si>
    <t>Milton Martin Honda - 6773</t>
  </si>
  <si>
    <t>Jaguar Land Rover Marin - 6848</t>
  </si>
  <si>
    <t>CUDL</t>
  </si>
  <si>
    <t>Maverick Motors DFW - 6928</t>
  </si>
  <si>
    <t>Mercedes Benz of Midlothian - 6846</t>
  </si>
  <si>
    <t>ALM CDJR Perry - 6881</t>
  </si>
  <si>
    <t>Paul Sherry Chrysler - 6829</t>
  </si>
  <si>
    <t>Sunbit</t>
  </si>
  <si>
    <t>ALM Kia of Perry - 6880</t>
  </si>
  <si>
    <t>Toyota Sunnyvale - 6843</t>
  </si>
  <si>
    <t>Burt Watson GMC, LLC - 6832</t>
  </si>
  <si>
    <t>Mercedes Benz of Midlothian - 6924</t>
  </si>
  <si>
    <t>Mercddes Benz of Richmond - 6922</t>
  </si>
  <si>
    <t>Folsom Lake CDJR - 6784</t>
  </si>
  <si>
    <t>Grubbs Acura of Tulsa - 2473</t>
  </si>
  <si>
    <t>Young Automotive - 6838</t>
  </si>
  <si>
    <t>Young Chrysler Jeep Dodge Ram Morgan - 6839</t>
  </si>
  <si>
    <t>Sunbit &amp; CUDL - Waiting  for credentials from vendor.</t>
  </si>
  <si>
    <t>Young Ford of Brigham City - 6840</t>
  </si>
  <si>
    <t>Young Honda - 6837</t>
  </si>
  <si>
    <t>Young Used Center - 6836</t>
  </si>
  <si>
    <t xml:space="preserve">Clay Cooley Hyundai of Sherman - </t>
  </si>
  <si>
    <t>South Richmond Chrysler Dodge Jeep Ram - 6858</t>
  </si>
  <si>
    <t>Reydel Volkswagen of Freehold - 6897</t>
  </si>
  <si>
    <t>ThinkFleet - 6995</t>
  </si>
  <si>
    <t>Clay Cooley Hyundai of Sherman - 7006</t>
  </si>
  <si>
    <t>1 - Hyundai - Waiting for OEM ID from DP (Buy/sell)
2 - SiriusXM - Waiting  for credentials from vendor.</t>
  </si>
  <si>
    <t>Gunther Clermont - 6747</t>
  </si>
  <si>
    <t>OEM, OEConnection, Parts Eye, Sunbit &amp; TSD</t>
  </si>
  <si>
    <t>Oakes Kia 2 - 6824</t>
  </si>
  <si>
    <t>vAuto, RouteOne &amp; PSX - Pending from Vendor</t>
  </si>
  <si>
    <t>Mike Fair GM Perth - 6874</t>
  </si>
  <si>
    <t>Stokes Volkswagon - 6801</t>
  </si>
  <si>
    <t>NCC - Pending from Vendor</t>
  </si>
  <si>
    <t>Stokes Kia - 6800</t>
  </si>
  <si>
    <t>Stokes Chevrolet of Moncks Corner - 6799</t>
  </si>
  <si>
    <t>Nothing Pending - All Integrations Launched</t>
  </si>
  <si>
    <t>Stokes Honda North - 6803</t>
  </si>
  <si>
    <t>Stokes Mazda - 6802</t>
  </si>
  <si>
    <t>Courtesy Subaru - 6862</t>
  </si>
  <si>
    <t>Chuck Anderson Ford - 6831</t>
  </si>
  <si>
    <t>Butler Chrysler Dodge Jeep - 6885</t>
  </si>
  <si>
    <t>Don Wood Chrysler Dodge Jeep - 6901</t>
  </si>
  <si>
    <t>Don Wood Ford Lincoln - 6909</t>
  </si>
  <si>
    <t>yes</t>
  </si>
  <si>
    <t>Don Wood Hyundai - 6892</t>
  </si>
  <si>
    <t>Don Wood Toyota - 6893</t>
  </si>
  <si>
    <t>Don Wood Chevrolet - 6891</t>
  </si>
  <si>
    <t>Jamestown Honda - 6766</t>
  </si>
  <si>
    <t>Luv Toyota - 6764</t>
  </si>
  <si>
    <t>Infiniti Stuart - 6545</t>
  </si>
  <si>
    <t>Audi Stuart - 6865</t>
  </si>
  <si>
    <t>Bentley Jacksonville - 6872</t>
  </si>
  <si>
    <t>Maserati Jacksonville - 6869</t>
  </si>
  <si>
    <t>Alfa Romeo Stuart - 6868</t>
  </si>
  <si>
    <t>Mohawk Chevrolet - 6860</t>
  </si>
  <si>
    <t>Bentley Edison - 6866</t>
  </si>
  <si>
    <t>Porsche Centre Richmond - 6825</t>
  </si>
  <si>
    <t>Scholfield Honda - 6499</t>
  </si>
  <si>
    <t>Ferrari of Central New Jersey - 6867</t>
  </si>
  <si>
    <t>Valdosta Toyota - 6884</t>
  </si>
  <si>
    <t>Lifted Trucks Nashville - 7056</t>
  </si>
  <si>
    <t>NA (INDEPENDENT)</t>
  </si>
  <si>
    <t>1 - Received the Dealersocket ID from EM on 09/17/2025
Completed the Vendor Portal waiting for ReferenceNumberfrom Vendor - 09/17/2025</t>
  </si>
  <si>
    <t>Ken Garff West Valley Chrysler Dodge Jeep Ram - 6859</t>
  </si>
  <si>
    <t>Lyft &amp; TSD - Pending from Vendor</t>
  </si>
  <si>
    <t>Bob Grimm Chevrolet, Inc. - 6870</t>
  </si>
  <si>
    <t>Dave Kring Chevrolet Inc - 6877</t>
  </si>
  <si>
    <t>Carvilla - 6905</t>
  </si>
  <si>
    <t>OEM Not Required</t>
  </si>
  <si>
    <t>Honda of Westborough - 6932</t>
  </si>
  <si>
    <t>LUV Kia of Jamestown - 6765</t>
  </si>
  <si>
    <t>Porsche Centre Langley - 6762</t>
  </si>
  <si>
    <t>Autoplex Atlanta - 6904</t>
  </si>
  <si>
    <t>NA (Used)</t>
  </si>
  <si>
    <t>1 - HomeNet - Waiting for ID from Vendor.
2 - Elead CRM - Added vendor on 09/17/2025, Waiting for Credentials from Vendor.</t>
  </si>
  <si>
    <t>Watford Ford Lincoln - 6827</t>
  </si>
  <si>
    <t>Awaiting Creds from vendor</t>
  </si>
  <si>
    <t>Ken Garff Hyundai Downtown - 6883</t>
  </si>
  <si>
    <t>Lyft - Pending from Dealer</t>
  </si>
  <si>
    <t>Ken Garff Hyundai Southtowne - 6907</t>
  </si>
  <si>
    <t>Daniels Chevrolet Buick GMC - 6804</t>
  </si>
  <si>
    <t>Honda of Downtown Chicago - 6946</t>
  </si>
  <si>
    <t>Volkswagen Downtown Chicago - 6947</t>
  </si>
  <si>
    <t>Acura Highland Park - 2408</t>
  </si>
  <si>
    <t>Honda Libertyville - 6923</t>
  </si>
  <si>
    <t>Subaru of Lethbridge - 6900</t>
  </si>
  <si>
    <t>No Integration is required for this store</t>
  </si>
  <si>
    <t>Walser Kia  - 7062</t>
  </si>
  <si>
    <t>We have Received the OEM ID Yet, for many vendors we have not received the credentials.</t>
  </si>
  <si>
    <t>Carvana Chrysler Dodge Jeep Ram of Park Cities - 7061</t>
  </si>
  <si>
    <t>Murdock CDJR of Bountiful - 7083</t>
  </si>
  <si>
    <t>Neptune Motors LLC - 7055</t>
  </si>
  <si>
    <t>Brady Chrysler Dodge Jeep Ram - 6890</t>
  </si>
  <si>
    <t>DCD MA Parts Warehouse - 6882</t>
  </si>
  <si>
    <t>Nucar Chevrolet of Norwood - 5946</t>
  </si>
  <si>
    <t>Nucar Honda West - 5949</t>
  </si>
  <si>
    <t>Nucar Honda of Norwood - 5940</t>
  </si>
  <si>
    <t>Nucar Hyundai of Norwood - 5937</t>
  </si>
  <si>
    <t>Nucar Lannan Chevrolet of Lowell - 5948</t>
  </si>
  <si>
    <t>Nucar Lannan Chevrolet of Woburn - 5950</t>
  </si>
  <si>
    <t>Nucar NISSAN SOUTH - 5938</t>
  </si>
  <si>
    <t>Nucar Nissan of Norwood - 5936</t>
  </si>
  <si>
    <t>Nucar Toyota South - 5945</t>
  </si>
  <si>
    <t>Nucar Toyota of Norwood - 5944</t>
  </si>
  <si>
    <t>Nucar Volkswagen of Norwood - 5942</t>
  </si>
  <si>
    <t>Diehl Chevrolet of North Hills - 7018</t>
  </si>
  <si>
    <t>DCD 1-HQ - 7063</t>
  </si>
  <si>
    <t>Following-up with EM on this-Sep16th</t>
  </si>
  <si>
    <t>Gunther Daytona - 6879</t>
  </si>
  <si>
    <t>Jeremy Hodge Honda - 7084</t>
  </si>
  <si>
    <t>Vishal</t>
  </si>
  <si>
    <t>MAG CDJR  - 6982</t>
  </si>
  <si>
    <t>Custom Truck Accessories  Carson City, NV - 6931</t>
  </si>
  <si>
    <t>Custom Truck Accessories  Reno, NV - 6925</t>
  </si>
  <si>
    <t>Cadillac Arlington - 6915</t>
  </si>
  <si>
    <t>Cadillac Fort Worth - 6917</t>
  </si>
  <si>
    <t>Casa Chevrolet Cadillac of Prescott - 6926</t>
  </si>
  <si>
    <t>Casa Nissan of Prescott - 6927</t>
  </si>
  <si>
    <t>Eby Ford Lincoln - 6916</t>
  </si>
  <si>
    <t>Elco Chevrolet Cadillac - 6911</t>
  </si>
  <si>
    <t>Stokes Hodges Kia - 6912</t>
  </si>
  <si>
    <t>Sanborn Chevrolet - 6908</t>
  </si>
  <si>
    <t>Stokes Hodges Ford - 6913</t>
  </si>
  <si>
    <t>Honda Cars of Aiken - 6914</t>
  </si>
  <si>
    <t>LeMars Chevrolet GMC - 7044</t>
  </si>
  <si>
    <t xml:space="preserve">Jyothi </t>
  </si>
  <si>
    <t>The Luxury Collection Walnut Creek - 6943</t>
  </si>
  <si>
    <t>Ken Garff Nissan of Orem - 6894</t>
  </si>
  <si>
    <t>Ken Garff Honda of Orem - 6896</t>
  </si>
  <si>
    <t>Ken Garff Volkswagen - 6895</t>
  </si>
  <si>
    <t xml:space="preserve">Speck Ford of Prosser - </t>
  </si>
  <si>
    <t>Butler Honda - 6886</t>
  </si>
  <si>
    <t xml:space="preserve">Butler Ford - </t>
  </si>
  <si>
    <t>Butler Chevrolet - 6933</t>
  </si>
  <si>
    <t>Liberty CDJR - 7010</t>
  </si>
  <si>
    <t>Passport Infiniti of Alexandria - 6790</t>
  </si>
  <si>
    <t>Passport Nissan of Alexandria - 6899</t>
  </si>
  <si>
    <t>Passport of Alexandria Inc - 6828</t>
  </si>
  <si>
    <t>Irvine Acura - 5811</t>
  </si>
  <si>
    <t>Ineos Grenadier of Irvine - 7073</t>
  </si>
  <si>
    <t xml:space="preserve">Koons Pre-Owned Center - </t>
  </si>
  <si>
    <t xml:space="preserve">Young Chrysler Dodge Jeep of Riverdale - </t>
  </si>
  <si>
    <t>Bell and Bell Buick GMC - 6988</t>
  </si>
  <si>
    <t>Slacked EM</t>
  </si>
  <si>
    <t>Gunther Coconut Creek - 6940</t>
  </si>
  <si>
    <t>Gunther Delray Beach - 6939</t>
  </si>
  <si>
    <t>Sent mail on Sep 17th</t>
  </si>
  <si>
    <t>Pine Belt Chrysler Jeep - 6942</t>
  </si>
  <si>
    <t>Pine Belt Chevrolet - 6994</t>
  </si>
  <si>
    <t>Pine Belt Mazda - 6938</t>
  </si>
  <si>
    <t>Pine Belt Subaru - 6937</t>
  </si>
  <si>
    <t>Ken Garff Porsche Lehi - 6720</t>
  </si>
  <si>
    <t>Ken Garff Audi Lehi - 6722</t>
  </si>
  <si>
    <t>Walt Massey Kia of McComb - 6997</t>
  </si>
  <si>
    <t>Alpha One Ford - 6996</t>
  </si>
  <si>
    <t>Baker City Auto Ranch - 6974</t>
  </si>
  <si>
    <t>Fallon Ford - Toyota - 6746</t>
  </si>
  <si>
    <t>Monument Motor Co LLC - 7040</t>
  </si>
  <si>
    <t>Mountain Home Auto Ranch - 6976</t>
  </si>
  <si>
    <t xml:space="preserve">Mountain Home Chevrolet GMC - </t>
  </si>
  <si>
    <t xml:space="preserve">Ontario Auto Ranch - </t>
  </si>
  <si>
    <t xml:space="preserve">Ontario Auto Ranch Ford - </t>
  </si>
  <si>
    <t>Skalnek Ford - 6973</t>
  </si>
  <si>
    <t>Los Gatos Luxury Cars - 6961</t>
  </si>
  <si>
    <t>Volvo Cars Palo Alto - 6962</t>
  </si>
  <si>
    <t>Folsom Buick GMC - 6978</t>
  </si>
  <si>
    <t>Stateline Auto Ranch Subaru - 6975</t>
  </si>
  <si>
    <t>Auto Ranch Auto Group Mgmt Co - 6981</t>
  </si>
  <si>
    <t>NA (Accounting)</t>
  </si>
  <si>
    <t>McLaren San Francisco - 6960</t>
  </si>
  <si>
    <t>NA(McLaren OEM not available)</t>
  </si>
  <si>
    <t>Epic Chevrolet Cadillac - 6977</t>
  </si>
  <si>
    <t xml:space="preserve">Clay Cooley CJDR Dallas - </t>
  </si>
  <si>
    <t>Mercedes-Benz of Eugene - 6985</t>
  </si>
  <si>
    <t>Vishal  C</t>
  </si>
  <si>
    <t>Wright Honda - 7060</t>
  </si>
  <si>
    <t>Lundgren Ford - 6993</t>
  </si>
  <si>
    <t>Parkway Chrysler Dodge Ram Jeep - 6984</t>
  </si>
  <si>
    <t>Parkway Chevrolet - 6986</t>
  </si>
  <si>
    <t xml:space="preserve">Parkway Family Kia - </t>
  </si>
  <si>
    <t>Parkway Family Mazda - 6987</t>
  </si>
  <si>
    <t>Parkway Family Auto Group Management - 6983</t>
  </si>
  <si>
    <t>Management Company</t>
  </si>
  <si>
    <t>Reagle Dodge - 6929</t>
  </si>
  <si>
    <t>Vista Ford Woodland Hills - 6857</t>
  </si>
  <si>
    <t>Wright Chevrolet Buick GMC - 7059</t>
  </si>
  <si>
    <t>Genesis Of Wexford - 7066</t>
  </si>
  <si>
    <t>Wright Hyundai - 7064</t>
  </si>
  <si>
    <t xml:space="preserve">Nalley Hyundai - </t>
  </si>
  <si>
    <t xml:space="preserve">Nalley Kia - </t>
  </si>
  <si>
    <t xml:space="preserve">Nalley Toyota Stonecrest - </t>
  </si>
  <si>
    <t xml:space="preserve">Nalley Toyota Union City - </t>
  </si>
  <si>
    <t xml:space="preserve">Walt Massey Chatom - </t>
  </si>
  <si>
    <t>Anderson Automotive Group  Body Shop - 7005</t>
  </si>
  <si>
    <t>Anderson Automotive Group  Management Company - 7054</t>
  </si>
  <si>
    <t>Anderson Honda - 6991</t>
  </si>
  <si>
    <t>Anderson Buick GMC of Abingdon - 6990</t>
  </si>
  <si>
    <t>Anderson Buick GMC of Hunt Valley - 6992</t>
  </si>
  <si>
    <t>Mercddes-Benz of Richmond - 6922</t>
  </si>
  <si>
    <t xml:space="preserve">CarVision Maple Shade - </t>
  </si>
  <si>
    <t xml:space="preserve">CarVision Trooper - </t>
  </si>
  <si>
    <t>Updated in blueprint</t>
  </si>
  <si>
    <t>Gold Coast Acura - 2262</t>
  </si>
  <si>
    <t>Grand Infiniti of Macon - 7032</t>
  </si>
  <si>
    <t>Gunther Ft. Lauderdale - 6964</t>
  </si>
  <si>
    <t>O'Brien Toyota - 7004</t>
  </si>
  <si>
    <t>Lexus of Westminster - 7043</t>
  </si>
  <si>
    <t>Team Chevrolet - 6930</t>
  </si>
  <si>
    <t>Young Ford of Morgan - 7036</t>
  </si>
  <si>
    <t>Young Kia - 7034</t>
  </si>
  <si>
    <t>Young Subaru - 7035</t>
  </si>
  <si>
    <t>Young Toyota - 7033</t>
  </si>
  <si>
    <t>Nate Wade Subaru - 6668</t>
  </si>
  <si>
    <t>Automax Atlanta - 6972</t>
  </si>
  <si>
    <t>Bob King Auto Group Management Company - 7025</t>
  </si>
  <si>
    <t>Integration not needed - Management Store</t>
  </si>
  <si>
    <t>Bob King Hyundai - 7021</t>
  </si>
  <si>
    <t>Genesis Automotive Corporate Office - 7027</t>
  </si>
  <si>
    <t>Genesis Cadillac - 7026</t>
  </si>
  <si>
    <t>Bob King Mazda - 7024</t>
  </si>
  <si>
    <t>Genesis of Winston Salem - 7022</t>
  </si>
  <si>
    <t>Bob King Kia - 7023</t>
  </si>
  <si>
    <t>Polestar San Jose - 6963</t>
  </si>
  <si>
    <t>Sentry Ford Lincoln - 7019</t>
  </si>
  <si>
    <t>Sentry West Mazda - 7017</t>
  </si>
  <si>
    <t>Westlock Motors Limited 2 - 6989</t>
  </si>
  <si>
    <t>Northtown Subaru Transit - 7082</t>
  </si>
  <si>
    <t>Sewell KIA Buy/Sell - 6770</t>
  </si>
  <si>
    <t xml:space="preserve">Bill Marine Honda - </t>
  </si>
  <si>
    <t xml:space="preserve">Bill Marine Mazda - </t>
  </si>
  <si>
    <t xml:space="preserve">Bill Marine Volkswagen - </t>
  </si>
  <si>
    <t xml:space="preserve">Cactus Auto Company, Inc - </t>
  </si>
  <si>
    <t>Heritage Chrysler Dodge Jeep Ram Of Logan - 7067</t>
  </si>
  <si>
    <t>Heritage Chrysler Dodge Jeep Ram of Brigham - 7069</t>
  </si>
  <si>
    <t>Heritage Motor Company Tremonton - 7068</t>
  </si>
  <si>
    <t xml:space="preserve">Quality Toyota - </t>
  </si>
  <si>
    <t>Casco Bay Ford - 7081</t>
  </si>
  <si>
    <t xml:space="preserve">Hyundai of Anderson - </t>
  </si>
  <si>
    <t>Nucar Automall of Tilton - 5939</t>
  </si>
  <si>
    <t>Heritage Chevrolet GMC of Evanston - 7071</t>
  </si>
  <si>
    <t>Heritage Chevrolet of Vernal - 7070</t>
  </si>
  <si>
    <t>Heritage Ford of Vernal - 7072</t>
  </si>
  <si>
    <t>Missoula Volkswagen - 7078</t>
  </si>
  <si>
    <t>Missoula Chevrolet - 7079</t>
  </si>
  <si>
    <t>Mercedes-Benz of Covington - 7065</t>
  </si>
  <si>
    <t xml:space="preserve">Silo Auto Sales - </t>
  </si>
  <si>
    <t xml:space="preserve">ALM Nissan Newnan - </t>
  </si>
  <si>
    <t xml:space="preserve">Charlie Clark Infiniti of El Paso - </t>
  </si>
  <si>
    <t xml:space="preserve">Charlie Clark Select Pre Owned Mission - </t>
  </si>
  <si>
    <t xml:space="preserve">Charlie Clark Select Pre Owned McAllen - </t>
  </si>
  <si>
    <t xml:space="preserve">Charlie Clark Nissan Brownsville - </t>
  </si>
  <si>
    <t xml:space="preserve">Charlie Clark Select Pre Owned (Joe Battle) - </t>
  </si>
  <si>
    <t xml:space="preserve">Charlie Clark Nissan El Paso - </t>
  </si>
  <si>
    <t xml:space="preserve">Charlie Clark Hyundai - </t>
  </si>
  <si>
    <t xml:space="preserve">Clark Chevrolet Buick GMC - </t>
  </si>
  <si>
    <t xml:space="preserve">Charlie Clark Select Pre Owned (Ed Carey) - </t>
  </si>
  <si>
    <t xml:space="preserve">Charlie Clark Nissan Harlingen - </t>
  </si>
  <si>
    <t xml:space="preserve">Richmond BMW Midlothian - </t>
  </si>
  <si>
    <t xml:space="preserve">Crown Acura - </t>
  </si>
  <si>
    <t>Crown Mini of Richmond - 7092</t>
  </si>
  <si>
    <t xml:space="preserve">Richmond BMW - </t>
  </si>
  <si>
    <t xml:space="preserve">Wilson Motor 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</si>
</sst>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dd\ mmmm\ yyyy;@"/>
    <numFmt numFmtId="165" formatCode="[$-809]d\ mmmm\ yyyy;@"/>
  </numFmts>
  <fonts count="9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theme="0"/>
      <name val="Aptos Narrow"/>
      <scheme val="minor"/>
    </font>
    <font>
      <b/>
      <sz val="12"/>
      <color rgb="FFFFFFFF"/>
      <name val="Aptos Narrow"/>
      <scheme val="minor"/>
    </font>
    <font>
      <b/>
      <sz val="12"/>
      <color rgb="FFFFFFFF"/>
      <name val="Aptos Narrow"/>
      <family val="2"/>
      <scheme val="minor"/>
    </font>
    <font>
      <sz val="12"/>
      <color rgb="FF000000"/>
      <name val="Aptos Narrow"/>
    </font>
    <font>
      <sz val="12"/>
      <color rgb="FF000000"/>
      <name val="Calibri"/>
      <family val="2"/>
    </font>
    <font>
      <sz val="12"/>
      <color theme="1"/>
      <name val="Aptos Narrow"/>
      <scheme val="minor"/>
    </font>
    <font>
      <sz val="12"/>
      <color rgb="FF000000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8" xfId="0" applyBorder="1"/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0" fillId="0" borderId="8" xfId="0" applyBorder="1" applyAlignment="1">
      <alignment horizontal="center" wrapText="1"/>
    </xf>
    <xf numFmtId="0" fontId="0" fillId="0" borderId="8" xfId="0" applyBorder="1" applyAlignment="1">
      <alignment horizontal="center" vertical="top"/>
    </xf>
    <xf numFmtId="0" fontId="0" fillId="0" borderId="9" xfId="0" applyBorder="1" applyAlignment="1">
      <alignment horizontal="center"/>
    </xf>
    <xf numFmtId="164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0" xfId="0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8" xfId="0" applyFont="1" applyBorder="1" applyAlignment="1">
      <alignment horizontal="center"/>
    </xf>
    <xf numFmtId="0" fontId="4" fillId="3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4" borderId="8" xfId="0" applyFill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6" fillId="0" borderId="9" xfId="0" applyFont="1" applyBorder="1" applyAlignment="1">
      <alignment horizontal="center"/>
    </xf>
    <xf numFmtId="0" fontId="6" fillId="0" borderId="8" xfId="0" applyFont="1" applyBorder="1" applyAlignment="1">
      <alignment horizont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8" xfId="0" applyFill="1" applyBorder="1" applyAlignment="1">
      <alignment horizontal="center"/>
    </xf>
    <xf numFmtId="0" fontId="0" fillId="0" borderId="11" xfId="0" applyBorder="1"/>
    <xf numFmtId="0" fontId="0" fillId="0" borderId="10" xfId="0" applyBorder="1"/>
    <xf numFmtId="0" fontId="2" fillId="2" borderId="8" xfId="0" applyFont="1" applyFill="1" applyBorder="1" applyAlignment="1">
      <alignment horizontal="left" vertical="center" indent="1"/>
    </xf>
    <xf numFmtId="0" fontId="1" fillId="0" borderId="8" xfId="0" applyFont="1" applyBorder="1" applyAlignment="1">
      <alignment horizontal="left" vertical="center" indent="1"/>
    </xf>
    <xf numFmtId="0" fontId="0" fillId="0" borderId="8" xfId="0" applyBorder="1" applyAlignment="1">
      <alignment horizontal="left" vertical="center" indent="1"/>
    </xf>
    <xf numFmtId="0" fontId="0" fillId="0" borderId="8" xfId="0" applyBorder="1" applyAlignment="1">
      <alignment horizontal="left" indent="1"/>
    </xf>
    <xf numFmtId="0" fontId="3" fillId="4" borderId="8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1" fillId="4" borderId="3" xfId="0" applyFont="1" applyFill="1" applyBorder="1" applyAlignment="1">
      <alignment horizontal="center" vertical="center"/>
    </xf>
    <xf numFmtId="0" fontId="1" fillId="4" borderId="7" xfId="0" applyFont="1" applyFill="1" applyBorder="1"/>
    <xf numFmtId="0" fontId="7" fillId="4" borderId="8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165" fontId="0" fillId="0" borderId="6" xfId="0" applyNumberFormat="1" applyBorder="1" applyAlignment="1">
      <alignment horizontal="center" vertical="center"/>
    </xf>
    <xf numFmtId="165" fontId="1" fillId="0" borderId="10" xfId="0" applyNumberFormat="1" applyFont="1" applyBorder="1" applyAlignment="1">
      <alignment horizontal="center" vertical="center"/>
    </xf>
    <xf numFmtId="165" fontId="1" fillId="0" borderId="1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yothi K" id="{1BB5AA47-E8DE-4743-A779-48A76C5C4240}" userId="S::jyothik@tekion.com::52ec0955-2098-4495-9f21-10d17c1848c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53" dT="2025-08-18T17:44:16.23" personId="{1BB5AA47-E8DE-4743-A779-48A76C5C4240}" id="{ECCAE83F-6400-4E4C-8080-1C4ACB2D6AA9}">
    <text>Management company no OEM associated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9CE80-E408-CE41-A24B-779A9E8CDB9F}">
  <dimension ref="A1:BC250"/>
  <sheetViews>
    <sheetView showGridLines="0" workbookViewId="0">
      <selection sqref="A1:J1"/>
    </sheetView>
  </sheetViews>
  <sheetFormatPr baseColWidth="10" defaultColWidth="11" defaultRowHeight="15.75" customHeight="1" x14ac:dyDescent="0.2"/>
  <cols>
    <col min="1" max="1" width="44.1640625" bestFit="1" customWidth="1"/>
    <col min="2" max="2" width="16.5" bestFit="1" customWidth="1"/>
    <col min="3" max="3" width="14" bestFit="1" customWidth="1"/>
    <col min="4" max="4" width="23.1640625" customWidth="1"/>
    <col min="5" max="5" width="15.1640625" bestFit="1" customWidth="1"/>
    <col min="6" max="6" width="19.33203125" bestFit="1" customWidth="1"/>
    <col min="7" max="7" width="18.83203125" bestFit="1" customWidth="1"/>
    <col min="8" max="8" width="15.6640625" bestFit="1" customWidth="1"/>
    <col min="10" max="10" width="17.33203125" bestFit="1" customWidth="1"/>
    <col min="12" max="12" width="17.1640625" bestFit="1" customWidth="1"/>
    <col min="13" max="13" width="11" bestFit="1" customWidth="1"/>
    <col min="14" max="14" width="20.1640625" bestFit="1" customWidth="1"/>
    <col min="15" max="15" width="23.33203125" bestFit="1" customWidth="1"/>
    <col min="16" max="16" width="14.1640625" bestFit="1" customWidth="1"/>
    <col min="17" max="17" width="56.5" style="32" customWidth="1"/>
    <col min="21" max="21" width="16.6640625" bestFit="1" customWidth="1"/>
    <col min="22" max="22" width="18.83203125" bestFit="1" customWidth="1"/>
    <col min="23" max="23" width="13.33203125" bestFit="1" customWidth="1"/>
    <col min="33" max="33" width="15.1640625" bestFit="1" customWidth="1"/>
    <col min="34" max="34" width="14.1640625" bestFit="1" customWidth="1"/>
    <col min="53" max="53" width="16.1640625" bestFit="1" customWidth="1"/>
    <col min="54" max="54" width="15" bestFit="1" customWidth="1"/>
  </cols>
  <sheetData>
    <row r="1" spans="1:54" ht="16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</row>
    <row r="2" spans="1:54" ht="16" x14ac:dyDescent="0.2">
      <c r="A2" s="3" t="s">
        <v>17</v>
      </c>
      <c r="B2" s="4">
        <v>45870</v>
      </c>
      <c r="C2" s="3" t="str">
        <f ca="1">IF(B2-TODAY()&lt;0,"Rolled Out",B2-TODAY())</f>
        <v>Rolled Out</v>
      </c>
      <c r="D2" s="6" t="s">
        <v>18</v>
      </c>
      <c r="E2" s="3" t="s">
        <v>19</v>
      </c>
      <c r="F2" s="3" t="s">
        <v>20</v>
      </c>
      <c r="G2" s="3" t="s">
        <v>21</v>
      </c>
      <c r="H2" s="3" t="str">
        <f>VLOOKUP(G2,$V$3:$W$7,2,0)</f>
        <v>Joey McCollom</v>
      </c>
      <c r="I2" s="2" t="s">
        <v>22</v>
      </c>
      <c r="J2" s="2" t="s">
        <v>23</v>
      </c>
      <c r="K2" s="2" t="s">
        <v>23</v>
      </c>
      <c r="L2" s="2">
        <v>3</v>
      </c>
      <c r="M2" s="2">
        <v>3</v>
      </c>
      <c r="N2" s="2" t="s">
        <v>23</v>
      </c>
      <c r="O2" s="2">
        <v>3</v>
      </c>
      <c r="P2" s="2">
        <v>3</v>
      </c>
      <c r="Q2" s="2"/>
      <c r="V2" s="9"/>
    </row>
    <row r="3" spans="1:54" ht="16" x14ac:dyDescent="0.2">
      <c r="A3" s="3" t="s">
        <v>24</v>
      </c>
      <c r="B3" s="4">
        <v>45873</v>
      </c>
      <c r="C3" s="3" t="str">
        <f t="shared" ref="C3:C58" ca="1" si="0">IF(B3-TODAY()&lt;0,"Rolled Out",B3-TODAY())</f>
        <v>Rolled Out</v>
      </c>
      <c r="D3" s="6" t="s">
        <v>25</v>
      </c>
      <c r="E3" s="3" t="s">
        <v>19</v>
      </c>
      <c r="F3" s="3" t="s">
        <v>26</v>
      </c>
      <c r="G3" s="3" t="s">
        <v>21</v>
      </c>
      <c r="H3" s="3" t="str">
        <f t="shared" ref="H3:H57" si="1">VLOOKUP(G3,$V$3:$W$7,2,0)</f>
        <v>Joey McCollom</v>
      </c>
      <c r="I3" s="2" t="s">
        <v>27</v>
      </c>
      <c r="J3" s="2" t="s">
        <v>23</v>
      </c>
      <c r="K3" s="2" t="s">
        <v>28</v>
      </c>
      <c r="L3" s="2" t="s">
        <v>28</v>
      </c>
      <c r="M3" s="2"/>
      <c r="N3" s="2" t="s">
        <v>28</v>
      </c>
      <c r="O3" s="2" t="s">
        <v>28</v>
      </c>
      <c r="P3" s="2" t="s">
        <v>28</v>
      </c>
      <c r="Q3" s="2" t="s">
        <v>29</v>
      </c>
      <c r="V3" s="6" t="s">
        <v>21</v>
      </c>
      <c r="W3" s="1" t="s">
        <v>30</v>
      </c>
    </row>
    <row r="4" spans="1:54" ht="16" x14ac:dyDescent="0.2">
      <c r="A4" s="3" t="s">
        <v>31</v>
      </c>
      <c r="B4" s="4">
        <v>45873</v>
      </c>
      <c r="C4" s="3" t="str">
        <f t="shared" ca="1" si="0"/>
        <v>Rolled Out</v>
      </c>
      <c r="D4" s="6" t="s">
        <v>25</v>
      </c>
      <c r="E4" s="3" t="s">
        <v>19</v>
      </c>
      <c r="F4" s="3" t="s">
        <v>26</v>
      </c>
      <c r="G4" s="3" t="s">
        <v>21</v>
      </c>
      <c r="H4" s="3" t="str">
        <f t="shared" si="1"/>
        <v>Joey McCollom</v>
      </c>
      <c r="I4" s="2" t="s">
        <v>22</v>
      </c>
      <c r="J4" s="2" t="s">
        <v>23</v>
      </c>
      <c r="K4" s="2"/>
      <c r="L4" s="2"/>
      <c r="M4" s="2"/>
      <c r="N4" s="2"/>
      <c r="O4" s="2"/>
      <c r="P4" s="1"/>
      <c r="Q4" s="2" t="s">
        <v>29</v>
      </c>
      <c r="V4" s="6" t="s">
        <v>32</v>
      </c>
      <c r="W4" s="1" t="s">
        <v>33</v>
      </c>
    </row>
    <row r="5" spans="1:54" ht="16" x14ac:dyDescent="0.2">
      <c r="A5" s="3" t="s">
        <v>34</v>
      </c>
      <c r="B5" s="4">
        <v>45873</v>
      </c>
      <c r="C5" s="3" t="str">
        <f t="shared" ca="1" si="0"/>
        <v>Rolled Out</v>
      </c>
      <c r="D5" s="6" t="s">
        <v>35</v>
      </c>
      <c r="E5" s="3" t="s">
        <v>36</v>
      </c>
      <c r="F5" s="3" t="s">
        <v>37</v>
      </c>
      <c r="G5" s="3" t="s">
        <v>32</v>
      </c>
      <c r="H5" s="3" t="str">
        <f t="shared" si="1"/>
        <v>Saurabh Tyagi</v>
      </c>
      <c r="I5" s="2" t="s">
        <v>38</v>
      </c>
      <c r="J5" s="2" t="s">
        <v>23</v>
      </c>
      <c r="K5" s="2" t="s">
        <v>23</v>
      </c>
      <c r="L5" s="2">
        <v>13</v>
      </c>
      <c r="M5" s="2">
        <v>17</v>
      </c>
      <c r="N5" s="2" t="s">
        <v>23</v>
      </c>
      <c r="O5" s="2">
        <v>24</v>
      </c>
      <c r="P5" s="2">
        <v>22</v>
      </c>
      <c r="Q5" s="2" t="s">
        <v>39</v>
      </c>
      <c r="V5" s="6" t="s">
        <v>40</v>
      </c>
      <c r="W5" s="1" t="s">
        <v>41</v>
      </c>
      <c r="BA5" s="50" t="s">
        <v>3</v>
      </c>
      <c r="BB5" s="50" t="s">
        <v>4</v>
      </c>
    </row>
    <row r="6" spans="1:54" ht="16" x14ac:dyDescent="0.2">
      <c r="A6" s="3" t="s">
        <v>42</v>
      </c>
      <c r="B6" s="4">
        <v>45874</v>
      </c>
      <c r="C6" s="3" t="str">
        <f t="shared" ca="1" si="0"/>
        <v>Rolled Out</v>
      </c>
      <c r="D6" s="6" t="s">
        <v>18</v>
      </c>
      <c r="E6" s="3" t="s">
        <v>19</v>
      </c>
      <c r="F6" s="3" t="s">
        <v>26</v>
      </c>
      <c r="G6" s="3" t="s">
        <v>21</v>
      </c>
      <c r="H6" s="3" t="str">
        <f t="shared" si="1"/>
        <v>Joey McCollom</v>
      </c>
      <c r="I6" s="2" t="s">
        <v>27</v>
      </c>
      <c r="J6" s="2" t="s">
        <v>23</v>
      </c>
      <c r="K6" s="2" t="s">
        <v>23</v>
      </c>
      <c r="L6" s="2">
        <v>15</v>
      </c>
      <c r="M6" s="2">
        <v>2</v>
      </c>
      <c r="N6" s="2" t="s">
        <v>23</v>
      </c>
      <c r="O6" s="2">
        <v>17</v>
      </c>
      <c r="P6" s="2">
        <v>17</v>
      </c>
      <c r="Q6" s="2"/>
      <c r="V6" s="6" t="s">
        <v>43</v>
      </c>
      <c r="W6" s="1" t="s">
        <v>44</v>
      </c>
      <c r="BA6" s="51" t="s">
        <v>18</v>
      </c>
      <c r="BB6" s="52" t="s">
        <v>19</v>
      </c>
    </row>
    <row r="7" spans="1:54" ht="16" x14ac:dyDescent="0.2">
      <c r="A7" s="3" t="s">
        <v>45</v>
      </c>
      <c r="B7" s="4">
        <v>45874</v>
      </c>
      <c r="C7" s="3" t="str">
        <f t="shared" ca="1" si="0"/>
        <v>Rolled Out</v>
      </c>
      <c r="D7" s="6" t="s">
        <v>18</v>
      </c>
      <c r="E7" s="3" t="s">
        <v>19</v>
      </c>
      <c r="F7" s="3" t="s">
        <v>26</v>
      </c>
      <c r="G7" s="3" t="s">
        <v>21</v>
      </c>
      <c r="H7" s="3" t="str">
        <f t="shared" si="1"/>
        <v>Joey McCollom</v>
      </c>
      <c r="I7" s="2" t="s">
        <v>22</v>
      </c>
      <c r="J7" s="2" t="s">
        <v>23</v>
      </c>
      <c r="K7" s="2" t="s">
        <v>23</v>
      </c>
      <c r="L7" s="2">
        <v>18</v>
      </c>
      <c r="M7" s="2">
        <v>18</v>
      </c>
      <c r="N7" s="2" t="s">
        <v>23</v>
      </c>
      <c r="O7" s="2">
        <v>19</v>
      </c>
      <c r="P7" s="2">
        <v>19</v>
      </c>
      <c r="Q7" s="2"/>
      <c r="V7" s="10" t="s">
        <v>46</v>
      </c>
      <c r="W7" s="11" t="s">
        <v>33</v>
      </c>
      <c r="BA7" s="51" t="s">
        <v>25</v>
      </c>
      <c r="BB7" s="52" t="s">
        <v>19</v>
      </c>
    </row>
    <row r="8" spans="1:54" ht="16" x14ac:dyDescent="0.2">
      <c r="A8" s="3" t="s">
        <v>47</v>
      </c>
      <c r="B8" s="4">
        <v>45874</v>
      </c>
      <c r="C8" s="3" t="str">
        <f t="shared" ca="1" si="0"/>
        <v>Rolled Out</v>
      </c>
      <c r="D8" s="6" t="s">
        <v>25</v>
      </c>
      <c r="E8" s="3" t="s">
        <v>19</v>
      </c>
      <c r="F8" s="3" t="s">
        <v>26</v>
      </c>
      <c r="G8" s="3" t="s">
        <v>21</v>
      </c>
      <c r="H8" s="3" t="str">
        <f t="shared" si="1"/>
        <v>Joey McCollom</v>
      </c>
      <c r="I8" s="2" t="s">
        <v>27</v>
      </c>
      <c r="J8" s="2" t="s">
        <v>23</v>
      </c>
      <c r="K8" s="2" t="s">
        <v>23</v>
      </c>
      <c r="L8" s="2">
        <v>21</v>
      </c>
      <c r="M8" s="2"/>
      <c r="N8" s="2" t="s">
        <v>23</v>
      </c>
      <c r="O8" s="2">
        <v>31</v>
      </c>
      <c r="P8" s="2">
        <v>30</v>
      </c>
      <c r="Q8" s="2" t="s">
        <v>48</v>
      </c>
      <c r="BA8" s="51" t="s">
        <v>35</v>
      </c>
      <c r="BB8" s="52" t="s">
        <v>36</v>
      </c>
    </row>
    <row r="9" spans="1:54" ht="16" x14ac:dyDescent="0.2">
      <c r="A9" s="3" t="s">
        <v>49</v>
      </c>
      <c r="B9" s="4">
        <v>45874</v>
      </c>
      <c r="C9" s="3" t="str">
        <f t="shared" ca="1" si="0"/>
        <v>Rolled Out</v>
      </c>
      <c r="D9" s="6" t="s">
        <v>25</v>
      </c>
      <c r="E9" s="3" t="s">
        <v>19</v>
      </c>
      <c r="F9" s="3" t="s">
        <v>26</v>
      </c>
      <c r="G9" s="3" t="s">
        <v>21</v>
      </c>
      <c r="H9" s="3" t="str">
        <f t="shared" si="1"/>
        <v>Joey McCollom</v>
      </c>
      <c r="I9" s="2" t="s">
        <v>50</v>
      </c>
      <c r="J9" s="2" t="s">
        <v>23</v>
      </c>
      <c r="K9" s="2" t="s">
        <v>51</v>
      </c>
      <c r="L9" s="2">
        <v>18</v>
      </c>
      <c r="M9" s="2" t="s">
        <v>51</v>
      </c>
      <c r="N9" s="2" t="s">
        <v>23</v>
      </c>
      <c r="O9" s="1">
        <v>0</v>
      </c>
      <c r="P9" s="1">
        <v>0</v>
      </c>
      <c r="Q9" s="2" t="s">
        <v>52</v>
      </c>
      <c r="BA9" s="51" t="s">
        <v>53</v>
      </c>
      <c r="BB9" s="52" t="s">
        <v>36</v>
      </c>
    </row>
    <row r="10" spans="1:54" ht="16" x14ac:dyDescent="0.2">
      <c r="A10" s="3" t="s">
        <v>54</v>
      </c>
      <c r="B10" s="4">
        <v>45874</v>
      </c>
      <c r="C10" s="3" t="str">
        <f t="shared" ca="1" si="0"/>
        <v>Rolled Out</v>
      </c>
      <c r="D10" s="6" t="s">
        <v>25</v>
      </c>
      <c r="E10" s="3" t="s">
        <v>19</v>
      </c>
      <c r="F10" s="3" t="s">
        <v>26</v>
      </c>
      <c r="G10" s="3" t="s">
        <v>21</v>
      </c>
      <c r="H10" s="3" t="str">
        <f t="shared" si="1"/>
        <v>Joey McCollom</v>
      </c>
      <c r="I10" s="2" t="s">
        <v>27</v>
      </c>
      <c r="J10" s="2" t="s">
        <v>23</v>
      </c>
      <c r="K10" s="2" t="s">
        <v>23</v>
      </c>
      <c r="L10" s="2">
        <v>15</v>
      </c>
      <c r="M10" s="2">
        <v>7</v>
      </c>
      <c r="N10" s="2" t="s">
        <v>23</v>
      </c>
      <c r="O10" s="2">
        <v>18</v>
      </c>
      <c r="P10" s="2">
        <v>18</v>
      </c>
      <c r="Q10" s="2"/>
      <c r="BA10" s="51" t="s">
        <v>55</v>
      </c>
      <c r="BB10" s="52" t="s">
        <v>41</v>
      </c>
    </row>
    <row r="11" spans="1:54" ht="16" x14ac:dyDescent="0.2">
      <c r="A11" s="3" t="s">
        <v>56</v>
      </c>
      <c r="B11" s="4">
        <v>45874</v>
      </c>
      <c r="C11" s="3" t="str">
        <f t="shared" ca="1" si="0"/>
        <v>Rolled Out</v>
      </c>
      <c r="D11" s="6" t="s">
        <v>25</v>
      </c>
      <c r="E11" s="3" t="s">
        <v>19</v>
      </c>
      <c r="F11" s="3" t="s">
        <v>26</v>
      </c>
      <c r="G11" s="3" t="s">
        <v>21</v>
      </c>
      <c r="H11" s="3" t="str">
        <f t="shared" si="1"/>
        <v>Joey McCollom</v>
      </c>
      <c r="I11" s="2" t="s">
        <v>22</v>
      </c>
      <c r="J11" s="2" t="s">
        <v>23</v>
      </c>
      <c r="K11" s="2" t="s">
        <v>23</v>
      </c>
      <c r="L11" s="2">
        <v>17</v>
      </c>
      <c r="M11" s="2">
        <v>17</v>
      </c>
      <c r="N11" s="2" t="s">
        <v>23</v>
      </c>
      <c r="O11" s="2">
        <v>17</v>
      </c>
      <c r="P11" s="2">
        <v>16</v>
      </c>
      <c r="Q11" s="2" t="s">
        <v>57</v>
      </c>
      <c r="BA11" s="51" t="s">
        <v>58</v>
      </c>
      <c r="BB11" s="52" t="s">
        <v>36</v>
      </c>
    </row>
    <row r="12" spans="1:54" ht="16" x14ac:dyDescent="0.2">
      <c r="A12" s="3" t="s">
        <v>59</v>
      </c>
      <c r="B12" s="4">
        <v>45874</v>
      </c>
      <c r="C12" s="3" t="str">
        <f t="shared" ca="1" si="0"/>
        <v>Rolled Out</v>
      </c>
      <c r="D12" s="6" t="s">
        <v>25</v>
      </c>
      <c r="E12" s="3" t="s">
        <v>19</v>
      </c>
      <c r="F12" s="3" t="s">
        <v>26</v>
      </c>
      <c r="G12" s="3" t="s">
        <v>21</v>
      </c>
      <c r="H12" s="3" t="str">
        <f t="shared" si="1"/>
        <v>Joey McCollom</v>
      </c>
      <c r="I12" s="2" t="s">
        <v>50</v>
      </c>
      <c r="J12" s="2" t="s">
        <v>23</v>
      </c>
      <c r="K12" s="2" t="s">
        <v>51</v>
      </c>
      <c r="L12" s="2">
        <v>17</v>
      </c>
      <c r="M12" s="2" t="s">
        <v>51</v>
      </c>
      <c r="N12" s="2" t="s">
        <v>23</v>
      </c>
      <c r="O12" s="1">
        <v>1</v>
      </c>
      <c r="P12" s="1">
        <v>1</v>
      </c>
      <c r="Q12" s="2" t="s">
        <v>60</v>
      </c>
      <c r="BA12" s="51" t="s">
        <v>61</v>
      </c>
      <c r="BB12" s="52" t="s">
        <v>36</v>
      </c>
    </row>
    <row r="13" spans="1:54" ht="16" x14ac:dyDescent="0.2">
      <c r="A13" s="3" t="s">
        <v>62</v>
      </c>
      <c r="B13" s="4">
        <v>45874</v>
      </c>
      <c r="C13" s="3" t="str">
        <f t="shared" ca="1" si="0"/>
        <v>Rolled Out</v>
      </c>
      <c r="D13" s="6" t="s">
        <v>25</v>
      </c>
      <c r="E13" s="3" t="s">
        <v>19</v>
      </c>
      <c r="F13" s="3" t="s">
        <v>26</v>
      </c>
      <c r="G13" s="3" t="s">
        <v>21</v>
      </c>
      <c r="H13" s="3" t="str">
        <f t="shared" si="1"/>
        <v>Joey McCollom</v>
      </c>
      <c r="I13" s="2" t="s">
        <v>38</v>
      </c>
      <c r="J13" s="2" t="s">
        <v>23</v>
      </c>
      <c r="K13" s="2" t="s">
        <v>23</v>
      </c>
      <c r="L13" s="2">
        <v>10</v>
      </c>
      <c r="M13" s="2">
        <v>17</v>
      </c>
      <c r="N13" s="2" t="s">
        <v>23</v>
      </c>
      <c r="O13" s="2">
        <v>20</v>
      </c>
      <c r="P13" s="2">
        <v>20</v>
      </c>
      <c r="Q13" s="2" t="s">
        <v>63</v>
      </c>
      <c r="BA13" s="51" t="s">
        <v>35</v>
      </c>
      <c r="BB13" s="52" t="s">
        <v>64</v>
      </c>
    </row>
    <row r="14" spans="1:54" ht="16" x14ac:dyDescent="0.2">
      <c r="A14" s="3" t="s">
        <v>65</v>
      </c>
      <c r="B14" s="4">
        <v>45874</v>
      </c>
      <c r="C14" s="3" t="str">
        <f t="shared" ca="1" si="0"/>
        <v>Rolled Out</v>
      </c>
      <c r="D14" s="6" t="s">
        <v>53</v>
      </c>
      <c r="E14" s="3" t="s">
        <v>36</v>
      </c>
      <c r="F14" s="3" t="s">
        <v>26</v>
      </c>
      <c r="G14" s="3" t="s">
        <v>32</v>
      </c>
      <c r="H14" s="3" t="str">
        <f t="shared" si="1"/>
        <v>Saurabh Tyagi</v>
      </c>
      <c r="I14" s="2" t="s">
        <v>50</v>
      </c>
      <c r="J14" s="2" t="s">
        <v>23</v>
      </c>
      <c r="K14" s="2" t="s">
        <v>51</v>
      </c>
      <c r="L14" s="2">
        <v>15</v>
      </c>
      <c r="M14" s="2" t="s">
        <v>51</v>
      </c>
      <c r="N14" s="2" t="s">
        <v>23</v>
      </c>
      <c r="O14" s="1">
        <v>0</v>
      </c>
      <c r="P14" s="1">
        <v>0</v>
      </c>
      <c r="Q14" s="2" t="s">
        <v>52</v>
      </c>
      <c r="BA14" s="51" t="s">
        <v>66</v>
      </c>
      <c r="BB14" s="52" t="s">
        <v>36</v>
      </c>
    </row>
    <row r="15" spans="1:54" ht="16" x14ac:dyDescent="0.2">
      <c r="A15" s="3" t="s">
        <v>67</v>
      </c>
      <c r="B15" s="4">
        <v>45874</v>
      </c>
      <c r="C15" s="3" t="str">
        <f t="shared" ca="1" si="0"/>
        <v>Rolled Out</v>
      </c>
      <c r="D15" s="6" t="s">
        <v>25</v>
      </c>
      <c r="E15" s="3" t="s">
        <v>19</v>
      </c>
      <c r="F15" s="3" t="s">
        <v>26</v>
      </c>
      <c r="G15" s="3" t="s">
        <v>21</v>
      </c>
      <c r="H15" s="3" t="str">
        <f t="shared" si="1"/>
        <v>Joey McCollom</v>
      </c>
      <c r="I15" s="2" t="s">
        <v>22</v>
      </c>
      <c r="J15" s="2" t="s">
        <v>23</v>
      </c>
      <c r="K15" s="2" t="s">
        <v>23</v>
      </c>
      <c r="L15" s="2">
        <v>2</v>
      </c>
      <c r="M15" s="2">
        <v>2</v>
      </c>
      <c r="N15" s="2" t="s">
        <v>68</v>
      </c>
      <c r="O15" s="2">
        <v>5</v>
      </c>
      <c r="P15" s="2">
        <v>4</v>
      </c>
      <c r="Q15" s="2" t="s">
        <v>69</v>
      </c>
      <c r="BA15" s="51" t="s">
        <v>70</v>
      </c>
      <c r="BB15" s="52" t="s">
        <v>64</v>
      </c>
    </row>
    <row r="16" spans="1:54" ht="16" x14ac:dyDescent="0.2">
      <c r="A16" s="3" t="s">
        <v>71</v>
      </c>
      <c r="B16" s="4">
        <v>45875</v>
      </c>
      <c r="C16" s="3" t="str">
        <f t="shared" ca="1" si="0"/>
        <v>Rolled Out</v>
      </c>
      <c r="D16" s="6" t="s">
        <v>18</v>
      </c>
      <c r="E16" s="3" t="s">
        <v>19</v>
      </c>
      <c r="F16" s="3" t="s">
        <v>26</v>
      </c>
      <c r="G16" s="3" t="s">
        <v>21</v>
      </c>
      <c r="H16" s="3" t="str">
        <f t="shared" si="1"/>
        <v>Joey McCollom</v>
      </c>
      <c r="I16" s="2" t="s">
        <v>38</v>
      </c>
      <c r="J16" s="2" t="s">
        <v>23</v>
      </c>
      <c r="K16" s="2" t="s">
        <v>23</v>
      </c>
      <c r="L16" s="2">
        <v>12</v>
      </c>
      <c r="M16" s="2">
        <v>12</v>
      </c>
      <c r="N16" s="2" t="s">
        <v>23</v>
      </c>
      <c r="O16" s="2">
        <v>21</v>
      </c>
      <c r="P16" s="2">
        <v>19</v>
      </c>
      <c r="Q16" s="2" t="s">
        <v>72</v>
      </c>
      <c r="BA16" s="51" t="s">
        <v>73</v>
      </c>
      <c r="BB16" s="52" t="s">
        <v>19</v>
      </c>
    </row>
    <row r="17" spans="1:54" ht="16" x14ac:dyDescent="0.2">
      <c r="A17" s="3" t="s">
        <v>74</v>
      </c>
      <c r="B17" s="4">
        <v>45879</v>
      </c>
      <c r="C17" s="3" t="str">
        <f t="shared" ca="1" si="0"/>
        <v>Rolled Out</v>
      </c>
      <c r="D17" s="6" t="s">
        <v>55</v>
      </c>
      <c r="E17" s="3" t="s">
        <v>41</v>
      </c>
      <c r="F17" s="3" t="s">
        <v>26</v>
      </c>
      <c r="G17" s="3" t="s">
        <v>40</v>
      </c>
      <c r="H17" s="3" t="str">
        <f t="shared" si="1"/>
        <v>John Hurst</v>
      </c>
      <c r="I17" s="2" t="s">
        <v>50</v>
      </c>
      <c r="J17" s="2" t="s">
        <v>23</v>
      </c>
      <c r="K17" s="2" t="s">
        <v>51</v>
      </c>
      <c r="L17" s="2">
        <v>15</v>
      </c>
      <c r="M17" s="2" t="s">
        <v>51</v>
      </c>
      <c r="N17" s="2" t="s">
        <v>23</v>
      </c>
      <c r="O17" s="1">
        <v>2</v>
      </c>
      <c r="P17" s="1">
        <v>2</v>
      </c>
      <c r="Q17" s="2" t="s">
        <v>75</v>
      </c>
      <c r="BA17" s="51" t="s">
        <v>76</v>
      </c>
      <c r="BB17" s="53" t="s">
        <v>36</v>
      </c>
    </row>
    <row r="18" spans="1:54" ht="16" x14ac:dyDescent="0.2">
      <c r="A18" s="3" t="s">
        <v>77</v>
      </c>
      <c r="B18" s="4">
        <v>45879</v>
      </c>
      <c r="C18" s="3" t="str">
        <f t="shared" ca="1" si="0"/>
        <v>Rolled Out</v>
      </c>
      <c r="D18" s="6" t="s">
        <v>55</v>
      </c>
      <c r="E18" s="3" t="s">
        <v>41</v>
      </c>
      <c r="F18" s="3" t="s">
        <v>26</v>
      </c>
      <c r="G18" s="3" t="s">
        <v>40</v>
      </c>
      <c r="H18" s="3" t="str">
        <f t="shared" si="1"/>
        <v>John Hurst</v>
      </c>
      <c r="I18" s="2" t="s">
        <v>27</v>
      </c>
      <c r="J18" s="2" t="s">
        <v>23</v>
      </c>
      <c r="K18" s="2" t="s">
        <v>23</v>
      </c>
      <c r="L18" s="2">
        <v>16</v>
      </c>
      <c r="M18" s="2">
        <v>16</v>
      </c>
      <c r="N18" s="2" t="s">
        <v>23</v>
      </c>
      <c r="O18" s="2">
        <v>21</v>
      </c>
      <c r="P18" s="2">
        <v>19</v>
      </c>
      <c r="Q18" s="2" t="s">
        <v>78</v>
      </c>
      <c r="BA18" s="52" t="s">
        <v>79</v>
      </c>
      <c r="BB18" s="52" t="s">
        <v>36</v>
      </c>
    </row>
    <row r="19" spans="1:54" ht="16" x14ac:dyDescent="0.2">
      <c r="A19" s="3" t="s">
        <v>80</v>
      </c>
      <c r="B19" s="4">
        <v>45879</v>
      </c>
      <c r="C19" s="3" t="str">
        <f t="shared" ca="1" si="0"/>
        <v>Rolled Out</v>
      </c>
      <c r="D19" s="6" t="s">
        <v>55</v>
      </c>
      <c r="E19" s="3" t="s">
        <v>41</v>
      </c>
      <c r="F19" s="3" t="s">
        <v>26</v>
      </c>
      <c r="G19" s="3" t="s">
        <v>40</v>
      </c>
      <c r="H19" s="3" t="str">
        <f t="shared" si="1"/>
        <v>John Hurst</v>
      </c>
      <c r="I19" s="2" t="s">
        <v>22</v>
      </c>
      <c r="J19" s="2" t="s">
        <v>23</v>
      </c>
      <c r="K19" s="2" t="s">
        <v>23</v>
      </c>
      <c r="L19" s="2">
        <v>19</v>
      </c>
      <c r="M19" s="2">
        <v>19</v>
      </c>
      <c r="N19" s="2" t="s">
        <v>23</v>
      </c>
      <c r="O19" s="2">
        <v>19</v>
      </c>
      <c r="P19" s="2">
        <v>16</v>
      </c>
      <c r="Q19" s="2" t="s">
        <v>81</v>
      </c>
      <c r="BA19" s="52" t="s">
        <v>82</v>
      </c>
      <c r="BB19" s="52" t="s">
        <v>64</v>
      </c>
    </row>
    <row r="20" spans="1:54" ht="16" x14ac:dyDescent="0.2">
      <c r="A20" s="3" t="s">
        <v>83</v>
      </c>
      <c r="B20" s="4">
        <v>45881</v>
      </c>
      <c r="C20" s="3" t="str">
        <f t="shared" ca="1" si="0"/>
        <v>Rolled Out</v>
      </c>
      <c r="D20" s="6" t="s">
        <v>18</v>
      </c>
      <c r="E20" s="3" t="s">
        <v>19</v>
      </c>
      <c r="F20" s="3" t="s">
        <v>26</v>
      </c>
      <c r="G20" s="3" t="s">
        <v>21</v>
      </c>
      <c r="H20" s="3" t="str">
        <f t="shared" si="1"/>
        <v>Joey McCollom</v>
      </c>
      <c r="I20" s="2" t="s">
        <v>22</v>
      </c>
      <c r="J20" s="2" t="s">
        <v>23</v>
      </c>
      <c r="K20" s="2"/>
      <c r="L20" s="2"/>
      <c r="M20" s="2"/>
      <c r="N20" s="2"/>
      <c r="O20" s="2"/>
      <c r="P20" s="1"/>
      <c r="Q20" s="2" t="s">
        <v>29</v>
      </c>
      <c r="BA20" s="52" t="s">
        <v>84</v>
      </c>
      <c r="BB20" s="52" t="s">
        <v>64</v>
      </c>
    </row>
    <row r="21" spans="1:54" ht="16" x14ac:dyDescent="0.2">
      <c r="A21" s="3" t="s">
        <v>85</v>
      </c>
      <c r="B21" s="4">
        <v>45881</v>
      </c>
      <c r="C21" s="3" t="str">
        <f t="shared" ca="1" si="0"/>
        <v>Rolled Out</v>
      </c>
      <c r="D21" s="6" t="s">
        <v>18</v>
      </c>
      <c r="E21" s="3" t="s">
        <v>19</v>
      </c>
      <c r="F21" s="3" t="s">
        <v>26</v>
      </c>
      <c r="G21" s="3" t="s">
        <v>21</v>
      </c>
      <c r="H21" s="3" t="str">
        <f t="shared" si="1"/>
        <v>Joey McCollom</v>
      </c>
      <c r="I21" s="2" t="s">
        <v>27</v>
      </c>
      <c r="J21" s="2" t="s">
        <v>23</v>
      </c>
      <c r="K21" s="2" t="s">
        <v>23</v>
      </c>
      <c r="L21" s="2">
        <v>25</v>
      </c>
      <c r="M21" s="2">
        <v>25</v>
      </c>
      <c r="N21" s="2" t="s">
        <v>23</v>
      </c>
      <c r="O21" s="2">
        <v>26</v>
      </c>
      <c r="P21" s="2">
        <v>25</v>
      </c>
      <c r="Q21" s="2" t="s">
        <v>86</v>
      </c>
      <c r="BA21" s="52" t="s">
        <v>36</v>
      </c>
      <c r="BB21" s="52" t="s">
        <v>36</v>
      </c>
    </row>
    <row r="22" spans="1:54" ht="16" x14ac:dyDescent="0.2">
      <c r="A22" s="3" t="s">
        <v>87</v>
      </c>
      <c r="B22" s="4">
        <v>45881</v>
      </c>
      <c r="C22" s="3" t="str">
        <f t="shared" ca="1" si="0"/>
        <v>Rolled Out</v>
      </c>
      <c r="D22" s="6" t="s">
        <v>18</v>
      </c>
      <c r="E22" s="3" t="s">
        <v>19</v>
      </c>
      <c r="F22" s="3" t="s">
        <v>26</v>
      </c>
      <c r="G22" s="3" t="s">
        <v>21</v>
      </c>
      <c r="H22" s="3" t="str">
        <f t="shared" si="1"/>
        <v>Joey McCollom</v>
      </c>
      <c r="I22" s="2" t="s">
        <v>38</v>
      </c>
      <c r="J22" s="2" t="s">
        <v>23</v>
      </c>
      <c r="K22" s="2" t="s">
        <v>23</v>
      </c>
      <c r="L22" s="2">
        <v>17</v>
      </c>
      <c r="M22" s="2">
        <v>17</v>
      </c>
      <c r="N22" s="2" t="s">
        <v>23</v>
      </c>
      <c r="O22" s="2">
        <v>30</v>
      </c>
      <c r="P22" s="2">
        <v>30</v>
      </c>
      <c r="Q22" s="2" t="s">
        <v>63</v>
      </c>
      <c r="BA22" s="52" t="s">
        <v>35</v>
      </c>
      <c r="BB22" s="52" t="s">
        <v>19</v>
      </c>
    </row>
    <row r="23" spans="1:54" ht="16" x14ac:dyDescent="0.2">
      <c r="A23" s="3" t="s">
        <v>88</v>
      </c>
      <c r="B23" s="4">
        <v>45881</v>
      </c>
      <c r="C23" s="3" t="str">
        <f t="shared" ca="1" si="0"/>
        <v>Rolled Out</v>
      </c>
      <c r="D23" s="6" t="s">
        <v>18</v>
      </c>
      <c r="E23" s="3" t="s">
        <v>19</v>
      </c>
      <c r="F23" s="3" t="s">
        <v>26</v>
      </c>
      <c r="G23" s="3" t="s">
        <v>21</v>
      </c>
      <c r="H23" s="3" t="str">
        <f t="shared" si="1"/>
        <v>Joey McCollom</v>
      </c>
      <c r="I23" s="2" t="s">
        <v>38</v>
      </c>
      <c r="J23" s="2" t="s">
        <v>23</v>
      </c>
      <c r="K23" s="2" t="s">
        <v>23</v>
      </c>
      <c r="L23" s="2">
        <v>10</v>
      </c>
      <c r="M23" s="2">
        <v>10</v>
      </c>
      <c r="N23" s="2" t="s">
        <v>28</v>
      </c>
      <c r="O23" s="2">
        <v>18</v>
      </c>
      <c r="P23" s="2">
        <v>18</v>
      </c>
      <c r="Q23" s="2" t="s">
        <v>89</v>
      </c>
    </row>
    <row r="24" spans="1:54" ht="16" x14ac:dyDescent="0.2">
      <c r="A24" s="3" t="s">
        <v>90</v>
      </c>
      <c r="B24" s="4">
        <v>45881</v>
      </c>
      <c r="C24" s="3" t="str">
        <f t="shared" ca="1" si="0"/>
        <v>Rolled Out</v>
      </c>
      <c r="D24" s="6" t="s">
        <v>25</v>
      </c>
      <c r="E24" s="3" t="s">
        <v>19</v>
      </c>
      <c r="F24" s="3" t="s">
        <v>26</v>
      </c>
      <c r="G24" s="3" t="s">
        <v>21</v>
      </c>
      <c r="H24" s="3" t="str">
        <f t="shared" si="1"/>
        <v>Joey McCollom</v>
      </c>
      <c r="I24" s="2" t="s">
        <v>22</v>
      </c>
      <c r="J24" s="2" t="s">
        <v>23</v>
      </c>
      <c r="K24" s="2" t="s">
        <v>23</v>
      </c>
      <c r="L24" s="2">
        <v>13</v>
      </c>
      <c r="M24" s="2">
        <v>13</v>
      </c>
      <c r="N24" s="2" t="s">
        <v>23</v>
      </c>
      <c r="O24" s="2">
        <v>16</v>
      </c>
      <c r="P24" s="2">
        <v>15</v>
      </c>
      <c r="Q24" s="2"/>
    </row>
    <row r="25" spans="1:54" ht="16" x14ac:dyDescent="0.2">
      <c r="A25" s="3" t="s">
        <v>91</v>
      </c>
      <c r="B25" s="4">
        <v>45881</v>
      </c>
      <c r="C25" s="3" t="str">
        <f t="shared" ca="1" si="0"/>
        <v>Rolled Out</v>
      </c>
      <c r="D25" s="6" t="s">
        <v>18</v>
      </c>
      <c r="E25" s="3" t="s">
        <v>19</v>
      </c>
      <c r="F25" s="3" t="s">
        <v>26</v>
      </c>
      <c r="G25" s="3" t="s">
        <v>21</v>
      </c>
      <c r="H25" s="3" t="str">
        <f t="shared" si="1"/>
        <v>Joey McCollom</v>
      </c>
      <c r="I25" s="2" t="s">
        <v>27</v>
      </c>
      <c r="J25" s="2" t="s">
        <v>23</v>
      </c>
      <c r="K25" s="2" t="s">
        <v>23</v>
      </c>
      <c r="L25" s="2">
        <v>12</v>
      </c>
      <c r="M25" s="2">
        <v>12</v>
      </c>
      <c r="N25" s="2" t="s">
        <v>23</v>
      </c>
      <c r="O25" s="2">
        <v>14</v>
      </c>
      <c r="P25" s="2">
        <v>14</v>
      </c>
      <c r="Q25" s="2"/>
    </row>
    <row r="26" spans="1:54" ht="16" x14ac:dyDescent="0.2">
      <c r="A26" s="3" t="s">
        <v>92</v>
      </c>
      <c r="B26" s="4">
        <v>45881</v>
      </c>
      <c r="C26" s="3" t="str">
        <f t="shared" ca="1" si="0"/>
        <v>Rolled Out</v>
      </c>
      <c r="D26" s="6" t="s">
        <v>18</v>
      </c>
      <c r="E26" s="3" t="s">
        <v>19</v>
      </c>
      <c r="F26" s="3" t="s">
        <v>26</v>
      </c>
      <c r="G26" s="3" t="s">
        <v>21</v>
      </c>
      <c r="H26" s="3" t="str">
        <f t="shared" si="1"/>
        <v>Joey McCollom</v>
      </c>
      <c r="I26" s="2" t="s">
        <v>38</v>
      </c>
      <c r="J26" s="2" t="s">
        <v>23</v>
      </c>
      <c r="K26" s="2" t="s">
        <v>23</v>
      </c>
      <c r="L26" s="2">
        <v>17</v>
      </c>
      <c r="M26" s="2">
        <v>17</v>
      </c>
      <c r="N26" s="2" t="s">
        <v>23</v>
      </c>
      <c r="O26" s="2">
        <v>25</v>
      </c>
      <c r="P26" s="2">
        <v>24</v>
      </c>
      <c r="Q26" s="2" t="s">
        <v>93</v>
      </c>
    </row>
    <row r="27" spans="1:54" ht="16" x14ac:dyDescent="0.2">
      <c r="A27" s="3" t="s">
        <v>94</v>
      </c>
      <c r="B27" s="4">
        <v>45882</v>
      </c>
      <c r="C27" s="3" t="str">
        <f t="shared" ca="1" si="0"/>
        <v>Rolled Out</v>
      </c>
      <c r="D27" s="6" t="s">
        <v>58</v>
      </c>
      <c r="E27" s="3" t="s">
        <v>36</v>
      </c>
      <c r="F27" s="3" t="s">
        <v>26</v>
      </c>
      <c r="G27" s="3" t="s">
        <v>32</v>
      </c>
      <c r="H27" s="3" t="str">
        <f t="shared" si="1"/>
        <v>Saurabh Tyagi</v>
      </c>
      <c r="I27" s="2"/>
      <c r="J27" s="2" t="s">
        <v>23</v>
      </c>
      <c r="K27" s="2"/>
      <c r="L27" s="2"/>
      <c r="M27" s="2"/>
      <c r="N27" s="2"/>
      <c r="O27" s="1"/>
      <c r="P27" s="1"/>
      <c r="Q27" s="2"/>
    </row>
    <row r="28" spans="1:54" ht="16" x14ac:dyDescent="0.2">
      <c r="A28" s="3" t="s">
        <v>95</v>
      </c>
      <c r="B28" s="4">
        <v>45882</v>
      </c>
      <c r="C28" s="3" t="str">
        <f t="shared" ca="1" si="0"/>
        <v>Rolled Out</v>
      </c>
      <c r="D28" s="6" t="s">
        <v>58</v>
      </c>
      <c r="E28" s="3" t="s">
        <v>36</v>
      </c>
      <c r="F28" s="3" t="s">
        <v>26</v>
      </c>
      <c r="G28" s="3" t="s">
        <v>32</v>
      </c>
      <c r="H28" s="3" t="str">
        <f t="shared" si="1"/>
        <v>Saurabh Tyagi</v>
      </c>
      <c r="I28" s="2" t="s">
        <v>50</v>
      </c>
      <c r="J28" s="2" t="s">
        <v>23</v>
      </c>
      <c r="K28" s="2" t="s">
        <v>23</v>
      </c>
      <c r="L28" s="2">
        <v>27</v>
      </c>
      <c r="M28" s="2" t="s">
        <v>51</v>
      </c>
      <c r="N28" s="2" t="s">
        <v>23</v>
      </c>
      <c r="O28" s="1">
        <v>0</v>
      </c>
      <c r="P28" s="1">
        <v>0</v>
      </c>
      <c r="Q28" s="2" t="s">
        <v>28</v>
      </c>
    </row>
    <row r="29" spans="1:54" ht="16" x14ac:dyDescent="0.2">
      <c r="A29" s="3" t="s">
        <v>96</v>
      </c>
      <c r="B29" s="4">
        <v>45883</v>
      </c>
      <c r="C29" s="3" t="str">
        <f t="shared" ca="1" si="0"/>
        <v>Rolled Out</v>
      </c>
      <c r="D29" s="6" t="s">
        <v>35</v>
      </c>
      <c r="E29" s="3" t="s">
        <v>36</v>
      </c>
      <c r="F29" s="3" t="s">
        <v>37</v>
      </c>
      <c r="G29" s="3" t="s">
        <v>32</v>
      </c>
      <c r="H29" s="3" t="str">
        <f t="shared" si="1"/>
        <v>Saurabh Tyagi</v>
      </c>
      <c r="I29" s="2" t="s">
        <v>50</v>
      </c>
      <c r="J29" s="2" t="s">
        <v>23</v>
      </c>
      <c r="K29" s="2" t="s">
        <v>68</v>
      </c>
      <c r="L29" s="2">
        <v>10</v>
      </c>
      <c r="M29" s="2" t="s">
        <v>51</v>
      </c>
      <c r="N29" s="2" t="s">
        <v>23</v>
      </c>
      <c r="O29" s="1">
        <v>6</v>
      </c>
      <c r="P29" s="1">
        <v>6</v>
      </c>
      <c r="Q29" s="2" t="s">
        <v>97</v>
      </c>
    </row>
    <row r="30" spans="1:54" ht="16" x14ac:dyDescent="0.2">
      <c r="A30" s="3" t="s">
        <v>98</v>
      </c>
      <c r="B30" s="4">
        <v>45883</v>
      </c>
      <c r="C30" s="3" t="str">
        <f t="shared" ca="1" si="0"/>
        <v>Rolled Out</v>
      </c>
      <c r="D30" s="6" t="s">
        <v>35</v>
      </c>
      <c r="E30" s="3" t="s">
        <v>36</v>
      </c>
      <c r="F30" s="3" t="s">
        <v>37</v>
      </c>
      <c r="G30" s="3" t="s">
        <v>32</v>
      </c>
      <c r="H30" s="3" t="str">
        <f t="shared" si="1"/>
        <v>Saurabh Tyagi</v>
      </c>
      <c r="I30" s="2" t="s">
        <v>22</v>
      </c>
      <c r="J30" s="2" t="s">
        <v>23</v>
      </c>
      <c r="K30" s="2" t="s">
        <v>23</v>
      </c>
      <c r="L30" s="2">
        <v>7</v>
      </c>
      <c r="M30" s="2">
        <v>7</v>
      </c>
      <c r="N30" s="2" t="s">
        <v>23</v>
      </c>
      <c r="O30" s="2">
        <v>10</v>
      </c>
      <c r="P30" s="2">
        <v>5</v>
      </c>
      <c r="Q30" s="2" t="s">
        <v>81</v>
      </c>
    </row>
    <row r="31" spans="1:54" ht="16" x14ac:dyDescent="0.2">
      <c r="A31" s="3" t="s">
        <v>99</v>
      </c>
      <c r="B31" s="4">
        <v>45888</v>
      </c>
      <c r="C31" s="3" t="str">
        <f t="shared" ca="1" si="0"/>
        <v>Rolled Out</v>
      </c>
      <c r="D31" s="6" t="s">
        <v>18</v>
      </c>
      <c r="E31" s="3" t="s">
        <v>19</v>
      </c>
      <c r="F31" s="3" t="s">
        <v>26</v>
      </c>
      <c r="G31" s="3" t="s">
        <v>21</v>
      </c>
      <c r="H31" s="3" t="str">
        <f t="shared" si="1"/>
        <v>Joey McCollom</v>
      </c>
      <c r="I31" s="2" t="s">
        <v>38</v>
      </c>
      <c r="J31" s="2" t="s">
        <v>23</v>
      </c>
      <c r="K31" s="2" t="s">
        <v>23</v>
      </c>
      <c r="L31" s="2">
        <v>9</v>
      </c>
      <c r="M31" s="2">
        <v>9</v>
      </c>
      <c r="N31" s="2" t="s">
        <v>23</v>
      </c>
      <c r="O31" s="2">
        <v>16</v>
      </c>
      <c r="P31" s="2">
        <v>14</v>
      </c>
      <c r="Q31" s="2" t="s">
        <v>72</v>
      </c>
    </row>
    <row r="32" spans="1:54" ht="16" x14ac:dyDescent="0.2">
      <c r="A32" s="3" t="s">
        <v>100</v>
      </c>
      <c r="B32" s="4">
        <v>45888</v>
      </c>
      <c r="C32" s="3" t="str">
        <f t="shared" ca="1" si="0"/>
        <v>Rolled Out</v>
      </c>
      <c r="D32" s="6" t="s">
        <v>18</v>
      </c>
      <c r="E32" s="3" t="s">
        <v>19</v>
      </c>
      <c r="F32" s="3" t="s">
        <v>26</v>
      </c>
      <c r="G32" s="3" t="s">
        <v>21</v>
      </c>
      <c r="H32" s="3" t="str">
        <f t="shared" si="1"/>
        <v>Joey McCollom</v>
      </c>
      <c r="I32" s="2" t="s">
        <v>50</v>
      </c>
      <c r="J32" s="2" t="s">
        <v>23</v>
      </c>
      <c r="K32" s="2" t="s">
        <v>23</v>
      </c>
      <c r="L32" s="2">
        <v>13</v>
      </c>
      <c r="M32" s="2" t="s">
        <v>51</v>
      </c>
      <c r="N32" s="2" t="s">
        <v>23</v>
      </c>
      <c r="O32" s="1">
        <v>0</v>
      </c>
      <c r="P32" s="1">
        <v>0</v>
      </c>
      <c r="Q32" s="2" t="s">
        <v>52</v>
      </c>
    </row>
    <row r="33" spans="1:17" ht="16" x14ac:dyDescent="0.2">
      <c r="A33" s="3" t="s">
        <v>101</v>
      </c>
      <c r="B33" s="4">
        <v>45888</v>
      </c>
      <c r="C33" s="3" t="str">
        <f t="shared" ca="1" si="0"/>
        <v>Rolled Out</v>
      </c>
      <c r="D33" s="6" t="s">
        <v>18</v>
      </c>
      <c r="E33" s="3" t="s">
        <v>19</v>
      </c>
      <c r="F33" s="3" t="s">
        <v>26</v>
      </c>
      <c r="G33" s="3" t="s">
        <v>21</v>
      </c>
      <c r="H33" s="3" t="str">
        <f t="shared" si="1"/>
        <v>Joey McCollom</v>
      </c>
      <c r="I33" s="2" t="s">
        <v>22</v>
      </c>
      <c r="J33" s="2" t="s">
        <v>23</v>
      </c>
      <c r="K33" s="2" t="s">
        <v>23</v>
      </c>
      <c r="L33" s="2">
        <v>15</v>
      </c>
      <c r="M33" s="2">
        <v>15</v>
      </c>
      <c r="N33" s="2" t="s">
        <v>23</v>
      </c>
      <c r="O33" s="2">
        <v>17</v>
      </c>
      <c r="P33" s="2">
        <v>15</v>
      </c>
      <c r="Q33" s="2" t="s">
        <v>81</v>
      </c>
    </row>
    <row r="34" spans="1:17" ht="16" x14ac:dyDescent="0.2">
      <c r="A34" s="3" t="s">
        <v>102</v>
      </c>
      <c r="B34" s="4">
        <v>45888</v>
      </c>
      <c r="C34" s="3" t="str">
        <f t="shared" ca="1" si="0"/>
        <v>Rolled Out</v>
      </c>
      <c r="D34" s="6" t="s">
        <v>18</v>
      </c>
      <c r="E34" s="3" t="s">
        <v>19</v>
      </c>
      <c r="F34" s="3" t="s">
        <v>26</v>
      </c>
      <c r="G34" s="3" t="s">
        <v>21</v>
      </c>
      <c r="H34" s="3" t="str">
        <f>VLOOKUP(G34,$V$3:$W$7,2,0)</f>
        <v>Joey McCollom</v>
      </c>
      <c r="I34" s="2" t="s">
        <v>22</v>
      </c>
      <c r="J34" s="2" t="s">
        <v>23</v>
      </c>
      <c r="K34" s="2" t="s">
        <v>23</v>
      </c>
      <c r="L34" s="2">
        <v>20</v>
      </c>
      <c r="M34" s="2">
        <v>20</v>
      </c>
      <c r="N34" s="2" t="s">
        <v>23</v>
      </c>
      <c r="O34" s="2">
        <v>22</v>
      </c>
      <c r="P34" s="2">
        <v>19</v>
      </c>
      <c r="Q34" s="2" t="s">
        <v>81</v>
      </c>
    </row>
    <row r="35" spans="1:17" ht="16" x14ac:dyDescent="0.2">
      <c r="A35" s="3" t="s">
        <v>103</v>
      </c>
      <c r="B35" s="4">
        <v>45888</v>
      </c>
      <c r="C35" s="3" t="str">
        <f t="shared" ca="1" si="0"/>
        <v>Rolled Out</v>
      </c>
      <c r="D35" s="6" t="s">
        <v>18</v>
      </c>
      <c r="E35" s="3" t="s">
        <v>19</v>
      </c>
      <c r="F35" s="3" t="s">
        <v>26</v>
      </c>
      <c r="G35" s="3" t="s">
        <v>21</v>
      </c>
      <c r="H35" s="3" t="str">
        <f t="shared" si="1"/>
        <v>Joey McCollom</v>
      </c>
      <c r="I35" s="2" t="s">
        <v>27</v>
      </c>
      <c r="J35" s="2" t="s">
        <v>23</v>
      </c>
      <c r="K35" s="2" t="s">
        <v>23</v>
      </c>
      <c r="L35" s="2">
        <v>23</v>
      </c>
      <c r="M35" s="2">
        <v>23</v>
      </c>
      <c r="N35" s="2" t="s">
        <v>23</v>
      </c>
      <c r="O35" s="1"/>
      <c r="P35" s="1"/>
      <c r="Q35" s="2" t="s">
        <v>104</v>
      </c>
    </row>
    <row r="36" spans="1:17" ht="16" x14ac:dyDescent="0.2">
      <c r="A36" s="3" t="s">
        <v>105</v>
      </c>
      <c r="B36" s="4">
        <v>45889</v>
      </c>
      <c r="C36" s="3" t="str">
        <f t="shared" ca="1" si="0"/>
        <v>Rolled Out</v>
      </c>
      <c r="D36" s="6" t="s">
        <v>61</v>
      </c>
      <c r="E36" s="3" t="s">
        <v>36</v>
      </c>
      <c r="F36" s="3" t="s">
        <v>26</v>
      </c>
      <c r="G36" s="3" t="s">
        <v>32</v>
      </c>
      <c r="H36" s="3" t="str">
        <f t="shared" si="1"/>
        <v>Saurabh Tyagi</v>
      </c>
      <c r="I36" s="2" t="s">
        <v>38</v>
      </c>
      <c r="J36" s="2" t="s">
        <v>23</v>
      </c>
      <c r="K36" s="2" t="s">
        <v>23</v>
      </c>
      <c r="L36" s="2">
        <v>7</v>
      </c>
      <c r="M36" s="2">
        <v>7</v>
      </c>
      <c r="N36" s="2" t="s">
        <v>23</v>
      </c>
      <c r="O36" s="2">
        <v>14</v>
      </c>
      <c r="P36" s="2">
        <v>14</v>
      </c>
      <c r="Q36" s="2" t="s">
        <v>63</v>
      </c>
    </row>
    <row r="37" spans="1:17" ht="16" x14ac:dyDescent="0.2">
      <c r="A37" s="3" t="s">
        <v>106</v>
      </c>
      <c r="B37" s="4">
        <v>45888</v>
      </c>
      <c r="C37" s="3" t="str">
        <f t="shared" ca="1" si="0"/>
        <v>Rolled Out</v>
      </c>
      <c r="D37" s="6" t="s">
        <v>18</v>
      </c>
      <c r="E37" s="3" t="s">
        <v>19</v>
      </c>
      <c r="F37" s="3" t="s">
        <v>26</v>
      </c>
      <c r="G37" s="3" t="s">
        <v>21</v>
      </c>
      <c r="H37" s="3" t="str">
        <f t="shared" si="1"/>
        <v>Joey McCollom</v>
      </c>
      <c r="I37" s="2" t="s">
        <v>50</v>
      </c>
      <c r="J37" s="2" t="s">
        <v>23</v>
      </c>
      <c r="K37" s="2" t="s">
        <v>23</v>
      </c>
      <c r="L37" s="2">
        <v>21</v>
      </c>
      <c r="M37" s="2" t="s">
        <v>51</v>
      </c>
      <c r="N37" s="2" t="s">
        <v>23</v>
      </c>
      <c r="O37" s="1">
        <v>1</v>
      </c>
      <c r="P37" s="1">
        <v>1</v>
      </c>
      <c r="Q37" s="2" t="s">
        <v>107</v>
      </c>
    </row>
    <row r="38" spans="1:17" ht="16" x14ac:dyDescent="0.2">
      <c r="A38" s="3" t="s">
        <v>108</v>
      </c>
      <c r="B38" s="4">
        <v>45888</v>
      </c>
      <c r="C38" s="3" t="str">
        <f t="shared" ca="1" si="0"/>
        <v>Rolled Out</v>
      </c>
      <c r="D38" s="6" t="s">
        <v>35</v>
      </c>
      <c r="E38" s="3" t="s">
        <v>64</v>
      </c>
      <c r="F38" s="3" t="s">
        <v>20</v>
      </c>
      <c r="G38" s="3" t="s">
        <v>43</v>
      </c>
      <c r="H38" s="3" t="str">
        <f t="shared" si="1"/>
        <v>Alex Rust</v>
      </c>
      <c r="I38" s="2" t="s">
        <v>50</v>
      </c>
      <c r="J38" s="2" t="s">
        <v>23</v>
      </c>
      <c r="K38" s="2" t="s">
        <v>68</v>
      </c>
      <c r="L38" s="2">
        <v>3</v>
      </c>
      <c r="M38" s="2" t="s">
        <v>51</v>
      </c>
      <c r="N38" s="2" t="s">
        <v>23</v>
      </c>
      <c r="O38" s="1">
        <v>0</v>
      </c>
      <c r="P38" s="1">
        <v>0</v>
      </c>
      <c r="Q38" s="2" t="s">
        <v>52</v>
      </c>
    </row>
    <row r="39" spans="1:17" ht="16" x14ac:dyDescent="0.2">
      <c r="A39" s="3" t="s">
        <v>109</v>
      </c>
      <c r="B39" s="4">
        <v>45888</v>
      </c>
      <c r="C39" s="3" t="str">
        <f t="shared" ca="1" si="0"/>
        <v>Rolled Out</v>
      </c>
      <c r="D39" s="6" t="s">
        <v>18</v>
      </c>
      <c r="E39" s="3" t="s">
        <v>19</v>
      </c>
      <c r="F39" s="3" t="s">
        <v>26</v>
      </c>
      <c r="G39" s="3" t="s">
        <v>21</v>
      </c>
      <c r="H39" s="3" t="str">
        <f t="shared" si="1"/>
        <v>Joey McCollom</v>
      </c>
      <c r="I39" s="2" t="s">
        <v>22</v>
      </c>
      <c r="J39" s="2" t="s">
        <v>23</v>
      </c>
      <c r="K39" s="2" t="s">
        <v>23</v>
      </c>
      <c r="L39" s="2">
        <v>19</v>
      </c>
      <c r="M39" s="2">
        <v>19</v>
      </c>
      <c r="N39" s="2" t="s">
        <v>23</v>
      </c>
      <c r="O39" s="2">
        <v>22</v>
      </c>
      <c r="P39" s="2">
        <v>17</v>
      </c>
      <c r="Q39" s="2" t="s">
        <v>81</v>
      </c>
    </row>
    <row r="40" spans="1:17" ht="16" x14ac:dyDescent="0.2">
      <c r="A40" s="3" t="s">
        <v>110</v>
      </c>
      <c r="B40" s="4">
        <v>45888</v>
      </c>
      <c r="C40" s="3" t="str">
        <f t="shared" ca="1" si="0"/>
        <v>Rolled Out</v>
      </c>
      <c r="D40" s="6" t="s">
        <v>18</v>
      </c>
      <c r="E40" s="3" t="s">
        <v>19</v>
      </c>
      <c r="F40" s="3" t="s">
        <v>26</v>
      </c>
      <c r="G40" s="3" t="s">
        <v>21</v>
      </c>
      <c r="H40" s="3" t="str">
        <f t="shared" si="1"/>
        <v>Joey McCollom</v>
      </c>
      <c r="I40" s="2" t="s">
        <v>38</v>
      </c>
      <c r="J40" s="2" t="s">
        <v>23</v>
      </c>
      <c r="K40" s="2" t="s">
        <v>23</v>
      </c>
      <c r="L40" s="2">
        <v>12</v>
      </c>
      <c r="M40" s="2">
        <v>12</v>
      </c>
      <c r="N40" s="2" t="s">
        <v>23</v>
      </c>
      <c r="O40" s="2">
        <v>16</v>
      </c>
      <c r="P40" s="2">
        <v>16</v>
      </c>
      <c r="Q40" s="2" t="s">
        <v>63</v>
      </c>
    </row>
    <row r="41" spans="1:17" ht="16" x14ac:dyDescent="0.2">
      <c r="A41" s="3" t="s">
        <v>111</v>
      </c>
      <c r="B41" s="4">
        <v>45888</v>
      </c>
      <c r="C41" s="3" t="str">
        <f t="shared" ca="1" si="0"/>
        <v>Rolled Out</v>
      </c>
      <c r="D41" s="6" t="s">
        <v>61</v>
      </c>
      <c r="E41" s="3" t="s">
        <v>36</v>
      </c>
      <c r="F41" s="3" t="s">
        <v>26</v>
      </c>
      <c r="G41" s="3" t="s">
        <v>32</v>
      </c>
      <c r="H41" s="3" t="str">
        <f t="shared" si="1"/>
        <v>Saurabh Tyagi</v>
      </c>
      <c r="I41" s="2" t="s">
        <v>27</v>
      </c>
      <c r="J41" s="2" t="s">
        <v>23</v>
      </c>
      <c r="K41" s="2" t="s">
        <v>23</v>
      </c>
      <c r="L41" s="2">
        <v>10</v>
      </c>
      <c r="M41" s="2">
        <v>10</v>
      </c>
      <c r="N41" s="2" t="s">
        <v>23</v>
      </c>
      <c r="O41" s="1"/>
      <c r="P41" s="1"/>
      <c r="Q41" s="19" t="s">
        <v>112</v>
      </c>
    </row>
    <row r="42" spans="1:17" ht="16" x14ac:dyDescent="0.2">
      <c r="A42" s="3" t="s">
        <v>113</v>
      </c>
      <c r="B42" s="4">
        <v>45888</v>
      </c>
      <c r="C42" s="3" t="str">
        <f t="shared" ca="1" si="0"/>
        <v>Rolled Out</v>
      </c>
      <c r="D42" s="6" t="s">
        <v>18</v>
      </c>
      <c r="E42" s="3" t="s">
        <v>19</v>
      </c>
      <c r="F42" s="3" t="s">
        <v>26</v>
      </c>
      <c r="G42" s="3" t="s">
        <v>21</v>
      </c>
      <c r="H42" s="3" t="str">
        <f t="shared" si="1"/>
        <v>Joey McCollom</v>
      </c>
      <c r="I42" s="2" t="s">
        <v>27</v>
      </c>
      <c r="J42" s="2" t="s">
        <v>23</v>
      </c>
      <c r="K42" s="2" t="s">
        <v>23</v>
      </c>
      <c r="L42" s="2">
        <v>15</v>
      </c>
      <c r="M42" s="2">
        <v>15</v>
      </c>
      <c r="N42" s="2" t="s">
        <v>23</v>
      </c>
      <c r="O42" s="1"/>
      <c r="P42" s="1"/>
    </row>
    <row r="43" spans="1:17" ht="16" x14ac:dyDescent="0.2">
      <c r="A43" s="3" t="s">
        <v>114</v>
      </c>
      <c r="B43" s="4">
        <v>45889</v>
      </c>
      <c r="C43" s="3" t="str">
        <f t="shared" ca="1" si="0"/>
        <v>Rolled Out</v>
      </c>
      <c r="D43" s="6" t="s">
        <v>18</v>
      </c>
      <c r="E43" s="3" t="s">
        <v>19</v>
      </c>
      <c r="F43" s="3" t="s">
        <v>26</v>
      </c>
      <c r="G43" s="3" t="s">
        <v>21</v>
      </c>
      <c r="H43" s="3" t="str">
        <f t="shared" si="1"/>
        <v>Joey McCollom</v>
      </c>
      <c r="I43" s="2" t="s">
        <v>38</v>
      </c>
      <c r="J43" s="2" t="s">
        <v>23</v>
      </c>
      <c r="K43" s="2" t="s">
        <v>23</v>
      </c>
      <c r="L43" s="2">
        <v>14</v>
      </c>
      <c r="M43" s="2">
        <v>14</v>
      </c>
      <c r="N43" s="2" t="s">
        <v>23</v>
      </c>
      <c r="O43" s="2">
        <v>20</v>
      </c>
      <c r="P43" s="2">
        <v>19</v>
      </c>
      <c r="Q43" s="2" t="s">
        <v>93</v>
      </c>
    </row>
    <row r="44" spans="1:17" ht="16" x14ac:dyDescent="0.2">
      <c r="A44" s="3" t="s">
        <v>115</v>
      </c>
      <c r="B44" s="4">
        <v>45894</v>
      </c>
      <c r="C44" s="3" t="str">
        <f t="shared" ca="1" si="0"/>
        <v>Rolled Out</v>
      </c>
      <c r="D44" s="6" t="s">
        <v>35</v>
      </c>
      <c r="E44" s="3" t="s">
        <v>36</v>
      </c>
      <c r="F44" s="3" t="s">
        <v>37</v>
      </c>
      <c r="G44" s="3" t="s">
        <v>32</v>
      </c>
      <c r="H44" s="3" t="str">
        <f t="shared" si="1"/>
        <v>Saurabh Tyagi</v>
      </c>
      <c r="I44" s="2" t="s">
        <v>50</v>
      </c>
      <c r="J44" s="2" t="s">
        <v>23</v>
      </c>
      <c r="K44" s="2" t="s">
        <v>68</v>
      </c>
      <c r="L44" s="2"/>
      <c r="M44" s="2" t="s">
        <v>51</v>
      </c>
      <c r="N44" s="2" t="s">
        <v>68</v>
      </c>
      <c r="O44" s="1"/>
      <c r="P44" s="1"/>
      <c r="Q44" s="2" t="s">
        <v>52</v>
      </c>
    </row>
    <row r="45" spans="1:17" ht="16" x14ac:dyDescent="0.2">
      <c r="A45" s="3" t="s">
        <v>116</v>
      </c>
      <c r="B45" s="4">
        <v>45944</v>
      </c>
      <c r="C45" s="3">
        <f t="shared" ca="1" si="0"/>
        <v>7</v>
      </c>
      <c r="D45" s="6" t="s">
        <v>66</v>
      </c>
      <c r="E45" s="3" t="s">
        <v>36</v>
      </c>
      <c r="F45" s="3" t="s">
        <v>26</v>
      </c>
      <c r="G45" s="3" t="s">
        <v>32</v>
      </c>
      <c r="H45" s="3" t="str">
        <f t="shared" si="1"/>
        <v>Saurabh Tyagi</v>
      </c>
      <c r="I45" s="2" t="s">
        <v>38</v>
      </c>
      <c r="J45" s="2" t="s">
        <v>23</v>
      </c>
      <c r="K45" s="2" t="s">
        <v>23</v>
      </c>
      <c r="L45" s="2">
        <v>12</v>
      </c>
      <c r="M45" s="2" t="s">
        <v>51</v>
      </c>
      <c r="N45" s="2" t="s">
        <v>23</v>
      </c>
      <c r="O45" s="2"/>
      <c r="P45" s="2"/>
      <c r="Q45" s="2"/>
    </row>
    <row r="46" spans="1:17" ht="16" x14ac:dyDescent="0.2">
      <c r="A46" s="3" t="s">
        <v>117</v>
      </c>
      <c r="B46" s="4">
        <v>45895</v>
      </c>
      <c r="C46" s="3" t="str">
        <f t="shared" ca="1" si="0"/>
        <v>Rolled Out</v>
      </c>
      <c r="D46" s="6" t="s">
        <v>66</v>
      </c>
      <c r="E46" s="3" t="s">
        <v>36</v>
      </c>
      <c r="F46" s="3" t="s">
        <v>26</v>
      </c>
      <c r="G46" s="3" t="s">
        <v>32</v>
      </c>
      <c r="H46" s="3" t="str">
        <f t="shared" si="1"/>
        <v>Saurabh Tyagi</v>
      </c>
      <c r="I46" s="2" t="s">
        <v>22</v>
      </c>
      <c r="J46" s="2" t="s">
        <v>23</v>
      </c>
      <c r="K46" s="2" t="s">
        <v>23</v>
      </c>
      <c r="L46" s="2">
        <v>17</v>
      </c>
      <c r="M46" s="2" t="s">
        <v>51</v>
      </c>
      <c r="N46" s="2" t="s">
        <v>23</v>
      </c>
      <c r="O46" s="16">
        <v>20</v>
      </c>
      <c r="P46" s="1"/>
      <c r="Q46" s="2"/>
    </row>
    <row r="47" spans="1:17" ht="16" x14ac:dyDescent="0.2">
      <c r="A47" s="3" t="s">
        <v>118</v>
      </c>
      <c r="B47" s="4">
        <v>45895</v>
      </c>
      <c r="C47" s="3" t="str">
        <f t="shared" ca="1" si="0"/>
        <v>Rolled Out</v>
      </c>
      <c r="D47" s="6" t="s">
        <v>70</v>
      </c>
      <c r="E47" s="3" t="s">
        <v>64</v>
      </c>
      <c r="F47" s="3" t="s">
        <v>26</v>
      </c>
      <c r="G47" s="3" t="s">
        <v>43</v>
      </c>
      <c r="H47" s="3" t="str">
        <f t="shared" si="1"/>
        <v>Alex Rust</v>
      </c>
      <c r="I47" s="2" t="s">
        <v>50</v>
      </c>
      <c r="J47" s="2" t="s">
        <v>23</v>
      </c>
      <c r="K47" s="2" t="s">
        <v>23</v>
      </c>
      <c r="L47" s="2">
        <v>18</v>
      </c>
      <c r="M47" s="2" t="s">
        <v>51</v>
      </c>
      <c r="N47" s="2" t="s">
        <v>23</v>
      </c>
      <c r="O47" s="1">
        <v>18</v>
      </c>
      <c r="P47" s="1"/>
      <c r="Q47" s="2" t="s">
        <v>52</v>
      </c>
    </row>
    <row r="48" spans="1:17" ht="16" x14ac:dyDescent="0.2">
      <c r="A48" s="3" t="s">
        <v>119</v>
      </c>
      <c r="B48" s="4">
        <v>45895</v>
      </c>
      <c r="C48" s="3" t="str">
        <f t="shared" ca="1" si="0"/>
        <v>Rolled Out</v>
      </c>
      <c r="D48" s="6" t="s">
        <v>73</v>
      </c>
      <c r="E48" s="3" t="s">
        <v>19</v>
      </c>
      <c r="F48" s="3" t="s">
        <v>26</v>
      </c>
      <c r="G48" s="3" t="s">
        <v>21</v>
      </c>
      <c r="H48" s="3" t="str">
        <f t="shared" si="1"/>
        <v>Joey McCollom</v>
      </c>
      <c r="I48" s="2" t="s">
        <v>50</v>
      </c>
      <c r="J48" s="2" t="s">
        <v>23</v>
      </c>
      <c r="K48" s="2" t="s">
        <v>23</v>
      </c>
      <c r="L48" s="2">
        <v>14</v>
      </c>
      <c r="M48" s="2" t="s">
        <v>51</v>
      </c>
      <c r="N48" s="2" t="s">
        <v>23</v>
      </c>
      <c r="O48" s="1">
        <v>17</v>
      </c>
      <c r="P48" s="1"/>
      <c r="Q48" s="2" t="s">
        <v>52</v>
      </c>
    </row>
    <row r="49" spans="1:55" ht="16" x14ac:dyDescent="0.2">
      <c r="A49" s="3" t="s">
        <v>120</v>
      </c>
      <c r="B49" s="4">
        <v>45895</v>
      </c>
      <c r="C49" s="3" t="str">
        <f t="shared" ca="1" si="0"/>
        <v>Rolled Out</v>
      </c>
      <c r="D49" s="6" t="s">
        <v>18</v>
      </c>
      <c r="E49" s="3" t="s">
        <v>19</v>
      </c>
      <c r="F49" s="3" t="s">
        <v>26</v>
      </c>
      <c r="G49" s="3" t="s">
        <v>21</v>
      </c>
      <c r="H49" s="3" t="str">
        <f t="shared" si="1"/>
        <v>Joey McCollom</v>
      </c>
      <c r="I49" s="2" t="s">
        <v>27</v>
      </c>
      <c r="J49" s="2" t="s">
        <v>23</v>
      </c>
      <c r="K49" s="2" t="s">
        <v>28</v>
      </c>
      <c r="L49" s="2" t="s">
        <v>28</v>
      </c>
      <c r="M49" s="2" t="s">
        <v>28</v>
      </c>
      <c r="N49" s="2" t="s">
        <v>28</v>
      </c>
      <c r="O49" s="2" t="s">
        <v>28</v>
      </c>
      <c r="P49" s="2" t="s">
        <v>28</v>
      </c>
      <c r="Q49" s="2" t="s">
        <v>29</v>
      </c>
    </row>
    <row r="50" spans="1:55" ht="16" x14ac:dyDescent="0.2">
      <c r="A50" s="3" t="s">
        <v>121</v>
      </c>
      <c r="B50" s="4">
        <v>45895</v>
      </c>
      <c r="C50" s="3" t="str">
        <f t="shared" ca="1" si="0"/>
        <v>Rolled Out</v>
      </c>
      <c r="D50" s="6" t="s">
        <v>18</v>
      </c>
      <c r="E50" s="3" t="s">
        <v>19</v>
      </c>
      <c r="F50" s="3" t="s">
        <v>26</v>
      </c>
      <c r="G50" s="3" t="s">
        <v>21</v>
      </c>
      <c r="H50" s="3" t="str">
        <f t="shared" si="1"/>
        <v>Joey McCollom</v>
      </c>
      <c r="I50" s="2" t="s">
        <v>38</v>
      </c>
      <c r="J50" s="2" t="s">
        <v>23</v>
      </c>
      <c r="K50" s="2" t="s">
        <v>23</v>
      </c>
      <c r="L50" s="2">
        <v>15</v>
      </c>
      <c r="M50" s="2">
        <v>15</v>
      </c>
      <c r="N50" s="2" t="s">
        <v>23</v>
      </c>
      <c r="O50" s="2">
        <v>21</v>
      </c>
      <c r="P50" s="2">
        <v>19</v>
      </c>
      <c r="Q50" s="2" t="s">
        <v>122</v>
      </c>
    </row>
    <row r="51" spans="1:55" ht="16" x14ac:dyDescent="0.2">
      <c r="A51" s="3" t="s">
        <v>123</v>
      </c>
      <c r="B51" s="4">
        <v>45895</v>
      </c>
      <c r="C51" s="3" t="str">
        <f t="shared" ca="1" si="0"/>
        <v>Rolled Out</v>
      </c>
      <c r="D51" s="6" t="s">
        <v>18</v>
      </c>
      <c r="E51" s="3" t="s">
        <v>19</v>
      </c>
      <c r="F51" s="3" t="s">
        <v>26</v>
      </c>
      <c r="G51" s="3" t="s">
        <v>21</v>
      </c>
      <c r="H51" s="3" t="str">
        <f t="shared" si="1"/>
        <v>Joey McCollom</v>
      </c>
      <c r="I51" s="2" t="s">
        <v>50</v>
      </c>
      <c r="J51" s="2" t="s">
        <v>23</v>
      </c>
      <c r="K51" s="2" t="s">
        <v>23</v>
      </c>
      <c r="L51" s="2">
        <v>15</v>
      </c>
      <c r="M51" s="2" t="s">
        <v>51</v>
      </c>
      <c r="N51" s="2" t="s">
        <v>23</v>
      </c>
      <c r="O51" s="1">
        <v>17</v>
      </c>
      <c r="P51" s="1"/>
      <c r="Q51" s="2" t="s">
        <v>52</v>
      </c>
    </row>
    <row r="52" spans="1:55" ht="16" x14ac:dyDescent="0.2">
      <c r="A52" s="3" t="s">
        <v>124</v>
      </c>
      <c r="B52" s="4">
        <v>45895</v>
      </c>
      <c r="C52" s="3" t="str">
        <f t="shared" ca="1" si="0"/>
        <v>Rolled Out</v>
      </c>
      <c r="D52" s="6" t="s">
        <v>18</v>
      </c>
      <c r="E52" s="2" t="s">
        <v>19</v>
      </c>
      <c r="F52" s="2" t="s">
        <v>26</v>
      </c>
      <c r="G52" s="2" t="s">
        <v>21</v>
      </c>
      <c r="H52" s="3" t="str">
        <f t="shared" si="1"/>
        <v>Joey McCollom</v>
      </c>
      <c r="I52" s="2" t="s">
        <v>22</v>
      </c>
      <c r="J52" s="2" t="s">
        <v>23</v>
      </c>
      <c r="K52" s="2" t="s">
        <v>23</v>
      </c>
      <c r="L52" s="2">
        <v>18</v>
      </c>
      <c r="M52" s="2">
        <v>18</v>
      </c>
      <c r="N52" s="2" t="s">
        <v>23</v>
      </c>
      <c r="O52" s="2">
        <v>21</v>
      </c>
      <c r="P52" s="1"/>
      <c r="Q52" s="2"/>
    </row>
    <row r="53" spans="1:55" ht="16" x14ac:dyDescent="0.2">
      <c r="A53" s="3" t="s">
        <v>125</v>
      </c>
      <c r="B53" s="4">
        <v>45895</v>
      </c>
      <c r="C53" s="3" t="str">
        <f t="shared" ca="1" si="0"/>
        <v>Rolled Out</v>
      </c>
      <c r="D53" s="6" t="s">
        <v>18</v>
      </c>
      <c r="E53" s="2" t="s">
        <v>19</v>
      </c>
      <c r="F53" s="2" t="s">
        <v>26</v>
      </c>
      <c r="G53" s="2" t="s">
        <v>21</v>
      </c>
      <c r="H53" s="3" t="str">
        <f t="shared" si="1"/>
        <v>Joey McCollom</v>
      </c>
      <c r="I53" s="2" t="s">
        <v>27</v>
      </c>
      <c r="J53" s="2" t="s">
        <v>23</v>
      </c>
      <c r="K53" s="2" t="s">
        <v>23</v>
      </c>
      <c r="L53" s="2">
        <v>7</v>
      </c>
      <c r="M53" s="2">
        <v>7</v>
      </c>
      <c r="N53" s="2" t="s">
        <v>68</v>
      </c>
      <c r="O53" s="2">
        <v>13</v>
      </c>
      <c r="P53" s="2">
        <v>13</v>
      </c>
      <c r="Q53" s="2"/>
    </row>
    <row r="54" spans="1:55" ht="16" x14ac:dyDescent="0.2">
      <c r="A54" s="3" t="s">
        <v>126</v>
      </c>
      <c r="B54" s="4">
        <v>45896</v>
      </c>
      <c r="C54" s="3" t="str">
        <f t="shared" ca="1" si="0"/>
        <v>Rolled Out</v>
      </c>
      <c r="D54" s="6" t="s">
        <v>35</v>
      </c>
      <c r="E54" s="2" t="s">
        <v>64</v>
      </c>
      <c r="F54" s="2" t="s">
        <v>37</v>
      </c>
      <c r="G54" s="2" t="s">
        <v>43</v>
      </c>
      <c r="H54" s="3" t="str">
        <f t="shared" si="1"/>
        <v>Alex Rust</v>
      </c>
      <c r="I54" s="2"/>
      <c r="J54" s="2" t="s">
        <v>23</v>
      </c>
      <c r="K54" s="2"/>
      <c r="L54" s="2"/>
      <c r="M54" s="2"/>
      <c r="N54" s="2"/>
      <c r="O54" s="1"/>
      <c r="P54" s="1"/>
      <c r="Q54" s="2"/>
    </row>
    <row r="55" spans="1:55" ht="16" x14ac:dyDescent="0.2">
      <c r="A55" s="3" t="s">
        <v>127</v>
      </c>
      <c r="B55" s="4">
        <v>45898</v>
      </c>
      <c r="C55" s="3" t="str">
        <f t="shared" ca="1" si="0"/>
        <v>Rolled Out</v>
      </c>
      <c r="D55" s="6" t="s">
        <v>35</v>
      </c>
      <c r="E55" s="2" t="s">
        <v>36</v>
      </c>
      <c r="F55" s="2" t="s">
        <v>37</v>
      </c>
      <c r="G55" s="2" t="s">
        <v>32</v>
      </c>
      <c r="H55" s="3" t="str">
        <f t="shared" si="1"/>
        <v>Saurabh Tyagi</v>
      </c>
      <c r="I55" s="2" t="s">
        <v>50</v>
      </c>
      <c r="J55" s="2" t="s">
        <v>23</v>
      </c>
      <c r="K55" s="2" t="s">
        <v>68</v>
      </c>
      <c r="L55" s="2"/>
      <c r="M55" s="2"/>
      <c r="N55" s="2"/>
      <c r="O55" s="1"/>
      <c r="P55" s="1"/>
      <c r="Q55" s="2"/>
    </row>
    <row r="56" spans="1:55" ht="16" x14ac:dyDescent="0.2">
      <c r="A56" s="3" t="s">
        <v>128</v>
      </c>
      <c r="B56" s="4">
        <v>45887</v>
      </c>
      <c r="C56" s="3" t="str">
        <f t="shared" ca="1" si="0"/>
        <v>Rolled Out</v>
      </c>
      <c r="D56" s="6" t="s">
        <v>35</v>
      </c>
      <c r="E56" s="2" t="s">
        <v>36</v>
      </c>
      <c r="F56" s="2" t="s">
        <v>20</v>
      </c>
      <c r="G56" s="2" t="s">
        <v>32</v>
      </c>
      <c r="H56" s="3" t="str">
        <f t="shared" si="1"/>
        <v>Saurabh Tyagi</v>
      </c>
      <c r="I56" s="2" t="s">
        <v>50</v>
      </c>
      <c r="J56" s="2" t="s">
        <v>23</v>
      </c>
      <c r="K56" s="2" t="s">
        <v>68</v>
      </c>
      <c r="L56" s="2">
        <v>10</v>
      </c>
      <c r="M56" s="2" t="s">
        <v>68</v>
      </c>
      <c r="N56" s="2" t="s">
        <v>23</v>
      </c>
      <c r="O56" s="1">
        <v>0</v>
      </c>
      <c r="P56" s="1">
        <v>0</v>
      </c>
      <c r="Q56" s="2" t="s">
        <v>28</v>
      </c>
    </row>
    <row r="57" spans="1:55" ht="16" x14ac:dyDescent="0.2">
      <c r="A57" s="3" t="s">
        <v>129</v>
      </c>
      <c r="B57" s="22">
        <v>45887</v>
      </c>
      <c r="C57" s="3" t="str">
        <f t="shared" ca="1" si="0"/>
        <v>Rolled Out</v>
      </c>
      <c r="D57" s="9" t="s">
        <v>76</v>
      </c>
      <c r="E57" s="21" t="s">
        <v>36</v>
      </c>
      <c r="F57" s="21" t="s">
        <v>20</v>
      </c>
      <c r="G57" s="21" t="s">
        <v>46</v>
      </c>
      <c r="H57" s="23" t="str">
        <f t="shared" si="1"/>
        <v>Saurabh Tyagi</v>
      </c>
      <c r="I57" s="21" t="s">
        <v>22</v>
      </c>
      <c r="J57" s="2" t="s">
        <v>23</v>
      </c>
      <c r="K57" s="21"/>
      <c r="L57" s="21"/>
      <c r="M57" s="21"/>
      <c r="N57" s="21"/>
      <c r="O57" s="21"/>
      <c r="P57" s="24"/>
      <c r="Q57" s="21" t="s">
        <v>29</v>
      </c>
    </row>
    <row r="58" spans="1:55" ht="34" x14ac:dyDescent="0.2">
      <c r="A58" s="3" t="s">
        <v>130</v>
      </c>
      <c r="B58" s="28">
        <v>45895</v>
      </c>
      <c r="C58" s="3" t="str">
        <f t="shared" ca="1" si="0"/>
        <v>Rolled Out</v>
      </c>
      <c r="D58" s="30" t="s">
        <v>35</v>
      </c>
      <c r="E58" s="29" t="s">
        <v>36</v>
      </c>
      <c r="F58" s="29" t="s">
        <v>37</v>
      </c>
      <c r="G58" s="29" t="s">
        <v>32</v>
      </c>
      <c r="H58" s="29" t="str">
        <f t="shared" ref="H58" si="2">VLOOKUP(G58,$V$3:$W$7,2,0)</f>
        <v>Saurabh Tyagi</v>
      </c>
      <c r="I58" s="2" t="s">
        <v>38</v>
      </c>
      <c r="J58" s="2" t="s">
        <v>23</v>
      </c>
      <c r="K58" s="21" t="s">
        <v>68</v>
      </c>
      <c r="L58" s="27">
        <v>14</v>
      </c>
      <c r="M58" s="27">
        <v>10</v>
      </c>
      <c r="N58" s="27" t="s">
        <v>68</v>
      </c>
      <c r="O58" s="27">
        <v>14</v>
      </c>
      <c r="P58" s="27">
        <v>10</v>
      </c>
      <c r="Q58" s="31" t="s">
        <v>131</v>
      </c>
    </row>
    <row r="59" spans="1:55" s="17" customFormat="1" ht="16" x14ac:dyDescent="0.2">
      <c r="A59" s="26"/>
      <c r="B59" s="25"/>
      <c r="C59" s="18"/>
      <c r="D59" s="20"/>
      <c r="E59" s="19"/>
      <c r="F59" s="19"/>
      <c r="Q59" s="19"/>
      <c r="AZ59" s="48"/>
      <c r="BA59"/>
      <c r="BB59"/>
      <c r="BC59" s="49"/>
    </row>
    <row r="60" spans="1:55" ht="16" x14ac:dyDescent="0.2">
      <c r="C60" s="7"/>
    </row>
    <row r="61" spans="1:55" ht="16" x14ac:dyDescent="0.2"/>
    <row r="62" spans="1:55" ht="16" x14ac:dyDescent="0.2"/>
    <row r="63" spans="1:55" ht="16" x14ac:dyDescent="0.2"/>
    <row r="64" spans="1:55" ht="16" x14ac:dyDescent="0.2"/>
    <row r="65" ht="16" x14ac:dyDescent="0.2"/>
    <row r="66" ht="16" x14ac:dyDescent="0.2"/>
    <row r="67" ht="16" x14ac:dyDescent="0.2"/>
    <row r="68" ht="16" x14ac:dyDescent="0.2"/>
    <row r="69" ht="16" x14ac:dyDescent="0.2"/>
    <row r="70" ht="16" x14ac:dyDescent="0.2"/>
    <row r="71" ht="16" x14ac:dyDescent="0.2"/>
    <row r="72" ht="16" x14ac:dyDescent="0.2"/>
    <row r="73" ht="16" x14ac:dyDescent="0.2"/>
    <row r="74" ht="16" x14ac:dyDescent="0.2"/>
    <row r="75" ht="16" x14ac:dyDescent="0.2"/>
    <row r="76" ht="16" x14ac:dyDescent="0.2"/>
    <row r="77" ht="16" x14ac:dyDescent="0.2"/>
    <row r="78" ht="16" x14ac:dyDescent="0.2"/>
    <row r="79" ht="16" x14ac:dyDescent="0.2"/>
    <row r="80" ht="16" x14ac:dyDescent="0.2"/>
    <row r="81" ht="16" x14ac:dyDescent="0.2"/>
    <row r="82" ht="16" x14ac:dyDescent="0.2"/>
    <row r="83" ht="16" x14ac:dyDescent="0.2"/>
    <row r="84" ht="16" x14ac:dyDescent="0.2"/>
    <row r="85" ht="16" x14ac:dyDescent="0.2"/>
    <row r="86" ht="16" x14ac:dyDescent="0.2"/>
    <row r="87" ht="16" x14ac:dyDescent="0.2"/>
    <row r="88" ht="16" x14ac:dyDescent="0.2"/>
    <row r="89" ht="16" x14ac:dyDescent="0.2"/>
    <row r="90" ht="16" x14ac:dyDescent="0.2"/>
    <row r="91" ht="16" x14ac:dyDescent="0.2"/>
    <row r="92" ht="16" x14ac:dyDescent="0.2"/>
    <row r="93" ht="16" x14ac:dyDescent="0.2"/>
    <row r="94" ht="16" x14ac:dyDescent="0.2"/>
    <row r="95" ht="16" x14ac:dyDescent="0.2"/>
    <row r="96" ht="16" x14ac:dyDescent="0.2"/>
    <row r="97" ht="16" x14ac:dyDescent="0.2"/>
    <row r="98" ht="16" x14ac:dyDescent="0.2"/>
    <row r="99" ht="16" x14ac:dyDescent="0.2"/>
    <row r="100" ht="16" x14ac:dyDescent="0.2"/>
    <row r="101" ht="16" x14ac:dyDescent="0.2"/>
    <row r="102" ht="16" x14ac:dyDescent="0.2"/>
    <row r="103" ht="16" x14ac:dyDescent="0.2"/>
    <row r="104" ht="16" x14ac:dyDescent="0.2"/>
    <row r="105" ht="16" x14ac:dyDescent="0.2"/>
    <row r="106" ht="16" x14ac:dyDescent="0.2"/>
    <row r="107" ht="16" x14ac:dyDescent="0.2"/>
    <row r="108" ht="16" x14ac:dyDescent="0.2"/>
    <row r="109" ht="16" x14ac:dyDescent="0.2"/>
    <row r="110" ht="16" x14ac:dyDescent="0.2"/>
    <row r="111" ht="16" x14ac:dyDescent="0.2"/>
    <row r="112" ht="16" x14ac:dyDescent="0.2"/>
    <row r="113" ht="16" x14ac:dyDescent="0.2"/>
    <row r="114" ht="16" x14ac:dyDescent="0.2"/>
    <row r="115" ht="16" x14ac:dyDescent="0.2"/>
    <row r="116" ht="16" x14ac:dyDescent="0.2"/>
    <row r="117" ht="16" x14ac:dyDescent="0.2"/>
    <row r="118" ht="16" x14ac:dyDescent="0.2"/>
    <row r="119" ht="16" x14ac:dyDescent="0.2"/>
    <row r="120" ht="16" x14ac:dyDescent="0.2"/>
    <row r="121" ht="16" x14ac:dyDescent="0.2"/>
    <row r="122" ht="16" x14ac:dyDescent="0.2"/>
    <row r="123" ht="16" x14ac:dyDescent="0.2"/>
    <row r="124" ht="16" x14ac:dyDescent="0.2"/>
    <row r="125" ht="16" x14ac:dyDescent="0.2"/>
    <row r="126" ht="16" x14ac:dyDescent="0.2"/>
    <row r="127" ht="16" x14ac:dyDescent="0.2"/>
    <row r="128" ht="16" x14ac:dyDescent="0.2"/>
    <row r="129" ht="16" x14ac:dyDescent="0.2"/>
    <row r="130" ht="16" x14ac:dyDescent="0.2"/>
    <row r="131" ht="16" x14ac:dyDescent="0.2"/>
    <row r="132" ht="16" x14ac:dyDescent="0.2"/>
    <row r="133" ht="16" x14ac:dyDescent="0.2"/>
    <row r="134" ht="16" x14ac:dyDescent="0.2"/>
    <row r="135" ht="16" x14ac:dyDescent="0.2"/>
    <row r="136" ht="16" x14ac:dyDescent="0.2"/>
    <row r="137" ht="16" x14ac:dyDescent="0.2"/>
    <row r="138" ht="16" x14ac:dyDescent="0.2"/>
    <row r="139" ht="16" x14ac:dyDescent="0.2"/>
    <row r="140" ht="16" x14ac:dyDescent="0.2"/>
    <row r="141" ht="16" x14ac:dyDescent="0.2"/>
    <row r="142" ht="16" x14ac:dyDescent="0.2"/>
    <row r="143" ht="16" x14ac:dyDescent="0.2"/>
    <row r="144" ht="16" x14ac:dyDescent="0.2"/>
    <row r="145" ht="16" x14ac:dyDescent="0.2"/>
    <row r="146" ht="16" x14ac:dyDescent="0.2"/>
    <row r="147" ht="16" x14ac:dyDescent="0.2"/>
    <row r="148" ht="16" x14ac:dyDescent="0.2"/>
    <row r="149" ht="16" x14ac:dyDescent="0.2"/>
    <row r="150" ht="16" x14ac:dyDescent="0.2"/>
    <row r="151" ht="16" x14ac:dyDescent="0.2"/>
    <row r="152" ht="16" x14ac:dyDescent="0.2"/>
    <row r="153" ht="16" x14ac:dyDescent="0.2"/>
    <row r="154" ht="16" x14ac:dyDescent="0.2"/>
    <row r="155" ht="16" x14ac:dyDescent="0.2"/>
    <row r="156" ht="16" x14ac:dyDescent="0.2"/>
    <row r="157" ht="16" x14ac:dyDescent="0.2"/>
    <row r="158" ht="16" x14ac:dyDescent="0.2"/>
    <row r="159" ht="16" x14ac:dyDescent="0.2"/>
    <row r="160" ht="16" x14ac:dyDescent="0.2"/>
    <row r="161" ht="16" x14ac:dyDescent="0.2"/>
    <row r="162" ht="16" x14ac:dyDescent="0.2"/>
    <row r="163" ht="16" x14ac:dyDescent="0.2"/>
    <row r="164" ht="16" x14ac:dyDescent="0.2"/>
    <row r="165" ht="16" x14ac:dyDescent="0.2"/>
    <row r="166" ht="16" x14ac:dyDescent="0.2"/>
    <row r="167" ht="16" x14ac:dyDescent="0.2"/>
    <row r="168" ht="16" x14ac:dyDescent="0.2"/>
    <row r="169" ht="16" x14ac:dyDescent="0.2"/>
    <row r="170" ht="16" x14ac:dyDescent="0.2"/>
    <row r="171" ht="16" x14ac:dyDescent="0.2"/>
    <row r="172" ht="16" x14ac:dyDescent="0.2"/>
    <row r="173" ht="16" x14ac:dyDescent="0.2"/>
    <row r="174" ht="16" x14ac:dyDescent="0.2"/>
    <row r="175" ht="16" x14ac:dyDescent="0.2"/>
    <row r="176" ht="16" x14ac:dyDescent="0.2"/>
    <row r="177" ht="16" x14ac:dyDescent="0.2"/>
    <row r="178" ht="16" x14ac:dyDescent="0.2"/>
    <row r="179" ht="16" x14ac:dyDescent="0.2"/>
    <row r="180" ht="16" x14ac:dyDescent="0.2"/>
    <row r="181" ht="16" x14ac:dyDescent="0.2"/>
    <row r="182" ht="16" x14ac:dyDescent="0.2"/>
    <row r="183" ht="16" x14ac:dyDescent="0.2"/>
    <row r="184" ht="16" x14ac:dyDescent="0.2"/>
    <row r="185" ht="16" x14ac:dyDescent="0.2"/>
    <row r="186" ht="16" x14ac:dyDescent="0.2"/>
    <row r="187" ht="16" x14ac:dyDescent="0.2"/>
    <row r="188" ht="16" x14ac:dyDescent="0.2"/>
    <row r="189" ht="16" x14ac:dyDescent="0.2"/>
    <row r="190" ht="16" x14ac:dyDescent="0.2"/>
    <row r="191" ht="16" x14ac:dyDescent="0.2"/>
    <row r="192" ht="16" x14ac:dyDescent="0.2"/>
    <row r="193" ht="16" x14ac:dyDescent="0.2"/>
    <row r="194" ht="16" x14ac:dyDescent="0.2"/>
    <row r="195" ht="16" x14ac:dyDescent="0.2"/>
    <row r="196" ht="16" x14ac:dyDescent="0.2"/>
    <row r="197" ht="16" x14ac:dyDescent="0.2"/>
    <row r="198" ht="16" x14ac:dyDescent="0.2"/>
    <row r="199" ht="16" x14ac:dyDescent="0.2"/>
    <row r="200" ht="16" x14ac:dyDescent="0.2"/>
    <row r="201" ht="16" x14ac:dyDescent="0.2"/>
    <row r="202" ht="16" x14ac:dyDescent="0.2"/>
    <row r="203" ht="16" x14ac:dyDescent="0.2"/>
    <row r="204" ht="16" x14ac:dyDescent="0.2"/>
    <row r="205" ht="16" x14ac:dyDescent="0.2"/>
    <row r="206" ht="16" x14ac:dyDescent="0.2"/>
    <row r="207" ht="16" x14ac:dyDescent="0.2"/>
    <row r="208" ht="16" x14ac:dyDescent="0.2"/>
    <row r="209" ht="16" x14ac:dyDescent="0.2"/>
    <row r="210" ht="16" x14ac:dyDescent="0.2"/>
    <row r="211" ht="16" x14ac:dyDescent="0.2"/>
    <row r="212" ht="16" x14ac:dyDescent="0.2"/>
    <row r="213" ht="16" x14ac:dyDescent="0.2"/>
    <row r="214" ht="16" x14ac:dyDescent="0.2"/>
    <row r="215" ht="16" x14ac:dyDescent="0.2"/>
    <row r="216" ht="16" x14ac:dyDescent="0.2"/>
    <row r="217" ht="16" x14ac:dyDescent="0.2"/>
    <row r="218" ht="16" x14ac:dyDescent="0.2"/>
    <row r="219" ht="16" x14ac:dyDescent="0.2"/>
    <row r="220" ht="16" x14ac:dyDescent="0.2"/>
    <row r="221" ht="16" x14ac:dyDescent="0.2"/>
    <row r="222" ht="16" x14ac:dyDescent="0.2"/>
    <row r="223" ht="16" x14ac:dyDescent="0.2"/>
    <row r="224" ht="16" x14ac:dyDescent="0.2"/>
    <row r="225" ht="16" x14ac:dyDescent="0.2"/>
    <row r="226" ht="16" x14ac:dyDescent="0.2"/>
    <row r="227" ht="16" x14ac:dyDescent="0.2"/>
    <row r="228" ht="16" x14ac:dyDescent="0.2"/>
    <row r="229" ht="16" x14ac:dyDescent="0.2"/>
    <row r="230" ht="16" x14ac:dyDescent="0.2"/>
    <row r="231" ht="16" x14ac:dyDescent="0.2"/>
    <row r="232" ht="16" x14ac:dyDescent="0.2"/>
    <row r="233" ht="16" x14ac:dyDescent="0.2"/>
    <row r="234" ht="16" x14ac:dyDescent="0.2"/>
    <row r="235" ht="16" x14ac:dyDescent="0.2"/>
    <row r="236" ht="16" x14ac:dyDescent="0.2"/>
    <row r="237" ht="16" x14ac:dyDescent="0.2"/>
    <row r="238" ht="16" x14ac:dyDescent="0.2"/>
    <row r="239" ht="16" x14ac:dyDescent="0.2"/>
    <row r="240" ht="16" x14ac:dyDescent="0.2"/>
    <row r="241" ht="16" x14ac:dyDescent="0.2"/>
    <row r="242" ht="16" x14ac:dyDescent="0.2"/>
    <row r="243" ht="16" x14ac:dyDescent="0.2"/>
    <row r="244" ht="16" x14ac:dyDescent="0.2"/>
    <row r="245" ht="16" x14ac:dyDescent="0.2"/>
    <row r="246" ht="16" x14ac:dyDescent="0.2"/>
    <row r="247" ht="16" x14ac:dyDescent="0.2"/>
    <row r="248" ht="16" x14ac:dyDescent="0.2"/>
    <row r="249" ht="16" x14ac:dyDescent="0.2"/>
    <row r="250" ht="16" x14ac:dyDescent="0.2"/>
  </sheetData>
  <autoFilter ref="A1:Q58" xr:uid="{B3D9CE80-E408-CE41-A24B-779A9E8CDB9F}"/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5A3EC-88B5-784C-9B0A-F024FDB62F4F}">
  <dimension ref="A1:T68"/>
  <sheetViews>
    <sheetView showGridLines="0" workbookViewId="0">
      <selection sqref="A1:J1"/>
    </sheetView>
  </sheetViews>
  <sheetFormatPr baseColWidth="10" defaultColWidth="11" defaultRowHeight="15.75" customHeight="1" x14ac:dyDescent="0.2"/>
  <cols>
    <col min="1" max="1" width="45.5" bestFit="1" customWidth="1"/>
    <col min="2" max="2" width="16.83203125" bestFit="1" customWidth="1"/>
    <col min="3" max="3" width="13.33203125" bestFit="1" customWidth="1"/>
    <col min="4" max="4" width="23.1640625" customWidth="1"/>
    <col min="5" max="5" width="15.1640625" bestFit="1" customWidth="1"/>
    <col min="6" max="6" width="19.33203125" bestFit="1" customWidth="1"/>
    <col min="7" max="7" width="18.83203125" bestFit="1" customWidth="1"/>
    <col min="8" max="8" width="15.6640625" bestFit="1" customWidth="1"/>
    <col min="10" max="10" width="17.83203125" bestFit="1" customWidth="1"/>
    <col min="11" max="11" width="22.1640625" bestFit="1" customWidth="1"/>
    <col min="12" max="12" width="25.83203125" bestFit="1" customWidth="1"/>
    <col min="13" max="13" width="16.6640625" bestFit="1" customWidth="1"/>
    <col min="14" max="14" width="73.5" customWidth="1"/>
    <col min="19" max="19" width="18.83203125" bestFit="1" customWidth="1"/>
    <col min="20" max="20" width="13.33203125" bestFit="1" customWidth="1"/>
  </cols>
  <sheetData>
    <row r="1" spans="1:20" ht="16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13</v>
      </c>
      <c r="L1" s="14" t="s">
        <v>14</v>
      </c>
      <c r="M1" s="14" t="s">
        <v>15</v>
      </c>
      <c r="N1" s="15" t="s">
        <v>16</v>
      </c>
    </row>
    <row r="2" spans="1:20" ht="16" x14ac:dyDescent="0.2">
      <c r="A2" s="3" t="s">
        <v>132</v>
      </c>
      <c r="B2" s="4">
        <v>45901</v>
      </c>
      <c r="C2" s="18" t="str">
        <f ca="1">IF(B2-TODAY()&lt;0,"Rolled Out",B2-TODAY())</f>
        <v>Rolled Out</v>
      </c>
      <c r="D2" s="3" t="s">
        <v>66</v>
      </c>
      <c r="E2" s="3" t="str">
        <f>VLOOKUP(D2,'August Go Live'!$BA$5:$BB$22,2,0)</f>
        <v>Hanna Schneider</v>
      </c>
      <c r="F2" s="3" t="s">
        <v>20</v>
      </c>
      <c r="G2" s="3" t="s">
        <v>32</v>
      </c>
      <c r="H2" s="3" t="str">
        <f t="shared" ref="H2:H30" si="0">VLOOKUP(G2,$S$3:$T$7,2,0)</f>
        <v>Saurabh Tyagi</v>
      </c>
      <c r="I2" s="3" t="s">
        <v>27</v>
      </c>
      <c r="J2" s="3" t="s">
        <v>23</v>
      </c>
      <c r="K2" s="3" t="s">
        <v>23</v>
      </c>
      <c r="L2" s="3">
        <v>13</v>
      </c>
      <c r="M2" s="3">
        <v>6</v>
      </c>
      <c r="N2" s="3" t="s">
        <v>133</v>
      </c>
    </row>
    <row r="3" spans="1:20" ht="16" x14ac:dyDescent="0.2">
      <c r="A3" s="3" t="s">
        <v>134</v>
      </c>
      <c r="B3" s="4">
        <v>45901</v>
      </c>
      <c r="C3" s="18" t="str">
        <f t="shared" ref="C3:C66" ca="1" si="1">IF(B3-TODAY()&lt;0,"Rolled Out",B3-TODAY())</f>
        <v>Rolled Out</v>
      </c>
      <c r="D3" s="3" t="s">
        <v>35</v>
      </c>
      <c r="E3" s="3" t="str">
        <f>VLOOKUP(D3,'August Go Live'!$BA$5:$BB$22,2,0)</f>
        <v>Hanna Schneider</v>
      </c>
      <c r="F3" s="3" t="s">
        <v>37</v>
      </c>
      <c r="G3" s="3" t="s">
        <v>32</v>
      </c>
      <c r="H3" s="3" t="str">
        <f t="shared" si="0"/>
        <v>Saurabh Tyagi</v>
      </c>
      <c r="I3" s="3" t="s">
        <v>27</v>
      </c>
      <c r="J3" s="3" t="s">
        <v>23</v>
      </c>
      <c r="K3" s="3" t="s">
        <v>23</v>
      </c>
      <c r="L3" s="3">
        <v>15</v>
      </c>
      <c r="M3" s="3">
        <v>12</v>
      </c>
      <c r="N3" s="3" t="s">
        <v>135</v>
      </c>
      <c r="S3" s="6" t="s">
        <v>21</v>
      </c>
      <c r="T3" s="12" t="s">
        <v>30</v>
      </c>
    </row>
    <row r="4" spans="1:20" ht="16" x14ac:dyDescent="0.2">
      <c r="A4" s="3" t="s">
        <v>136</v>
      </c>
      <c r="B4" s="4">
        <v>45902</v>
      </c>
      <c r="C4" s="18" t="str">
        <f t="shared" ca="1" si="1"/>
        <v>Rolled Out</v>
      </c>
      <c r="D4" s="3" t="s">
        <v>79</v>
      </c>
      <c r="E4" s="3" t="str">
        <f>VLOOKUP(D4,'August Go Live'!$BA$5:$BB$22,2,0)</f>
        <v>Hanna Schneider</v>
      </c>
      <c r="F4" s="3" t="s">
        <v>20</v>
      </c>
      <c r="G4" s="3" t="s">
        <v>46</v>
      </c>
      <c r="H4" s="3" t="str">
        <f t="shared" si="0"/>
        <v>Saurabh Tyagi</v>
      </c>
      <c r="I4" s="3" t="s">
        <v>50</v>
      </c>
      <c r="J4" s="3" t="s">
        <v>23</v>
      </c>
      <c r="K4" s="3" t="s">
        <v>23</v>
      </c>
      <c r="L4" s="3">
        <v>24</v>
      </c>
      <c r="M4" s="3">
        <v>24</v>
      </c>
      <c r="N4" s="3" t="s">
        <v>28</v>
      </c>
      <c r="S4" s="8" t="s">
        <v>32</v>
      </c>
      <c r="T4" s="13" t="s">
        <v>33</v>
      </c>
    </row>
    <row r="5" spans="1:20" ht="16" x14ac:dyDescent="0.2">
      <c r="A5" s="3" t="s">
        <v>137</v>
      </c>
      <c r="B5" s="4">
        <v>45902</v>
      </c>
      <c r="C5" s="18" t="str">
        <f t="shared" ca="1" si="1"/>
        <v>Rolled Out</v>
      </c>
      <c r="D5" s="3" t="s">
        <v>18</v>
      </c>
      <c r="E5" s="3" t="str">
        <f>VLOOKUP(D5,'August Go Live'!$BA$5:$BB$22,2,0)</f>
        <v>Steven Konieczny</v>
      </c>
      <c r="F5" s="3" t="s">
        <v>26</v>
      </c>
      <c r="G5" s="3" t="s">
        <v>21</v>
      </c>
      <c r="H5" s="3" t="str">
        <f t="shared" si="0"/>
        <v>Joey McCollom</v>
      </c>
      <c r="I5" s="3" t="s">
        <v>27</v>
      </c>
      <c r="J5" s="3" t="s">
        <v>23</v>
      </c>
      <c r="K5" s="3" t="s">
        <v>23</v>
      </c>
      <c r="L5" s="3">
        <v>20</v>
      </c>
      <c r="M5" s="3">
        <v>19</v>
      </c>
      <c r="N5" s="3" t="s">
        <v>138</v>
      </c>
      <c r="S5" s="8" t="s">
        <v>40</v>
      </c>
      <c r="T5" s="13" t="s">
        <v>41</v>
      </c>
    </row>
    <row r="6" spans="1:20" ht="16" x14ac:dyDescent="0.2">
      <c r="A6" s="3" t="s">
        <v>139</v>
      </c>
      <c r="B6" s="4">
        <v>45902</v>
      </c>
      <c r="C6" s="18" t="str">
        <f t="shared" ca="1" si="1"/>
        <v>Rolled Out</v>
      </c>
      <c r="D6" s="3" t="s">
        <v>18</v>
      </c>
      <c r="E6" s="3" t="str">
        <f>VLOOKUP(D6,'August Go Live'!$BA$5:$BB$22,2,0)</f>
        <v>Steven Konieczny</v>
      </c>
      <c r="F6" s="3" t="s">
        <v>26</v>
      </c>
      <c r="G6" s="3" t="s">
        <v>21</v>
      </c>
      <c r="H6" s="3" t="str">
        <f t="shared" si="0"/>
        <v>Joey McCollom</v>
      </c>
      <c r="I6" s="3" t="s">
        <v>22</v>
      </c>
      <c r="J6" s="3" t="s">
        <v>23</v>
      </c>
      <c r="K6" s="3" t="s">
        <v>23</v>
      </c>
      <c r="L6" s="3">
        <v>17</v>
      </c>
      <c r="M6" s="3">
        <v>17</v>
      </c>
      <c r="N6" s="3"/>
      <c r="S6" s="8" t="s">
        <v>43</v>
      </c>
      <c r="T6" s="13" t="s">
        <v>44</v>
      </c>
    </row>
    <row r="7" spans="1:20" ht="16" x14ac:dyDescent="0.2">
      <c r="A7" s="3" t="s">
        <v>140</v>
      </c>
      <c r="B7" s="4">
        <v>45902</v>
      </c>
      <c r="C7" s="18" t="str">
        <f t="shared" ca="1" si="1"/>
        <v>Rolled Out</v>
      </c>
      <c r="D7" s="3" t="s">
        <v>18</v>
      </c>
      <c r="E7" s="3" t="str">
        <f>VLOOKUP(D7,'August Go Live'!$BA$5:$BB$22,2,0)</f>
        <v>Steven Konieczny</v>
      </c>
      <c r="F7" s="3" t="s">
        <v>26</v>
      </c>
      <c r="G7" s="3" t="s">
        <v>21</v>
      </c>
      <c r="H7" s="3" t="str">
        <f t="shared" si="0"/>
        <v>Joey McCollom</v>
      </c>
      <c r="I7" s="3" t="s">
        <v>27</v>
      </c>
      <c r="J7" s="3" t="s">
        <v>23</v>
      </c>
      <c r="K7" s="3" t="s">
        <v>23</v>
      </c>
      <c r="L7" s="3">
        <v>17</v>
      </c>
      <c r="M7" s="3">
        <v>17</v>
      </c>
      <c r="N7" s="3" t="s">
        <v>141</v>
      </c>
      <c r="S7" s="10" t="s">
        <v>46</v>
      </c>
      <c r="T7" s="5" t="s">
        <v>33</v>
      </c>
    </row>
    <row r="8" spans="1:20" ht="16" x14ac:dyDescent="0.2">
      <c r="A8" s="3" t="s">
        <v>142</v>
      </c>
      <c r="B8" s="4">
        <v>45903</v>
      </c>
      <c r="C8" s="18" t="str">
        <f t="shared" ca="1" si="1"/>
        <v>Rolled Out</v>
      </c>
      <c r="D8" s="3" t="s">
        <v>18</v>
      </c>
      <c r="E8" s="3" t="str">
        <f>VLOOKUP(D8,'August Go Live'!$BA$5:$BB$22,2,0)</f>
        <v>Steven Konieczny</v>
      </c>
      <c r="F8" s="3" t="s">
        <v>26</v>
      </c>
      <c r="G8" s="3" t="s">
        <v>21</v>
      </c>
      <c r="H8" s="3" t="str">
        <f t="shared" si="0"/>
        <v>Joey McCollom</v>
      </c>
      <c r="I8" s="3" t="s">
        <v>38</v>
      </c>
      <c r="J8" s="3" t="s">
        <v>23</v>
      </c>
      <c r="K8" s="3" t="s">
        <v>23</v>
      </c>
      <c r="L8" s="2">
        <v>16</v>
      </c>
      <c r="M8" s="2">
        <v>16</v>
      </c>
      <c r="N8" s="3" t="s">
        <v>63</v>
      </c>
    </row>
    <row r="9" spans="1:20" ht="16" x14ac:dyDescent="0.2">
      <c r="A9" s="3" t="s">
        <v>143</v>
      </c>
      <c r="B9" s="4">
        <v>45902</v>
      </c>
      <c r="C9" s="18" t="str">
        <f t="shared" ca="1" si="1"/>
        <v>Rolled Out</v>
      </c>
      <c r="D9" s="3" t="s">
        <v>18</v>
      </c>
      <c r="E9" s="3" t="str">
        <f>VLOOKUP(D9,'August Go Live'!$BA$5:$BB$22,2,0)</f>
        <v>Steven Konieczny</v>
      </c>
      <c r="F9" s="3" t="s">
        <v>26</v>
      </c>
      <c r="G9" s="3" t="s">
        <v>21</v>
      </c>
      <c r="H9" s="3" t="str">
        <f t="shared" si="0"/>
        <v>Joey McCollom</v>
      </c>
      <c r="I9" s="3" t="s">
        <v>22</v>
      </c>
      <c r="J9" s="3" t="s">
        <v>23</v>
      </c>
      <c r="K9" s="3" t="s">
        <v>23</v>
      </c>
      <c r="L9" s="3">
        <v>20</v>
      </c>
      <c r="M9" s="3">
        <v>20</v>
      </c>
      <c r="N9" s="3"/>
    </row>
    <row r="10" spans="1:20" ht="16" x14ac:dyDescent="0.2">
      <c r="A10" s="3" t="s">
        <v>144</v>
      </c>
      <c r="B10" s="4">
        <v>45903</v>
      </c>
      <c r="C10" s="18" t="str">
        <f t="shared" ca="1" si="1"/>
        <v>Rolled Out</v>
      </c>
      <c r="D10" s="3" t="s">
        <v>82</v>
      </c>
      <c r="E10" s="3" t="str">
        <f>VLOOKUP(D10,'August Go Live'!$BA$5:$BB$22,2,0)</f>
        <v>Angie Bogart</v>
      </c>
      <c r="F10" s="3" t="s">
        <v>26</v>
      </c>
      <c r="G10" s="3" t="s">
        <v>43</v>
      </c>
      <c r="H10" s="3" t="str">
        <f t="shared" si="0"/>
        <v>Alex Rust</v>
      </c>
      <c r="I10" s="3" t="s">
        <v>50</v>
      </c>
      <c r="J10" s="3" t="s">
        <v>23</v>
      </c>
      <c r="K10" s="3" t="s">
        <v>23</v>
      </c>
      <c r="L10" s="3">
        <v>13</v>
      </c>
      <c r="M10" s="3">
        <v>13</v>
      </c>
      <c r="N10" s="3" t="s">
        <v>28</v>
      </c>
    </row>
    <row r="11" spans="1:20" ht="16" x14ac:dyDescent="0.2">
      <c r="A11" s="3" t="s">
        <v>145</v>
      </c>
      <c r="B11" s="4">
        <v>45903</v>
      </c>
      <c r="C11" s="18" t="str">
        <f t="shared" ca="1" si="1"/>
        <v>Rolled Out</v>
      </c>
      <c r="D11" s="3" t="s">
        <v>82</v>
      </c>
      <c r="E11" s="3" t="str">
        <f>VLOOKUP(D11,'August Go Live'!$BA$5:$BB$22,2,0)</f>
        <v>Angie Bogart</v>
      </c>
      <c r="F11" s="3" t="s">
        <v>26</v>
      </c>
      <c r="G11" s="3" t="s">
        <v>43</v>
      </c>
      <c r="H11" s="3" t="str">
        <f t="shared" si="0"/>
        <v>Alex Rust</v>
      </c>
      <c r="I11" s="3" t="s">
        <v>27</v>
      </c>
      <c r="J11" s="3" t="s">
        <v>23</v>
      </c>
      <c r="K11" s="3" t="s">
        <v>23</v>
      </c>
      <c r="L11" s="3">
        <v>18</v>
      </c>
      <c r="M11" s="3">
        <v>18</v>
      </c>
      <c r="N11" s="3" t="s">
        <v>141</v>
      </c>
    </row>
    <row r="12" spans="1:20" ht="16" x14ac:dyDescent="0.2">
      <c r="A12" s="3" t="s">
        <v>146</v>
      </c>
      <c r="B12" s="4">
        <v>45909</v>
      </c>
      <c r="C12" s="18" t="str">
        <f t="shared" ca="1" si="1"/>
        <v>Rolled Out</v>
      </c>
      <c r="D12" s="3" t="s">
        <v>18</v>
      </c>
      <c r="E12" s="3" t="str">
        <f>VLOOKUP(D12,'August Go Live'!$BA$5:$BB$22,2,0)</f>
        <v>Steven Konieczny</v>
      </c>
      <c r="F12" s="3" t="s">
        <v>26</v>
      </c>
      <c r="G12" s="3" t="s">
        <v>21</v>
      </c>
      <c r="H12" s="3" t="str">
        <f t="shared" si="0"/>
        <v>Joey McCollom</v>
      </c>
      <c r="I12" s="3" t="s">
        <v>50</v>
      </c>
      <c r="J12" s="3" t="s">
        <v>23</v>
      </c>
      <c r="K12" s="3" t="s">
        <v>23</v>
      </c>
      <c r="L12" s="3">
        <v>14</v>
      </c>
      <c r="M12" s="3">
        <v>14</v>
      </c>
      <c r="N12" s="3" t="s">
        <v>28</v>
      </c>
    </row>
    <row r="13" spans="1:20" ht="16" x14ac:dyDescent="0.2">
      <c r="A13" s="3" t="s">
        <v>147</v>
      </c>
      <c r="B13" s="4">
        <v>45909</v>
      </c>
      <c r="C13" s="18" t="str">
        <f t="shared" ca="1" si="1"/>
        <v>Rolled Out</v>
      </c>
      <c r="D13" s="3" t="s">
        <v>53</v>
      </c>
      <c r="E13" s="3" t="str">
        <f>VLOOKUP(D13,'August Go Live'!$BA$5:$BB$22,2,0)</f>
        <v>Hanna Schneider</v>
      </c>
      <c r="F13" s="3" t="s">
        <v>26</v>
      </c>
      <c r="G13" s="3" t="s">
        <v>32</v>
      </c>
      <c r="H13" s="3" t="str">
        <f t="shared" si="0"/>
        <v>Saurabh Tyagi</v>
      </c>
      <c r="I13" s="3" t="s">
        <v>22</v>
      </c>
      <c r="J13" s="3" t="s">
        <v>23</v>
      </c>
      <c r="K13" s="3" t="s">
        <v>23</v>
      </c>
      <c r="L13" s="3">
        <v>9</v>
      </c>
      <c r="M13" s="3">
        <v>9</v>
      </c>
      <c r="N13" s="3"/>
    </row>
    <row r="14" spans="1:20" ht="16" x14ac:dyDescent="0.2">
      <c r="A14" s="3" t="s">
        <v>148</v>
      </c>
      <c r="B14" s="4">
        <v>45909</v>
      </c>
      <c r="C14" s="18" t="str">
        <f t="shared" ca="1" si="1"/>
        <v>Rolled Out</v>
      </c>
      <c r="D14" s="3" t="s">
        <v>53</v>
      </c>
      <c r="E14" s="3" t="str">
        <f>VLOOKUP(D14,'August Go Live'!$BA$5:$BB$22,2,0)</f>
        <v>Hanna Schneider</v>
      </c>
      <c r="F14" s="3" t="s">
        <v>26</v>
      </c>
      <c r="G14" s="3" t="s">
        <v>32</v>
      </c>
      <c r="H14" s="3" t="str">
        <f t="shared" si="0"/>
        <v>Saurabh Tyagi</v>
      </c>
      <c r="I14" s="3" t="s">
        <v>50</v>
      </c>
      <c r="J14" s="3" t="s">
        <v>23</v>
      </c>
      <c r="K14" s="3" t="s">
        <v>149</v>
      </c>
      <c r="L14" s="3">
        <v>13</v>
      </c>
      <c r="M14" s="3">
        <v>13</v>
      </c>
      <c r="N14" s="3" t="s">
        <v>28</v>
      </c>
    </row>
    <row r="15" spans="1:20" ht="16" x14ac:dyDescent="0.2">
      <c r="A15" s="3" t="s">
        <v>150</v>
      </c>
      <c r="B15" s="4">
        <v>45909</v>
      </c>
      <c r="C15" s="18" t="str">
        <f t="shared" ca="1" si="1"/>
        <v>Rolled Out</v>
      </c>
      <c r="D15" s="3" t="s">
        <v>53</v>
      </c>
      <c r="E15" s="3" t="str">
        <f>VLOOKUP(D15,'August Go Live'!$BA$5:$BB$22,2,0)</f>
        <v>Hanna Schneider</v>
      </c>
      <c r="F15" s="3" t="s">
        <v>26</v>
      </c>
      <c r="G15" s="3" t="s">
        <v>32</v>
      </c>
      <c r="H15" s="3" t="str">
        <f t="shared" si="0"/>
        <v>Saurabh Tyagi</v>
      </c>
      <c r="I15" s="3" t="s">
        <v>22</v>
      </c>
      <c r="J15" s="3" t="s">
        <v>23</v>
      </c>
      <c r="K15" s="3" t="s">
        <v>23</v>
      </c>
      <c r="L15" s="3">
        <v>11</v>
      </c>
      <c r="M15" s="3">
        <v>11</v>
      </c>
      <c r="N15" s="3"/>
    </row>
    <row r="16" spans="1:20" ht="16" x14ac:dyDescent="0.2">
      <c r="A16" s="3" t="s">
        <v>151</v>
      </c>
      <c r="B16" s="4">
        <v>45909</v>
      </c>
      <c r="C16" s="18" t="str">
        <f t="shared" ca="1" si="1"/>
        <v>Rolled Out</v>
      </c>
      <c r="D16" s="3" t="s">
        <v>53</v>
      </c>
      <c r="E16" s="3" t="str">
        <f>VLOOKUP(D16,'August Go Live'!$BA$5:$BB$22,2,0)</f>
        <v>Hanna Schneider</v>
      </c>
      <c r="F16" s="3" t="s">
        <v>26</v>
      </c>
      <c r="G16" s="3" t="s">
        <v>32</v>
      </c>
      <c r="H16" s="3" t="str">
        <f t="shared" si="0"/>
        <v>Saurabh Tyagi</v>
      </c>
      <c r="I16" s="3" t="s">
        <v>27</v>
      </c>
      <c r="J16" s="3" t="s">
        <v>23</v>
      </c>
      <c r="K16" s="3" t="s">
        <v>23</v>
      </c>
      <c r="L16" s="3">
        <v>11</v>
      </c>
      <c r="M16" s="3">
        <v>11</v>
      </c>
      <c r="N16" s="3" t="s">
        <v>141</v>
      </c>
    </row>
    <row r="17" spans="1:14" ht="16" x14ac:dyDescent="0.2">
      <c r="A17" s="3" t="s">
        <v>152</v>
      </c>
      <c r="B17" s="4">
        <v>45909</v>
      </c>
      <c r="C17" s="18" t="str">
        <f t="shared" ca="1" si="1"/>
        <v>Rolled Out</v>
      </c>
      <c r="D17" s="3" t="s">
        <v>53</v>
      </c>
      <c r="E17" s="3" t="str">
        <f>VLOOKUP(D17,'August Go Live'!$BA$5:$BB$22,2,0)</f>
        <v>Hanna Schneider</v>
      </c>
      <c r="F17" s="3" t="s">
        <v>26</v>
      </c>
      <c r="G17" s="3" t="s">
        <v>32</v>
      </c>
      <c r="H17" s="3" t="str">
        <f t="shared" si="0"/>
        <v>Saurabh Tyagi</v>
      </c>
      <c r="I17" s="3" t="s">
        <v>22</v>
      </c>
      <c r="J17" s="3" t="s">
        <v>23</v>
      </c>
      <c r="K17" s="3" t="s">
        <v>23</v>
      </c>
      <c r="L17" s="3">
        <v>8</v>
      </c>
      <c r="M17" s="3">
        <v>8</v>
      </c>
      <c r="N17" s="3"/>
    </row>
    <row r="18" spans="1:14" ht="16" x14ac:dyDescent="0.2">
      <c r="A18" s="3" t="s">
        <v>153</v>
      </c>
      <c r="B18" s="4">
        <v>45909</v>
      </c>
      <c r="C18" s="18" t="str">
        <f t="shared" ca="1" si="1"/>
        <v>Rolled Out</v>
      </c>
      <c r="D18" s="3" t="s">
        <v>53</v>
      </c>
      <c r="E18" s="3" t="str">
        <f>VLOOKUP(D18,'August Go Live'!$BA$5:$BB$22,2,0)</f>
        <v>Hanna Schneider</v>
      </c>
      <c r="F18" s="3" t="s">
        <v>26</v>
      </c>
      <c r="G18" s="3" t="s">
        <v>32</v>
      </c>
      <c r="H18" s="3" t="str">
        <f t="shared" si="0"/>
        <v>Saurabh Tyagi</v>
      </c>
      <c r="I18" s="3" t="s">
        <v>50</v>
      </c>
      <c r="J18" s="3" t="s">
        <v>23</v>
      </c>
      <c r="K18" s="3" t="s">
        <v>23</v>
      </c>
      <c r="L18" s="3">
        <v>13</v>
      </c>
      <c r="M18" s="3">
        <v>13</v>
      </c>
      <c r="N18" s="3" t="s">
        <v>28</v>
      </c>
    </row>
    <row r="19" spans="1:14" ht="16" x14ac:dyDescent="0.2">
      <c r="A19" s="3" t="s">
        <v>154</v>
      </c>
      <c r="B19" s="4">
        <v>45909</v>
      </c>
      <c r="C19" s="18" t="str">
        <f t="shared" ca="1" si="1"/>
        <v>Rolled Out</v>
      </c>
      <c r="D19" s="3" t="s">
        <v>53</v>
      </c>
      <c r="E19" s="3" t="str">
        <f>VLOOKUP(D19,'August Go Live'!$BA$5:$BB$22,2,0)</f>
        <v>Hanna Schneider</v>
      </c>
      <c r="F19" s="3" t="s">
        <v>26</v>
      </c>
      <c r="G19" s="3" t="s">
        <v>32</v>
      </c>
      <c r="H19" s="3" t="str">
        <f t="shared" si="0"/>
        <v>Saurabh Tyagi</v>
      </c>
      <c r="I19" s="3" t="s">
        <v>50</v>
      </c>
      <c r="J19" s="3" t="s">
        <v>23</v>
      </c>
      <c r="K19" s="3" t="s">
        <v>23</v>
      </c>
      <c r="L19" s="3">
        <v>12</v>
      </c>
      <c r="M19" s="3">
        <v>12</v>
      </c>
      <c r="N19" s="3" t="s">
        <v>28</v>
      </c>
    </row>
    <row r="20" spans="1:14" ht="16" x14ac:dyDescent="0.2">
      <c r="A20" s="3" t="s">
        <v>155</v>
      </c>
      <c r="B20" s="4">
        <v>45909</v>
      </c>
      <c r="C20" s="18" t="str">
        <f t="shared" ca="1" si="1"/>
        <v>Rolled Out</v>
      </c>
      <c r="D20" s="3" t="s">
        <v>66</v>
      </c>
      <c r="E20" s="3" t="str">
        <f>VLOOKUP(D20,'August Go Live'!$BA$5:$BB$22,2,0)</f>
        <v>Hanna Schneider</v>
      </c>
      <c r="F20" s="3" t="s">
        <v>26</v>
      </c>
      <c r="G20" s="3" t="s">
        <v>32</v>
      </c>
      <c r="H20" s="3" t="str">
        <f t="shared" si="0"/>
        <v>Saurabh Tyagi</v>
      </c>
      <c r="I20" s="3" t="s">
        <v>38</v>
      </c>
      <c r="J20" s="3" t="s">
        <v>23</v>
      </c>
      <c r="K20" s="3" t="s">
        <v>23</v>
      </c>
      <c r="L20" s="2">
        <v>16</v>
      </c>
      <c r="M20" s="2">
        <v>16</v>
      </c>
      <c r="N20" s="3" t="s">
        <v>63</v>
      </c>
    </row>
    <row r="21" spans="1:14" ht="16" x14ac:dyDescent="0.2">
      <c r="A21" s="3" t="s">
        <v>156</v>
      </c>
      <c r="B21" s="4">
        <v>45909</v>
      </c>
      <c r="C21" s="18" t="str">
        <f t="shared" ca="1" si="1"/>
        <v>Rolled Out</v>
      </c>
      <c r="D21" s="3" t="s">
        <v>66</v>
      </c>
      <c r="E21" s="3" t="str">
        <f>VLOOKUP(D21,'August Go Live'!$BA$5:$BB$22,2,0)</f>
        <v>Hanna Schneider</v>
      </c>
      <c r="F21" s="3" t="s">
        <v>26</v>
      </c>
      <c r="G21" s="3" t="s">
        <v>32</v>
      </c>
      <c r="H21" s="3" t="str">
        <f t="shared" si="0"/>
        <v>Saurabh Tyagi</v>
      </c>
      <c r="I21" s="3" t="s">
        <v>50</v>
      </c>
      <c r="J21" s="3" t="s">
        <v>23</v>
      </c>
      <c r="K21" s="3" t="s">
        <v>23</v>
      </c>
      <c r="L21" s="3">
        <v>17</v>
      </c>
      <c r="M21" s="3">
        <v>17</v>
      </c>
      <c r="N21" s="3" t="s">
        <v>28</v>
      </c>
    </row>
    <row r="22" spans="1:14" ht="16" x14ac:dyDescent="0.2">
      <c r="A22" s="3" t="s">
        <v>157</v>
      </c>
      <c r="B22" s="4">
        <v>45909</v>
      </c>
      <c r="C22" s="18" t="str">
        <f t="shared" ca="1" si="1"/>
        <v>Rolled Out</v>
      </c>
      <c r="D22" s="3" t="s">
        <v>66</v>
      </c>
      <c r="E22" s="3" t="str">
        <f>VLOOKUP(D22,'August Go Live'!$BA$5:$BB$22,2,0)</f>
        <v>Hanna Schneider</v>
      </c>
      <c r="F22" s="3" t="s">
        <v>26</v>
      </c>
      <c r="G22" s="3" t="s">
        <v>32</v>
      </c>
      <c r="H22" s="3" t="str">
        <f t="shared" si="0"/>
        <v>Saurabh Tyagi</v>
      </c>
      <c r="I22" s="3" t="s">
        <v>50</v>
      </c>
      <c r="J22" s="3" t="s">
        <v>23</v>
      </c>
      <c r="K22" s="3" t="s">
        <v>23</v>
      </c>
      <c r="L22" s="3">
        <v>14</v>
      </c>
      <c r="M22" s="3">
        <v>14</v>
      </c>
      <c r="N22" s="3" t="s">
        <v>28</v>
      </c>
    </row>
    <row r="23" spans="1:14" ht="16" x14ac:dyDescent="0.2">
      <c r="A23" s="3" t="s">
        <v>158</v>
      </c>
      <c r="B23" s="4">
        <v>45909</v>
      </c>
      <c r="C23" s="18" t="str">
        <f t="shared" ca="1" si="1"/>
        <v>Rolled Out</v>
      </c>
      <c r="D23" s="3" t="s">
        <v>66</v>
      </c>
      <c r="E23" s="3" t="str">
        <f>VLOOKUP(D23,'August Go Live'!$BA$5:$BB$22,2,0)</f>
        <v>Hanna Schneider</v>
      </c>
      <c r="F23" s="3" t="s">
        <v>26</v>
      </c>
      <c r="G23" s="3" t="s">
        <v>32</v>
      </c>
      <c r="H23" s="3" t="str">
        <f t="shared" si="0"/>
        <v>Saurabh Tyagi</v>
      </c>
      <c r="I23" s="3" t="s">
        <v>38</v>
      </c>
      <c r="J23" s="3" t="s">
        <v>23</v>
      </c>
      <c r="K23" s="3" t="s">
        <v>23</v>
      </c>
      <c r="L23" s="2">
        <v>16</v>
      </c>
      <c r="M23" s="2">
        <v>16</v>
      </c>
      <c r="N23" s="3" t="s">
        <v>63</v>
      </c>
    </row>
    <row r="24" spans="1:14" ht="16" x14ac:dyDescent="0.2">
      <c r="A24" s="3" t="s">
        <v>159</v>
      </c>
      <c r="B24" s="4">
        <v>45909</v>
      </c>
      <c r="C24" s="18" t="str">
        <f t="shared" ca="1" si="1"/>
        <v>Rolled Out</v>
      </c>
      <c r="D24" s="3" t="s">
        <v>66</v>
      </c>
      <c r="E24" s="3" t="str">
        <f>VLOOKUP(D24,'August Go Live'!$BA$5:$BB$22,2,0)</f>
        <v>Hanna Schneider</v>
      </c>
      <c r="F24" s="3" t="s">
        <v>26</v>
      </c>
      <c r="G24" s="3" t="s">
        <v>32</v>
      </c>
      <c r="H24" s="3" t="str">
        <f t="shared" si="0"/>
        <v>Saurabh Tyagi</v>
      </c>
      <c r="I24" s="3" t="s">
        <v>50</v>
      </c>
      <c r="J24" s="3" t="s">
        <v>23</v>
      </c>
      <c r="K24" s="3" t="s">
        <v>23</v>
      </c>
      <c r="L24" s="3">
        <v>12</v>
      </c>
      <c r="M24" s="3">
        <v>12</v>
      </c>
      <c r="N24" s="3" t="s">
        <v>28</v>
      </c>
    </row>
    <row r="25" spans="1:14" ht="16" x14ac:dyDescent="0.2">
      <c r="A25" s="3" t="s">
        <v>160</v>
      </c>
      <c r="B25" s="4">
        <v>45909</v>
      </c>
      <c r="C25" s="18" t="str">
        <f t="shared" ca="1" si="1"/>
        <v>Rolled Out</v>
      </c>
      <c r="D25" s="3" t="s">
        <v>61</v>
      </c>
      <c r="E25" s="3" t="str">
        <f>VLOOKUP(D25,'August Go Live'!$BA$5:$BB$22,2,0)</f>
        <v>Hanna Schneider</v>
      </c>
      <c r="F25" s="3" t="s">
        <v>26</v>
      </c>
      <c r="G25" s="3" t="s">
        <v>32</v>
      </c>
      <c r="H25" s="3" t="str">
        <f t="shared" si="0"/>
        <v>Saurabh Tyagi</v>
      </c>
      <c r="I25" s="3" t="s">
        <v>38</v>
      </c>
      <c r="J25" s="3" t="s">
        <v>23</v>
      </c>
      <c r="K25" s="3" t="s">
        <v>23</v>
      </c>
      <c r="L25" s="3">
        <v>20</v>
      </c>
      <c r="M25" s="3">
        <v>20</v>
      </c>
      <c r="N25" s="3" t="s">
        <v>63</v>
      </c>
    </row>
    <row r="26" spans="1:14" ht="16" x14ac:dyDescent="0.2">
      <c r="A26" s="3" t="s">
        <v>161</v>
      </c>
      <c r="B26" s="4">
        <v>45909</v>
      </c>
      <c r="C26" s="18" t="str">
        <f t="shared" ca="1" si="1"/>
        <v>Rolled Out</v>
      </c>
      <c r="D26" s="3" t="s">
        <v>66</v>
      </c>
      <c r="E26" s="3" t="str">
        <f>VLOOKUP(D26,'August Go Live'!$BA$5:$BB$22,2,0)</f>
        <v>Hanna Schneider</v>
      </c>
      <c r="F26" s="3" t="s">
        <v>26</v>
      </c>
      <c r="G26" s="3" t="s">
        <v>32</v>
      </c>
      <c r="H26" s="3" t="str">
        <f t="shared" si="0"/>
        <v>Saurabh Tyagi</v>
      </c>
      <c r="I26" s="3" t="s">
        <v>22</v>
      </c>
      <c r="J26" s="3" t="s">
        <v>23</v>
      </c>
      <c r="K26" s="3" t="s">
        <v>23</v>
      </c>
      <c r="L26" s="3">
        <v>14</v>
      </c>
      <c r="M26" s="3">
        <v>14</v>
      </c>
      <c r="N26" s="3"/>
    </row>
    <row r="27" spans="1:14" ht="16" x14ac:dyDescent="0.2">
      <c r="A27" s="3" t="s">
        <v>162</v>
      </c>
      <c r="B27" s="4">
        <v>45909</v>
      </c>
      <c r="C27" s="18" t="str">
        <f t="shared" ca="1" si="1"/>
        <v>Rolled Out</v>
      </c>
      <c r="D27" s="3" t="s">
        <v>58</v>
      </c>
      <c r="E27" s="3" t="str">
        <f>VLOOKUP(D27,'August Go Live'!$BA$5:$BB$22,2,0)</f>
        <v>Hanna Schneider</v>
      </c>
      <c r="F27" s="3" t="s">
        <v>26</v>
      </c>
      <c r="G27" s="3" t="s">
        <v>46</v>
      </c>
      <c r="H27" s="3" t="str">
        <f t="shared" si="0"/>
        <v>Saurabh Tyagi</v>
      </c>
      <c r="I27" s="3" t="s">
        <v>50</v>
      </c>
      <c r="J27" s="3" t="s">
        <v>23</v>
      </c>
      <c r="K27" s="3" t="s">
        <v>23</v>
      </c>
      <c r="L27" s="3">
        <v>17</v>
      </c>
      <c r="M27" s="3">
        <v>17</v>
      </c>
      <c r="N27" s="3" t="s">
        <v>28</v>
      </c>
    </row>
    <row r="28" spans="1:14" ht="16" x14ac:dyDescent="0.2">
      <c r="A28" s="3" t="s">
        <v>163</v>
      </c>
      <c r="B28" s="4">
        <v>45909</v>
      </c>
      <c r="C28" s="18" t="str">
        <f t="shared" ca="1" si="1"/>
        <v>Rolled Out</v>
      </c>
      <c r="D28" s="3" t="s">
        <v>84</v>
      </c>
      <c r="E28" s="3" t="str">
        <f>VLOOKUP(D28,'August Go Live'!$BA$5:$BB$22,2,0)</f>
        <v>Angie Bogart</v>
      </c>
      <c r="F28" s="3" t="s">
        <v>26</v>
      </c>
      <c r="G28" s="3" t="s">
        <v>43</v>
      </c>
      <c r="H28" s="3" t="str">
        <f t="shared" si="0"/>
        <v>Alex Rust</v>
      </c>
      <c r="I28" s="3" t="s">
        <v>50</v>
      </c>
      <c r="J28" s="3" t="s">
        <v>23</v>
      </c>
      <c r="K28" s="3" t="s">
        <v>23</v>
      </c>
      <c r="L28" s="3">
        <v>18</v>
      </c>
      <c r="M28" s="3">
        <v>18</v>
      </c>
      <c r="N28" s="3" t="s">
        <v>28</v>
      </c>
    </row>
    <row r="29" spans="1:14" ht="16" x14ac:dyDescent="0.2">
      <c r="A29" s="3" t="s">
        <v>164</v>
      </c>
      <c r="B29" s="4">
        <v>45909</v>
      </c>
      <c r="C29" s="18" t="str">
        <f t="shared" ca="1" si="1"/>
        <v>Rolled Out</v>
      </c>
      <c r="D29" s="3" t="s">
        <v>66</v>
      </c>
      <c r="E29" s="3" t="str">
        <f>VLOOKUP(D29,'August Go Live'!$BA$5:$BB$22,2,0)</f>
        <v>Hanna Schneider</v>
      </c>
      <c r="F29" s="3" t="s">
        <v>26</v>
      </c>
      <c r="G29" s="3" t="s">
        <v>32</v>
      </c>
      <c r="H29" s="3" t="str">
        <f t="shared" si="0"/>
        <v>Saurabh Tyagi</v>
      </c>
      <c r="I29" s="3" t="s">
        <v>22</v>
      </c>
      <c r="J29" s="3" t="s">
        <v>23</v>
      </c>
      <c r="K29" s="3" t="s">
        <v>23</v>
      </c>
      <c r="L29" s="3">
        <v>14</v>
      </c>
      <c r="M29" s="3">
        <v>14</v>
      </c>
      <c r="N29" s="3"/>
    </row>
    <row r="30" spans="1:14" ht="16" x14ac:dyDescent="0.2">
      <c r="A30" s="3" t="s">
        <v>165</v>
      </c>
      <c r="B30" s="4">
        <v>45909</v>
      </c>
      <c r="C30" s="18" t="str">
        <f t="shared" ca="1" si="1"/>
        <v>Rolled Out</v>
      </c>
      <c r="D30" s="3" t="s">
        <v>18</v>
      </c>
      <c r="E30" s="3" t="str">
        <f>VLOOKUP(D30,'August Go Live'!$BA$5:$BB$22,2,0)</f>
        <v>Steven Konieczny</v>
      </c>
      <c r="F30" s="3" t="s">
        <v>26</v>
      </c>
      <c r="G30" s="3" t="s">
        <v>21</v>
      </c>
      <c r="H30" s="3" t="str">
        <f t="shared" si="0"/>
        <v>Joey McCollom</v>
      </c>
      <c r="I30" s="3" t="s">
        <v>22</v>
      </c>
      <c r="J30" s="3" t="s">
        <v>23</v>
      </c>
      <c r="K30" s="3" t="s">
        <v>23</v>
      </c>
      <c r="L30" s="3">
        <v>15</v>
      </c>
      <c r="M30" s="3">
        <v>15</v>
      </c>
      <c r="N30" s="3"/>
    </row>
    <row r="31" spans="1:14" ht="34" x14ac:dyDescent="0.2">
      <c r="A31" s="3" t="s">
        <v>166</v>
      </c>
      <c r="B31" s="4">
        <v>45911</v>
      </c>
      <c r="C31" s="18" t="str">
        <f t="shared" ca="1" si="1"/>
        <v>Rolled Out</v>
      </c>
      <c r="D31" s="3" t="s">
        <v>35</v>
      </c>
      <c r="E31" s="3" t="str">
        <f>VLOOKUP(D31,'August Go Live'!$BA$5:$BB$22,2,0)</f>
        <v>Hanna Schneider</v>
      </c>
      <c r="F31" s="3" t="s">
        <v>20</v>
      </c>
      <c r="G31" s="3" t="s">
        <v>32</v>
      </c>
      <c r="H31" s="3" t="s">
        <v>35</v>
      </c>
      <c r="I31" s="3" t="s">
        <v>38</v>
      </c>
      <c r="J31" s="3" t="s">
        <v>23</v>
      </c>
      <c r="K31" s="3" t="s">
        <v>167</v>
      </c>
      <c r="L31" s="3">
        <v>7</v>
      </c>
      <c r="M31" s="3">
        <v>6</v>
      </c>
      <c r="N31" s="46" t="s">
        <v>168</v>
      </c>
    </row>
    <row r="32" spans="1:14" ht="16" x14ac:dyDescent="0.2">
      <c r="A32" s="3" t="s">
        <v>169</v>
      </c>
      <c r="B32" s="4">
        <v>45914</v>
      </c>
      <c r="C32" s="18" t="str">
        <f t="shared" ca="1" si="1"/>
        <v>Rolled Out</v>
      </c>
      <c r="D32" s="3" t="s">
        <v>55</v>
      </c>
      <c r="E32" s="3" t="str">
        <f>VLOOKUP(D32,'August Go Live'!$BA$5:$BB$22,2,0)</f>
        <v>John Hurst</v>
      </c>
      <c r="F32" s="3" t="s">
        <v>26</v>
      </c>
      <c r="G32" s="3" t="s">
        <v>40</v>
      </c>
      <c r="H32" s="3" t="str">
        <f t="shared" ref="H32:H51" si="2">VLOOKUP(G32,$S$3:$T$7,2,0)</f>
        <v>John Hurst</v>
      </c>
      <c r="I32" s="3" t="s">
        <v>27</v>
      </c>
      <c r="J32" s="3" t="s">
        <v>23</v>
      </c>
      <c r="K32" s="3" t="s">
        <v>23</v>
      </c>
      <c r="L32" s="3">
        <v>19</v>
      </c>
      <c r="M32" s="3">
        <v>17</v>
      </c>
      <c r="N32" s="3" t="s">
        <v>170</v>
      </c>
    </row>
    <row r="33" spans="1:14" ht="16" x14ac:dyDescent="0.2">
      <c r="A33" s="3" t="s">
        <v>171</v>
      </c>
      <c r="B33" s="4">
        <v>45916</v>
      </c>
      <c r="C33" s="18" t="str">
        <f t="shared" ca="1" si="1"/>
        <v>Rolled Out</v>
      </c>
      <c r="D33" s="3" t="s">
        <v>61</v>
      </c>
      <c r="E33" s="3" t="str">
        <f>VLOOKUP(D33,'August Go Live'!$BA$5:$BB$22,2,0)</f>
        <v>Hanna Schneider</v>
      </c>
      <c r="F33" s="3" t="s">
        <v>26</v>
      </c>
      <c r="G33" s="3" t="s">
        <v>32</v>
      </c>
      <c r="H33" s="3" t="str">
        <f t="shared" si="2"/>
        <v>Saurabh Tyagi</v>
      </c>
      <c r="I33" s="3" t="s">
        <v>38</v>
      </c>
      <c r="J33" s="3" t="s">
        <v>23</v>
      </c>
      <c r="K33" s="3" t="s">
        <v>23</v>
      </c>
      <c r="L33" s="3">
        <v>15</v>
      </c>
      <c r="M33" s="3">
        <v>15</v>
      </c>
      <c r="N33" s="3" t="s">
        <v>63</v>
      </c>
    </row>
    <row r="34" spans="1:14" ht="16" x14ac:dyDescent="0.2">
      <c r="A34" s="3" t="s">
        <v>172</v>
      </c>
      <c r="B34" s="4">
        <v>45916</v>
      </c>
      <c r="C34" s="18" t="str">
        <f t="shared" ca="1" si="1"/>
        <v>Rolled Out</v>
      </c>
      <c r="D34" s="3" t="s">
        <v>53</v>
      </c>
      <c r="E34" s="3" t="str">
        <f>VLOOKUP(D34,'August Go Live'!$BA$5:$BB$22,2,0)</f>
        <v>Hanna Schneider</v>
      </c>
      <c r="F34" s="3" t="s">
        <v>26</v>
      </c>
      <c r="G34" s="3" t="s">
        <v>32</v>
      </c>
      <c r="H34" s="3" t="str">
        <f t="shared" si="2"/>
        <v>Saurabh Tyagi</v>
      </c>
      <c r="I34" s="3" t="s">
        <v>22</v>
      </c>
      <c r="J34" s="3" t="s">
        <v>23</v>
      </c>
      <c r="K34" s="3" t="s">
        <v>23</v>
      </c>
      <c r="L34" s="3">
        <v>12</v>
      </c>
      <c r="M34" s="3">
        <v>12</v>
      </c>
      <c r="N34" s="3"/>
    </row>
    <row r="35" spans="1:14" ht="16" x14ac:dyDescent="0.2">
      <c r="A35" s="3" t="s">
        <v>173</v>
      </c>
      <c r="B35" s="4">
        <v>45916</v>
      </c>
      <c r="C35" s="18" t="str">
        <f t="shared" ca="1" si="1"/>
        <v>Rolled Out</v>
      </c>
      <c r="D35" s="3" t="s">
        <v>61</v>
      </c>
      <c r="E35" s="3" t="str">
        <f>VLOOKUP(D35,'August Go Live'!$BA$5:$BB$22,2,0)</f>
        <v>Hanna Schneider</v>
      </c>
      <c r="F35" s="3" t="s">
        <v>26</v>
      </c>
      <c r="G35" s="3" t="s">
        <v>32</v>
      </c>
      <c r="H35" s="3" t="str">
        <f t="shared" si="2"/>
        <v>Saurabh Tyagi</v>
      </c>
      <c r="I35" s="3" t="s">
        <v>22</v>
      </c>
      <c r="J35" s="3" t="s">
        <v>23</v>
      </c>
      <c r="K35" s="3" t="s">
        <v>68</v>
      </c>
      <c r="L35" s="3">
        <v>8</v>
      </c>
      <c r="M35" s="3">
        <v>8</v>
      </c>
      <c r="N35" s="3" t="s">
        <v>174</v>
      </c>
    </row>
    <row r="36" spans="1:14" ht="16" x14ac:dyDescent="0.2">
      <c r="A36" s="3" t="s">
        <v>175</v>
      </c>
      <c r="B36" s="4">
        <v>45916</v>
      </c>
      <c r="C36" s="18" t="str">
        <f t="shared" ca="1" si="1"/>
        <v>Rolled Out</v>
      </c>
      <c r="D36" s="3" t="s">
        <v>25</v>
      </c>
      <c r="E36" s="3" t="str">
        <f>VLOOKUP(D36,'August Go Live'!$BA$5:$BB$22,2,0)</f>
        <v>Steven Konieczny</v>
      </c>
      <c r="F36" s="3" t="s">
        <v>26</v>
      </c>
      <c r="G36" s="3" t="s">
        <v>21</v>
      </c>
      <c r="H36" s="3" t="str">
        <f t="shared" si="2"/>
        <v>Joey McCollom</v>
      </c>
      <c r="I36" s="3" t="s">
        <v>22</v>
      </c>
      <c r="J36" s="3" t="s">
        <v>23</v>
      </c>
      <c r="K36" s="3" t="s">
        <v>23</v>
      </c>
      <c r="L36" s="3">
        <v>16</v>
      </c>
      <c r="M36" s="3">
        <v>16</v>
      </c>
      <c r="N36" s="3"/>
    </row>
    <row r="37" spans="1:14" ht="16" x14ac:dyDescent="0.2">
      <c r="A37" s="3" t="s">
        <v>176</v>
      </c>
      <c r="B37" s="4">
        <v>45916</v>
      </c>
      <c r="C37" s="18" t="str">
        <f t="shared" ca="1" si="1"/>
        <v>Rolled Out</v>
      </c>
      <c r="D37" s="3" t="s">
        <v>53</v>
      </c>
      <c r="E37" s="3" t="str">
        <f>VLOOKUP(D37,'August Go Live'!$BA$5:$BB$22,2,0)</f>
        <v>Hanna Schneider</v>
      </c>
      <c r="F37" s="3" t="s">
        <v>26</v>
      </c>
      <c r="G37" s="3" t="s">
        <v>32</v>
      </c>
      <c r="H37" s="3" t="str">
        <f t="shared" si="2"/>
        <v>Saurabh Tyagi</v>
      </c>
      <c r="I37" s="3" t="s">
        <v>50</v>
      </c>
      <c r="J37" s="3" t="s">
        <v>149</v>
      </c>
      <c r="K37" s="3" t="s">
        <v>23</v>
      </c>
      <c r="L37" s="3">
        <v>15</v>
      </c>
      <c r="M37" s="3">
        <v>14</v>
      </c>
      <c r="N37" s="3" t="s">
        <v>28</v>
      </c>
    </row>
    <row r="38" spans="1:14" ht="16" x14ac:dyDescent="0.2">
      <c r="A38" s="3" t="s">
        <v>177</v>
      </c>
      <c r="B38" s="4">
        <v>45916</v>
      </c>
      <c r="C38" s="18" t="str">
        <f t="shared" ca="1" si="1"/>
        <v>Rolled Out</v>
      </c>
      <c r="D38" s="3" t="s">
        <v>58</v>
      </c>
      <c r="E38" s="3" t="str">
        <f>VLOOKUP(D38,'August Go Live'!$BA$5:$BB$22,2,0)</f>
        <v>Hanna Schneider</v>
      </c>
      <c r="F38" s="3" t="s">
        <v>26</v>
      </c>
      <c r="G38" s="3" t="s">
        <v>46</v>
      </c>
      <c r="H38" s="3" t="str">
        <f t="shared" si="2"/>
        <v>Saurabh Tyagi</v>
      </c>
      <c r="I38" s="3" t="s">
        <v>38</v>
      </c>
      <c r="J38" s="3" t="s">
        <v>23</v>
      </c>
      <c r="K38" s="3" t="s">
        <v>23</v>
      </c>
      <c r="L38" s="2">
        <v>16</v>
      </c>
      <c r="M38" s="2">
        <v>16</v>
      </c>
      <c r="N38" s="3" t="s">
        <v>63</v>
      </c>
    </row>
    <row r="39" spans="1:14" ht="34" x14ac:dyDescent="0.2">
      <c r="A39" s="3" t="s">
        <v>178</v>
      </c>
      <c r="B39" s="4">
        <v>45916</v>
      </c>
      <c r="C39" s="18" t="str">
        <f t="shared" ca="1" si="1"/>
        <v>Rolled Out</v>
      </c>
      <c r="D39" s="3" t="s">
        <v>61</v>
      </c>
      <c r="E39" s="3" t="str">
        <f>VLOOKUP(D39,'August Go Live'!$BA$5:$BB$22,2,0)</f>
        <v>Hanna Schneider</v>
      </c>
      <c r="F39" s="3" t="s">
        <v>26</v>
      </c>
      <c r="G39" s="3" t="s">
        <v>32</v>
      </c>
      <c r="H39" s="3" t="str">
        <f t="shared" si="2"/>
        <v>Saurabh Tyagi</v>
      </c>
      <c r="I39" s="3" t="s">
        <v>38</v>
      </c>
      <c r="J39" s="3" t="s">
        <v>23</v>
      </c>
      <c r="K39" s="3" t="s">
        <v>179</v>
      </c>
      <c r="L39" s="3">
        <v>8</v>
      </c>
      <c r="M39" s="3">
        <v>6</v>
      </c>
      <c r="N39" s="46" t="s">
        <v>180</v>
      </c>
    </row>
    <row r="40" spans="1:14" ht="16" x14ac:dyDescent="0.2">
      <c r="A40" s="3" t="s">
        <v>181</v>
      </c>
      <c r="B40" s="4">
        <v>45916</v>
      </c>
      <c r="C40" s="18" t="str">
        <f t="shared" ca="1" si="1"/>
        <v>Rolled Out</v>
      </c>
      <c r="D40" s="3" t="s">
        <v>58</v>
      </c>
      <c r="E40" s="3" t="str">
        <f>VLOOKUP(D40,'August Go Live'!$BA$5:$BB$22,2,0)</f>
        <v>Hanna Schneider</v>
      </c>
      <c r="F40" s="3" t="s">
        <v>26</v>
      </c>
      <c r="G40" s="3" t="s">
        <v>46</v>
      </c>
      <c r="H40" s="3" t="str">
        <f t="shared" si="2"/>
        <v>Saurabh Tyagi</v>
      </c>
      <c r="I40" s="3" t="s">
        <v>22</v>
      </c>
      <c r="J40" s="3" t="s">
        <v>23</v>
      </c>
      <c r="K40" s="3" t="s">
        <v>23</v>
      </c>
      <c r="L40" s="3">
        <v>12</v>
      </c>
      <c r="M40" s="3">
        <v>10</v>
      </c>
      <c r="N40" s="3" t="s">
        <v>182</v>
      </c>
    </row>
    <row r="41" spans="1:14" ht="16" x14ac:dyDescent="0.2">
      <c r="A41" s="3" t="s">
        <v>183</v>
      </c>
      <c r="B41" s="4">
        <v>45921</v>
      </c>
      <c r="C41" s="18" t="str">
        <f t="shared" ca="1" si="1"/>
        <v>Rolled Out</v>
      </c>
      <c r="D41" s="3" t="s">
        <v>55</v>
      </c>
      <c r="E41" s="3" t="str">
        <f>VLOOKUP(D41,'August Go Live'!$BA$5:$BB$22,2,0)</f>
        <v>John Hurst</v>
      </c>
      <c r="F41" s="3" t="s">
        <v>26</v>
      </c>
      <c r="G41" s="3" t="s">
        <v>40</v>
      </c>
      <c r="H41" s="3" t="str">
        <f t="shared" si="2"/>
        <v>John Hurst</v>
      </c>
      <c r="I41" s="3" t="s">
        <v>27</v>
      </c>
      <c r="J41" s="3" t="s">
        <v>23</v>
      </c>
      <c r="K41" s="3" t="s">
        <v>23</v>
      </c>
      <c r="L41" s="3">
        <v>23</v>
      </c>
      <c r="M41" s="3">
        <v>22</v>
      </c>
      <c r="N41" s="3" t="s">
        <v>184</v>
      </c>
    </row>
    <row r="42" spans="1:14" ht="16" x14ac:dyDescent="0.2">
      <c r="A42" s="3" t="s">
        <v>185</v>
      </c>
      <c r="B42" s="4">
        <v>45921</v>
      </c>
      <c r="C42" s="18" t="str">
        <f t="shared" ca="1" si="1"/>
        <v>Rolled Out</v>
      </c>
      <c r="D42" s="3" t="s">
        <v>55</v>
      </c>
      <c r="E42" s="3" t="str">
        <f>VLOOKUP(D42,'August Go Live'!$BA$5:$BB$22,2,0)</f>
        <v>John Hurst</v>
      </c>
      <c r="F42" s="3" t="s">
        <v>26</v>
      </c>
      <c r="G42" s="3" t="s">
        <v>40</v>
      </c>
      <c r="H42" s="3" t="str">
        <f t="shared" si="2"/>
        <v>John Hurst</v>
      </c>
      <c r="I42" s="3" t="s">
        <v>27</v>
      </c>
      <c r="J42" s="3" t="s">
        <v>23</v>
      </c>
      <c r="K42" s="3" t="s">
        <v>23</v>
      </c>
      <c r="L42" s="3">
        <v>24</v>
      </c>
      <c r="M42" s="3">
        <v>23</v>
      </c>
      <c r="N42" s="3" t="s">
        <v>184</v>
      </c>
    </row>
    <row r="43" spans="1:14" ht="16" x14ac:dyDescent="0.2">
      <c r="A43" s="3" t="s">
        <v>186</v>
      </c>
      <c r="B43" s="4">
        <v>45923</v>
      </c>
      <c r="C43" s="18" t="str">
        <f t="shared" ca="1" si="1"/>
        <v>Rolled Out</v>
      </c>
      <c r="D43" s="3" t="s">
        <v>53</v>
      </c>
      <c r="E43" s="3" t="str">
        <f>VLOOKUP(D43,'August Go Live'!$BA$5:$BB$22,2,0)</f>
        <v>Hanna Schneider</v>
      </c>
      <c r="F43" s="3" t="s">
        <v>26</v>
      </c>
      <c r="G43" s="3" t="s">
        <v>32</v>
      </c>
      <c r="H43" s="3" t="str">
        <f t="shared" si="2"/>
        <v>Saurabh Tyagi</v>
      </c>
      <c r="I43" s="3" t="s">
        <v>22</v>
      </c>
      <c r="J43" s="3" t="s">
        <v>23</v>
      </c>
      <c r="K43" s="3" t="s">
        <v>23</v>
      </c>
      <c r="L43" s="3">
        <v>9</v>
      </c>
      <c r="M43" s="3">
        <v>9</v>
      </c>
      <c r="N43" s="3"/>
    </row>
    <row r="44" spans="1:14" ht="16" x14ac:dyDescent="0.2">
      <c r="A44" s="3" t="s">
        <v>187</v>
      </c>
      <c r="B44" s="4">
        <v>45923</v>
      </c>
      <c r="C44" s="18" t="str">
        <f t="shared" ca="1" si="1"/>
        <v>Rolled Out</v>
      </c>
      <c r="D44" s="3" t="s">
        <v>66</v>
      </c>
      <c r="E44" s="3" t="str">
        <f>VLOOKUP(D44,'August Go Live'!$BA$5:$BB$22,2,0)</f>
        <v>Hanna Schneider</v>
      </c>
      <c r="F44" s="3" t="s">
        <v>26</v>
      </c>
      <c r="G44" s="3" t="s">
        <v>32</v>
      </c>
      <c r="H44" s="3" t="str">
        <f t="shared" si="2"/>
        <v>Saurabh Tyagi</v>
      </c>
      <c r="I44" s="3" t="s">
        <v>50</v>
      </c>
      <c r="J44" s="3" t="s">
        <v>23</v>
      </c>
      <c r="K44" s="3" t="s">
        <v>23</v>
      </c>
      <c r="L44" s="3">
        <v>14</v>
      </c>
      <c r="M44" s="3">
        <v>14</v>
      </c>
      <c r="N44" s="3" t="s">
        <v>28</v>
      </c>
    </row>
    <row r="45" spans="1:14" ht="16" x14ac:dyDescent="0.2">
      <c r="A45" s="3" t="s">
        <v>188</v>
      </c>
      <c r="B45" s="4">
        <v>45923</v>
      </c>
      <c r="C45" s="18" t="str">
        <f t="shared" ca="1" si="1"/>
        <v>Rolled Out</v>
      </c>
      <c r="D45" s="3" t="s">
        <v>66</v>
      </c>
      <c r="E45" s="3" t="str">
        <f>VLOOKUP(D45,'August Go Live'!$BA$5:$BB$22,2,0)</f>
        <v>Hanna Schneider</v>
      </c>
      <c r="F45" s="3" t="s">
        <v>26</v>
      </c>
      <c r="G45" s="3" t="s">
        <v>32</v>
      </c>
      <c r="H45" s="3" t="str">
        <f t="shared" si="2"/>
        <v>Saurabh Tyagi</v>
      </c>
      <c r="I45" s="3" t="s">
        <v>38</v>
      </c>
      <c r="J45" s="3" t="s">
        <v>23</v>
      </c>
      <c r="K45" s="3" t="s">
        <v>23</v>
      </c>
      <c r="L45" s="3">
        <v>19</v>
      </c>
      <c r="M45" s="3">
        <v>19</v>
      </c>
      <c r="N45" s="3" t="s">
        <v>63</v>
      </c>
    </row>
    <row r="46" spans="1:14" ht="16" x14ac:dyDescent="0.2">
      <c r="A46" s="3" t="s">
        <v>189</v>
      </c>
      <c r="B46" s="4">
        <v>45923</v>
      </c>
      <c r="C46" s="18" t="str">
        <f t="shared" ca="1" si="1"/>
        <v>Rolled Out</v>
      </c>
      <c r="D46" s="3" t="s">
        <v>66</v>
      </c>
      <c r="E46" s="3" t="str">
        <f>VLOOKUP(D46,'August Go Live'!$BA$5:$BB$22,2,0)</f>
        <v>Hanna Schneider</v>
      </c>
      <c r="F46" s="3" t="s">
        <v>26</v>
      </c>
      <c r="G46" s="3" t="s">
        <v>32</v>
      </c>
      <c r="H46" s="3" t="str">
        <f t="shared" si="2"/>
        <v>Saurabh Tyagi</v>
      </c>
      <c r="I46" s="3" t="s">
        <v>38</v>
      </c>
      <c r="J46" s="3" t="s">
        <v>23</v>
      </c>
      <c r="K46" s="3" t="s">
        <v>23</v>
      </c>
      <c r="L46" s="3">
        <v>17</v>
      </c>
      <c r="M46" s="3">
        <v>17</v>
      </c>
      <c r="N46" s="3" t="s">
        <v>63</v>
      </c>
    </row>
    <row r="47" spans="1:14" ht="16" x14ac:dyDescent="0.2">
      <c r="A47" s="3" t="s">
        <v>190</v>
      </c>
      <c r="B47" s="4">
        <v>45923</v>
      </c>
      <c r="C47" s="18" t="str">
        <f t="shared" ca="1" si="1"/>
        <v>Rolled Out</v>
      </c>
      <c r="D47" s="3" t="s">
        <v>66</v>
      </c>
      <c r="E47" s="3" t="str">
        <f>VLOOKUP(D47,'August Go Live'!$BA$5:$BB$22,2,0)</f>
        <v>Hanna Schneider</v>
      </c>
      <c r="F47" s="3" t="s">
        <v>26</v>
      </c>
      <c r="G47" s="3" t="s">
        <v>32</v>
      </c>
      <c r="H47" s="3" t="str">
        <f t="shared" si="2"/>
        <v>Saurabh Tyagi</v>
      </c>
      <c r="I47" s="3" t="s">
        <v>22</v>
      </c>
      <c r="J47" s="3" t="s">
        <v>23</v>
      </c>
      <c r="K47" s="3" t="s">
        <v>23</v>
      </c>
      <c r="L47" s="3">
        <v>14</v>
      </c>
      <c r="M47" s="3">
        <v>14</v>
      </c>
      <c r="N47" s="3"/>
    </row>
    <row r="48" spans="1:14" ht="16" x14ac:dyDescent="0.2">
      <c r="A48" s="3" t="s">
        <v>191</v>
      </c>
      <c r="B48" s="22">
        <v>45923</v>
      </c>
      <c r="C48" s="18" t="str">
        <f t="shared" ca="1" si="1"/>
        <v>Rolled Out</v>
      </c>
      <c r="D48" s="23" t="s">
        <v>36</v>
      </c>
      <c r="E48" s="23" t="str">
        <f>VLOOKUP(D48,'August Go Live'!$BA$5:$BB$22,2,0)</f>
        <v>Hanna Schneider</v>
      </c>
      <c r="F48" s="23" t="s">
        <v>26</v>
      </c>
      <c r="G48" s="23" t="s">
        <v>46</v>
      </c>
      <c r="H48" s="23" t="str">
        <f t="shared" si="2"/>
        <v>Saurabh Tyagi</v>
      </c>
      <c r="I48" s="3" t="s">
        <v>50</v>
      </c>
      <c r="J48" s="23" t="s">
        <v>23</v>
      </c>
      <c r="K48" s="23" t="s">
        <v>23</v>
      </c>
      <c r="L48" s="23">
        <v>6</v>
      </c>
      <c r="M48" s="23">
        <v>6</v>
      </c>
      <c r="N48" s="23" t="s">
        <v>192</v>
      </c>
    </row>
    <row r="49" spans="1:14" s="17" customFormat="1" ht="16" x14ac:dyDescent="0.2">
      <c r="A49" s="3" t="s">
        <v>193</v>
      </c>
      <c r="B49" s="42">
        <v>45923</v>
      </c>
      <c r="C49" s="18" t="str">
        <f t="shared" ca="1" si="1"/>
        <v>Rolled Out</v>
      </c>
      <c r="D49" s="18" t="s">
        <v>84</v>
      </c>
      <c r="E49" s="18" t="str">
        <f>VLOOKUP(D49,'August Go Live'!$BA$5:$BB$22,2,0)</f>
        <v>Angie Bogart</v>
      </c>
      <c r="F49" s="18" t="s">
        <v>20</v>
      </c>
      <c r="G49" s="18" t="s">
        <v>21</v>
      </c>
      <c r="H49" s="18" t="str">
        <f t="shared" si="2"/>
        <v>Joey McCollom</v>
      </c>
      <c r="I49" s="3" t="s">
        <v>38</v>
      </c>
      <c r="J49" s="18" t="s">
        <v>23</v>
      </c>
      <c r="K49" s="18" t="s">
        <v>68</v>
      </c>
      <c r="L49" s="18">
        <v>18</v>
      </c>
      <c r="M49" s="18">
        <v>9</v>
      </c>
      <c r="N49" s="18" t="s">
        <v>194</v>
      </c>
    </row>
    <row r="50" spans="1:14" s="17" customFormat="1" ht="16" x14ac:dyDescent="0.2">
      <c r="A50" s="3" t="s">
        <v>195</v>
      </c>
      <c r="B50" s="42">
        <v>45923</v>
      </c>
      <c r="C50" s="18" t="str">
        <f t="shared" ca="1" si="1"/>
        <v>Rolled Out</v>
      </c>
      <c r="D50" s="18" t="s">
        <v>35</v>
      </c>
      <c r="E50" s="18" t="str">
        <f>VLOOKUP(D50,'August Go Live'!$BA$5:$BB$22,2,0)</f>
        <v>Hanna Schneider</v>
      </c>
      <c r="F50" s="18" t="s">
        <v>37</v>
      </c>
      <c r="G50" s="18" t="s">
        <v>43</v>
      </c>
      <c r="H50" s="18" t="str">
        <f t="shared" si="2"/>
        <v>Alex Rust</v>
      </c>
      <c r="I50" s="3" t="s">
        <v>27</v>
      </c>
      <c r="J50" s="18" t="s">
        <v>23</v>
      </c>
      <c r="K50" s="18" t="s">
        <v>23</v>
      </c>
      <c r="L50" s="18">
        <v>5</v>
      </c>
      <c r="M50" s="18">
        <v>5</v>
      </c>
      <c r="N50" s="18" t="s">
        <v>28</v>
      </c>
    </row>
    <row r="51" spans="1:14" s="17" customFormat="1" ht="16" x14ac:dyDescent="0.2">
      <c r="A51" s="3" t="s">
        <v>196</v>
      </c>
      <c r="B51" s="42">
        <v>45929</v>
      </c>
      <c r="C51" s="18" t="str">
        <f t="shared" ca="1" si="1"/>
        <v>Rolled Out</v>
      </c>
      <c r="D51" s="18" t="s">
        <v>35</v>
      </c>
      <c r="E51" s="18" t="str">
        <f>VLOOKUP(D51,'August Go Live'!$BA$5:$BB$22,2,0)</f>
        <v>Hanna Schneider</v>
      </c>
      <c r="F51" s="18" t="s">
        <v>37</v>
      </c>
      <c r="G51" s="18" t="s">
        <v>43</v>
      </c>
      <c r="H51" s="18" t="str">
        <f t="shared" si="2"/>
        <v>Alex Rust</v>
      </c>
      <c r="I51" s="3" t="s">
        <v>22</v>
      </c>
      <c r="J51" s="18" t="s">
        <v>23</v>
      </c>
      <c r="K51" s="18" t="s">
        <v>23</v>
      </c>
      <c r="L51" s="18"/>
      <c r="M51" s="18"/>
      <c r="N51" s="18"/>
    </row>
    <row r="52" spans="1:14" s="17" customFormat="1" ht="16" x14ac:dyDescent="0.2">
      <c r="A52" s="3" t="s">
        <v>197</v>
      </c>
      <c r="B52" s="42">
        <v>45929</v>
      </c>
      <c r="C52" s="18" t="str">
        <f t="shared" ca="1" si="1"/>
        <v>Rolled Out</v>
      </c>
      <c r="D52" s="19" t="s">
        <v>35</v>
      </c>
      <c r="E52" s="18" t="str">
        <f>VLOOKUP(D52,'August Go Live'!$BA$5:$BB$22,2,0)</f>
        <v>Hanna Schneider</v>
      </c>
      <c r="F52" s="18" t="s">
        <v>37</v>
      </c>
      <c r="G52" s="18" t="s">
        <v>32</v>
      </c>
      <c r="H52" s="18" t="str">
        <f t="shared" ref="H52" si="3">VLOOKUP(G52,$S$3:$T$7,2,0)</f>
        <v>Saurabh Tyagi</v>
      </c>
      <c r="I52" s="3" t="s">
        <v>50</v>
      </c>
      <c r="J52" s="19" t="s">
        <v>23</v>
      </c>
      <c r="K52" s="19" t="s">
        <v>68</v>
      </c>
    </row>
    <row r="53" spans="1:14" s="17" customFormat="1" ht="16" x14ac:dyDescent="0.2">
      <c r="A53" s="3" t="s">
        <v>198</v>
      </c>
      <c r="B53" s="42">
        <v>45930</v>
      </c>
      <c r="C53" s="18" t="str">
        <f t="shared" ca="1" si="1"/>
        <v>Rolled Out</v>
      </c>
      <c r="D53" s="18" t="s">
        <v>82</v>
      </c>
      <c r="E53" s="18" t="str">
        <f>VLOOKUP(D53,'August Go Live'!$BA$5:$BB$22,2,0)</f>
        <v>Angie Bogart</v>
      </c>
      <c r="F53" s="18" t="s">
        <v>26</v>
      </c>
      <c r="G53" s="18" t="s">
        <v>43</v>
      </c>
      <c r="H53" s="18" t="str">
        <f t="shared" ref="H53:H68" si="4">VLOOKUP(G53,$S$3:$T$7,2,0)</f>
        <v>Alex Rust</v>
      </c>
      <c r="I53" s="3" t="s">
        <v>38</v>
      </c>
      <c r="J53" s="18" t="s">
        <v>23</v>
      </c>
      <c r="K53" s="18" t="s">
        <v>23</v>
      </c>
      <c r="L53" s="18"/>
      <c r="M53" s="18"/>
      <c r="N53" s="18"/>
    </row>
    <row r="54" spans="1:14" s="17" customFormat="1" ht="16" x14ac:dyDescent="0.2">
      <c r="A54" s="3" t="s">
        <v>199</v>
      </c>
      <c r="B54" s="42">
        <v>45930</v>
      </c>
      <c r="C54" s="18" t="str">
        <f t="shared" ca="1" si="1"/>
        <v>Rolled Out</v>
      </c>
      <c r="D54" s="18" t="s">
        <v>25</v>
      </c>
      <c r="E54" s="18" t="str">
        <f>VLOOKUP(D54,'August Go Live'!$BA$5:$BB$22,2,0)</f>
        <v>Steven Konieczny</v>
      </c>
      <c r="F54" s="18" t="s">
        <v>26</v>
      </c>
      <c r="G54" s="18" t="s">
        <v>21</v>
      </c>
      <c r="H54" s="18" t="str">
        <f t="shared" si="4"/>
        <v>Joey McCollom</v>
      </c>
      <c r="I54" s="3" t="s">
        <v>22</v>
      </c>
      <c r="J54" s="18" t="s">
        <v>23</v>
      </c>
      <c r="K54" s="18" t="s">
        <v>23</v>
      </c>
      <c r="L54" s="18"/>
      <c r="M54" s="18"/>
      <c r="N54" s="18"/>
    </row>
    <row r="55" spans="1:14" s="17" customFormat="1" ht="16" x14ac:dyDescent="0.2">
      <c r="A55" s="3" t="s">
        <v>200</v>
      </c>
      <c r="B55" s="42">
        <v>45930</v>
      </c>
      <c r="C55" s="18" t="str">
        <f t="shared" ca="1" si="1"/>
        <v>Rolled Out</v>
      </c>
      <c r="D55" s="18" t="s">
        <v>25</v>
      </c>
      <c r="E55" s="18" t="str">
        <f>VLOOKUP(D55,'August Go Live'!$BA$5:$BB$22,2,0)</f>
        <v>Steven Konieczny</v>
      </c>
      <c r="F55" s="18" t="s">
        <v>26</v>
      </c>
      <c r="G55" s="18" t="s">
        <v>21</v>
      </c>
      <c r="H55" s="18" t="str">
        <f t="shared" si="4"/>
        <v>Joey McCollom</v>
      </c>
      <c r="I55" s="3" t="s">
        <v>50</v>
      </c>
      <c r="J55" s="18" t="s">
        <v>23</v>
      </c>
      <c r="K55" s="18" t="s">
        <v>23</v>
      </c>
      <c r="L55" s="18"/>
      <c r="M55" s="18"/>
      <c r="N55" s="18" t="s">
        <v>28</v>
      </c>
    </row>
    <row r="56" spans="1:14" s="17" customFormat="1" ht="16" x14ac:dyDescent="0.2">
      <c r="A56" s="3" t="s">
        <v>201</v>
      </c>
      <c r="B56" s="42">
        <v>45930</v>
      </c>
      <c r="C56" s="18" t="str">
        <f t="shared" ca="1" si="1"/>
        <v>Rolled Out</v>
      </c>
      <c r="D56" s="18" t="s">
        <v>25</v>
      </c>
      <c r="E56" s="18" t="str">
        <f>VLOOKUP(D56,'August Go Live'!$BA$5:$BB$22,2,0)</f>
        <v>Steven Konieczny</v>
      </c>
      <c r="F56" s="18" t="s">
        <v>26</v>
      </c>
      <c r="G56" s="18" t="s">
        <v>21</v>
      </c>
      <c r="H56" s="18" t="str">
        <f t="shared" si="4"/>
        <v>Joey McCollom</v>
      </c>
      <c r="I56" s="3" t="s">
        <v>22</v>
      </c>
      <c r="J56" s="18" t="s">
        <v>23</v>
      </c>
      <c r="K56" s="18" t="s">
        <v>23</v>
      </c>
      <c r="L56" s="18"/>
      <c r="M56" s="18"/>
      <c r="N56" s="18"/>
    </row>
    <row r="57" spans="1:14" s="17" customFormat="1" ht="16" x14ac:dyDescent="0.2">
      <c r="A57" s="3" t="s">
        <v>202</v>
      </c>
      <c r="B57" s="42">
        <v>45930</v>
      </c>
      <c r="C57" s="18" t="str">
        <f t="shared" ca="1" si="1"/>
        <v>Rolled Out</v>
      </c>
      <c r="D57" s="18" t="s">
        <v>25</v>
      </c>
      <c r="E57" s="18" t="str">
        <f>VLOOKUP(D57,'August Go Live'!$BA$5:$BB$22,2,0)</f>
        <v>Steven Konieczny</v>
      </c>
      <c r="F57" s="18" t="s">
        <v>26</v>
      </c>
      <c r="G57" s="18" t="s">
        <v>21</v>
      </c>
      <c r="H57" s="18" t="str">
        <f t="shared" si="4"/>
        <v>Joey McCollom</v>
      </c>
      <c r="I57" s="3" t="s">
        <v>38</v>
      </c>
      <c r="J57" s="18" t="s">
        <v>23</v>
      </c>
      <c r="K57" s="18" t="s">
        <v>23</v>
      </c>
      <c r="L57" s="18"/>
      <c r="M57" s="18"/>
      <c r="N57" s="18"/>
    </row>
    <row r="58" spans="1:14" s="17" customFormat="1" ht="16" x14ac:dyDescent="0.2">
      <c r="A58" s="3" t="s">
        <v>203</v>
      </c>
      <c r="B58" s="42">
        <v>45930</v>
      </c>
      <c r="C58" s="18" t="str">
        <f t="shared" ca="1" si="1"/>
        <v>Rolled Out</v>
      </c>
      <c r="D58" s="18" t="s">
        <v>25</v>
      </c>
      <c r="E58" s="18" t="str">
        <f>VLOOKUP(D58,'August Go Live'!$BA$5:$BB$22,2,0)</f>
        <v>Steven Konieczny</v>
      </c>
      <c r="F58" s="18" t="s">
        <v>26</v>
      </c>
      <c r="G58" s="18" t="s">
        <v>21</v>
      </c>
      <c r="H58" s="18" t="str">
        <f t="shared" si="4"/>
        <v>Joey McCollom</v>
      </c>
      <c r="I58" s="3" t="s">
        <v>22</v>
      </c>
      <c r="J58" s="18" t="s">
        <v>23</v>
      </c>
      <c r="K58" s="18" t="s">
        <v>23</v>
      </c>
      <c r="L58" s="18"/>
      <c r="M58" s="18"/>
      <c r="N58" s="18"/>
    </row>
    <row r="59" spans="1:14" s="17" customFormat="1" ht="16" x14ac:dyDescent="0.2">
      <c r="A59" s="3" t="s">
        <v>204</v>
      </c>
      <c r="B59" s="42">
        <v>45930</v>
      </c>
      <c r="C59" s="18" t="str">
        <f t="shared" ca="1" si="1"/>
        <v>Rolled Out</v>
      </c>
      <c r="D59" s="18" t="s">
        <v>25</v>
      </c>
      <c r="E59" s="18" t="str">
        <f>VLOOKUP(D59,'August Go Live'!$BA$5:$BB$22,2,0)</f>
        <v>Steven Konieczny</v>
      </c>
      <c r="F59" s="18" t="s">
        <v>26</v>
      </c>
      <c r="G59" s="18" t="s">
        <v>21</v>
      </c>
      <c r="H59" s="18" t="str">
        <f t="shared" si="4"/>
        <v>Joey McCollom</v>
      </c>
      <c r="I59" s="3" t="s">
        <v>50</v>
      </c>
      <c r="J59" s="18" t="s">
        <v>23</v>
      </c>
      <c r="K59" s="18" t="s">
        <v>23</v>
      </c>
      <c r="L59" s="18"/>
      <c r="M59" s="18"/>
      <c r="N59" s="18" t="s">
        <v>28</v>
      </c>
    </row>
    <row r="60" spans="1:14" s="17" customFormat="1" ht="16" x14ac:dyDescent="0.2">
      <c r="A60" s="3" t="s">
        <v>205</v>
      </c>
      <c r="B60" s="42">
        <v>45930</v>
      </c>
      <c r="C60" s="18" t="str">
        <f t="shared" ca="1" si="1"/>
        <v>Rolled Out</v>
      </c>
      <c r="D60" s="18" t="s">
        <v>25</v>
      </c>
      <c r="E60" s="18" t="str">
        <f>VLOOKUP(D60,'August Go Live'!$BA$5:$BB$22,2,0)</f>
        <v>Steven Konieczny</v>
      </c>
      <c r="F60" s="18" t="s">
        <v>26</v>
      </c>
      <c r="G60" s="18" t="s">
        <v>21</v>
      </c>
      <c r="H60" s="18" t="str">
        <f t="shared" si="4"/>
        <v>Joey McCollom</v>
      </c>
      <c r="I60" s="3" t="s">
        <v>38</v>
      </c>
      <c r="J60" s="18" t="s">
        <v>23</v>
      </c>
      <c r="K60" s="18" t="s">
        <v>23</v>
      </c>
      <c r="L60" s="18"/>
      <c r="M60" s="18"/>
      <c r="N60" s="18"/>
    </row>
    <row r="61" spans="1:14" s="17" customFormat="1" ht="16" x14ac:dyDescent="0.2">
      <c r="A61" s="3" t="s">
        <v>206</v>
      </c>
      <c r="B61" s="42">
        <v>45930</v>
      </c>
      <c r="C61" s="18" t="str">
        <f t="shared" ca="1" si="1"/>
        <v>Rolled Out</v>
      </c>
      <c r="D61" s="18" t="s">
        <v>25</v>
      </c>
      <c r="E61" s="18" t="str">
        <f>VLOOKUP(D61,'August Go Live'!$BA$5:$BB$22,2,0)</f>
        <v>Steven Konieczny</v>
      </c>
      <c r="F61" s="18" t="s">
        <v>26</v>
      </c>
      <c r="G61" s="18" t="s">
        <v>21</v>
      </c>
      <c r="H61" s="18" t="str">
        <f t="shared" si="4"/>
        <v>Joey McCollom</v>
      </c>
      <c r="I61" s="3" t="s">
        <v>22</v>
      </c>
      <c r="J61" s="18" t="s">
        <v>23</v>
      </c>
      <c r="K61" s="18" t="s">
        <v>23</v>
      </c>
      <c r="L61" s="18"/>
      <c r="M61" s="18"/>
      <c r="N61" s="18"/>
    </row>
    <row r="62" spans="1:14" s="17" customFormat="1" ht="16" x14ac:dyDescent="0.2">
      <c r="A62" s="3" t="s">
        <v>207</v>
      </c>
      <c r="B62" s="42">
        <v>45930</v>
      </c>
      <c r="C62" s="18" t="str">
        <f t="shared" ca="1" si="1"/>
        <v>Rolled Out</v>
      </c>
      <c r="D62" s="18" t="s">
        <v>25</v>
      </c>
      <c r="E62" s="18" t="str">
        <f>VLOOKUP(D62,'August Go Live'!$BA$5:$BB$22,2,0)</f>
        <v>Steven Konieczny</v>
      </c>
      <c r="F62" s="18" t="s">
        <v>26</v>
      </c>
      <c r="G62" s="18" t="s">
        <v>21</v>
      </c>
      <c r="H62" s="18" t="str">
        <f t="shared" si="4"/>
        <v>Joey McCollom</v>
      </c>
      <c r="I62" s="3" t="s">
        <v>22</v>
      </c>
      <c r="J62" s="18" t="s">
        <v>23</v>
      </c>
      <c r="K62" s="18" t="s">
        <v>23</v>
      </c>
      <c r="L62" s="18"/>
      <c r="M62" s="18"/>
      <c r="N62" s="18"/>
    </row>
    <row r="63" spans="1:14" s="17" customFormat="1" ht="16" x14ac:dyDescent="0.2">
      <c r="A63" s="3" t="s">
        <v>208</v>
      </c>
      <c r="B63" s="42">
        <v>45930</v>
      </c>
      <c r="C63" s="18" t="str">
        <f t="shared" ca="1" si="1"/>
        <v>Rolled Out</v>
      </c>
      <c r="D63" s="18" t="s">
        <v>35</v>
      </c>
      <c r="E63" s="18" t="str">
        <f>VLOOKUP(D63,'August Go Live'!$BA$5:$BB$22,2,0)</f>
        <v>Hanna Schneider</v>
      </c>
      <c r="F63" s="18" t="s">
        <v>26</v>
      </c>
      <c r="G63" s="18" t="s">
        <v>21</v>
      </c>
      <c r="H63" s="18" t="str">
        <f t="shared" si="4"/>
        <v>Joey McCollom</v>
      </c>
      <c r="I63" s="3" t="s">
        <v>50</v>
      </c>
      <c r="J63" s="18" t="s">
        <v>23</v>
      </c>
      <c r="K63" s="18" t="s">
        <v>23</v>
      </c>
      <c r="L63" s="18"/>
      <c r="M63" s="18"/>
      <c r="N63" s="18" t="s">
        <v>28</v>
      </c>
    </row>
    <row r="64" spans="1:14" s="17" customFormat="1" ht="16" x14ac:dyDescent="0.2">
      <c r="A64" s="3" t="s">
        <v>209</v>
      </c>
      <c r="B64" s="42">
        <v>45930</v>
      </c>
      <c r="C64" s="18" t="str">
        <f t="shared" ca="1" si="1"/>
        <v>Rolled Out</v>
      </c>
      <c r="D64" s="18" t="s">
        <v>25</v>
      </c>
      <c r="E64" s="18" t="str">
        <f>VLOOKUP(D64,'August Go Live'!$BA$5:$BB$22,2,0)</f>
        <v>Steven Konieczny</v>
      </c>
      <c r="F64" s="18" t="s">
        <v>26</v>
      </c>
      <c r="G64" s="18" t="s">
        <v>21</v>
      </c>
      <c r="H64" s="18" t="str">
        <f t="shared" si="4"/>
        <v>Joey McCollom</v>
      </c>
      <c r="I64" s="3" t="s">
        <v>38</v>
      </c>
      <c r="J64" s="18" t="s">
        <v>23</v>
      </c>
      <c r="K64" s="18" t="s">
        <v>23</v>
      </c>
      <c r="L64" s="18"/>
      <c r="M64" s="18"/>
      <c r="N64" s="18"/>
    </row>
    <row r="65" spans="1:14" s="17" customFormat="1" ht="16" x14ac:dyDescent="0.2">
      <c r="A65" s="3" t="s">
        <v>210</v>
      </c>
      <c r="B65" s="42">
        <v>45930</v>
      </c>
      <c r="C65" s="18" t="str">
        <f t="shared" ca="1" si="1"/>
        <v>Rolled Out</v>
      </c>
      <c r="D65" s="18" t="s">
        <v>25</v>
      </c>
      <c r="E65" s="18" t="str">
        <f>VLOOKUP(D65,'August Go Live'!$BA$5:$BB$22,2,0)</f>
        <v>Steven Konieczny</v>
      </c>
      <c r="F65" s="18" t="s">
        <v>26</v>
      </c>
      <c r="G65" s="18" t="s">
        <v>21</v>
      </c>
      <c r="H65" s="18" t="str">
        <f t="shared" si="4"/>
        <v>Joey McCollom</v>
      </c>
      <c r="I65" s="3" t="s">
        <v>38</v>
      </c>
      <c r="J65" s="18" t="s">
        <v>23</v>
      </c>
      <c r="K65" s="18" t="s">
        <v>23</v>
      </c>
      <c r="L65" s="18"/>
      <c r="M65" s="18"/>
      <c r="N65" s="18"/>
    </row>
    <row r="66" spans="1:14" s="17" customFormat="1" ht="16" x14ac:dyDescent="0.2">
      <c r="A66" s="3" t="s">
        <v>211</v>
      </c>
      <c r="B66" s="42">
        <v>45930</v>
      </c>
      <c r="C66" s="18" t="str">
        <f t="shared" ca="1" si="1"/>
        <v>Rolled Out</v>
      </c>
      <c r="D66" s="18" t="s">
        <v>35</v>
      </c>
      <c r="E66" s="18" t="str">
        <f>VLOOKUP(D66,'August Go Live'!$BA$5:$BB$22,2,0)</f>
        <v>Hanna Schneider</v>
      </c>
      <c r="F66" s="18" t="s">
        <v>37</v>
      </c>
      <c r="G66" s="18" t="s">
        <v>32</v>
      </c>
      <c r="H66" s="18" t="str">
        <f t="shared" si="4"/>
        <v>Saurabh Tyagi</v>
      </c>
      <c r="I66" s="3" t="s">
        <v>38</v>
      </c>
      <c r="J66" s="18" t="s">
        <v>23</v>
      </c>
      <c r="K66" s="18" t="s">
        <v>68</v>
      </c>
      <c r="L66" s="18"/>
      <c r="M66" s="18"/>
      <c r="N66" s="18" t="s">
        <v>37</v>
      </c>
    </row>
    <row r="67" spans="1:14" s="17" customFormat="1" ht="16" x14ac:dyDescent="0.2">
      <c r="A67" s="3" t="s">
        <v>212</v>
      </c>
      <c r="B67" s="42">
        <v>45930</v>
      </c>
      <c r="C67" s="18" t="str">
        <f t="shared" ref="C67:C68" ca="1" si="5">IF(B67-TODAY()&lt;0,"Rolled Out",B67-TODAY())</f>
        <v>Rolled Out</v>
      </c>
      <c r="F67" s="19" t="s">
        <v>26</v>
      </c>
      <c r="G67" s="18" t="s">
        <v>32</v>
      </c>
      <c r="H67" s="18" t="str">
        <f t="shared" si="4"/>
        <v>Saurabh Tyagi</v>
      </c>
      <c r="I67" s="3" t="s">
        <v>50</v>
      </c>
      <c r="J67" s="19" t="s">
        <v>68</v>
      </c>
      <c r="K67" s="18" t="s">
        <v>23</v>
      </c>
      <c r="N67" s="19" t="s">
        <v>213</v>
      </c>
    </row>
    <row r="68" spans="1:14" s="17" customFormat="1" ht="16" x14ac:dyDescent="0.2">
      <c r="A68" s="3" t="s">
        <v>214</v>
      </c>
      <c r="B68" s="42">
        <v>45930</v>
      </c>
      <c r="C68" s="18" t="str">
        <f t="shared" ca="1" si="5"/>
        <v>Rolled Out</v>
      </c>
      <c r="D68" s="18" t="s">
        <v>66</v>
      </c>
      <c r="E68" s="18" t="str">
        <f>VLOOKUP(D68,'August Go Live'!$BA$5:$BB$22,2,0)</f>
        <v>Hanna Schneider</v>
      </c>
      <c r="F68" s="18" t="s">
        <v>26</v>
      </c>
      <c r="G68" s="18" t="s">
        <v>32</v>
      </c>
      <c r="H68" s="18" t="str">
        <f t="shared" si="4"/>
        <v>Saurabh Tyagi</v>
      </c>
      <c r="I68" s="3" t="s">
        <v>22</v>
      </c>
      <c r="J68" s="18" t="s">
        <v>23</v>
      </c>
      <c r="K68" s="18" t="s">
        <v>23</v>
      </c>
      <c r="L68" s="18"/>
      <c r="M68" s="18"/>
      <c r="N68" s="18"/>
    </row>
  </sheetData>
  <autoFilter ref="A1:T68" xr:uid="{E345A3EC-88B5-784C-9B0A-F024FDB62F4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6BD5F-AFD3-40DD-928A-EE9314F48872}">
  <dimension ref="A1:AA59"/>
  <sheetViews>
    <sheetView showGridLines="0" workbookViewId="0">
      <selection sqref="A1:J1"/>
    </sheetView>
  </sheetViews>
  <sheetFormatPr baseColWidth="10" defaultColWidth="8.83203125" defaultRowHeight="15.75" customHeight="1" x14ac:dyDescent="0.2"/>
  <cols>
    <col min="1" max="1" width="41.6640625" style="32" bestFit="1" customWidth="1"/>
    <col min="2" max="2" width="14.5" style="32" bestFit="1" customWidth="1"/>
    <col min="3" max="3" width="13.6640625" style="32" bestFit="1" customWidth="1"/>
    <col min="4" max="4" width="16.1640625" style="32" bestFit="1" customWidth="1"/>
    <col min="5" max="5" width="16.1640625" style="32" customWidth="1"/>
    <col min="6" max="6" width="20.1640625" style="32" bestFit="1" customWidth="1"/>
    <col min="7" max="7" width="18.6640625" style="32" bestFit="1" customWidth="1"/>
    <col min="8" max="8" width="12.6640625" style="32" bestFit="1" customWidth="1"/>
    <col min="9" max="9" width="10.83203125" style="32" bestFit="1" customWidth="1"/>
    <col min="10" max="10" width="18" style="32" bestFit="1" customWidth="1"/>
    <col min="11" max="11" width="26.6640625" style="32" bestFit="1" customWidth="1"/>
    <col min="12" max="12" width="25.83203125" style="32" bestFit="1" customWidth="1"/>
    <col min="13" max="13" width="16.6640625" style="32" bestFit="1" customWidth="1"/>
    <col min="14" max="14" width="24" style="32" bestFit="1" customWidth="1"/>
    <col min="15" max="25" width="8.83203125" style="32"/>
    <col min="26" max="26" width="18.6640625" style="32" bestFit="1" customWidth="1"/>
    <col min="27" max="27" width="13.1640625" style="32" bestFit="1" customWidth="1"/>
    <col min="28" max="16384" width="8.83203125" style="32"/>
  </cols>
  <sheetData>
    <row r="1" spans="1:27" ht="16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13</v>
      </c>
      <c r="L1" s="14" t="s">
        <v>14</v>
      </c>
      <c r="M1" s="14" t="s">
        <v>15</v>
      </c>
      <c r="N1" s="38" t="s">
        <v>16</v>
      </c>
      <c r="Z1" s="6" t="s">
        <v>21</v>
      </c>
      <c r="AA1" s="12" t="s">
        <v>30</v>
      </c>
    </row>
    <row r="2" spans="1:27" s="56" customFormat="1" ht="16" x14ac:dyDescent="0.2">
      <c r="A2" s="41" t="s">
        <v>215</v>
      </c>
      <c r="B2" s="67">
        <v>45931</v>
      </c>
      <c r="C2" s="18" t="str">
        <f ca="1">IF(B2-TODAY()&lt;0,"Rolled Out",B2-TODAY())</f>
        <v>Rolled Out</v>
      </c>
      <c r="D2" s="60" t="s">
        <v>73</v>
      </c>
      <c r="E2" s="18" t="s">
        <v>19</v>
      </c>
      <c r="F2" s="41" t="s">
        <v>37</v>
      </c>
      <c r="G2" s="20" t="s">
        <v>43</v>
      </c>
      <c r="H2" s="18" t="str">
        <f t="shared" ref="H2:H15" si="0">VLOOKUP(G2,$Z$1:$AA$9,2,0)</f>
        <v>Alex Rust</v>
      </c>
      <c r="I2" s="60" t="s">
        <v>216</v>
      </c>
      <c r="J2" s="60" t="s">
        <v>68</v>
      </c>
      <c r="K2" s="55"/>
      <c r="L2" s="55"/>
      <c r="M2" s="55"/>
      <c r="N2" s="54"/>
      <c r="Z2" s="57"/>
      <c r="AA2" s="58"/>
    </row>
    <row r="3" spans="1:27" s="56" customFormat="1" ht="16" x14ac:dyDescent="0.2">
      <c r="A3" s="41" t="s">
        <v>217</v>
      </c>
      <c r="B3" s="68">
        <v>45937</v>
      </c>
      <c r="C3" s="18">
        <f t="shared" ref="C3:C59" ca="1" si="1">IF(B3-TODAY()&lt;0,"Rolled Out",B3-TODAY())</f>
        <v>0</v>
      </c>
      <c r="D3" s="41" t="s">
        <v>35</v>
      </c>
      <c r="E3" s="18" t="str">
        <f>VLOOKUP(D3,'September Go Live'!D:E,2,0)</f>
        <v>Hanna Schneider</v>
      </c>
      <c r="F3" s="41" t="s">
        <v>37</v>
      </c>
      <c r="G3" s="41" t="s">
        <v>32</v>
      </c>
      <c r="H3" s="18" t="str">
        <f t="shared" si="0"/>
        <v>Saurabh Tyagi</v>
      </c>
      <c r="I3" s="59" t="s">
        <v>22</v>
      </c>
      <c r="J3" s="59" t="s">
        <v>23</v>
      </c>
      <c r="K3" s="55"/>
      <c r="L3" s="55"/>
      <c r="M3" s="55"/>
      <c r="N3" s="54"/>
      <c r="Z3" s="57"/>
      <c r="AA3" s="58"/>
    </row>
    <row r="4" spans="1:27" s="56" customFormat="1" ht="16" x14ac:dyDescent="0.2">
      <c r="A4" s="41" t="s">
        <v>218</v>
      </c>
      <c r="B4" s="68">
        <v>45931</v>
      </c>
      <c r="C4" s="18" t="str">
        <f t="shared" ca="1" si="1"/>
        <v>Rolled Out</v>
      </c>
      <c r="D4" s="18" t="s">
        <v>35</v>
      </c>
      <c r="E4" s="18" t="str">
        <f>VLOOKUP(D4,'September Go Live'!D:E,2,0)</f>
        <v>Hanna Schneider</v>
      </c>
      <c r="F4" s="18" t="s">
        <v>20</v>
      </c>
      <c r="G4" s="20" t="s">
        <v>32</v>
      </c>
      <c r="H4" s="18" t="str">
        <f t="shared" si="0"/>
        <v>Saurabh Tyagi</v>
      </c>
      <c r="I4" s="18" t="s">
        <v>216</v>
      </c>
      <c r="J4" s="18" t="s">
        <v>23</v>
      </c>
      <c r="K4" s="18"/>
      <c r="L4" s="18"/>
      <c r="M4" s="18"/>
      <c r="N4" s="18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</row>
    <row r="5" spans="1:27" s="56" customFormat="1" ht="16" x14ac:dyDescent="0.2">
      <c r="A5" s="41" t="s">
        <v>219</v>
      </c>
      <c r="B5" s="68">
        <v>45931</v>
      </c>
      <c r="C5" s="18" t="str">
        <f t="shared" ca="1" si="1"/>
        <v>Rolled Out</v>
      </c>
      <c r="D5" s="18" t="s">
        <v>35</v>
      </c>
      <c r="E5" s="18" t="str">
        <f>VLOOKUP(D5,'September Go Live'!D:E,2,0)</f>
        <v>Hanna Schneider</v>
      </c>
      <c r="F5" s="18" t="s">
        <v>20</v>
      </c>
      <c r="G5" s="20" t="s">
        <v>32</v>
      </c>
      <c r="H5" s="18" t="str">
        <f t="shared" si="0"/>
        <v>Saurabh Tyagi</v>
      </c>
      <c r="I5" s="18" t="s">
        <v>38</v>
      </c>
      <c r="J5" s="18" t="s">
        <v>23</v>
      </c>
      <c r="K5" s="18"/>
      <c r="L5" s="18"/>
      <c r="M5" s="18"/>
      <c r="N5" s="18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</row>
    <row r="6" spans="1:27" ht="16" x14ac:dyDescent="0.2">
      <c r="A6" s="41" t="s">
        <v>220</v>
      </c>
      <c r="B6" s="68">
        <v>45936</v>
      </c>
      <c r="C6" s="18" t="str">
        <f t="shared" ca="1" si="1"/>
        <v>Rolled Out</v>
      </c>
      <c r="D6" s="18" t="s">
        <v>35</v>
      </c>
      <c r="E6" s="18" t="str">
        <f>VLOOKUP(D6,'September Go Live'!D:E,2,0)</f>
        <v>Hanna Schneider</v>
      </c>
      <c r="F6" s="18" t="s">
        <v>37</v>
      </c>
      <c r="G6" s="20" t="s">
        <v>32</v>
      </c>
      <c r="H6" s="18" t="str">
        <f t="shared" si="0"/>
        <v>Saurabh Tyagi</v>
      </c>
      <c r="I6" s="18" t="s">
        <v>27</v>
      </c>
      <c r="J6" s="18" t="s">
        <v>23</v>
      </c>
      <c r="K6" s="18"/>
      <c r="L6" s="18"/>
      <c r="M6" s="18"/>
      <c r="N6" s="45"/>
      <c r="Z6" s="8" t="s">
        <v>32</v>
      </c>
      <c r="AA6" s="13" t="s">
        <v>33</v>
      </c>
    </row>
    <row r="7" spans="1:27" ht="16" x14ac:dyDescent="0.2">
      <c r="A7" s="41" t="s">
        <v>221</v>
      </c>
      <c r="B7" s="68">
        <v>45936</v>
      </c>
      <c r="C7" s="18" t="str">
        <f t="shared" ca="1" si="1"/>
        <v>Rolled Out</v>
      </c>
      <c r="D7" s="18" t="s">
        <v>35</v>
      </c>
      <c r="E7" s="18" t="str">
        <f>VLOOKUP(D7,'September Go Live'!D:E,2,0)</f>
        <v>Hanna Schneider</v>
      </c>
      <c r="F7" s="18" t="s">
        <v>37</v>
      </c>
      <c r="G7" s="20" t="s">
        <v>32</v>
      </c>
      <c r="H7" s="18" t="str">
        <f t="shared" si="0"/>
        <v>Saurabh Tyagi</v>
      </c>
      <c r="I7" s="18" t="s">
        <v>22</v>
      </c>
      <c r="J7" s="18" t="s">
        <v>23</v>
      </c>
      <c r="K7" s="18"/>
      <c r="L7" s="18"/>
      <c r="M7" s="18"/>
      <c r="N7" s="18"/>
      <c r="Z7" s="8" t="s">
        <v>40</v>
      </c>
      <c r="AA7" s="13" t="s">
        <v>41</v>
      </c>
    </row>
    <row r="8" spans="1:27" ht="16" x14ac:dyDescent="0.2">
      <c r="A8" s="41" t="s">
        <v>222</v>
      </c>
      <c r="B8" s="68">
        <v>45937</v>
      </c>
      <c r="C8" s="18">
        <f t="shared" ca="1" si="1"/>
        <v>0</v>
      </c>
      <c r="D8" s="18" t="s">
        <v>73</v>
      </c>
      <c r="E8" s="18" t="s">
        <v>19</v>
      </c>
      <c r="F8" s="18" t="s">
        <v>26</v>
      </c>
      <c r="G8" s="20" t="s">
        <v>21</v>
      </c>
      <c r="H8" s="18" t="str">
        <f t="shared" si="0"/>
        <v>Joey McCollom</v>
      </c>
      <c r="I8" s="18" t="s">
        <v>50</v>
      </c>
      <c r="J8" s="18" t="s">
        <v>23</v>
      </c>
      <c r="K8" s="18"/>
      <c r="L8" s="18"/>
      <c r="M8" s="18"/>
      <c r="N8" s="18"/>
      <c r="Z8" s="8" t="s">
        <v>43</v>
      </c>
      <c r="AA8" s="13" t="s">
        <v>44</v>
      </c>
    </row>
    <row r="9" spans="1:27" ht="16" x14ac:dyDescent="0.2">
      <c r="A9" s="41" t="s">
        <v>223</v>
      </c>
      <c r="B9" s="68">
        <v>45937</v>
      </c>
      <c r="C9" s="18">
        <f t="shared" ca="1" si="1"/>
        <v>0</v>
      </c>
      <c r="D9" s="18" t="s">
        <v>73</v>
      </c>
      <c r="E9" s="18" t="s">
        <v>19</v>
      </c>
      <c r="F9" s="18" t="s">
        <v>26</v>
      </c>
      <c r="G9" s="20" t="s">
        <v>21</v>
      </c>
      <c r="H9" s="18" t="str">
        <f t="shared" si="0"/>
        <v>Joey McCollom</v>
      </c>
      <c r="I9" s="18" t="s">
        <v>38</v>
      </c>
      <c r="J9" s="18" t="s">
        <v>23</v>
      </c>
      <c r="K9" s="18" t="s">
        <v>23</v>
      </c>
      <c r="L9" s="18"/>
      <c r="M9" s="18"/>
      <c r="N9" s="18"/>
      <c r="Z9" s="10" t="s">
        <v>46</v>
      </c>
      <c r="AA9" s="5" t="s">
        <v>33</v>
      </c>
    </row>
    <row r="10" spans="1:27" ht="16" x14ac:dyDescent="0.2">
      <c r="A10" s="41" t="s">
        <v>224</v>
      </c>
      <c r="B10" s="68">
        <v>45937</v>
      </c>
      <c r="C10" s="18">
        <f t="shared" ca="1" si="1"/>
        <v>0</v>
      </c>
      <c r="D10" s="18" t="s">
        <v>61</v>
      </c>
      <c r="E10" s="18" t="str">
        <f>VLOOKUP(D10,'September Go Live'!D:E,2,0)</f>
        <v>Hanna Schneider</v>
      </c>
      <c r="F10" s="18" t="s">
        <v>26</v>
      </c>
      <c r="G10" s="20" t="s">
        <v>32</v>
      </c>
      <c r="H10" s="18" t="str">
        <f t="shared" si="0"/>
        <v>Saurabh Tyagi</v>
      </c>
      <c r="I10" s="18" t="s">
        <v>27</v>
      </c>
      <c r="J10" s="18" t="s">
        <v>23</v>
      </c>
      <c r="K10" s="18"/>
      <c r="L10" s="18"/>
      <c r="M10" s="18"/>
      <c r="N10" s="18"/>
    </row>
    <row r="11" spans="1:27" ht="16" x14ac:dyDescent="0.2">
      <c r="A11" s="41" t="s">
        <v>225</v>
      </c>
      <c r="B11" s="68">
        <v>45937</v>
      </c>
      <c r="C11" s="18">
        <f t="shared" ca="1" si="1"/>
        <v>0</v>
      </c>
      <c r="D11" s="18" t="s">
        <v>82</v>
      </c>
      <c r="E11" s="18" t="str">
        <f>VLOOKUP(D11,'September Go Live'!D:E,2,0)</f>
        <v>Angie Bogart</v>
      </c>
      <c r="F11" s="18" t="s">
        <v>26</v>
      </c>
      <c r="G11" s="20" t="s">
        <v>43</v>
      </c>
      <c r="H11" s="18" t="str">
        <f t="shared" si="0"/>
        <v>Alex Rust</v>
      </c>
      <c r="I11" s="18" t="s">
        <v>22</v>
      </c>
      <c r="J11" s="18" t="s">
        <v>23</v>
      </c>
      <c r="K11" s="18"/>
      <c r="L11" s="18"/>
      <c r="M11" s="18"/>
      <c r="N11" s="18"/>
    </row>
    <row r="12" spans="1:27" ht="13.5" customHeight="1" x14ac:dyDescent="0.2">
      <c r="A12" s="41" t="s">
        <v>226</v>
      </c>
      <c r="B12" s="68">
        <v>45937</v>
      </c>
      <c r="C12" s="18">
        <f t="shared" ca="1" si="1"/>
        <v>0</v>
      </c>
      <c r="D12" s="18" t="s">
        <v>18</v>
      </c>
      <c r="E12" s="18" t="s">
        <v>19</v>
      </c>
      <c r="F12" s="18" t="s">
        <v>26</v>
      </c>
      <c r="G12" s="20" t="s">
        <v>21</v>
      </c>
      <c r="H12" s="18" t="str">
        <f t="shared" si="0"/>
        <v>Joey McCollom</v>
      </c>
      <c r="I12" s="18" t="s">
        <v>22</v>
      </c>
      <c r="J12" s="18" t="s">
        <v>23</v>
      </c>
      <c r="K12" s="18"/>
      <c r="L12" s="18"/>
      <c r="M12" s="18"/>
      <c r="N12" s="18"/>
    </row>
    <row r="13" spans="1:27" ht="16" x14ac:dyDescent="0.2">
      <c r="A13" s="41" t="s">
        <v>227</v>
      </c>
      <c r="B13" s="68">
        <v>45937</v>
      </c>
      <c r="C13" s="18">
        <f t="shared" ca="1" si="1"/>
        <v>0</v>
      </c>
      <c r="D13" s="18" t="s">
        <v>70</v>
      </c>
      <c r="E13" s="18" t="s">
        <v>64</v>
      </c>
      <c r="F13" s="18" t="s">
        <v>26</v>
      </c>
      <c r="G13" s="20" t="s">
        <v>43</v>
      </c>
      <c r="H13" s="18" t="str">
        <f t="shared" si="0"/>
        <v>Alex Rust</v>
      </c>
      <c r="I13" s="18" t="s">
        <v>50</v>
      </c>
      <c r="J13" s="18" t="s">
        <v>23</v>
      </c>
      <c r="K13" s="18"/>
      <c r="L13" s="18"/>
      <c r="M13" s="18"/>
      <c r="N13" s="18"/>
    </row>
    <row r="14" spans="1:27" ht="16" x14ac:dyDescent="0.2">
      <c r="A14" s="41" t="s">
        <v>228</v>
      </c>
      <c r="B14" s="68">
        <v>45937</v>
      </c>
      <c r="C14" s="18">
        <f t="shared" ca="1" si="1"/>
        <v>0</v>
      </c>
      <c r="D14" s="18" t="s">
        <v>18</v>
      </c>
      <c r="E14" s="18" t="s">
        <v>19</v>
      </c>
      <c r="F14" s="18" t="s">
        <v>26</v>
      </c>
      <c r="G14" s="20" t="s">
        <v>21</v>
      </c>
      <c r="H14" s="18" t="str">
        <f t="shared" si="0"/>
        <v>Joey McCollom</v>
      </c>
      <c r="I14" s="18" t="s">
        <v>38</v>
      </c>
      <c r="J14" s="18" t="s">
        <v>23</v>
      </c>
      <c r="K14" s="18" t="s">
        <v>23</v>
      </c>
      <c r="L14" s="18"/>
      <c r="M14" s="18"/>
      <c r="N14" s="18"/>
    </row>
    <row r="15" spans="1:27" ht="16" x14ac:dyDescent="0.2">
      <c r="A15" s="41" t="s">
        <v>229</v>
      </c>
      <c r="B15" s="68">
        <v>45937</v>
      </c>
      <c r="C15" s="18">
        <f t="shared" ca="1" si="1"/>
        <v>0</v>
      </c>
      <c r="D15" s="18" t="s">
        <v>18</v>
      </c>
      <c r="E15" s="18" t="str">
        <f>VLOOKUP(D15,'September Go Live'!D:E,2,0)</f>
        <v>Steven Konieczny</v>
      </c>
      <c r="F15" s="18" t="s">
        <v>26</v>
      </c>
      <c r="G15" s="20" t="s">
        <v>21</v>
      </c>
      <c r="H15" s="18" t="str">
        <f t="shared" si="0"/>
        <v>Joey McCollom</v>
      </c>
      <c r="I15" s="18" t="s">
        <v>27</v>
      </c>
      <c r="J15" s="18" t="s">
        <v>23</v>
      </c>
      <c r="K15" s="18"/>
      <c r="L15" s="18"/>
      <c r="M15" s="18"/>
      <c r="N15" s="18"/>
    </row>
    <row r="16" spans="1:27" ht="16" x14ac:dyDescent="0.2">
      <c r="A16" s="41" t="s">
        <v>230</v>
      </c>
      <c r="B16" s="68">
        <v>45937</v>
      </c>
      <c r="C16" s="18">
        <f t="shared" ca="1" si="1"/>
        <v>0</v>
      </c>
      <c r="D16" s="19" t="s">
        <v>35</v>
      </c>
      <c r="E16" s="3" t="str">
        <f>VLOOKUP(D16,'August Go Live'!$BA$5:$BB$22,2,0)</f>
        <v>Hanna Schneider</v>
      </c>
      <c r="F16" s="18" t="s">
        <v>37</v>
      </c>
      <c r="G16" s="18" t="s">
        <v>32</v>
      </c>
      <c r="H16" s="23" t="str">
        <f>VLOOKUP(G16,'September Go Live'!$S$3:$T$7,2,0)</f>
        <v>Saurabh Tyagi</v>
      </c>
      <c r="I16" s="19" t="s">
        <v>231</v>
      </c>
      <c r="J16" s="19" t="s">
        <v>23</v>
      </c>
      <c r="K16" s="19" t="s">
        <v>68</v>
      </c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1:27" ht="16" x14ac:dyDescent="0.2">
      <c r="A17" s="41" t="s">
        <v>232</v>
      </c>
      <c r="B17" s="68">
        <v>45937</v>
      </c>
      <c r="C17" s="18">
        <f t="shared" ca="1" si="1"/>
        <v>0</v>
      </c>
      <c r="D17" s="18" t="s">
        <v>18</v>
      </c>
      <c r="E17" s="18" t="s">
        <v>19</v>
      </c>
      <c r="F17" s="18" t="s">
        <v>26</v>
      </c>
      <c r="G17" s="20" t="s">
        <v>21</v>
      </c>
      <c r="H17" s="18" t="str">
        <f t="shared" ref="H17:H28" si="2">VLOOKUP(G17,$Z$1:$AA$9,2,0)</f>
        <v>Joey McCollom</v>
      </c>
      <c r="I17" s="18" t="s">
        <v>50</v>
      </c>
      <c r="J17" s="18" t="s">
        <v>23</v>
      </c>
      <c r="K17" s="18"/>
      <c r="L17" s="18"/>
      <c r="M17" s="18"/>
      <c r="N17" s="18"/>
    </row>
    <row r="18" spans="1:27" ht="16" x14ac:dyDescent="0.2">
      <c r="A18" s="41" t="s">
        <v>233</v>
      </c>
      <c r="B18" s="68">
        <v>45942</v>
      </c>
      <c r="C18" s="18">
        <f t="shared" ca="1" si="1"/>
        <v>5</v>
      </c>
      <c r="D18" s="18" t="s">
        <v>55</v>
      </c>
      <c r="E18" s="18" t="str">
        <f>VLOOKUP(D18,'September Go Live'!D:E,2,0)</f>
        <v>John Hurst</v>
      </c>
      <c r="F18" s="18" t="s">
        <v>26</v>
      </c>
      <c r="G18" s="20" t="s">
        <v>40</v>
      </c>
      <c r="H18" s="18" t="str">
        <f t="shared" si="2"/>
        <v>John Hurst</v>
      </c>
      <c r="I18" s="18" t="s">
        <v>38</v>
      </c>
      <c r="J18" s="18" t="s">
        <v>23</v>
      </c>
      <c r="K18" s="18" t="s">
        <v>23</v>
      </c>
      <c r="L18" s="18"/>
      <c r="M18" s="18"/>
      <c r="N18" s="18"/>
    </row>
    <row r="19" spans="1:27" ht="16" x14ac:dyDescent="0.2">
      <c r="A19" s="41" t="s">
        <v>234</v>
      </c>
      <c r="B19" s="68">
        <v>45942</v>
      </c>
      <c r="C19" s="18">
        <f t="shared" ca="1" si="1"/>
        <v>5</v>
      </c>
      <c r="D19" s="18" t="s">
        <v>55</v>
      </c>
      <c r="E19" s="18" t="str">
        <f>VLOOKUP(D19,'September Go Live'!D:E,2,0)</f>
        <v>John Hurst</v>
      </c>
      <c r="F19" s="18" t="s">
        <v>26</v>
      </c>
      <c r="G19" s="20" t="s">
        <v>40</v>
      </c>
      <c r="H19" s="18" t="str">
        <f t="shared" si="2"/>
        <v>John Hurst</v>
      </c>
      <c r="I19" s="18" t="s">
        <v>38</v>
      </c>
      <c r="J19" s="18" t="s">
        <v>23</v>
      </c>
      <c r="K19" s="18" t="s">
        <v>23</v>
      </c>
      <c r="L19" s="18"/>
      <c r="M19" s="18"/>
      <c r="N19" s="18"/>
    </row>
    <row r="20" spans="1:27" ht="16" x14ac:dyDescent="0.2">
      <c r="A20" s="41" t="s">
        <v>235</v>
      </c>
      <c r="B20" s="68">
        <v>45942</v>
      </c>
      <c r="C20" s="18">
        <f t="shared" ca="1" si="1"/>
        <v>5</v>
      </c>
      <c r="D20" s="18" t="s">
        <v>55</v>
      </c>
      <c r="E20" s="18" t="str">
        <f>VLOOKUP(D20,'September Go Live'!D:E,2,0)</f>
        <v>John Hurst</v>
      </c>
      <c r="F20" s="18" t="s">
        <v>26</v>
      </c>
      <c r="G20" s="20" t="s">
        <v>40</v>
      </c>
      <c r="H20" s="18" t="str">
        <f t="shared" si="2"/>
        <v>John Hurst</v>
      </c>
      <c r="I20" s="18" t="s">
        <v>27</v>
      </c>
      <c r="J20" s="18" t="s">
        <v>23</v>
      </c>
      <c r="K20" s="18"/>
      <c r="L20" s="18"/>
      <c r="M20" s="18"/>
      <c r="N20" s="18"/>
    </row>
    <row r="21" spans="1:27" ht="16" x14ac:dyDescent="0.2">
      <c r="A21" s="41" t="s">
        <v>236</v>
      </c>
      <c r="B21" s="68">
        <v>45943</v>
      </c>
      <c r="C21" s="18">
        <f t="shared" ca="1" si="1"/>
        <v>6</v>
      </c>
      <c r="D21" s="19" t="s">
        <v>35</v>
      </c>
      <c r="E21" s="18" t="str">
        <f>VLOOKUP(D21,'August Go Live'!$BA$5:$BB$22,2,0)</f>
        <v>Hanna Schneider</v>
      </c>
      <c r="F21" s="18" t="s">
        <v>37</v>
      </c>
      <c r="G21" s="18" t="s">
        <v>43</v>
      </c>
      <c r="H21" s="18" t="str">
        <f t="shared" si="2"/>
        <v>Alex Rust</v>
      </c>
      <c r="I21" s="19" t="s">
        <v>231</v>
      </c>
      <c r="J21" s="19" t="s">
        <v>68</v>
      </c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spans="1:27" ht="16" x14ac:dyDescent="0.2">
      <c r="A22" s="41" t="s">
        <v>237</v>
      </c>
      <c r="B22" s="68">
        <v>45944</v>
      </c>
      <c r="C22" s="18">
        <f t="shared" ca="1" si="1"/>
        <v>7</v>
      </c>
      <c r="D22" s="18" t="s">
        <v>18</v>
      </c>
      <c r="E22" s="18" t="str">
        <f>VLOOKUP(D22,'September Go Live'!D:E,2,0)</f>
        <v>Steven Konieczny</v>
      </c>
      <c r="F22" s="18" t="s">
        <v>26</v>
      </c>
      <c r="G22" s="20" t="s">
        <v>21</v>
      </c>
      <c r="H22" s="18" t="str">
        <f t="shared" si="2"/>
        <v>Joey McCollom</v>
      </c>
      <c r="I22" s="18" t="s">
        <v>50</v>
      </c>
      <c r="J22" s="18" t="s">
        <v>23</v>
      </c>
      <c r="K22" s="18"/>
      <c r="L22" s="18"/>
      <c r="M22" s="18"/>
      <c r="N22" s="18"/>
    </row>
    <row r="23" spans="1:27" ht="16" x14ac:dyDescent="0.2">
      <c r="A23" s="41" t="s">
        <v>238</v>
      </c>
      <c r="B23" s="68">
        <v>45944</v>
      </c>
      <c r="C23" s="18">
        <f t="shared" ca="1" si="1"/>
        <v>7</v>
      </c>
      <c r="D23" s="18" t="s">
        <v>18</v>
      </c>
      <c r="E23" s="18" t="str">
        <f>VLOOKUP(D23,'September Go Live'!D:E,2,0)</f>
        <v>Steven Konieczny</v>
      </c>
      <c r="F23" s="18" t="s">
        <v>26</v>
      </c>
      <c r="G23" s="20" t="s">
        <v>21</v>
      </c>
      <c r="H23" s="18" t="str">
        <f t="shared" si="2"/>
        <v>Joey McCollom</v>
      </c>
      <c r="I23" s="18" t="s">
        <v>38</v>
      </c>
      <c r="J23" s="18" t="s">
        <v>23</v>
      </c>
      <c r="K23" s="18" t="s">
        <v>23</v>
      </c>
      <c r="L23" s="18"/>
      <c r="M23" s="18"/>
      <c r="N23" s="18"/>
    </row>
    <row r="24" spans="1:27" ht="16" x14ac:dyDescent="0.2">
      <c r="A24" s="41" t="s">
        <v>239</v>
      </c>
      <c r="B24" s="68">
        <v>45944</v>
      </c>
      <c r="C24" s="18">
        <f t="shared" ca="1" si="1"/>
        <v>7</v>
      </c>
      <c r="D24" s="18" t="s">
        <v>18</v>
      </c>
      <c r="E24" s="18" t="str">
        <f>VLOOKUP(D24,'September Go Live'!D:E,2,0)</f>
        <v>Steven Konieczny</v>
      </c>
      <c r="F24" s="18" t="s">
        <v>26</v>
      </c>
      <c r="G24" s="20" t="s">
        <v>21</v>
      </c>
      <c r="H24" s="18" t="str">
        <f t="shared" si="2"/>
        <v>Joey McCollom</v>
      </c>
      <c r="I24" s="18" t="s">
        <v>22</v>
      </c>
      <c r="J24" s="18" t="s">
        <v>23</v>
      </c>
      <c r="K24" s="18"/>
      <c r="L24" s="18"/>
      <c r="M24" s="18"/>
      <c r="N24" s="18"/>
    </row>
    <row r="25" spans="1:27" ht="16" x14ac:dyDescent="0.2">
      <c r="A25" s="41" t="s">
        <v>240</v>
      </c>
      <c r="B25" s="68">
        <v>45944</v>
      </c>
      <c r="C25" s="18">
        <f t="shared" ca="1" si="1"/>
        <v>7</v>
      </c>
      <c r="D25" s="18" t="s">
        <v>35</v>
      </c>
      <c r="E25" s="18" t="str">
        <f>VLOOKUP(D25,'September Go Live'!D:E,2,0)</f>
        <v>Hanna Schneider</v>
      </c>
      <c r="F25" s="18" t="s">
        <v>20</v>
      </c>
      <c r="G25" s="20" t="s">
        <v>32</v>
      </c>
      <c r="H25" s="18" t="str">
        <f t="shared" si="2"/>
        <v>Saurabh Tyagi</v>
      </c>
      <c r="I25" s="18" t="s">
        <v>27</v>
      </c>
      <c r="J25" s="18" t="s">
        <v>68</v>
      </c>
      <c r="K25" s="18"/>
      <c r="L25" s="18"/>
      <c r="M25" s="18"/>
      <c r="N25" s="18"/>
    </row>
    <row r="26" spans="1:27" ht="16" x14ac:dyDescent="0.2">
      <c r="A26" s="41" t="s">
        <v>241</v>
      </c>
      <c r="B26" s="68">
        <v>45944</v>
      </c>
      <c r="C26" s="18">
        <f t="shared" ca="1" si="1"/>
        <v>7</v>
      </c>
      <c r="D26" s="18" t="s">
        <v>82</v>
      </c>
      <c r="E26" s="18" t="str">
        <f>VLOOKUP(D26,'September Go Live'!D:E,2,0)</f>
        <v>Angie Bogart</v>
      </c>
      <c r="F26" s="18" t="s">
        <v>26</v>
      </c>
      <c r="G26" s="20" t="s">
        <v>21</v>
      </c>
      <c r="H26" s="18" t="str">
        <f t="shared" si="2"/>
        <v>Joey McCollom</v>
      </c>
      <c r="I26" s="18" t="s">
        <v>27</v>
      </c>
      <c r="J26" s="18" t="s">
        <v>23</v>
      </c>
      <c r="K26" s="18"/>
      <c r="L26" s="18"/>
      <c r="M26" s="18"/>
      <c r="N26" s="18"/>
    </row>
    <row r="27" spans="1:27" ht="16" x14ac:dyDescent="0.2">
      <c r="A27" s="41" t="s">
        <v>242</v>
      </c>
      <c r="B27" s="68">
        <v>45944</v>
      </c>
      <c r="C27" s="18">
        <f t="shared" ca="1" si="1"/>
        <v>7</v>
      </c>
      <c r="D27" s="18" t="s">
        <v>82</v>
      </c>
      <c r="E27" s="18" t="str">
        <f>VLOOKUP(D27,'September Go Live'!D:E,2,0)</f>
        <v>Angie Bogart</v>
      </c>
      <c r="F27" s="18" t="s">
        <v>26</v>
      </c>
      <c r="G27" s="20" t="s">
        <v>21</v>
      </c>
      <c r="H27" s="18" t="str">
        <f t="shared" si="2"/>
        <v>Joey McCollom</v>
      </c>
      <c r="I27" s="18" t="s">
        <v>38</v>
      </c>
      <c r="J27" s="18" t="s">
        <v>23</v>
      </c>
      <c r="K27" s="18" t="s">
        <v>23</v>
      </c>
      <c r="L27" s="18"/>
      <c r="M27" s="18"/>
      <c r="N27" s="18"/>
    </row>
    <row r="28" spans="1:27" ht="16" x14ac:dyDescent="0.2">
      <c r="A28" s="41" t="s">
        <v>243</v>
      </c>
      <c r="B28" s="68">
        <v>45944</v>
      </c>
      <c r="C28" s="18">
        <f t="shared" ca="1" si="1"/>
        <v>7</v>
      </c>
      <c r="D28" s="18" t="s">
        <v>82</v>
      </c>
      <c r="E28" s="18" t="str">
        <f>VLOOKUP(D28,'September Go Live'!D:E,2,0)</f>
        <v>Angie Bogart</v>
      </c>
      <c r="F28" s="18" t="s">
        <v>26</v>
      </c>
      <c r="G28" s="20" t="s">
        <v>21</v>
      </c>
      <c r="H28" s="18" t="str">
        <f t="shared" si="2"/>
        <v>Joey McCollom</v>
      </c>
      <c r="I28" s="18" t="s">
        <v>50</v>
      </c>
      <c r="J28" s="18" t="s">
        <v>23</v>
      </c>
      <c r="K28" s="18"/>
      <c r="L28" s="18"/>
      <c r="M28" s="18"/>
      <c r="N28" s="18"/>
    </row>
    <row r="29" spans="1:27" ht="16" x14ac:dyDescent="0.2">
      <c r="A29" s="41" t="s">
        <v>244</v>
      </c>
      <c r="B29" s="69">
        <v>45944</v>
      </c>
      <c r="C29" s="18">
        <f t="shared" ca="1" si="1"/>
        <v>7</v>
      </c>
      <c r="D29" s="18" t="s">
        <v>73</v>
      </c>
      <c r="E29" s="18" t="s">
        <v>19</v>
      </c>
      <c r="F29" s="18" t="s">
        <v>37</v>
      </c>
      <c r="G29" s="20" t="s">
        <v>43</v>
      </c>
      <c r="H29" s="18" t="s">
        <v>30</v>
      </c>
      <c r="I29" s="18" t="s">
        <v>22</v>
      </c>
      <c r="J29" s="18" t="s">
        <v>68</v>
      </c>
      <c r="K29" s="18"/>
      <c r="L29" s="18"/>
      <c r="M29" s="18"/>
      <c r="N29" s="18"/>
    </row>
    <row r="30" spans="1:27" ht="16" x14ac:dyDescent="0.2">
      <c r="A30" s="41" t="s">
        <v>245</v>
      </c>
      <c r="B30" s="68">
        <v>45944</v>
      </c>
      <c r="C30" s="18">
        <f t="shared" ca="1" si="1"/>
        <v>7</v>
      </c>
      <c r="D30" s="18" t="s">
        <v>73</v>
      </c>
      <c r="E30" s="18" t="s">
        <v>19</v>
      </c>
      <c r="F30" s="18" t="s">
        <v>37</v>
      </c>
      <c r="G30" s="20" t="s">
        <v>43</v>
      </c>
      <c r="H30" s="18" t="s">
        <v>30</v>
      </c>
      <c r="I30" s="18" t="s">
        <v>22</v>
      </c>
      <c r="J30" s="18" t="s">
        <v>68</v>
      </c>
      <c r="K30" s="18"/>
      <c r="L30" s="18"/>
      <c r="M30" s="18"/>
      <c r="N30" s="18"/>
    </row>
    <row r="31" spans="1:27" ht="16" x14ac:dyDescent="0.2">
      <c r="A31" s="41" t="s">
        <v>246</v>
      </c>
      <c r="B31" s="68">
        <v>45945</v>
      </c>
      <c r="C31" s="18">
        <f t="shared" ca="1" si="1"/>
        <v>8</v>
      </c>
      <c r="D31" s="18"/>
      <c r="E31" s="18"/>
      <c r="F31" s="18" t="s">
        <v>20</v>
      </c>
      <c r="G31" s="18" t="s">
        <v>32</v>
      </c>
      <c r="H31" s="18"/>
      <c r="I31" s="18" t="s">
        <v>27</v>
      </c>
      <c r="J31" s="18" t="s">
        <v>68</v>
      </c>
      <c r="K31" s="18"/>
      <c r="L31" s="18"/>
      <c r="M31" s="18"/>
      <c r="N31" s="18"/>
    </row>
    <row r="32" spans="1:27" ht="16" x14ac:dyDescent="0.2">
      <c r="A32" s="41" t="s">
        <v>247</v>
      </c>
      <c r="B32" s="68">
        <v>45951</v>
      </c>
      <c r="C32" s="18">
        <f t="shared" ca="1" si="1"/>
        <v>14</v>
      </c>
      <c r="D32" s="18" t="s">
        <v>73</v>
      </c>
      <c r="E32" s="18" t="s">
        <v>19</v>
      </c>
      <c r="F32" s="18" t="s">
        <v>37</v>
      </c>
      <c r="G32" s="20" t="s">
        <v>43</v>
      </c>
      <c r="H32" s="18" t="s">
        <v>30</v>
      </c>
      <c r="I32" s="18" t="s">
        <v>22</v>
      </c>
      <c r="J32" s="18" t="s">
        <v>68</v>
      </c>
      <c r="K32" s="18"/>
      <c r="L32" s="18"/>
      <c r="M32" s="18"/>
      <c r="N32" s="18"/>
    </row>
    <row r="33" spans="1:27" ht="16" x14ac:dyDescent="0.2">
      <c r="A33" s="41" t="s">
        <v>248</v>
      </c>
      <c r="B33" s="68">
        <v>45951</v>
      </c>
      <c r="C33" s="18">
        <f t="shared" ca="1" si="1"/>
        <v>14</v>
      </c>
      <c r="D33" s="18" t="s">
        <v>73</v>
      </c>
      <c r="E33" s="18" t="s">
        <v>19</v>
      </c>
      <c r="F33" s="18" t="s">
        <v>26</v>
      </c>
      <c r="G33" s="20" t="s">
        <v>21</v>
      </c>
      <c r="H33" s="18" t="str">
        <f t="shared" ref="H33:H59" si="3">VLOOKUP(G33,$Z$1:$AA$9,2,0)</f>
        <v>Joey McCollom</v>
      </c>
      <c r="I33" s="18" t="s">
        <v>27</v>
      </c>
      <c r="J33" s="18" t="s">
        <v>68</v>
      </c>
      <c r="K33" s="18"/>
      <c r="L33" s="18"/>
      <c r="M33" s="18"/>
      <c r="N33" s="18" t="s">
        <v>249</v>
      </c>
    </row>
    <row r="34" spans="1:27" ht="16" x14ac:dyDescent="0.2">
      <c r="A34" s="41" t="s">
        <v>250</v>
      </c>
      <c r="B34" s="68">
        <v>45951</v>
      </c>
      <c r="C34" s="18">
        <f t="shared" ca="1" si="1"/>
        <v>14</v>
      </c>
      <c r="D34" s="18" t="s">
        <v>66</v>
      </c>
      <c r="E34" s="18" t="str">
        <f>VLOOKUP(D34,'September Go Live'!D:E,2,0)</f>
        <v>Hanna Schneider</v>
      </c>
      <c r="F34" s="18" t="s">
        <v>26</v>
      </c>
      <c r="G34" s="20" t="s">
        <v>32</v>
      </c>
      <c r="H34" s="18" t="str">
        <f t="shared" si="3"/>
        <v>Saurabh Tyagi</v>
      </c>
      <c r="I34" s="18" t="s">
        <v>22</v>
      </c>
      <c r="J34" s="18" t="s">
        <v>68</v>
      </c>
      <c r="K34" s="18"/>
      <c r="L34" s="18"/>
      <c r="M34" s="18"/>
      <c r="N34" s="18"/>
    </row>
    <row r="35" spans="1:27" ht="16" x14ac:dyDescent="0.2">
      <c r="A35" s="41" t="s">
        <v>251</v>
      </c>
      <c r="B35" s="68">
        <v>45951</v>
      </c>
      <c r="C35" s="18">
        <f t="shared" ca="1" si="1"/>
        <v>14</v>
      </c>
      <c r="D35" s="18" t="s">
        <v>66</v>
      </c>
      <c r="E35" s="18" t="str">
        <f>VLOOKUP(D35,'September Go Live'!D:E,2,0)</f>
        <v>Hanna Schneider</v>
      </c>
      <c r="F35" s="18" t="s">
        <v>26</v>
      </c>
      <c r="G35" s="20" t="s">
        <v>32</v>
      </c>
      <c r="H35" s="18" t="str">
        <f t="shared" si="3"/>
        <v>Saurabh Tyagi</v>
      </c>
      <c r="I35" s="18" t="s">
        <v>50</v>
      </c>
      <c r="J35" s="18" t="s">
        <v>68</v>
      </c>
      <c r="K35" s="18"/>
      <c r="L35" s="18"/>
      <c r="M35" s="18"/>
      <c r="N35" s="18" t="s">
        <v>252</v>
      </c>
    </row>
    <row r="36" spans="1:27" ht="16" x14ac:dyDescent="0.2">
      <c r="A36" s="41" t="s">
        <v>253</v>
      </c>
      <c r="B36" s="68">
        <v>45951</v>
      </c>
      <c r="C36" s="18">
        <f t="shared" ca="1" si="1"/>
        <v>14</v>
      </c>
      <c r="D36" s="18" t="s">
        <v>58</v>
      </c>
      <c r="E36" s="18" t="str">
        <f>VLOOKUP(D36,'September Go Live'!D:E,2,0)</f>
        <v>Hanna Schneider</v>
      </c>
      <c r="F36" s="18" t="s">
        <v>26</v>
      </c>
      <c r="G36" s="20" t="s">
        <v>32</v>
      </c>
      <c r="H36" s="18" t="str">
        <f t="shared" si="3"/>
        <v>Saurabh Tyagi</v>
      </c>
      <c r="I36" s="18" t="s">
        <v>38</v>
      </c>
      <c r="J36" s="18" t="s">
        <v>23</v>
      </c>
      <c r="K36" s="18" t="s">
        <v>23</v>
      </c>
      <c r="L36" s="18"/>
      <c r="M36" s="18"/>
      <c r="N36" s="18"/>
    </row>
    <row r="37" spans="1:27" ht="16" x14ac:dyDescent="0.2">
      <c r="A37" s="41" t="s">
        <v>254</v>
      </c>
      <c r="B37" s="68">
        <v>45951</v>
      </c>
      <c r="C37" s="18">
        <f t="shared" ca="1" si="1"/>
        <v>14</v>
      </c>
      <c r="D37" s="18" t="s">
        <v>58</v>
      </c>
      <c r="E37" s="18" t="str">
        <f>VLOOKUP(D37,'September Go Live'!D:E,2,0)</f>
        <v>Hanna Schneider</v>
      </c>
      <c r="F37" s="18" t="s">
        <v>26</v>
      </c>
      <c r="G37" s="20" t="s">
        <v>32</v>
      </c>
      <c r="H37" s="18" t="str">
        <f t="shared" si="3"/>
        <v>Saurabh Tyagi</v>
      </c>
      <c r="I37" s="18" t="s">
        <v>27</v>
      </c>
      <c r="J37" s="18" t="s">
        <v>23</v>
      </c>
      <c r="K37" s="18"/>
      <c r="L37" s="18"/>
      <c r="M37" s="18"/>
      <c r="N37" s="18"/>
    </row>
    <row r="38" spans="1:27" ht="16" x14ac:dyDescent="0.2">
      <c r="A38" s="41" t="s">
        <v>255</v>
      </c>
      <c r="B38" s="68">
        <v>45951</v>
      </c>
      <c r="C38" s="18">
        <f t="shared" ca="1" si="1"/>
        <v>14</v>
      </c>
      <c r="D38" s="18" t="s">
        <v>58</v>
      </c>
      <c r="E38" s="18" t="str">
        <f>VLOOKUP(D38,'September Go Live'!D:E,2,0)</f>
        <v>Hanna Schneider</v>
      </c>
      <c r="F38" s="18" t="s">
        <v>26</v>
      </c>
      <c r="G38" s="20" t="s">
        <v>32</v>
      </c>
      <c r="H38" s="18" t="str">
        <f t="shared" si="3"/>
        <v>Saurabh Tyagi</v>
      </c>
      <c r="I38" s="18" t="s">
        <v>22</v>
      </c>
      <c r="J38" s="18" t="s">
        <v>23</v>
      </c>
      <c r="K38" s="18"/>
      <c r="L38" s="18"/>
      <c r="M38" s="18"/>
      <c r="N38" s="18"/>
    </row>
    <row r="39" spans="1:27" ht="16" x14ac:dyDescent="0.2">
      <c r="A39" s="41" t="s">
        <v>256</v>
      </c>
      <c r="B39" s="68">
        <v>45951</v>
      </c>
      <c r="C39" s="18">
        <f t="shared" ca="1" si="1"/>
        <v>14</v>
      </c>
      <c r="D39" s="18" t="s">
        <v>58</v>
      </c>
      <c r="E39" s="18" t="str">
        <f>VLOOKUP(D39,'September Go Live'!D:E,2,0)</f>
        <v>Hanna Schneider</v>
      </c>
      <c r="F39" s="18" t="s">
        <v>26</v>
      </c>
      <c r="G39" s="20" t="s">
        <v>32</v>
      </c>
      <c r="H39" s="18" t="str">
        <f t="shared" si="3"/>
        <v>Saurabh Tyagi</v>
      </c>
      <c r="I39" s="18" t="s">
        <v>50</v>
      </c>
      <c r="J39" s="18" t="s">
        <v>23</v>
      </c>
      <c r="K39" s="18"/>
      <c r="L39" s="18"/>
      <c r="M39" s="18"/>
      <c r="N39" s="18"/>
    </row>
    <row r="40" spans="1:27" ht="16" x14ac:dyDescent="0.2">
      <c r="A40" s="41" t="s">
        <v>257</v>
      </c>
      <c r="B40" s="68">
        <v>45956</v>
      </c>
      <c r="C40" s="18">
        <f t="shared" ca="1" si="1"/>
        <v>19</v>
      </c>
      <c r="D40" s="18" t="s">
        <v>55</v>
      </c>
      <c r="E40" s="18" t="str">
        <f>VLOOKUP(D40,'September Go Live'!D:E,2,0)</f>
        <v>John Hurst</v>
      </c>
      <c r="F40" s="18" t="s">
        <v>26</v>
      </c>
      <c r="G40" s="20" t="s">
        <v>40</v>
      </c>
      <c r="H40" s="18" t="str">
        <f t="shared" si="3"/>
        <v>John Hurst</v>
      </c>
      <c r="I40" s="18" t="s">
        <v>22</v>
      </c>
      <c r="J40" s="18" t="s">
        <v>23</v>
      </c>
      <c r="K40" s="18"/>
      <c r="L40" s="18"/>
      <c r="M40" s="18"/>
      <c r="N40" s="18"/>
    </row>
    <row r="41" spans="1:27" ht="16" x14ac:dyDescent="0.2">
      <c r="A41" s="41" t="s">
        <v>258</v>
      </c>
      <c r="B41" s="68">
        <v>45956</v>
      </c>
      <c r="C41" s="18">
        <f t="shared" ca="1" si="1"/>
        <v>19</v>
      </c>
      <c r="D41" s="18" t="s">
        <v>55</v>
      </c>
      <c r="E41" s="18" t="str">
        <f>VLOOKUP(D41,'September Go Live'!D:E,2,0)</f>
        <v>John Hurst</v>
      </c>
      <c r="F41" s="18" t="s">
        <v>26</v>
      </c>
      <c r="G41" s="20" t="s">
        <v>40</v>
      </c>
      <c r="H41" s="18" t="str">
        <f t="shared" si="3"/>
        <v>John Hurst</v>
      </c>
      <c r="I41" s="18" t="s">
        <v>50</v>
      </c>
      <c r="J41" s="18" t="s">
        <v>23</v>
      </c>
      <c r="K41" s="18"/>
      <c r="L41" s="18"/>
      <c r="M41" s="18"/>
      <c r="N41" s="18"/>
    </row>
    <row r="42" spans="1:27" ht="16" x14ac:dyDescent="0.2">
      <c r="A42" s="41" t="s">
        <v>259</v>
      </c>
      <c r="B42" s="68">
        <v>45957</v>
      </c>
      <c r="C42" s="18">
        <f t="shared" ca="1" si="1"/>
        <v>20</v>
      </c>
      <c r="D42" s="18" t="s">
        <v>35</v>
      </c>
      <c r="E42" s="18" t="str">
        <f>VLOOKUP(D42,'September Go Live'!D:E,2,0)</f>
        <v>Hanna Schneider</v>
      </c>
      <c r="F42" s="18" t="s">
        <v>37</v>
      </c>
      <c r="G42" s="20" t="s">
        <v>32</v>
      </c>
      <c r="H42" s="18" t="str">
        <f t="shared" si="3"/>
        <v>Saurabh Tyagi</v>
      </c>
      <c r="I42" s="18" t="s">
        <v>27</v>
      </c>
      <c r="J42" s="18" t="s">
        <v>23</v>
      </c>
      <c r="K42" s="18"/>
      <c r="L42" s="18"/>
      <c r="M42" s="18"/>
      <c r="N42" s="18"/>
      <c r="Z42" s="8"/>
      <c r="AA42" s="13"/>
    </row>
    <row r="43" spans="1:27" ht="16" x14ac:dyDescent="0.2">
      <c r="A43" s="41" t="s">
        <v>260</v>
      </c>
      <c r="B43" s="68">
        <v>45958</v>
      </c>
      <c r="C43" s="18">
        <f t="shared" ca="1" si="1"/>
        <v>21</v>
      </c>
      <c r="D43" s="18" t="s">
        <v>70</v>
      </c>
      <c r="E43" s="18" t="s">
        <v>64</v>
      </c>
      <c r="F43" s="18" t="s">
        <v>26</v>
      </c>
      <c r="G43" s="20" t="s">
        <v>43</v>
      </c>
      <c r="H43" s="18" t="str">
        <f t="shared" si="3"/>
        <v>Alex Rust</v>
      </c>
      <c r="I43" s="18" t="s">
        <v>38</v>
      </c>
      <c r="J43" s="18" t="s">
        <v>68</v>
      </c>
      <c r="K43" s="18" t="s">
        <v>23</v>
      </c>
      <c r="L43" s="18"/>
      <c r="M43" s="18"/>
      <c r="N43" s="18"/>
    </row>
    <row r="44" spans="1:27" ht="16" x14ac:dyDescent="0.2">
      <c r="A44" s="41" t="s">
        <v>261</v>
      </c>
      <c r="B44" s="68">
        <v>45958</v>
      </c>
      <c r="C44" s="18">
        <f t="shared" ca="1" si="1"/>
        <v>21</v>
      </c>
      <c r="D44" s="18" t="s">
        <v>25</v>
      </c>
      <c r="E44" s="18" t="str">
        <f>VLOOKUP(D44,'September Go Live'!D:E,2,0)</f>
        <v>Steven Konieczny</v>
      </c>
      <c r="F44" s="18" t="s">
        <v>26</v>
      </c>
      <c r="G44" s="20" t="s">
        <v>21</v>
      </c>
      <c r="H44" s="18" t="str">
        <f t="shared" si="3"/>
        <v>Joey McCollom</v>
      </c>
      <c r="I44" s="18" t="s">
        <v>27</v>
      </c>
      <c r="J44" s="18" t="s">
        <v>23</v>
      </c>
      <c r="K44" s="18"/>
      <c r="L44" s="18"/>
      <c r="M44" s="18"/>
      <c r="N44" s="18"/>
    </row>
    <row r="45" spans="1:27" ht="16" x14ac:dyDescent="0.2">
      <c r="A45" s="41" t="s">
        <v>262</v>
      </c>
      <c r="B45" s="68">
        <v>45958</v>
      </c>
      <c r="C45" s="18">
        <f t="shared" ca="1" si="1"/>
        <v>21</v>
      </c>
      <c r="D45" s="18" t="s">
        <v>70</v>
      </c>
      <c r="E45" s="18" t="s">
        <v>64</v>
      </c>
      <c r="F45" s="18" t="s">
        <v>26</v>
      </c>
      <c r="G45" s="20" t="s">
        <v>43</v>
      </c>
      <c r="H45" s="18" t="str">
        <f t="shared" si="3"/>
        <v>Alex Rust</v>
      </c>
      <c r="I45" s="18" t="s">
        <v>22</v>
      </c>
      <c r="J45" s="18" t="s">
        <v>23</v>
      </c>
      <c r="K45" s="18"/>
      <c r="L45" s="18"/>
      <c r="M45" s="18"/>
      <c r="N45" s="18"/>
    </row>
    <row r="46" spans="1:27" ht="16" x14ac:dyDescent="0.2">
      <c r="A46" s="41" t="s">
        <v>263</v>
      </c>
      <c r="B46" s="68">
        <v>45958</v>
      </c>
      <c r="C46" s="18">
        <f t="shared" ca="1" si="1"/>
        <v>21</v>
      </c>
      <c r="D46" s="18" t="s">
        <v>18</v>
      </c>
      <c r="E46" s="18" t="str">
        <f>VLOOKUP(D46,'September Go Live'!D:E,2,0)</f>
        <v>Steven Konieczny</v>
      </c>
      <c r="F46" s="18" t="s">
        <v>20</v>
      </c>
      <c r="G46" s="20" t="s">
        <v>43</v>
      </c>
      <c r="H46" s="18" t="str">
        <f t="shared" si="3"/>
        <v>Alex Rust</v>
      </c>
      <c r="I46" s="18" t="s">
        <v>27</v>
      </c>
      <c r="J46" s="18" t="s">
        <v>68</v>
      </c>
      <c r="K46" s="18"/>
      <c r="L46" s="18"/>
      <c r="M46" s="18"/>
      <c r="N46" s="18"/>
    </row>
    <row r="47" spans="1:27" ht="16" x14ac:dyDescent="0.2">
      <c r="A47" s="41" t="s">
        <v>264</v>
      </c>
      <c r="B47" s="68">
        <v>45958</v>
      </c>
      <c r="C47" s="18">
        <f t="shared" ca="1" si="1"/>
        <v>21</v>
      </c>
      <c r="D47" s="18" t="s">
        <v>25</v>
      </c>
      <c r="E47" s="18" t="str">
        <f>VLOOKUP(D47,'September Go Live'!D:E,2,0)</f>
        <v>Steven Konieczny</v>
      </c>
      <c r="F47" s="18" t="s">
        <v>26</v>
      </c>
      <c r="G47" s="20" t="s">
        <v>21</v>
      </c>
      <c r="H47" s="18" t="str">
        <f t="shared" si="3"/>
        <v>Joey McCollom</v>
      </c>
      <c r="I47" s="18" t="s">
        <v>50</v>
      </c>
      <c r="J47" s="18" t="s">
        <v>23</v>
      </c>
      <c r="K47" s="18"/>
      <c r="L47" s="18"/>
      <c r="M47" s="18"/>
      <c r="N47" s="18"/>
    </row>
    <row r="48" spans="1:27" ht="16" x14ac:dyDescent="0.2">
      <c r="A48" s="41" t="s">
        <v>265</v>
      </c>
      <c r="B48" s="68">
        <v>45958</v>
      </c>
      <c r="C48" s="18">
        <f t="shared" ca="1" si="1"/>
        <v>21</v>
      </c>
      <c r="D48" s="18" t="s">
        <v>25</v>
      </c>
      <c r="E48" s="18" t="str">
        <f>VLOOKUP(D48,'September Go Live'!D:E,2,0)</f>
        <v>Steven Konieczny</v>
      </c>
      <c r="F48" s="18" t="s">
        <v>26</v>
      </c>
      <c r="G48" s="20" t="s">
        <v>21</v>
      </c>
      <c r="H48" s="18" t="str">
        <f t="shared" si="3"/>
        <v>Joey McCollom</v>
      </c>
      <c r="I48" s="18" t="s">
        <v>38</v>
      </c>
      <c r="J48" s="18" t="s">
        <v>68</v>
      </c>
      <c r="K48" s="18" t="s">
        <v>23</v>
      </c>
      <c r="L48" s="18"/>
      <c r="M48" s="18"/>
      <c r="N48" s="18"/>
    </row>
    <row r="49" spans="1:14" ht="16" x14ac:dyDescent="0.2">
      <c r="A49" s="41" t="s">
        <v>266</v>
      </c>
      <c r="B49" s="68">
        <v>45958</v>
      </c>
      <c r="C49" s="18">
        <f t="shared" ca="1" si="1"/>
        <v>21</v>
      </c>
      <c r="D49" s="18" t="s">
        <v>25</v>
      </c>
      <c r="E49" s="18" t="str">
        <f>VLOOKUP(D49,'September Go Live'!D:E,2,0)</f>
        <v>Steven Konieczny</v>
      </c>
      <c r="F49" s="18" t="s">
        <v>26</v>
      </c>
      <c r="G49" s="20" t="s">
        <v>21</v>
      </c>
      <c r="H49" s="18" t="str">
        <f t="shared" si="3"/>
        <v>Joey McCollom</v>
      </c>
      <c r="I49" s="18" t="s">
        <v>22</v>
      </c>
      <c r="J49" s="18" t="s">
        <v>68</v>
      </c>
      <c r="K49" s="18"/>
      <c r="L49" s="18"/>
      <c r="M49" s="18"/>
      <c r="N49" s="18"/>
    </row>
    <row r="50" spans="1:14" ht="16" x14ac:dyDescent="0.2">
      <c r="A50" s="41" t="s">
        <v>267</v>
      </c>
      <c r="B50" s="68">
        <v>45958</v>
      </c>
      <c r="C50" s="18">
        <f t="shared" ca="1" si="1"/>
        <v>21</v>
      </c>
      <c r="D50" s="18" t="s">
        <v>25</v>
      </c>
      <c r="E50" s="18" t="str">
        <f>VLOOKUP(D50,'September Go Live'!D:E,2,0)</f>
        <v>Steven Konieczny</v>
      </c>
      <c r="F50" s="18" t="s">
        <v>26</v>
      </c>
      <c r="G50" s="20" t="s">
        <v>21</v>
      </c>
      <c r="H50" s="18" t="str">
        <f t="shared" si="3"/>
        <v>Joey McCollom</v>
      </c>
      <c r="I50" s="18" t="s">
        <v>50</v>
      </c>
      <c r="J50" s="18" t="s">
        <v>68</v>
      </c>
      <c r="K50" s="18"/>
      <c r="L50" s="18"/>
      <c r="M50" s="18"/>
      <c r="N50" s="18" t="s">
        <v>252</v>
      </c>
    </row>
    <row r="51" spans="1:14" ht="16" x14ac:dyDescent="0.2">
      <c r="A51" s="41" t="s">
        <v>268</v>
      </c>
      <c r="B51" s="68">
        <v>45958</v>
      </c>
      <c r="C51" s="18">
        <f t="shared" ca="1" si="1"/>
        <v>21</v>
      </c>
      <c r="D51" s="18" t="s">
        <v>53</v>
      </c>
      <c r="E51" s="18" t="str">
        <f>VLOOKUP(D51,'September Go Live'!D:E,2,0)</f>
        <v>Hanna Schneider</v>
      </c>
      <c r="F51" s="18" t="s">
        <v>26</v>
      </c>
      <c r="G51" s="20" t="s">
        <v>32</v>
      </c>
      <c r="H51" s="18" t="str">
        <f t="shared" si="3"/>
        <v>Saurabh Tyagi</v>
      </c>
      <c r="I51" s="18" t="s">
        <v>27</v>
      </c>
      <c r="J51" s="18" t="s">
        <v>23</v>
      </c>
      <c r="K51" s="18"/>
      <c r="L51" s="18"/>
      <c r="M51" s="18"/>
      <c r="N51" s="18"/>
    </row>
    <row r="52" spans="1:14" ht="16" x14ac:dyDescent="0.2">
      <c r="A52" s="41" t="s">
        <v>269</v>
      </c>
      <c r="B52" s="68">
        <v>45958</v>
      </c>
      <c r="C52" s="18">
        <f t="shared" ca="1" si="1"/>
        <v>21</v>
      </c>
      <c r="D52" s="18" t="s">
        <v>18</v>
      </c>
      <c r="E52" s="18" t="str">
        <f>VLOOKUP(D52,'September Go Live'!D:E,2,0)</f>
        <v>Steven Konieczny</v>
      </c>
      <c r="F52" s="18" t="s">
        <v>26</v>
      </c>
      <c r="G52" s="20" t="s">
        <v>21</v>
      </c>
      <c r="H52" s="18" t="str">
        <f t="shared" si="3"/>
        <v>Joey McCollom</v>
      </c>
      <c r="I52" s="18" t="s">
        <v>22</v>
      </c>
      <c r="J52" s="18" t="s">
        <v>23</v>
      </c>
      <c r="K52" s="18"/>
      <c r="L52" s="18"/>
      <c r="M52" s="18"/>
      <c r="N52" s="18"/>
    </row>
    <row r="53" spans="1:14" ht="16" x14ac:dyDescent="0.2">
      <c r="A53" s="41" t="s">
        <v>270</v>
      </c>
      <c r="B53" s="68">
        <v>45958</v>
      </c>
      <c r="C53" s="18">
        <f t="shared" ca="1" si="1"/>
        <v>21</v>
      </c>
      <c r="D53" s="18" t="s">
        <v>18</v>
      </c>
      <c r="E53" s="18" t="str">
        <f>VLOOKUP(D53,'September Go Live'!D:E,2,0)</f>
        <v>Steven Konieczny</v>
      </c>
      <c r="F53" s="18" t="s">
        <v>26</v>
      </c>
      <c r="G53" s="20" t="s">
        <v>21</v>
      </c>
      <c r="H53" s="18" t="str">
        <f t="shared" si="3"/>
        <v>Joey McCollom</v>
      </c>
      <c r="I53" s="18" t="s">
        <v>50</v>
      </c>
      <c r="J53" s="18" t="s">
        <v>23</v>
      </c>
      <c r="K53" s="18"/>
      <c r="L53" s="18"/>
      <c r="M53" s="18"/>
      <c r="N53" s="18"/>
    </row>
    <row r="54" spans="1:14" ht="16" x14ac:dyDescent="0.2">
      <c r="A54" s="41" t="s">
        <v>271</v>
      </c>
      <c r="B54" s="68">
        <v>45958</v>
      </c>
      <c r="C54" s="18">
        <f t="shared" ca="1" si="1"/>
        <v>21</v>
      </c>
      <c r="D54" s="18" t="s">
        <v>84</v>
      </c>
      <c r="E54" s="18" t="str">
        <f>VLOOKUP(D54,'September Go Live'!D:E,2,0)</f>
        <v>Angie Bogart</v>
      </c>
      <c r="F54" s="18" t="s">
        <v>26</v>
      </c>
      <c r="G54" s="20" t="s">
        <v>43</v>
      </c>
      <c r="H54" s="18" t="str">
        <f t="shared" si="3"/>
        <v>Alex Rust</v>
      </c>
      <c r="I54" s="18" t="s">
        <v>50</v>
      </c>
      <c r="J54" s="18" t="s">
        <v>23</v>
      </c>
      <c r="K54" s="18"/>
      <c r="L54" s="18"/>
      <c r="M54" s="18"/>
      <c r="N54" s="18"/>
    </row>
    <row r="55" spans="1:14" ht="15.75" customHeight="1" x14ac:dyDescent="0.2">
      <c r="A55" s="41" t="s">
        <v>272</v>
      </c>
      <c r="B55" s="68">
        <v>45958</v>
      </c>
      <c r="C55" s="18">
        <f t="shared" ca="1" si="1"/>
        <v>21</v>
      </c>
      <c r="D55" s="18" t="s">
        <v>25</v>
      </c>
      <c r="E55" s="18" t="str">
        <f>VLOOKUP(D55,'September Go Live'!D:E,2,0)</f>
        <v>Steven Konieczny</v>
      </c>
      <c r="F55" s="18" t="s">
        <v>26</v>
      </c>
      <c r="G55" s="18" t="s">
        <v>21</v>
      </c>
      <c r="H55" s="18" t="str">
        <f t="shared" si="3"/>
        <v>Joey McCollom</v>
      </c>
      <c r="I55" s="18" t="s">
        <v>50</v>
      </c>
      <c r="J55" s="18" t="s">
        <v>23</v>
      </c>
      <c r="K55" s="18"/>
      <c r="L55" s="18"/>
      <c r="M55" s="18"/>
      <c r="N55" s="18"/>
    </row>
    <row r="56" spans="1:14" ht="15.75" customHeight="1" x14ac:dyDescent="0.2">
      <c r="A56" s="41" t="s">
        <v>273</v>
      </c>
      <c r="B56" s="68">
        <v>45958</v>
      </c>
      <c r="C56" s="18">
        <f t="shared" ca="1" si="1"/>
        <v>21</v>
      </c>
      <c r="D56" s="18" t="s">
        <v>25</v>
      </c>
      <c r="E56" s="18" t="str">
        <f>VLOOKUP(D56,'September Go Live'!D:E,2,0)</f>
        <v>Steven Konieczny</v>
      </c>
      <c r="F56" s="18" t="s">
        <v>26</v>
      </c>
      <c r="G56" s="20" t="s">
        <v>43</v>
      </c>
      <c r="H56" s="18" t="str">
        <f t="shared" si="3"/>
        <v>Alex Rust</v>
      </c>
      <c r="I56" s="18" t="s">
        <v>38</v>
      </c>
      <c r="J56" s="18" t="s">
        <v>68</v>
      </c>
      <c r="K56" s="18" t="s">
        <v>274</v>
      </c>
      <c r="L56" s="18"/>
      <c r="M56" s="18"/>
      <c r="N56" s="18"/>
    </row>
    <row r="57" spans="1:14" ht="15.75" customHeight="1" x14ac:dyDescent="0.2">
      <c r="A57" s="41" t="s">
        <v>275</v>
      </c>
      <c r="B57" s="68">
        <v>45958</v>
      </c>
      <c r="C57" s="18">
        <f t="shared" ca="1" si="1"/>
        <v>21</v>
      </c>
      <c r="D57" s="18" t="s">
        <v>18</v>
      </c>
      <c r="E57" s="18" t="str">
        <f>VLOOKUP(D57,'September Go Live'!D:E,2,0)</f>
        <v>Steven Konieczny</v>
      </c>
      <c r="F57" s="18" t="s">
        <v>26</v>
      </c>
      <c r="G57" s="18" t="s">
        <v>21</v>
      </c>
      <c r="H57" s="18" t="str">
        <f t="shared" si="3"/>
        <v>Joey McCollom</v>
      </c>
      <c r="I57" s="18" t="s">
        <v>38</v>
      </c>
      <c r="J57" s="18" t="s">
        <v>23</v>
      </c>
      <c r="K57" s="18" t="s">
        <v>276</v>
      </c>
      <c r="L57" s="18"/>
      <c r="M57" s="18"/>
      <c r="N57" s="18"/>
    </row>
    <row r="58" spans="1:14" ht="16" x14ac:dyDescent="0.2">
      <c r="A58" s="41" t="s">
        <v>277</v>
      </c>
      <c r="B58" s="69">
        <v>45958</v>
      </c>
      <c r="C58" s="18">
        <f t="shared" ca="1" si="1"/>
        <v>21</v>
      </c>
      <c r="D58" s="29" t="s">
        <v>84</v>
      </c>
      <c r="E58" s="29" t="str">
        <f>VLOOKUP(D58,'September Go Live'!D:E,2,0)</f>
        <v>Angie Bogart</v>
      </c>
      <c r="F58" s="29" t="s">
        <v>26</v>
      </c>
      <c r="G58" s="29" t="s">
        <v>43</v>
      </c>
      <c r="H58" s="29" t="str">
        <f t="shared" si="3"/>
        <v>Alex Rust</v>
      </c>
      <c r="I58" s="29" t="s">
        <v>22</v>
      </c>
      <c r="J58" s="29" t="s">
        <v>23</v>
      </c>
      <c r="K58" s="29"/>
      <c r="L58" s="29"/>
      <c r="M58" s="29"/>
      <c r="N58" s="29"/>
    </row>
    <row r="59" spans="1:14" s="19" customFormat="1" ht="15.75" customHeight="1" x14ac:dyDescent="0.2">
      <c r="A59" s="41" t="s">
        <v>278</v>
      </c>
      <c r="B59" s="68">
        <v>45958</v>
      </c>
      <c r="C59" s="18">
        <f t="shared" ca="1" si="1"/>
        <v>21</v>
      </c>
      <c r="D59" s="18" t="s">
        <v>35</v>
      </c>
      <c r="E59" s="18" t="str">
        <f>VLOOKUP(D59,'September Go Live'!D:E,2,0)</f>
        <v>Hanna Schneider</v>
      </c>
      <c r="F59" s="18" t="s">
        <v>37</v>
      </c>
      <c r="G59" s="20" t="s">
        <v>32</v>
      </c>
      <c r="H59" s="18" t="str">
        <f t="shared" si="3"/>
        <v>Saurabh Tyagi</v>
      </c>
      <c r="I59" s="19" t="s">
        <v>22</v>
      </c>
      <c r="J59" s="19" t="s">
        <v>68</v>
      </c>
    </row>
  </sheetData>
  <autoFilter ref="A1:N59" xr:uid="{7616BD5F-AFD3-40DD-928A-EE9314F48872}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F480B-29A9-455F-A268-68331B0D089C}">
  <dimension ref="A1:Y59"/>
  <sheetViews>
    <sheetView showGridLines="0" tabSelected="1" workbookViewId="0">
      <selection sqref="A1:A1048576"/>
    </sheetView>
  </sheetViews>
  <sheetFormatPr baseColWidth="10" defaultColWidth="8.83203125" defaultRowHeight="15.75" customHeight="1" x14ac:dyDescent="0.2"/>
  <cols>
    <col min="1" max="1" width="51.1640625" style="32" bestFit="1" customWidth="1"/>
    <col min="2" max="2" width="16.1640625" style="32" bestFit="1" customWidth="1"/>
    <col min="3" max="3" width="13.6640625" style="32" bestFit="1" customWidth="1"/>
    <col min="4" max="4" width="16.1640625" style="32" bestFit="1" customWidth="1"/>
    <col min="5" max="5" width="16.1640625" style="32" customWidth="1"/>
    <col min="6" max="6" width="20.1640625" style="32" bestFit="1" customWidth="1"/>
    <col min="7" max="7" width="18.6640625" style="32" bestFit="1" customWidth="1"/>
    <col min="8" max="8" width="13.1640625" style="32" bestFit="1" customWidth="1"/>
    <col min="9" max="9" width="10.83203125" style="32" bestFit="1" customWidth="1"/>
    <col min="10" max="10" width="18" style="32" bestFit="1" customWidth="1"/>
    <col min="11" max="11" width="36.1640625" style="32" bestFit="1" customWidth="1"/>
    <col min="12" max="12" width="23.83203125" style="32" bestFit="1" customWidth="1"/>
    <col min="13" max="13" width="14.6640625" style="32" bestFit="1" customWidth="1"/>
    <col min="14" max="14" width="36.1640625" style="32" bestFit="1" customWidth="1"/>
    <col min="15" max="23" width="8.83203125" style="32"/>
    <col min="24" max="24" width="18.6640625" style="32" bestFit="1" customWidth="1"/>
    <col min="25" max="25" width="13.1640625" style="32" bestFit="1" customWidth="1"/>
    <col min="26" max="16384" width="8.83203125" style="32"/>
  </cols>
  <sheetData>
    <row r="1" spans="1:25" ht="16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62" t="s">
        <v>13</v>
      </c>
      <c r="L1" s="61" t="s">
        <v>14</v>
      </c>
      <c r="M1" s="61" t="s">
        <v>15</v>
      </c>
      <c r="N1" s="38" t="s">
        <v>16</v>
      </c>
    </row>
    <row r="2" spans="1:25" ht="16" x14ac:dyDescent="0.2">
      <c r="A2" s="36" t="s">
        <v>279</v>
      </c>
      <c r="B2" s="67">
        <v>45965</v>
      </c>
      <c r="C2" s="40">
        <f ca="1">IF(B2-TODAY()&lt;0,"Rolled Out",B2-TODAY())</f>
        <v>28</v>
      </c>
      <c r="D2" s="36" t="s">
        <v>84</v>
      </c>
      <c r="E2" s="36" t="str">
        <f>VLOOKUP(D2,'October Go Live'!D:E,2,0)</f>
        <v>Angie Bogart</v>
      </c>
      <c r="F2" s="36" t="s">
        <v>26</v>
      </c>
      <c r="G2" s="36" t="s">
        <v>43</v>
      </c>
      <c r="H2" s="19" t="str">
        <f t="shared" ref="H2:H14" si="0">VLOOKUP(G2,$X$6:$Y$10,2,0)</f>
        <v>Alex Rust</v>
      </c>
      <c r="I2" s="19" t="s">
        <v>280</v>
      </c>
      <c r="J2" s="19" t="s">
        <v>23</v>
      </c>
      <c r="K2" s="63"/>
      <c r="L2" s="19"/>
      <c r="M2" s="19"/>
      <c r="N2" s="19"/>
    </row>
    <row r="3" spans="1:25" ht="16" x14ac:dyDescent="0.2">
      <c r="A3" s="36" t="s">
        <v>281</v>
      </c>
      <c r="B3" s="67">
        <v>45965</v>
      </c>
      <c r="C3" s="40">
        <f t="shared" ref="C3:C52" ca="1" si="1">IF(B3-TODAY()&lt;0,"Rolled Out",B3-TODAY())</f>
        <v>28</v>
      </c>
      <c r="D3" s="36" t="s">
        <v>82</v>
      </c>
      <c r="E3" s="36" t="str">
        <f>VLOOKUP(D3,'October Go Live'!D:E,2,0)</f>
        <v>Angie Bogart</v>
      </c>
      <c r="F3" s="36" t="s">
        <v>26</v>
      </c>
      <c r="G3" s="36" t="s">
        <v>32</v>
      </c>
      <c r="H3" s="19" t="str">
        <f t="shared" si="0"/>
        <v>Saurabh Tyagi</v>
      </c>
      <c r="I3" s="19" t="s">
        <v>22</v>
      </c>
      <c r="J3" s="19" t="s">
        <v>23</v>
      </c>
      <c r="K3" s="63"/>
      <c r="L3" s="19"/>
      <c r="M3" s="19"/>
      <c r="N3" s="19"/>
    </row>
    <row r="4" spans="1:25" ht="16" x14ac:dyDescent="0.2">
      <c r="A4" s="36" t="s">
        <v>282</v>
      </c>
      <c r="B4" s="67">
        <v>45965</v>
      </c>
      <c r="C4" s="40">
        <f t="shared" ca="1" si="1"/>
        <v>28</v>
      </c>
      <c r="D4" s="36" t="s">
        <v>82</v>
      </c>
      <c r="E4" s="36" t="str">
        <f>VLOOKUP(D4,'October Go Live'!D:E,2,0)</f>
        <v>Angie Bogart</v>
      </c>
      <c r="F4" s="36" t="s">
        <v>26</v>
      </c>
      <c r="G4" s="36" t="s">
        <v>43</v>
      </c>
      <c r="H4" s="19" t="str">
        <f t="shared" si="0"/>
        <v>Alex Rust</v>
      </c>
      <c r="I4" s="19" t="s">
        <v>38</v>
      </c>
      <c r="J4" s="19" t="s">
        <v>23</v>
      </c>
      <c r="K4" s="63"/>
      <c r="L4" s="19"/>
      <c r="M4" s="19"/>
      <c r="N4" s="19"/>
    </row>
    <row r="5" spans="1:25" ht="16" x14ac:dyDescent="0.2">
      <c r="A5" s="36" t="s">
        <v>283</v>
      </c>
      <c r="B5" s="67">
        <v>45965</v>
      </c>
      <c r="C5" s="40">
        <f t="shared" ca="1" si="1"/>
        <v>28</v>
      </c>
      <c r="D5" s="36" t="s">
        <v>84</v>
      </c>
      <c r="E5" s="36" t="str">
        <f>VLOOKUP(D5,'October Go Live'!D:E,2,0)</f>
        <v>Angie Bogart</v>
      </c>
      <c r="F5" s="36" t="s">
        <v>26</v>
      </c>
      <c r="G5" s="36" t="s">
        <v>43</v>
      </c>
      <c r="H5" s="19" t="str">
        <f t="shared" si="0"/>
        <v>Alex Rust</v>
      </c>
      <c r="I5" s="19" t="s">
        <v>22</v>
      </c>
      <c r="J5" s="19" t="s">
        <v>23</v>
      </c>
      <c r="K5" s="63"/>
      <c r="L5" s="19"/>
      <c r="M5" s="19"/>
      <c r="N5" s="19"/>
    </row>
    <row r="6" spans="1:25" ht="16" x14ac:dyDescent="0.2">
      <c r="A6" s="36" t="s">
        <v>284</v>
      </c>
      <c r="B6" s="67">
        <v>45965</v>
      </c>
      <c r="C6" s="40">
        <f t="shared" ca="1" si="1"/>
        <v>28</v>
      </c>
      <c r="D6" s="36" t="s">
        <v>84</v>
      </c>
      <c r="E6" s="36" t="str">
        <f>VLOOKUP(D6,'October Go Live'!D:E,2,0)</f>
        <v>Angie Bogart</v>
      </c>
      <c r="F6" s="36" t="s">
        <v>26</v>
      </c>
      <c r="G6" s="36" t="s">
        <v>43</v>
      </c>
      <c r="H6" s="19" t="str">
        <f t="shared" si="0"/>
        <v>Alex Rust</v>
      </c>
      <c r="I6" s="19" t="s">
        <v>38</v>
      </c>
      <c r="J6" s="19" t="s">
        <v>23</v>
      </c>
      <c r="K6" s="63"/>
      <c r="L6" s="19"/>
      <c r="M6" s="19"/>
      <c r="N6" s="19"/>
      <c r="X6" s="20" t="s">
        <v>21</v>
      </c>
      <c r="Y6" s="39" t="s">
        <v>30</v>
      </c>
    </row>
    <row r="7" spans="1:25" ht="13.5" customHeight="1" x14ac:dyDescent="0.2">
      <c r="A7" s="36" t="s">
        <v>285</v>
      </c>
      <c r="B7" s="67">
        <v>45965</v>
      </c>
      <c r="C7" s="40">
        <f t="shared" ca="1" si="1"/>
        <v>28</v>
      </c>
      <c r="D7" s="36" t="s">
        <v>84</v>
      </c>
      <c r="E7" s="36" t="str">
        <f>VLOOKUP(D7,'October Go Live'!D:E,2,0)</f>
        <v>Angie Bogart</v>
      </c>
      <c r="F7" s="36" t="s">
        <v>26</v>
      </c>
      <c r="G7" s="36" t="s">
        <v>43</v>
      </c>
      <c r="H7" s="19" t="str">
        <f t="shared" si="0"/>
        <v>Alex Rust</v>
      </c>
      <c r="I7" s="19" t="s">
        <v>280</v>
      </c>
      <c r="J7" s="19" t="s">
        <v>23</v>
      </c>
      <c r="K7" s="64"/>
      <c r="L7" s="19"/>
      <c r="M7" s="19"/>
      <c r="N7" s="19"/>
      <c r="X7" s="20" t="s">
        <v>32</v>
      </c>
      <c r="Y7" s="39" t="s">
        <v>33</v>
      </c>
    </row>
    <row r="8" spans="1:25" ht="16" x14ac:dyDescent="0.2">
      <c r="A8" s="36" t="s">
        <v>286</v>
      </c>
      <c r="B8" s="67">
        <v>45965</v>
      </c>
      <c r="C8" s="40">
        <f t="shared" ca="1" si="1"/>
        <v>28</v>
      </c>
      <c r="D8" s="36" t="s">
        <v>84</v>
      </c>
      <c r="E8" s="36" t="str">
        <f>VLOOKUP(D8,'October Go Live'!D:E,2,0)</f>
        <v>Angie Bogart</v>
      </c>
      <c r="F8" s="36" t="s">
        <v>26</v>
      </c>
      <c r="G8" s="36" t="s">
        <v>43</v>
      </c>
      <c r="H8" s="19" t="str">
        <f t="shared" si="0"/>
        <v>Alex Rust</v>
      </c>
      <c r="I8" s="19" t="s">
        <v>27</v>
      </c>
      <c r="J8" s="19" t="s">
        <v>23</v>
      </c>
      <c r="K8" s="63"/>
      <c r="L8" s="19"/>
      <c r="M8" s="19"/>
      <c r="N8" s="19"/>
      <c r="X8" s="20" t="s">
        <v>40</v>
      </c>
      <c r="Y8" s="39" t="s">
        <v>41</v>
      </c>
    </row>
    <row r="9" spans="1:25" ht="16" x14ac:dyDescent="0.2">
      <c r="A9" s="36" t="s">
        <v>287</v>
      </c>
      <c r="B9" s="67">
        <v>45965</v>
      </c>
      <c r="C9" s="40">
        <f t="shared" ca="1" si="1"/>
        <v>28</v>
      </c>
      <c r="D9" s="36" t="s">
        <v>84</v>
      </c>
      <c r="E9" s="36" t="str">
        <f>VLOOKUP(D9,'October Go Live'!D:E,2,0)</f>
        <v>Angie Bogart</v>
      </c>
      <c r="F9" s="36" t="s">
        <v>26</v>
      </c>
      <c r="G9" s="36" t="s">
        <v>43</v>
      </c>
      <c r="H9" s="19" t="str">
        <f t="shared" si="0"/>
        <v>Alex Rust</v>
      </c>
      <c r="I9" s="19" t="s">
        <v>22</v>
      </c>
      <c r="J9" s="19" t="s">
        <v>68</v>
      </c>
      <c r="K9" s="63" t="s">
        <v>288</v>
      </c>
      <c r="L9" s="19"/>
      <c r="M9" s="19"/>
      <c r="N9" s="19"/>
      <c r="X9" s="20" t="s">
        <v>43</v>
      </c>
      <c r="Y9" s="39" t="s">
        <v>44</v>
      </c>
    </row>
    <row r="10" spans="1:25" ht="16" x14ac:dyDescent="0.2">
      <c r="A10" s="36" t="s">
        <v>289</v>
      </c>
      <c r="B10" s="67">
        <v>45965</v>
      </c>
      <c r="C10" s="40">
        <f t="shared" ca="1" si="1"/>
        <v>28</v>
      </c>
      <c r="D10" s="36" t="s">
        <v>53</v>
      </c>
      <c r="E10" s="36" t="str">
        <f>VLOOKUP(D10,'October Go Live'!D:E,2,0)</f>
        <v>Hanna Schneider</v>
      </c>
      <c r="F10" s="36" t="s">
        <v>26</v>
      </c>
      <c r="G10" s="36" t="s">
        <v>32</v>
      </c>
      <c r="H10" s="19" t="str">
        <f t="shared" si="0"/>
        <v>Saurabh Tyagi</v>
      </c>
      <c r="I10" s="19" t="s">
        <v>27</v>
      </c>
      <c r="J10" s="19" t="s">
        <v>23</v>
      </c>
      <c r="K10" s="63"/>
      <c r="L10" s="19"/>
      <c r="M10" s="19"/>
      <c r="N10" s="19"/>
      <c r="X10" s="20" t="s">
        <v>46</v>
      </c>
      <c r="Y10" s="39" t="s">
        <v>33</v>
      </c>
    </row>
    <row r="11" spans="1:25" ht="16" x14ac:dyDescent="0.2">
      <c r="A11" s="36" t="s">
        <v>290</v>
      </c>
      <c r="B11" s="67">
        <v>45965</v>
      </c>
      <c r="C11" s="40">
        <f t="shared" ca="1" si="1"/>
        <v>28</v>
      </c>
      <c r="D11" s="36" t="s">
        <v>70</v>
      </c>
      <c r="E11" s="36" t="str">
        <f>VLOOKUP(D11,'October Go Live'!D:E,2,0)</f>
        <v>Angie Bogart</v>
      </c>
      <c r="F11" s="36" t="s">
        <v>26</v>
      </c>
      <c r="G11" s="36" t="s">
        <v>43</v>
      </c>
      <c r="H11" s="19" t="str">
        <f t="shared" si="0"/>
        <v>Alex Rust</v>
      </c>
      <c r="I11" s="19" t="s">
        <v>22</v>
      </c>
      <c r="J11" s="19" t="s">
        <v>23</v>
      </c>
      <c r="K11" s="63"/>
      <c r="L11" s="19"/>
      <c r="M11" s="19"/>
      <c r="N11" s="19"/>
    </row>
    <row r="12" spans="1:25" ht="16" x14ac:dyDescent="0.2">
      <c r="A12" s="36" t="s">
        <v>291</v>
      </c>
      <c r="B12" s="67">
        <v>45965</v>
      </c>
      <c r="C12" s="40">
        <f t="shared" ca="1" si="1"/>
        <v>28</v>
      </c>
      <c r="D12" s="36" t="s">
        <v>82</v>
      </c>
      <c r="E12" s="36" t="str">
        <f>VLOOKUP(D12,'October Go Live'!D:E,2,0)</f>
        <v>Angie Bogart</v>
      </c>
      <c r="F12" s="36" t="s">
        <v>26</v>
      </c>
      <c r="G12" s="36" t="s">
        <v>32</v>
      </c>
      <c r="H12" s="19" t="str">
        <f t="shared" si="0"/>
        <v>Saurabh Tyagi</v>
      </c>
      <c r="I12" s="19" t="s">
        <v>38</v>
      </c>
      <c r="J12" s="19" t="s">
        <v>23</v>
      </c>
      <c r="K12" s="63"/>
      <c r="L12" s="19"/>
      <c r="M12" s="19"/>
      <c r="N12" s="19"/>
    </row>
    <row r="13" spans="1:25" ht="16" x14ac:dyDescent="0.2">
      <c r="A13" s="36" t="s">
        <v>292</v>
      </c>
      <c r="B13" s="67">
        <v>45965</v>
      </c>
      <c r="C13" s="40">
        <f t="shared" ca="1" si="1"/>
        <v>28</v>
      </c>
      <c r="D13" s="36" t="s">
        <v>82</v>
      </c>
      <c r="E13" s="36" t="str">
        <f>VLOOKUP(D13,'October Go Live'!D:E,2,0)</f>
        <v>Angie Bogart</v>
      </c>
      <c r="F13" s="36" t="s">
        <v>26</v>
      </c>
      <c r="G13" s="36" t="s">
        <v>32</v>
      </c>
      <c r="H13" s="19" t="str">
        <f t="shared" si="0"/>
        <v>Saurabh Tyagi</v>
      </c>
      <c r="I13" s="19" t="s">
        <v>280</v>
      </c>
      <c r="J13" s="19" t="s">
        <v>23</v>
      </c>
      <c r="K13" s="63"/>
      <c r="L13" s="19"/>
      <c r="M13" s="19"/>
      <c r="N13" s="19"/>
    </row>
    <row r="14" spans="1:25" ht="16" x14ac:dyDescent="0.2">
      <c r="A14" s="36" t="s">
        <v>293</v>
      </c>
      <c r="B14" s="67">
        <v>45965</v>
      </c>
      <c r="C14" s="40">
        <f t="shared" ca="1" si="1"/>
        <v>28</v>
      </c>
      <c r="D14" s="36" t="s">
        <v>82</v>
      </c>
      <c r="E14" s="36" t="str">
        <f>VLOOKUP(D14,'October Go Live'!D:E,2,0)</f>
        <v>Angie Bogart</v>
      </c>
      <c r="F14" s="36" t="s">
        <v>26</v>
      </c>
      <c r="G14" s="36" t="s">
        <v>32</v>
      </c>
      <c r="H14" s="19" t="str">
        <f t="shared" si="0"/>
        <v>Saurabh Tyagi</v>
      </c>
      <c r="I14" s="19" t="s">
        <v>22</v>
      </c>
      <c r="J14" s="19" t="s">
        <v>23</v>
      </c>
      <c r="K14" s="63"/>
      <c r="L14" s="19"/>
      <c r="M14" s="19"/>
      <c r="N14" s="19"/>
    </row>
    <row r="15" spans="1:25" ht="16" x14ac:dyDescent="0.2">
      <c r="A15" s="36" t="s">
        <v>294</v>
      </c>
      <c r="B15" s="67">
        <v>45971</v>
      </c>
      <c r="C15" s="40">
        <f t="shared" ca="1" si="1"/>
        <v>34</v>
      </c>
      <c r="D15" s="36" t="s">
        <v>41</v>
      </c>
      <c r="E15" s="36" t="s">
        <v>41</v>
      </c>
      <c r="F15" s="36" t="s">
        <v>26</v>
      </c>
      <c r="G15" s="36" t="s">
        <v>40</v>
      </c>
      <c r="H15" s="19" t="str">
        <f t="shared" ref="H15:H18" si="2">VLOOKUP(G15,$X$6:$Y$10,2,0)</f>
        <v>John Hurst</v>
      </c>
      <c r="I15" s="19" t="s">
        <v>38</v>
      </c>
      <c r="J15" s="19" t="s">
        <v>68</v>
      </c>
      <c r="K15" s="63"/>
      <c r="L15" s="19"/>
      <c r="M15" s="19"/>
      <c r="N15" s="19"/>
    </row>
    <row r="16" spans="1:25" ht="16" x14ac:dyDescent="0.2">
      <c r="A16" s="36" t="s">
        <v>295</v>
      </c>
      <c r="B16" s="67">
        <v>45971</v>
      </c>
      <c r="C16" s="40">
        <f t="shared" ca="1" si="1"/>
        <v>34</v>
      </c>
      <c r="D16" s="36" t="s">
        <v>41</v>
      </c>
      <c r="E16" s="36" t="s">
        <v>41</v>
      </c>
      <c r="F16" s="36" t="s">
        <v>26</v>
      </c>
      <c r="G16" s="36" t="s">
        <v>40</v>
      </c>
      <c r="H16" s="19" t="str">
        <f t="shared" si="2"/>
        <v>John Hurst</v>
      </c>
      <c r="I16" s="19" t="s">
        <v>27</v>
      </c>
      <c r="J16" s="19" t="s">
        <v>68</v>
      </c>
      <c r="K16" s="63"/>
      <c r="L16" s="19"/>
      <c r="M16" s="19"/>
      <c r="N16" s="19"/>
    </row>
    <row r="17" spans="1:14" ht="16" x14ac:dyDescent="0.2">
      <c r="A17" s="36" t="s">
        <v>296</v>
      </c>
      <c r="B17" s="67">
        <v>45971</v>
      </c>
      <c r="C17" s="40">
        <f t="shared" ca="1" si="1"/>
        <v>34</v>
      </c>
      <c r="D17" s="36" t="s">
        <v>41</v>
      </c>
      <c r="E17" s="36" t="s">
        <v>41</v>
      </c>
      <c r="F17" s="36" t="s">
        <v>26</v>
      </c>
      <c r="G17" s="36" t="s">
        <v>40</v>
      </c>
      <c r="H17" s="19" t="str">
        <f t="shared" si="2"/>
        <v>John Hurst</v>
      </c>
      <c r="I17" s="19" t="s">
        <v>22</v>
      </c>
      <c r="J17" s="19" t="s">
        <v>68</v>
      </c>
      <c r="K17" s="63"/>
      <c r="L17" s="19"/>
      <c r="M17" s="19"/>
      <c r="N17" s="19"/>
    </row>
    <row r="18" spans="1:14" ht="16" x14ac:dyDescent="0.2">
      <c r="A18" s="36" t="s">
        <v>297</v>
      </c>
      <c r="B18" s="67">
        <v>45971</v>
      </c>
      <c r="C18" s="40">
        <f t="shared" ca="1" si="1"/>
        <v>34</v>
      </c>
      <c r="D18" s="36" t="s">
        <v>41</v>
      </c>
      <c r="E18" s="36" t="s">
        <v>41</v>
      </c>
      <c r="F18" s="36" t="s">
        <v>26</v>
      </c>
      <c r="G18" s="36" t="s">
        <v>40</v>
      </c>
      <c r="H18" s="19" t="str">
        <f t="shared" si="2"/>
        <v>John Hurst</v>
      </c>
      <c r="I18" s="19" t="s">
        <v>280</v>
      </c>
      <c r="J18" s="19" t="s">
        <v>68</v>
      </c>
      <c r="K18" s="63"/>
      <c r="L18" s="19"/>
      <c r="M18" s="19"/>
      <c r="N18" s="19"/>
    </row>
    <row r="19" spans="1:14" ht="16" x14ac:dyDescent="0.2">
      <c r="A19" s="36" t="s">
        <v>298</v>
      </c>
      <c r="B19" s="67">
        <v>45971</v>
      </c>
      <c r="C19" s="40">
        <f t="shared" ca="1" si="1"/>
        <v>34</v>
      </c>
      <c r="D19" s="3" t="s">
        <v>35</v>
      </c>
      <c r="E19" s="3" t="str">
        <f>VLOOKUP(D19,'August Go Live'!$BA$5:$BB$22,2,0)</f>
        <v>Hanna Schneider</v>
      </c>
      <c r="F19" s="3" t="s">
        <v>37</v>
      </c>
      <c r="G19" s="3" t="s">
        <v>43</v>
      </c>
      <c r="H19" s="3" t="s">
        <v>30</v>
      </c>
      <c r="I19" s="19" t="s">
        <v>280</v>
      </c>
      <c r="J19" s="19" t="s">
        <v>68</v>
      </c>
      <c r="K19" s="63"/>
      <c r="L19" s="19"/>
      <c r="M19" s="19"/>
      <c r="N19" s="19"/>
    </row>
    <row r="20" spans="1:14" ht="16" x14ac:dyDescent="0.2">
      <c r="A20" s="36" t="s">
        <v>299</v>
      </c>
      <c r="B20" s="67">
        <v>45972</v>
      </c>
      <c r="C20" s="40">
        <f t="shared" ca="1" si="1"/>
        <v>35</v>
      </c>
      <c r="D20" s="36" t="s">
        <v>58</v>
      </c>
      <c r="E20" s="36" t="str">
        <f>VLOOKUP(D20,'October Go Live'!D:E,2,0)</f>
        <v>Hanna Schneider</v>
      </c>
      <c r="F20" s="36" t="s">
        <v>26</v>
      </c>
      <c r="G20" s="36" t="s">
        <v>32</v>
      </c>
      <c r="H20" s="19" t="str">
        <f>VLOOKUP(G20,$X$6:$Y$10,2,0)</f>
        <v>Saurabh Tyagi</v>
      </c>
      <c r="I20" s="19" t="s">
        <v>38</v>
      </c>
      <c r="J20" s="19" t="s">
        <v>68</v>
      </c>
      <c r="K20" s="63"/>
      <c r="L20" s="19"/>
      <c r="M20" s="19"/>
      <c r="N20" s="19"/>
    </row>
    <row r="21" spans="1:14" ht="16" x14ac:dyDescent="0.2">
      <c r="A21" s="36" t="s">
        <v>300</v>
      </c>
      <c r="B21" s="67">
        <v>45972</v>
      </c>
      <c r="C21" s="40">
        <f t="shared" ca="1" si="1"/>
        <v>35</v>
      </c>
      <c r="D21" s="36" t="s">
        <v>58</v>
      </c>
      <c r="E21" s="36" t="str">
        <f>VLOOKUP(D21,'October Go Live'!D:E,2,0)</f>
        <v>Hanna Schneider</v>
      </c>
      <c r="F21" s="36" t="s">
        <v>26</v>
      </c>
      <c r="G21" s="36" t="s">
        <v>32</v>
      </c>
      <c r="H21" s="19" t="str">
        <f>VLOOKUP(G21,$X$6:$Y$10,2,0)</f>
        <v>Saurabh Tyagi</v>
      </c>
      <c r="I21" s="19" t="s">
        <v>22</v>
      </c>
      <c r="J21" s="19" t="s">
        <v>68</v>
      </c>
      <c r="K21" s="63" t="s">
        <v>288</v>
      </c>
      <c r="L21" s="19"/>
      <c r="M21" s="19"/>
      <c r="N21" s="19"/>
    </row>
    <row r="22" spans="1:14" ht="16" x14ac:dyDescent="0.2">
      <c r="A22" s="36" t="s">
        <v>301</v>
      </c>
      <c r="B22" s="67">
        <v>45972</v>
      </c>
      <c r="C22" s="40">
        <f t="shared" ca="1" si="1"/>
        <v>35</v>
      </c>
      <c r="D22" s="36" t="s">
        <v>58</v>
      </c>
      <c r="E22" s="36" t="str">
        <f>VLOOKUP(D22,'October Go Live'!D:E,2,0)</f>
        <v>Hanna Schneider</v>
      </c>
      <c r="F22" s="36" t="s">
        <v>26</v>
      </c>
      <c r="G22" s="36" t="s">
        <v>32</v>
      </c>
      <c r="H22" s="19" t="str">
        <f>VLOOKUP(G22,$X$6:$Y$10,2,0)</f>
        <v>Saurabh Tyagi</v>
      </c>
      <c r="I22" s="19" t="s">
        <v>280</v>
      </c>
      <c r="J22" s="19" t="s">
        <v>68</v>
      </c>
      <c r="K22" s="63"/>
      <c r="L22" s="19"/>
      <c r="M22" s="19"/>
      <c r="N22" s="19"/>
    </row>
    <row r="23" spans="1:14" ht="16" x14ac:dyDescent="0.2">
      <c r="A23" s="36" t="s">
        <v>302</v>
      </c>
      <c r="B23" s="67">
        <v>45972</v>
      </c>
      <c r="C23" s="40">
        <f t="shared" ca="1" si="1"/>
        <v>35</v>
      </c>
      <c r="D23" s="36" t="s">
        <v>58</v>
      </c>
      <c r="E23" s="36" t="str">
        <f>VLOOKUP(D23,'October Go Live'!D:E,2,0)</f>
        <v>Hanna Schneider</v>
      </c>
      <c r="F23" s="36" t="s">
        <v>26</v>
      </c>
      <c r="G23" s="36" t="s">
        <v>32</v>
      </c>
      <c r="H23" s="19" t="str">
        <f>VLOOKUP(G23,$X$6:$Y$10,2,0)</f>
        <v>Saurabh Tyagi</v>
      </c>
      <c r="I23" s="19" t="s">
        <v>38</v>
      </c>
      <c r="J23" s="19" t="s">
        <v>68</v>
      </c>
      <c r="K23" s="63"/>
      <c r="L23" s="19"/>
      <c r="M23" s="19"/>
      <c r="N23" s="19"/>
    </row>
    <row r="24" spans="1:14" ht="16" x14ac:dyDescent="0.2">
      <c r="A24" s="36" t="s">
        <v>303</v>
      </c>
      <c r="B24" s="67">
        <v>45972</v>
      </c>
      <c r="C24" s="40">
        <f t="shared" ca="1" si="1"/>
        <v>35</v>
      </c>
      <c r="D24" s="36" t="s">
        <v>58</v>
      </c>
      <c r="E24" s="36" t="str">
        <f>VLOOKUP(D24,'October Go Live'!D:E,2,0)</f>
        <v>Hanna Schneider</v>
      </c>
      <c r="F24" s="36" t="s">
        <v>26</v>
      </c>
      <c r="G24" s="36" t="s">
        <v>32</v>
      </c>
      <c r="H24" s="19" t="str">
        <f>VLOOKUP(G24,$X$6:$Y$10,2,0)</f>
        <v>Saurabh Tyagi</v>
      </c>
      <c r="I24" s="19" t="s">
        <v>22</v>
      </c>
      <c r="J24" s="19" t="s">
        <v>68</v>
      </c>
      <c r="K24" s="63"/>
      <c r="L24" s="19"/>
      <c r="M24" s="19"/>
      <c r="N24" s="19"/>
    </row>
    <row r="25" spans="1:14" ht="16" x14ac:dyDescent="0.2">
      <c r="A25" s="36" t="s">
        <v>304</v>
      </c>
      <c r="B25" s="67">
        <v>45972</v>
      </c>
      <c r="C25" s="40">
        <f t="shared" ca="1" si="1"/>
        <v>35</v>
      </c>
      <c r="D25" s="36" t="s">
        <v>66</v>
      </c>
      <c r="E25" s="36" t="str">
        <f>VLOOKUP(D25,'October Go Live'!D:E,2,0)</f>
        <v>Hanna Schneider</v>
      </c>
      <c r="F25" s="36" t="s">
        <v>26</v>
      </c>
      <c r="G25" s="36" t="s">
        <v>40</v>
      </c>
      <c r="H25" s="19"/>
      <c r="I25" s="19" t="s">
        <v>22</v>
      </c>
      <c r="J25" s="19" t="s">
        <v>23</v>
      </c>
      <c r="K25" s="63"/>
      <c r="L25" s="19"/>
      <c r="M25" s="19"/>
      <c r="N25" s="19"/>
    </row>
    <row r="26" spans="1:14" ht="16" x14ac:dyDescent="0.2">
      <c r="A26" s="36" t="s">
        <v>305</v>
      </c>
      <c r="B26" s="67">
        <v>45972</v>
      </c>
      <c r="C26" s="40">
        <f t="shared" ca="1" si="1"/>
        <v>35</v>
      </c>
      <c r="D26" s="36" t="s">
        <v>61</v>
      </c>
      <c r="E26" s="36" t="str">
        <f>VLOOKUP(D26,'October Go Live'!D:E,2,0)</f>
        <v>Hanna Schneider</v>
      </c>
      <c r="F26" s="36" t="s">
        <v>26</v>
      </c>
      <c r="G26" s="36" t="s">
        <v>32</v>
      </c>
      <c r="H26" s="19" t="str">
        <f t="shared" ref="H26:H31" si="3">VLOOKUP(G26,$X$6:$Y$10,2,0)</f>
        <v>Saurabh Tyagi</v>
      </c>
      <c r="I26" s="19" t="s">
        <v>280</v>
      </c>
      <c r="J26" s="19" t="s">
        <v>68</v>
      </c>
      <c r="K26" s="63"/>
      <c r="L26" s="19"/>
      <c r="M26" s="19"/>
      <c r="N26" s="19"/>
    </row>
    <row r="27" spans="1:14" ht="16" x14ac:dyDescent="0.2">
      <c r="A27" s="36" t="s">
        <v>306</v>
      </c>
      <c r="B27" s="67">
        <v>45972</v>
      </c>
      <c r="C27" s="40">
        <f t="shared" ca="1" si="1"/>
        <v>35</v>
      </c>
      <c r="D27" s="36" t="s">
        <v>61</v>
      </c>
      <c r="E27" s="36" t="str">
        <f>VLOOKUP(D27,'October Go Live'!D:E,2,0)</f>
        <v>Hanna Schneider</v>
      </c>
      <c r="F27" s="36" t="s">
        <v>26</v>
      </c>
      <c r="G27" s="36" t="s">
        <v>32</v>
      </c>
      <c r="H27" s="19" t="str">
        <f t="shared" si="3"/>
        <v>Saurabh Tyagi</v>
      </c>
      <c r="I27" s="19" t="s">
        <v>38</v>
      </c>
      <c r="J27" s="19" t="s">
        <v>23</v>
      </c>
      <c r="K27" s="63" t="s">
        <v>307</v>
      </c>
      <c r="L27" s="19"/>
      <c r="M27" s="19"/>
      <c r="N27" s="19"/>
    </row>
    <row r="28" spans="1:14" ht="17" x14ac:dyDescent="0.2">
      <c r="A28" s="36" t="s">
        <v>308</v>
      </c>
      <c r="B28" s="67">
        <v>45972</v>
      </c>
      <c r="C28" s="40">
        <f t="shared" ca="1" si="1"/>
        <v>35</v>
      </c>
      <c r="D28" s="44" t="s">
        <v>84</v>
      </c>
      <c r="E28" s="36" t="str">
        <f>VLOOKUP(D28,'October Go Live'!D:E,2,0)</f>
        <v>Angie Bogart</v>
      </c>
      <c r="F28" s="36" t="s">
        <v>26</v>
      </c>
      <c r="G28" s="36" t="s">
        <v>43</v>
      </c>
      <c r="H28" s="19" t="str">
        <f t="shared" si="3"/>
        <v>Alex Rust</v>
      </c>
      <c r="I28" s="19" t="s">
        <v>280</v>
      </c>
      <c r="J28" s="19" t="s">
        <v>23</v>
      </c>
      <c r="K28" s="63"/>
      <c r="L28" s="19"/>
      <c r="M28" s="19"/>
      <c r="N28" s="19"/>
    </row>
    <row r="29" spans="1:14" ht="16" x14ac:dyDescent="0.2">
      <c r="A29" s="36" t="s">
        <v>309</v>
      </c>
      <c r="B29" s="67">
        <v>45972</v>
      </c>
      <c r="C29" s="40">
        <f t="shared" ca="1" si="1"/>
        <v>35</v>
      </c>
      <c r="D29" s="36" t="s">
        <v>61</v>
      </c>
      <c r="E29" s="36" t="str">
        <f>VLOOKUP(D29,'October Go Live'!D:E,2,0)</f>
        <v>Hanna Schneider</v>
      </c>
      <c r="F29" s="36" t="s">
        <v>26</v>
      </c>
      <c r="G29" s="36" t="s">
        <v>32</v>
      </c>
      <c r="H29" s="19" t="str">
        <f t="shared" si="3"/>
        <v>Saurabh Tyagi</v>
      </c>
      <c r="I29" s="19" t="s">
        <v>280</v>
      </c>
      <c r="J29" s="19" t="s">
        <v>68</v>
      </c>
      <c r="K29" s="63"/>
      <c r="L29" s="19"/>
      <c r="M29" s="19"/>
      <c r="N29" s="19"/>
    </row>
    <row r="30" spans="1:14" ht="16" x14ac:dyDescent="0.2">
      <c r="A30" s="36" t="s">
        <v>310</v>
      </c>
      <c r="B30" s="67">
        <v>45972</v>
      </c>
      <c r="C30" s="40">
        <f t="shared" ca="1" si="1"/>
        <v>35</v>
      </c>
      <c r="D30" s="36" t="s">
        <v>66</v>
      </c>
      <c r="E30" s="36" t="str">
        <f>VLOOKUP(D30,'October Go Live'!D:E,2,0)</f>
        <v>Hanna Schneider</v>
      </c>
      <c r="F30" s="36" t="s">
        <v>26</v>
      </c>
      <c r="G30" s="36" t="s">
        <v>32</v>
      </c>
      <c r="H30" s="19" t="str">
        <f t="shared" si="3"/>
        <v>Saurabh Tyagi</v>
      </c>
      <c r="I30" s="19" t="s">
        <v>280</v>
      </c>
      <c r="J30" s="19" t="s">
        <v>68</v>
      </c>
      <c r="K30" s="63"/>
      <c r="L30" s="19"/>
      <c r="M30" s="19"/>
      <c r="N30" s="19"/>
    </row>
    <row r="31" spans="1:14" ht="16" x14ac:dyDescent="0.2">
      <c r="A31" s="36" t="s">
        <v>311</v>
      </c>
      <c r="B31" s="67">
        <v>45972</v>
      </c>
      <c r="C31" s="40">
        <f t="shared" ca="1" si="1"/>
        <v>35</v>
      </c>
      <c r="D31" s="36" t="s">
        <v>61</v>
      </c>
      <c r="E31" s="36" t="str">
        <f>VLOOKUP(D31,'October Go Live'!D:E,2,0)</f>
        <v>Hanna Schneider</v>
      </c>
      <c r="F31" s="36" t="s">
        <v>26</v>
      </c>
      <c r="G31" s="36" t="s">
        <v>32</v>
      </c>
      <c r="H31" s="19" t="str">
        <f t="shared" si="3"/>
        <v>Saurabh Tyagi</v>
      </c>
      <c r="I31" s="19" t="s">
        <v>38</v>
      </c>
      <c r="J31" s="19" t="s">
        <v>23</v>
      </c>
      <c r="K31" s="63"/>
      <c r="L31" s="19"/>
      <c r="M31" s="19"/>
      <c r="N31" s="19"/>
    </row>
    <row r="32" spans="1:14" ht="16" x14ac:dyDescent="0.2">
      <c r="A32" s="36" t="s">
        <v>116</v>
      </c>
      <c r="B32" s="67">
        <v>45972</v>
      </c>
      <c r="C32" s="40">
        <f t="shared" ca="1" si="1"/>
        <v>35</v>
      </c>
      <c r="D32" s="36" t="s">
        <v>66</v>
      </c>
      <c r="E32" s="36" t="str">
        <f>VLOOKUP(D32,'October Go Live'!D:E,2,0)</f>
        <v>Hanna Schneider</v>
      </c>
      <c r="F32" s="36" t="s">
        <v>26</v>
      </c>
      <c r="G32" s="36" t="s">
        <v>40</v>
      </c>
      <c r="H32" s="19" t="s">
        <v>33</v>
      </c>
      <c r="I32" s="19" t="s">
        <v>38</v>
      </c>
      <c r="J32" s="19" t="s">
        <v>23</v>
      </c>
      <c r="K32" s="63"/>
      <c r="L32" s="19"/>
      <c r="M32" s="19"/>
      <c r="N32" s="19"/>
    </row>
    <row r="33" spans="1:14" ht="16" x14ac:dyDescent="0.2">
      <c r="A33" s="36" t="s">
        <v>312</v>
      </c>
      <c r="B33" s="67">
        <v>45972</v>
      </c>
      <c r="C33" s="40">
        <f t="shared" ca="1" si="1"/>
        <v>35</v>
      </c>
      <c r="D33" s="36" t="s">
        <v>70</v>
      </c>
      <c r="E33" s="36" t="str">
        <f>VLOOKUP(D33,'October Go Live'!D:E,2,0)</f>
        <v>Angie Bogart</v>
      </c>
      <c r="F33" s="36" t="s">
        <v>26</v>
      </c>
      <c r="G33" s="36" t="s">
        <v>43</v>
      </c>
      <c r="H33" s="19" t="str">
        <f t="shared" ref="H33:H51" si="4">VLOOKUP(G33,$X$6:$Y$10,2,0)</f>
        <v>Alex Rust</v>
      </c>
      <c r="I33" s="19" t="s">
        <v>38</v>
      </c>
      <c r="J33" s="19" t="s">
        <v>68</v>
      </c>
      <c r="K33" s="63"/>
      <c r="L33" s="19"/>
      <c r="M33" s="19"/>
      <c r="N33" s="19"/>
    </row>
    <row r="34" spans="1:14" ht="16" x14ac:dyDescent="0.2">
      <c r="A34" s="36" t="s">
        <v>313</v>
      </c>
      <c r="B34" s="67">
        <v>45972</v>
      </c>
      <c r="C34" s="40">
        <f t="shared" ca="1" si="1"/>
        <v>35</v>
      </c>
      <c r="D34" s="36" t="s">
        <v>82</v>
      </c>
      <c r="E34" s="36" t="str">
        <f>VLOOKUP(D34,'October Go Live'!D:E,2,0)</f>
        <v>Angie Bogart</v>
      </c>
      <c r="F34" s="36" t="s">
        <v>26</v>
      </c>
      <c r="G34" s="36" t="s">
        <v>43</v>
      </c>
      <c r="H34" s="19" t="str">
        <f t="shared" si="4"/>
        <v>Alex Rust</v>
      </c>
      <c r="I34" s="19" t="s">
        <v>38</v>
      </c>
      <c r="J34" s="19" t="s">
        <v>23</v>
      </c>
      <c r="K34" s="63"/>
      <c r="L34" s="19"/>
      <c r="M34" s="19"/>
      <c r="N34" s="19"/>
    </row>
    <row r="35" spans="1:14" ht="16" x14ac:dyDescent="0.2">
      <c r="A35" s="36" t="s">
        <v>314</v>
      </c>
      <c r="B35" s="67">
        <v>45972</v>
      </c>
      <c r="C35" s="40">
        <f t="shared" ca="1" si="1"/>
        <v>35</v>
      </c>
      <c r="D35" s="36" t="s">
        <v>18</v>
      </c>
      <c r="E35" s="36" t="str">
        <f>VLOOKUP(D35,'October Go Live'!D:E,2,0)</f>
        <v>Steven Konieczny</v>
      </c>
      <c r="F35" s="36" t="s">
        <v>26</v>
      </c>
      <c r="G35" s="36" t="s">
        <v>21</v>
      </c>
      <c r="H35" s="19" t="str">
        <f t="shared" si="4"/>
        <v>Joey McCollom</v>
      </c>
      <c r="I35" s="19" t="s">
        <v>22</v>
      </c>
      <c r="J35" s="19" t="s">
        <v>23</v>
      </c>
      <c r="K35" s="63"/>
      <c r="L35" s="19"/>
      <c r="M35" s="19"/>
      <c r="N35" s="19"/>
    </row>
    <row r="36" spans="1:14" ht="16" x14ac:dyDescent="0.2">
      <c r="A36" s="36" t="s">
        <v>315</v>
      </c>
      <c r="B36" s="67">
        <v>45972</v>
      </c>
      <c r="C36" s="40">
        <f t="shared" ca="1" si="1"/>
        <v>35</v>
      </c>
      <c r="D36" s="36" t="s">
        <v>18</v>
      </c>
      <c r="E36" s="36" t="str">
        <f>VLOOKUP(D36,'October Go Live'!D:E,2,0)</f>
        <v>Steven Konieczny</v>
      </c>
      <c r="F36" s="36" t="s">
        <v>26</v>
      </c>
      <c r="G36" s="36" t="s">
        <v>21</v>
      </c>
      <c r="H36" s="19" t="str">
        <f t="shared" si="4"/>
        <v>Joey McCollom</v>
      </c>
      <c r="I36" s="19" t="s">
        <v>280</v>
      </c>
      <c r="J36" s="19" t="s">
        <v>68</v>
      </c>
      <c r="K36" s="63"/>
      <c r="L36" s="19"/>
      <c r="M36" s="19"/>
      <c r="N36" s="19"/>
    </row>
    <row r="37" spans="1:14" ht="16" x14ac:dyDescent="0.2">
      <c r="A37" s="36" t="s">
        <v>316</v>
      </c>
      <c r="B37" s="67">
        <v>45972</v>
      </c>
      <c r="C37" s="40">
        <f t="shared" ca="1" si="1"/>
        <v>35</v>
      </c>
      <c r="D37" s="36" t="s">
        <v>18</v>
      </c>
      <c r="E37" s="36" t="str">
        <f>VLOOKUP(D37,'October Go Live'!D:E,2,0)</f>
        <v>Steven Konieczny</v>
      </c>
      <c r="F37" s="36" t="s">
        <v>26</v>
      </c>
      <c r="G37" s="36" t="s">
        <v>21</v>
      </c>
      <c r="H37" s="19" t="str">
        <f t="shared" si="4"/>
        <v>Joey McCollom</v>
      </c>
      <c r="I37" s="19" t="s">
        <v>22</v>
      </c>
      <c r="J37" s="19" t="s">
        <v>23</v>
      </c>
      <c r="K37" s="63"/>
      <c r="L37" s="19"/>
      <c r="M37" s="19"/>
      <c r="N37" s="19"/>
    </row>
    <row r="38" spans="1:14" ht="16" x14ac:dyDescent="0.2">
      <c r="A38" s="36" t="s">
        <v>317</v>
      </c>
      <c r="B38" s="67">
        <v>45972</v>
      </c>
      <c r="C38" s="40">
        <f t="shared" ca="1" si="1"/>
        <v>35</v>
      </c>
      <c r="D38" s="36" t="s">
        <v>18</v>
      </c>
      <c r="E38" s="36" t="str">
        <f>VLOOKUP(D38,'October Go Live'!D:E,2,0)</f>
        <v>Steven Konieczny</v>
      </c>
      <c r="F38" s="36" t="s">
        <v>26</v>
      </c>
      <c r="G38" s="36" t="s">
        <v>21</v>
      </c>
      <c r="H38" s="19" t="str">
        <f t="shared" si="4"/>
        <v>Joey McCollom</v>
      </c>
      <c r="I38" s="19" t="s">
        <v>280</v>
      </c>
      <c r="J38" s="19" t="s">
        <v>68</v>
      </c>
      <c r="K38" s="63"/>
      <c r="L38" s="19"/>
      <c r="M38" s="19"/>
      <c r="N38" s="19"/>
    </row>
    <row r="39" spans="1:14" ht="16" x14ac:dyDescent="0.2">
      <c r="A39" s="36" t="s">
        <v>318</v>
      </c>
      <c r="B39" s="67">
        <v>45977</v>
      </c>
      <c r="C39" s="40">
        <f t="shared" ca="1" si="1"/>
        <v>40</v>
      </c>
      <c r="D39" s="36" t="s">
        <v>55</v>
      </c>
      <c r="E39" s="36" t="str">
        <f>VLOOKUP(D39,'October Go Live'!D:E,2,0)</f>
        <v>John Hurst</v>
      </c>
      <c r="F39" s="36" t="s">
        <v>26</v>
      </c>
      <c r="G39" s="36" t="s">
        <v>40</v>
      </c>
      <c r="H39" s="19" t="str">
        <f t="shared" si="4"/>
        <v>John Hurst</v>
      </c>
      <c r="I39" s="19" t="s">
        <v>280</v>
      </c>
      <c r="J39" s="19" t="s">
        <v>23</v>
      </c>
      <c r="K39" s="63"/>
      <c r="L39" s="19"/>
      <c r="M39" s="19"/>
      <c r="N39" s="19"/>
    </row>
    <row r="40" spans="1:14" ht="16" x14ac:dyDescent="0.2">
      <c r="A40" s="36" t="s">
        <v>319</v>
      </c>
      <c r="B40" s="67">
        <v>45979</v>
      </c>
      <c r="C40" s="40">
        <f t="shared" ca="1" si="1"/>
        <v>42</v>
      </c>
      <c r="D40" s="36" t="s">
        <v>58</v>
      </c>
      <c r="E40" s="36" t="str">
        <f>VLOOKUP(D40,'October Go Live'!D:E,2,0)</f>
        <v>Hanna Schneider</v>
      </c>
      <c r="F40" s="36" t="s">
        <v>26</v>
      </c>
      <c r="G40" s="36" t="s">
        <v>32</v>
      </c>
      <c r="H40" s="19" t="str">
        <f t="shared" si="4"/>
        <v>Saurabh Tyagi</v>
      </c>
      <c r="I40" s="19" t="s">
        <v>38</v>
      </c>
      <c r="J40" s="19" t="s">
        <v>68</v>
      </c>
      <c r="K40" s="63"/>
      <c r="L40" s="19"/>
      <c r="M40" s="19"/>
      <c r="N40" s="19"/>
    </row>
    <row r="41" spans="1:14" ht="16" x14ac:dyDescent="0.2">
      <c r="A41" s="36" t="s">
        <v>320</v>
      </c>
      <c r="B41" s="67">
        <v>45979</v>
      </c>
      <c r="C41" s="40">
        <f t="shared" ca="1" si="1"/>
        <v>42</v>
      </c>
      <c r="D41" s="36" t="s">
        <v>53</v>
      </c>
      <c r="E41" s="36" t="str">
        <f>VLOOKUP(D41,'October Go Live'!D:E,2,0)</f>
        <v>Hanna Schneider</v>
      </c>
      <c r="F41" s="36" t="s">
        <v>26</v>
      </c>
      <c r="G41" s="36" t="s">
        <v>32</v>
      </c>
      <c r="H41" s="19" t="str">
        <f t="shared" si="4"/>
        <v>Saurabh Tyagi</v>
      </c>
      <c r="I41" s="19" t="s">
        <v>27</v>
      </c>
      <c r="J41" s="19" t="s">
        <v>28</v>
      </c>
      <c r="L41" s="19"/>
      <c r="M41" s="19"/>
      <c r="N41" s="19" t="s">
        <v>321</v>
      </c>
    </row>
    <row r="42" spans="1:14" ht="16" x14ac:dyDescent="0.2">
      <c r="A42" s="36" t="s">
        <v>322</v>
      </c>
      <c r="B42" s="67">
        <v>45979</v>
      </c>
      <c r="C42" s="40">
        <f t="shared" ca="1" si="1"/>
        <v>42</v>
      </c>
      <c r="D42" s="36" t="s">
        <v>53</v>
      </c>
      <c r="E42" s="36" t="str">
        <f>VLOOKUP(D42,'October Go Live'!D:E,2,0)</f>
        <v>Hanna Schneider</v>
      </c>
      <c r="F42" s="36" t="s">
        <v>26</v>
      </c>
      <c r="G42" s="36" t="s">
        <v>32</v>
      </c>
      <c r="H42" s="19" t="str">
        <f t="shared" si="4"/>
        <v>Saurabh Tyagi</v>
      </c>
      <c r="I42" s="19" t="s">
        <v>22</v>
      </c>
      <c r="J42" s="19" t="s">
        <v>23</v>
      </c>
      <c r="K42" s="63"/>
      <c r="L42" s="19"/>
      <c r="M42" s="19"/>
      <c r="N42" s="19"/>
    </row>
    <row r="43" spans="1:14" ht="16" x14ac:dyDescent="0.2">
      <c r="A43" s="36" t="s">
        <v>323</v>
      </c>
      <c r="B43" s="67">
        <v>45979</v>
      </c>
      <c r="C43" s="40">
        <f t="shared" ca="1" si="1"/>
        <v>42</v>
      </c>
      <c r="D43" s="36" t="s">
        <v>53</v>
      </c>
      <c r="E43" s="36" t="str">
        <f>VLOOKUP(D43,'October Go Live'!D:E,2,0)</f>
        <v>Hanna Schneider</v>
      </c>
      <c r="F43" s="36" t="s">
        <v>20</v>
      </c>
      <c r="G43" s="36" t="s">
        <v>32</v>
      </c>
      <c r="H43" s="19" t="str">
        <f t="shared" si="4"/>
        <v>Saurabh Tyagi</v>
      </c>
      <c r="I43" s="19" t="s">
        <v>38</v>
      </c>
      <c r="J43" s="19" t="s">
        <v>68</v>
      </c>
      <c r="K43" s="63"/>
      <c r="L43" s="19"/>
      <c r="M43" s="19"/>
      <c r="N43" s="19"/>
    </row>
    <row r="44" spans="1:14" ht="16" x14ac:dyDescent="0.2">
      <c r="A44" s="36" t="s">
        <v>324</v>
      </c>
      <c r="B44" s="67">
        <v>45979</v>
      </c>
      <c r="C44" s="40">
        <f t="shared" ca="1" si="1"/>
        <v>42</v>
      </c>
      <c r="D44" s="36" t="s">
        <v>53</v>
      </c>
      <c r="E44" s="36" t="str">
        <f>VLOOKUP(D44,'October Go Live'!D:E,2,0)</f>
        <v>Hanna Schneider</v>
      </c>
      <c r="F44" s="36" t="s">
        <v>26</v>
      </c>
      <c r="G44" s="36" t="s">
        <v>32</v>
      </c>
      <c r="H44" s="19" t="str">
        <f t="shared" si="4"/>
        <v>Saurabh Tyagi</v>
      </c>
      <c r="I44" s="19" t="s">
        <v>280</v>
      </c>
      <c r="J44" s="19" t="s">
        <v>68</v>
      </c>
      <c r="K44" s="63"/>
      <c r="L44" s="19"/>
      <c r="M44" s="19"/>
      <c r="N44" s="19"/>
    </row>
    <row r="45" spans="1:14" ht="16" x14ac:dyDescent="0.2">
      <c r="A45" s="36" t="s">
        <v>325</v>
      </c>
      <c r="B45" s="67">
        <v>45979</v>
      </c>
      <c r="C45" s="40">
        <f t="shared" ca="1" si="1"/>
        <v>42</v>
      </c>
      <c r="D45" s="36" t="s">
        <v>53</v>
      </c>
      <c r="E45" s="36" t="str">
        <f>VLOOKUP(D45,'October Go Live'!D:E,2,0)</f>
        <v>Hanna Schneider</v>
      </c>
      <c r="F45" s="36" t="s">
        <v>26</v>
      </c>
      <c r="G45" s="36" t="s">
        <v>32</v>
      </c>
      <c r="H45" s="19" t="str">
        <f t="shared" si="4"/>
        <v>Saurabh Tyagi</v>
      </c>
      <c r="I45" s="19" t="s">
        <v>38</v>
      </c>
      <c r="J45" s="47" t="s">
        <v>23</v>
      </c>
      <c r="K45" s="63"/>
      <c r="L45" s="19"/>
      <c r="M45" s="19"/>
      <c r="N45" s="19"/>
    </row>
    <row r="46" spans="1:14" ht="16" x14ac:dyDescent="0.2">
      <c r="A46" s="36" t="s">
        <v>326</v>
      </c>
      <c r="B46" s="67">
        <v>45979</v>
      </c>
      <c r="C46" s="40">
        <f t="shared" ca="1" si="1"/>
        <v>42</v>
      </c>
      <c r="D46" s="36" t="s">
        <v>53</v>
      </c>
      <c r="E46" s="36" t="str">
        <f>VLOOKUP(D46,'October Go Live'!D:E,2,0)</f>
        <v>Hanna Schneider</v>
      </c>
      <c r="F46" s="36" t="s">
        <v>26</v>
      </c>
      <c r="G46" s="36" t="s">
        <v>32</v>
      </c>
      <c r="H46" s="19" t="str">
        <f t="shared" si="4"/>
        <v>Saurabh Tyagi</v>
      </c>
      <c r="I46" s="19" t="s">
        <v>280</v>
      </c>
      <c r="J46" s="19" t="s">
        <v>23</v>
      </c>
      <c r="K46" s="63"/>
      <c r="L46" s="19"/>
      <c r="M46" s="19"/>
      <c r="N46" s="19"/>
    </row>
    <row r="47" spans="1:14" ht="16" x14ac:dyDescent="0.2">
      <c r="A47" s="36" t="s">
        <v>327</v>
      </c>
      <c r="B47" s="67">
        <v>45979</v>
      </c>
      <c r="C47" s="40">
        <f t="shared" ca="1" si="1"/>
        <v>42</v>
      </c>
      <c r="D47" s="36" t="s">
        <v>53</v>
      </c>
      <c r="E47" s="36" t="str">
        <f>VLOOKUP(D47,'October Go Live'!D:E,2,0)</f>
        <v>Hanna Schneider</v>
      </c>
      <c r="F47" s="36" t="s">
        <v>26</v>
      </c>
      <c r="G47" s="36" t="s">
        <v>32</v>
      </c>
      <c r="H47" s="19" t="str">
        <f t="shared" si="4"/>
        <v>Saurabh Tyagi</v>
      </c>
      <c r="I47" s="19" t="s">
        <v>22</v>
      </c>
      <c r="J47" s="19" t="s">
        <v>23</v>
      </c>
      <c r="K47" s="63"/>
      <c r="L47" s="19"/>
      <c r="M47" s="19"/>
      <c r="N47" s="19"/>
    </row>
    <row r="48" spans="1:14" ht="16" x14ac:dyDescent="0.2">
      <c r="A48" s="36" t="s">
        <v>328</v>
      </c>
      <c r="B48" s="67">
        <v>45979</v>
      </c>
      <c r="C48" s="40">
        <f t="shared" ca="1" si="1"/>
        <v>42</v>
      </c>
      <c r="D48" s="36" t="s">
        <v>18</v>
      </c>
      <c r="E48" s="36" t="str">
        <f>VLOOKUP(D48,'October Go Live'!D:E,2,0)</f>
        <v>Steven Konieczny</v>
      </c>
      <c r="F48" s="36" t="s">
        <v>26</v>
      </c>
      <c r="G48" s="36" t="s">
        <v>21</v>
      </c>
      <c r="H48" s="19" t="str">
        <f t="shared" si="4"/>
        <v>Joey McCollom</v>
      </c>
      <c r="I48" s="19" t="s">
        <v>280</v>
      </c>
      <c r="J48" s="19" t="s">
        <v>23</v>
      </c>
      <c r="K48" s="63"/>
      <c r="L48" s="19"/>
      <c r="M48" s="19"/>
      <c r="N48" s="19"/>
    </row>
    <row r="49" spans="1:15" ht="16" x14ac:dyDescent="0.2">
      <c r="A49" s="36" t="s">
        <v>329</v>
      </c>
      <c r="B49" s="67">
        <v>45979</v>
      </c>
      <c r="C49" s="40">
        <f t="shared" ca="1" si="1"/>
        <v>42</v>
      </c>
      <c r="D49" s="36" t="s">
        <v>82</v>
      </c>
      <c r="E49" s="36" t="str">
        <f>VLOOKUP(D49,'October Go Live'!D:E,2,0)</f>
        <v>Angie Bogart</v>
      </c>
      <c r="F49" s="36" t="s">
        <v>26</v>
      </c>
      <c r="G49" s="36" t="s">
        <v>32</v>
      </c>
      <c r="H49" s="19" t="str">
        <f t="shared" si="4"/>
        <v>Saurabh Tyagi</v>
      </c>
      <c r="I49" s="19" t="s">
        <v>38</v>
      </c>
      <c r="J49" s="47" t="s">
        <v>23</v>
      </c>
      <c r="K49" s="63"/>
      <c r="L49" s="19"/>
      <c r="M49" s="19"/>
      <c r="N49" s="19"/>
    </row>
    <row r="50" spans="1:15" ht="16" x14ac:dyDescent="0.2">
      <c r="A50" s="36" t="s">
        <v>330</v>
      </c>
      <c r="B50" s="67">
        <v>45979</v>
      </c>
      <c r="C50" s="40">
        <f t="shared" ca="1" si="1"/>
        <v>42</v>
      </c>
      <c r="D50" s="43" t="s">
        <v>82</v>
      </c>
      <c r="E50" s="36" t="str">
        <f>VLOOKUP(D50,'October Go Live'!D:E,2,0)</f>
        <v>Angie Bogart</v>
      </c>
      <c r="F50" s="43" t="s">
        <v>26</v>
      </c>
      <c r="G50" s="43" t="s">
        <v>32</v>
      </c>
      <c r="H50" s="27" t="str">
        <f t="shared" si="4"/>
        <v>Saurabh Tyagi</v>
      </c>
      <c r="I50" s="27" t="s">
        <v>27</v>
      </c>
      <c r="J50" s="27" t="s">
        <v>23</v>
      </c>
      <c r="K50" s="65"/>
      <c r="L50" s="19"/>
      <c r="M50" s="19"/>
      <c r="N50" s="19"/>
    </row>
    <row r="51" spans="1:15" s="19" customFormat="1" ht="16" x14ac:dyDescent="0.2">
      <c r="A51" s="36" t="s">
        <v>331</v>
      </c>
      <c r="B51" s="67">
        <v>45979</v>
      </c>
      <c r="C51" s="40">
        <f t="shared" ca="1" si="1"/>
        <v>42</v>
      </c>
      <c r="D51" s="19" t="s">
        <v>79</v>
      </c>
      <c r="E51" s="36" t="s">
        <v>36</v>
      </c>
      <c r="F51" s="19" t="s">
        <v>26</v>
      </c>
      <c r="G51" s="39" t="s">
        <v>46</v>
      </c>
      <c r="H51" s="19" t="str">
        <f t="shared" si="4"/>
        <v>Saurabh Tyagi</v>
      </c>
      <c r="I51" s="19" t="s">
        <v>27</v>
      </c>
      <c r="J51" s="19" t="s">
        <v>68</v>
      </c>
      <c r="K51" s="63"/>
      <c r="O51" s="66"/>
    </row>
    <row r="52" spans="1:15" ht="16" x14ac:dyDescent="0.2">
      <c r="A52" s="36" t="s">
        <v>332</v>
      </c>
      <c r="B52" s="67">
        <v>45985</v>
      </c>
      <c r="C52" s="40">
        <f t="shared" ca="1" si="1"/>
        <v>48</v>
      </c>
      <c r="D52" s="36" t="s">
        <v>58</v>
      </c>
      <c r="E52" s="36" t="str">
        <f>VLOOKUP(D52,'October Go Live'!D:E,2,0)</f>
        <v>Hanna Schneider</v>
      </c>
      <c r="F52" s="19" t="s">
        <v>20</v>
      </c>
      <c r="G52" s="19" t="s">
        <v>32</v>
      </c>
      <c r="H52" s="19" t="str">
        <f>VLOOKUP(G52,'December Go Live'!$Q$4:$R$8,2,0)</f>
        <v>Saurabh Tyagi</v>
      </c>
      <c r="I52" s="19" t="s">
        <v>22</v>
      </c>
      <c r="J52" s="19" t="s">
        <v>68</v>
      </c>
      <c r="K52" s="19"/>
    </row>
    <row r="53" spans="1:15" ht="16" x14ac:dyDescent="0.2">
      <c r="B53" s="33"/>
      <c r="G53" s="34"/>
    </row>
    <row r="54" spans="1:15" ht="16" x14ac:dyDescent="0.2">
      <c r="B54" s="33"/>
      <c r="G54" s="34"/>
    </row>
    <row r="55" spans="1:15" ht="15.75" customHeight="1" x14ac:dyDescent="0.2">
      <c r="A55" s="35"/>
      <c r="B55" s="33"/>
      <c r="G55" s="34"/>
    </row>
    <row r="56" spans="1:15" ht="15.75" customHeight="1" x14ac:dyDescent="0.2">
      <c r="A56" s="35"/>
      <c r="B56" s="33"/>
    </row>
    <row r="57" spans="1:15" ht="15.75" customHeight="1" x14ac:dyDescent="0.2">
      <c r="B57" s="33"/>
      <c r="G57" s="34"/>
    </row>
    <row r="58" spans="1:15" ht="15.75" customHeight="1" x14ac:dyDescent="0.2">
      <c r="A58" s="35"/>
      <c r="B58" s="33"/>
    </row>
    <row r="59" spans="1:15" ht="15.75" customHeight="1" x14ac:dyDescent="0.2">
      <c r="A59" s="35"/>
      <c r="B59" s="33"/>
    </row>
  </sheetData>
  <autoFilter ref="A1:N52" xr:uid="{911F480B-29A9-455F-A268-68331B0D089C}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228CD-9D9F-4237-BD9A-B6017414C1EE}">
  <dimension ref="A1:R36"/>
  <sheetViews>
    <sheetView workbookViewId="0">
      <selection sqref="A1:J1"/>
    </sheetView>
  </sheetViews>
  <sheetFormatPr baseColWidth="10" defaultColWidth="8.83203125" defaultRowHeight="16" x14ac:dyDescent="0.2"/>
  <cols>
    <col min="1" max="1" width="43.6640625" bestFit="1" customWidth="1"/>
    <col min="2" max="2" width="16.1640625" bestFit="1" customWidth="1"/>
    <col min="3" max="3" width="13.6640625" bestFit="1" customWidth="1"/>
    <col min="4" max="4" width="15" bestFit="1" customWidth="1"/>
    <col min="5" max="5" width="15" customWidth="1"/>
    <col min="6" max="6" width="20.1640625" bestFit="1" customWidth="1"/>
    <col min="7" max="7" width="18.6640625" bestFit="1" customWidth="1"/>
    <col min="8" max="8" width="12.1640625" bestFit="1" customWidth="1"/>
    <col min="9" max="9" width="10.83203125" bestFit="1" customWidth="1"/>
    <col min="10" max="10" width="18" bestFit="1" customWidth="1"/>
    <col min="17" max="17" width="18.6640625" bestFit="1" customWidth="1"/>
    <col min="18" max="18" width="13.1640625" bestFit="1" customWidth="1"/>
  </cols>
  <sheetData>
    <row r="1" spans="1:18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37" t="s">
        <v>16</v>
      </c>
    </row>
    <row r="2" spans="1:18" x14ac:dyDescent="0.2">
      <c r="A2" s="19" t="s">
        <v>333</v>
      </c>
      <c r="B2" s="67">
        <v>45992</v>
      </c>
      <c r="C2" s="40">
        <f ca="1">IF(B2-TODAY()&lt;0,"Rolled Out",B2-TODAY())</f>
        <v>55</v>
      </c>
      <c r="D2" s="19" t="s">
        <v>35</v>
      </c>
      <c r="E2" s="19" t="str">
        <f>VLOOKUP(D2,'August Go Live'!D:E,2,0)</f>
        <v>Hanna Schneider</v>
      </c>
      <c r="F2" s="19" t="s">
        <v>37</v>
      </c>
      <c r="G2" s="19" t="s">
        <v>32</v>
      </c>
      <c r="H2" s="17" t="str">
        <f t="shared" ref="H2:H21" si="0">VLOOKUP(G2,$Q$4:$R$8,2,0)</f>
        <v>Saurabh Tyagi</v>
      </c>
      <c r="I2" s="19" t="s">
        <v>50</v>
      </c>
      <c r="J2" s="17"/>
      <c r="K2" s="17"/>
    </row>
    <row r="3" spans="1:18" x14ac:dyDescent="0.2">
      <c r="A3" s="19" t="s">
        <v>334</v>
      </c>
      <c r="B3" s="67">
        <v>45993</v>
      </c>
      <c r="C3" s="40">
        <f t="shared" ref="C3:C23" ca="1" si="1">IF(B3-TODAY()&lt;0,"NA",B3-TODAY())</f>
        <v>56</v>
      </c>
      <c r="D3" s="19" t="s">
        <v>35</v>
      </c>
      <c r="E3" s="19" t="str">
        <f>VLOOKUP(D3,'August Go Live'!D:E,2,0)</f>
        <v>Hanna Schneider</v>
      </c>
      <c r="F3" s="19" t="s">
        <v>37</v>
      </c>
      <c r="G3" s="19" t="s">
        <v>32</v>
      </c>
      <c r="H3" s="17" t="str">
        <f t="shared" si="0"/>
        <v>Saurabh Tyagi</v>
      </c>
      <c r="I3" s="19" t="s">
        <v>22</v>
      </c>
      <c r="J3" s="17"/>
      <c r="K3" s="17"/>
    </row>
    <row r="4" spans="1:18" x14ac:dyDescent="0.2">
      <c r="A4" s="19" t="s">
        <v>335</v>
      </c>
      <c r="B4" s="67">
        <v>45993</v>
      </c>
      <c r="C4" s="40">
        <f t="shared" ca="1" si="1"/>
        <v>56</v>
      </c>
      <c r="D4" s="19" t="s">
        <v>35</v>
      </c>
      <c r="E4" s="19" t="str">
        <f>VLOOKUP(D4,'August Go Live'!D:E,2,0)</f>
        <v>Hanna Schneider</v>
      </c>
      <c r="F4" s="19" t="s">
        <v>37</v>
      </c>
      <c r="G4" s="19" t="s">
        <v>32</v>
      </c>
      <c r="H4" s="17" t="str">
        <f t="shared" si="0"/>
        <v>Saurabh Tyagi</v>
      </c>
      <c r="I4" s="19" t="s">
        <v>38</v>
      </c>
      <c r="J4" s="17"/>
      <c r="K4" s="17"/>
      <c r="Q4" s="20" t="s">
        <v>21</v>
      </c>
      <c r="R4" s="39" t="s">
        <v>30</v>
      </c>
    </row>
    <row r="5" spans="1:18" x14ac:dyDescent="0.2">
      <c r="A5" s="19" t="s">
        <v>336</v>
      </c>
      <c r="B5" s="67">
        <v>45993</v>
      </c>
      <c r="C5" s="40">
        <f t="shared" ca="1" si="1"/>
        <v>56</v>
      </c>
      <c r="D5" s="19" t="s">
        <v>35</v>
      </c>
      <c r="E5" s="19" t="str">
        <f>VLOOKUP(D5,'August Go Live'!D:E,2,0)</f>
        <v>Hanna Schneider</v>
      </c>
      <c r="F5" s="19" t="s">
        <v>37</v>
      </c>
      <c r="G5" s="19" t="s">
        <v>32</v>
      </c>
      <c r="H5" s="17" t="str">
        <f t="shared" si="0"/>
        <v>Saurabh Tyagi</v>
      </c>
      <c r="I5" s="19" t="s">
        <v>27</v>
      </c>
      <c r="J5" s="17"/>
      <c r="K5" s="17"/>
      <c r="Q5" s="20" t="s">
        <v>32</v>
      </c>
      <c r="R5" s="39" t="s">
        <v>33</v>
      </c>
    </row>
    <row r="6" spans="1:18" x14ac:dyDescent="0.2">
      <c r="A6" s="19" t="s">
        <v>337</v>
      </c>
      <c r="B6" s="67">
        <v>45993</v>
      </c>
      <c r="C6" s="40">
        <f t="shared" ca="1" si="1"/>
        <v>56</v>
      </c>
      <c r="D6" s="19" t="s">
        <v>84</v>
      </c>
      <c r="E6" s="3" t="s">
        <v>64</v>
      </c>
      <c r="F6" s="19" t="s">
        <v>26</v>
      </c>
      <c r="G6" s="19" t="s">
        <v>43</v>
      </c>
      <c r="H6" s="19" t="str">
        <f t="shared" si="0"/>
        <v>Alex Rust</v>
      </c>
      <c r="I6" s="19" t="s">
        <v>38</v>
      </c>
      <c r="J6" s="17"/>
      <c r="K6" s="17"/>
      <c r="Q6" s="20" t="s">
        <v>40</v>
      </c>
      <c r="R6" s="39" t="s">
        <v>41</v>
      </c>
    </row>
    <row r="7" spans="1:18" x14ac:dyDescent="0.2">
      <c r="A7" s="19" t="s">
        <v>338</v>
      </c>
      <c r="B7" s="67">
        <v>45993</v>
      </c>
      <c r="C7" s="40">
        <f t="shared" ca="1" si="1"/>
        <v>56</v>
      </c>
      <c r="D7" s="19" t="s">
        <v>70</v>
      </c>
      <c r="E7" s="19" t="str">
        <f>VLOOKUP(D7,'August Go Live'!D:E,2,0)</f>
        <v>Angie Bogart</v>
      </c>
      <c r="F7" s="19" t="s">
        <v>26</v>
      </c>
      <c r="G7" s="19" t="s">
        <v>43</v>
      </c>
      <c r="H7" s="19" t="str">
        <f t="shared" si="0"/>
        <v>Alex Rust</v>
      </c>
      <c r="I7" s="19" t="s">
        <v>50</v>
      </c>
      <c r="J7" s="17"/>
      <c r="K7" s="17"/>
      <c r="Q7" s="20" t="s">
        <v>43</v>
      </c>
      <c r="R7" s="39" t="s">
        <v>44</v>
      </c>
    </row>
    <row r="8" spans="1:18" x14ac:dyDescent="0.2">
      <c r="A8" s="19" t="s">
        <v>339</v>
      </c>
      <c r="B8" s="67">
        <v>45993</v>
      </c>
      <c r="C8" s="40">
        <f t="shared" ca="1" si="1"/>
        <v>56</v>
      </c>
      <c r="D8" s="19" t="s">
        <v>70</v>
      </c>
      <c r="E8" s="19" t="str">
        <f>VLOOKUP(D8,'August Go Live'!D:E,2,0)</f>
        <v>Angie Bogart</v>
      </c>
      <c r="F8" s="19" t="s">
        <v>26</v>
      </c>
      <c r="G8" s="19" t="s">
        <v>43</v>
      </c>
      <c r="H8" s="19" t="str">
        <f t="shared" si="0"/>
        <v>Alex Rust</v>
      </c>
      <c r="I8" s="19" t="s">
        <v>22</v>
      </c>
      <c r="J8" s="17"/>
      <c r="K8" s="17"/>
      <c r="Q8" s="20" t="s">
        <v>46</v>
      </c>
      <c r="R8" s="39" t="s">
        <v>33</v>
      </c>
    </row>
    <row r="9" spans="1:18" x14ac:dyDescent="0.2">
      <c r="A9" s="19" t="s">
        <v>340</v>
      </c>
      <c r="B9" s="67">
        <v>45993</v>
      </c>
      <c r="C9" s="40">
        <f t="shared" ca="1" si="1"/>
        <v>56</v>
      </c>
      <c r="D9" s="19" t="s">
        <v>70</v>
      </c>
      <c r="E9" s="19" t="str">
        <f>VLOOKUP(D9,'August Go Live'!D:E,2,0)</f>
        <v>Angie Bogart</v>
      </c>
      <c r="F9" s="19" t="s">
        <v>26</v>
      </c>
      <c r="G9" s="19" t="s">
        <v>43</v>
      </c>
      <c r="H9" s="19" t="str">
        <f t="shared" si="0"/>
        <v>Alex Rust</v>
      </c>
      <c r="I9" s="19" t="s">
        <v>38</v>
      </c>
      <c r="J9" s="17"/>
      <c r="K9" s="17"/>
    </row>
    <row r="10" spans="1:18" x14ac:dyDescent="0.2">
      <c r="A10" s="19" t="s">
        <v>341</v>
      </c>
      <c r="B10" s="67">
        <v>45993</v>
      </c>
      <c r="C10" s="40">
        <f t="shared" ca="1" si="1"/>
        <v>56</v>
      </c>
      <c r="D10" s="19" t="s">
        <v>84</v>
      </c>
      <c r="E10" s="3" t="s">
        <v>64</v>
      </c>
      <c r="F10" s="19" t="s">
        <v>26</v>
      </c>
      <c r="G10" s="19" t="s">
        <v>43</v>
      </c>
      <c r="H10" s="19" t="str">
        <f t="shared" si="0"/>
        <v>Alex Rust</v>
      </c>
      <c r="I10" s="19" t="s">
        <v>22</v>
      </c>
      <c r="J10" s="17"/>
      <c r="K10" s="17"/>
    </row>
    <row r="11" spans="1:18" x14ac:dyDescent="0.2">
      <c r="A11" s="19" t="s">
        <v>342</v>
      </c>
      <c r="B11" s="67">
        <v>46000</v>
      </c>
      <c r="C11" s="40">
        <f t="shared" ca="1" si="1"/>
        <v>63</v>
      </c>
      <c r="D11" s="19" t="s">
        <v>66</v>
      </c>
      <c r="E11" s="19" t="str">
        <f>VLOOKUP(D11,'August Go Live'!D:E,2,0)</f>
        <v>Hanna Schneider</v>
      </c>
      <c r="F11" s="19" t="s">
        <v>26</v>
      </c>
      <c r="G11" s="19" t="s">
        <v>32</v>
      </c>
      <c r="H11" s="19" t="str">
        <f t="shared" si="0"/>
        <v>Saurabh Tyagi</v>
      </c>
      <c r="I11" s="19" t="s">
        <v>50</v>
      </c>
      <c r="J11" s="17"/>
      <c r="K11" s="17"/>
    </row>
    <row r="12" spans="1:18" x14ac:dyDescent="0.2">
      <c r="A12" s="19" t="s">
        <v>343</v>
      </c>
      <c r="B12" s="67">
        <v>46000</v>
      </c>
      <c r="C12" s="40">
        <f t="shared" ca="1" si="1"/>
        <v>63</v>
      </c>
      <c r="D12" s="19" t="s">
        <v>61</v>
      </c>
      <c r="E12" s="19" t="str">
        <f>VLOOKUP(D12,'August Go Live'!D:E,2,0)</f>
        <v>Hanna Schneider</v>
      </c>
      <c r="F12" s="19" t="s">
        <v>26</v>
      </c>
      <c r="G12" s="19" t="s">
        <v>32</v>
      </c>
      <c r="H12" s="19" t="str">
        <f t="shared" si="0"/>
        <v>Saurabh Tyagi</v>
      </c>
      <c r="I12" s="19" t="s">
        <v>27</v>
      </c>
      <c r="J12" s="17"/>
      <c r="K12" s="17"/>
    </row>
    <row r="13" spans="1:18" x14ac:dyDescent="0.2">
      <c r="A13" s="19" t="s">
        <v>344</v>
      </c>
      <c r="B13" s="67">
        <v>46000</v>
      </c>
      <c r="C13" s="40">
        <f t="shared" ca="1" si="1"/>
        <v>63</v>
      </c>
      <c r="D13" s="19" t="s">
        <v>25</v>
      </c>
      <c r="E13" s="19" t="str">
        <f>VLOOKUP(D13,'August Go Live'!D:E,2,0)</f>
        <v>Steven Konieczny</v>
      </c>
      <c r="F13" s="19" t="s">
        <v>26</v>
      </c>
      <c r="G13" s="19" t="s">
        <v>21</v>
      </c>
      <c r="H13" s="19" t="str">
        <f t="shared" si="0"/>
        <v>Joey McCollom</v>
      </c>
      <c r="I13" s="19" t="s">
        <v>50</v>
      </c>
      <c r="J13" s="17"/>
      <c r="K13" s="17"/>
    </row>
    <row r="14" spans="1:18" x14ac:dyDescent="0.2">
      <c r="A14" s="19" t="s">
        <v>345</v>
      </c>
      <c r="B14" s="67">
        <v>46000</v>
      </c>
      <c r="C14" s="40">
        <f t="shared" ca="1" si="1"/>
        <v>63</v>
      </c>
      <c r="D14" s="19" t="s">
        <v>70</v>
      </c>
      <c r="E14" s="19" t="str">
        <f>VLOOKUP(D14,'August Go Live'!D:E,2,0)</f>
        <v>Angie Bogart</v>
      </c>
      <c r="F14" s="19" t="s">
        <v>26</v>
      </c>
      <c r="G14" s="19" t="s">
        <v>43</v>
      </c>
      <c r="H14" s="19" t="str">
        <f t="shared" si="0"/>
        <v>Alex Rust</v>
      </c>
      <c r="I14" s="19" t="s">
        <v>22</v>
      </c>
      <c r="J14" s="17"/>
      <c r="K14" s="17"/>
    </row>
    <row r="15" spans="1:18" x14ac:dyDescent="0.2">
      <c r="A15" s="19" t="s">
        <v>346</v>
      </c>
      <c r="B15" s="67">
        <v>46000</v>
      </c>
      <c r="C15" s="40">
        <f t="shared" ca="1" si="1"/>
        <v>63</v>
      </c>
      <c r="D15" s="19" t="s">
        <v>70</v>
      </c>
      <c r="E15" s="19" t="str">
        <f>VLOOKUP(D15,'August Go Live'!D:E,2,0)</f>
        <v>Angie Bogart</v>
      </c>
      <c r="F15" s="19" t="s">
        <v>26</v>
      </c>
      <c r="G15" s="19" t="s">
        <v>43</v>
      </c>
      <c r="H15" s="19" t="str">
        <f t="shared" si="0"/>
        <v>Alex Rust</v>
      </c>
      <c r="I15" s="19" t="s">
        <v>38</v>
      </c>
      <c r="J15" s="17"/>
      <c r="K15" s="17"/>
    </row>
    <row r="16" spans="1:18" x14ac:dyDescent="0.2">
      <c r="A16" s="19" t="s">
        <v>347</v>
      </c>
      <c r="B16" s="67">
        <v>46000</v>
      </c>
      <c r="C16" s="40">
        <f t="shared" ca="1" si="1"/>
        <v>63</v>
      </c>
      <c r="D16" s="19" t="s">
        <v>70</v>
      </c>
      <c r="E16" s="19" t="str">
        <f>VLOOKUP(D16,'August Go Live'!D:E,2,0)</f>
        <v>Angie Bogart</v>
      </c>
      <c r="F16" s="19" t="s">
        <v>26</v>
      </c>
      <c r="G16" s="19" t="s">
        <v>43</v>
      </c>
      <c r="H16" s="19" t="str">
        <f t="shared" si="0"/>
        <v>Alex Rust</v>
      </c>
      <c r="I16" s="19" t="s">
        <v>27</v>
      </c>
      <c r="J16" s="17"/>
      <c r="K16" s="17"/>
    </row>
    <row r="17" spans="1:11" x14ac:dyDescent="0.2">
      <c r="A17" s="19" t="s">
        <v>348</v>
      </c>
      <c r="B17" s="67">
        <v>46000</v>
      </c>
      <c r="C17" s="40">
        <f t="shared" ca="1" si="1"/>
        <v>63</v>
      </c>
      <c r="D17" s="19" t="s">
        <v>70</v>
      </c>
      <c r="E17" s="19" t="str">
        <f>VLOOKUP(D17,'August Go Live'!D:E,2,0)</f>
        <v>Angie Bogart</v>
      </c>
      <c r="F17" s="19" t="s">
        <v>26</v>
      </c>
      <c r="G17" s="19" t="s">
        <v>43</v>
      </c>
      <c r="H17" s="19" t="str">
        <f t="shared" si="0"/>
        <v>Alex Rust</v>
      </c>
      <c r="I17" s="19" t="s">
        <v>50</v>
      </c>
      <c r="J17" s="17"/>
      <c r="K17" s="17"/>
    </row>
    <row r="18" spans="1:11" x14ac:dyDescent="0.2">
      <c r="A18" s="19" t="s">
        <v>349</v>
      </c>
      <c r="B18" s="67">
        <v>46000</v>
      </c>
      <c r="C18" s="40">
        <f t="shared" ca="1" si="1"/>
        <v>63</v>
      </c>
      <c r="D18" s="19" t="s">
        <v>70</v>
      </c>
      <c r="E18" s="19" t="str">
        <f>VLOOKUP(D18,'August Go Live'!D:E,2,0)</f>
        <v>Angie Bogart</v>
      </c>
      <c r="F18" s="19" t="s">
        <v>26</v>
      </c>
      <c r="G18" s="19" t="s">
        <v>43</v>
      </c>
      <c r="H18" s="19" t="str">
        <f t="shared" si="0"/>
        <v>Alex Rust</v>
      </c>
      <c r="I18" s="19" t="s">
        <v>22</v>
      </c>
      <c r="J18" s="17"/>
      <c r="K18" s="17"/>
    </row>
    <row r="19" spans="1:11" x14ac:dyDescent="0.2">
      <c r="A19" s="19" t="s">
        <v>350</v>
      </c>
      <c r="B19" s="67">
        <v>46000</v>
      </c>
      <c r="C19" s="40">
        <f t="shared" ca="1" si="1"/>
        <v>63</v>
      </c>
      <c r="D19" s="19" t="s">
        <v>61</v>
      </c>
      <c r="E19" s="19" t="str">
        <f>VLOOKUP(D19,'August Go Live'!D:E,2,0)</f>
        <v>Hanna Schneider</v>
      </c>
      <c r="F19" s="19" t="s">
        <v>26</v>
      </c>
      <c r="G19" s="19" t="s">
        <v>43</v>
      </c>
      <c r="H19" s="19" t="str">
        <f t="shared" si="0"/>
        <v>Alex Rust</v>
      </c>
      <c r="I19" s="19" t="s">
        <v>38</v>
      </c>
      <c r="J19" s="17"/>
      <c r="K19" s="17"/>
    </row>
    <row r="20" spans="1:11" x14ac:dyDescent="0.2">
      <c r="A20" s="19" t="s">
        <v>351</v>
      </c>
      <c r="B20" s="67">
        <v>46000</v>
      </c>
      <c r="C20" s="40">
        <f t="shared" ca="1" si="1"/>
        <v>63</v>
      </c>
      <c r="D20" s="19" t="s">
        <v>84</v>
      </c>
      <c r="E20" s="3" t="s">
        <v>64</v>
      </c>
      <c r="F20" s="19" t="s">
        <v>26</v>
      </c>
      <c r="G20" s="19" t="s">
        <v>43</v>
      </c>
      <c r="H20" s="19" t="str">
        <f t="shared" si="0"/>
        <v>Alex Rust</v>
      </c>
      <c r="I20" s="19" t="s">
        <v>50</v>
      </c>
      <c r="J20" s="17"/>
      <c r="K20" s="17"/>
    </row>
    <row r="21" spans="1:11" x14ac:dyDescent="0.2">
      <c r="A21" s="19" t="s">
        <v>352</v>
      </c>
      <c r="B21" s="67">
        <v>46000</v>
      </c>
      <c r="C21" s="40">
        <f t="shared" ca="1" si="1"/>
        <v>63</v>
      </c>
      <c r="D21" s="19" t="s">
        <v>18</v>
      </c>
      <c r="E21" s="19" t="str">
        <f>VLOOKUP(D21,'August Go Live'!D:E,2,0)</f>
        <v>Steven Konieczny</v>
      </c>
      <c r="F21" s="19" t="s">
        <v>26</v>
      </c>
      <c r="G21" s="19" t="s">
        <v>21</v>
      </c>
      <c r="H21" s="19" t="str">
        <f t="shared" si="0"/>
        <v>Joey McCollom</v>
      </c>
      <c r="I21" s="19" t="s">
        <v>38</v>
      </c>
      <c r="J21" s="17"/>
      <c r="K21" s="17"/>
    </row>
    <row r="22" spans="1:11" x14ac:dyDescent="0.2">
      <c r="A22" s="19" t="s">
        <v>353</v>
      </c>
      <c r="B22" s="67">
        <v>46000</v>
      </c>
      <c r="C22" s="40">
        <f t="shared" ca="1" si="1"/>
        <v>63</v>
      </c>
      <c r="D22" s="19" t="s">
        <v>82</v>
      </c>
      <c r="E22" s="19" t="s">
        <v>64</v>
      </c>
      <c r="F22" s="19" t="s">
        <v>26</v>
      </c>
      <c r="G22" s="19" t="s">
        <v>43</v>
      </c>
      <c r="H22" s="19" t="s">
        <v>33</v>
      </c>
      <c r="I22" s="19" t="s">
        <v>22</v>
      </c>
      <c r="J22" s="17"/>
      <c r="K22" s="17"/>
    </row>
    <row r="23" spans="1:11" x14ac:dyDescent="0.2">
      <c r="A23" s="19" t="s">
        <v>354</v>
      </c>
      <c r="B23" s="67">
        <v>46000</v>
      </c>
      <c r="C23" s="40">
        <f t="shared" ca="1" si="1"/>
        <v>63</v>
      </c>
      <c r="D23" s="19" t="s">
        <v>82</v>
      </c>
      <c r="E23" s="19" t="s">
        <v>64</v>
      </c>
      <c r="F23" s="19" t="s">
        <v>26</v>
      </c>
      <c r="G23" s="19" t="s">
        <v>43</v>
      </c>
      <c r="H23" s="19" t="s">
        <v>33</v>
      </c>
      <c r="I23" s="19" t="s">
        <v>38</v>
      </c>
      <c r="J23" s="17"/>
      <c r="K23" s="17"/>
    </row>
    <row r="24" spans="1:11" x14ac:dyDescent="0.2">
      <c r="A24" s="19" t="s">
        <v>355</v>
      </c>
      <c r="B24" s="67">
        <v>46000</v>
      </c>
      <c r="C24" s="40">
        <f t="shared" ref="C24:C25" ca="1" si="2">IF(B24-TODAY()&lt;0,"NA",B24-TODAY())</f>
        <v>63</v>
      </c>
      <c r="D24" s="19" t="s">
        <v>82</v>
      </c>
      <c r="E24" s="19" t="s">
        <v>64</v>
      </c>
      <c r="F24" s="19" t="s">
        <v>26</v>
      </c>
      <c r="G24" s="19" t="s">
        <v>43</v>
      </c>
      <c r="H24" s="19" t="s">
        <v>33</v>
      </c>
      <c r="I24" s="19" t="s">
        <v>50</v>
      </c>
      <c r="J24" s="17"/>
      <c r="K24" s="17"/>
    </row>
    <row r="25" spans="1:11" x14ac:dyDescent="0.2">
      <c r="A25" s="19" t="s">
        <v>356</v>
      </c>
      <c r="B25" s="67">
        <v>46000</v>
      </c>
      <c r="C25" s="40">
        <f t="shared" ca="1" si="2"/>
        <v>63</v>
      </c>
      <c r="D25" s="19" t="s">
        <v>82</v>
      </c>
      <c r="E25" s="19" t="s">
        <v>64</v>
      </c>
      <c r="F25" s="19" t="s">
        <v>26</v>
      </c>
      <c r="G25" s="19" t="s">
        <v>43</v>
      </c>
      <c r="H25" s="19" t="s">
        <v>33</v>
      </c>
      <c r="I25" s="19" t="s">
        <v>22</v>
      </c>
      <c r="J25" s="17"/>
      <c r="K25" s="17"/>
    </row>
    <row r="26" spans="1:11" x14ac:dyDescent="0.2">
      <c r="A26" s="19" t="s">
        <v>357</v>
      </c>
      <c r="B26" s="67">
        <v>46000</v>
      </c>
      <c r="C26" s="40">
        <f t="shared" ref="C26" ca="1" si="3">IF(B26-TODAY()&lt;0,"NA",B26-TODAY())</f>
        <v>63</v>
      </c>
      <c r="D26" s="19" t="s">
        <v>82</v>
      </c>
      <c r="E26" s="19" t="s">
        <v>64</v>
      </c>
      <c r="F26" s="19" t="s">
        <v>26</v>
      </c>
      <c r="G26" s="19" t="s">
        <v>43</v>
      </c>
      <c r="H26" s="19" t="s">
        <v>33</v>
      </c>
      <c r="I26" s="19" t="s">
        <v>38</v>
      </c>
      <c r="J26" s="17"/>
      <c r="K26" s="17"/>
    </row>
    <row r="27" spans="1:11" x14ac:dyDescent="0.2">
      <c r="A27" s="19" t="s">
        <v>358</v>
      </c>
      <c r="B27" s="67">
        <v>46000</v>
      </c>
      <c r="C27" s="40">
        <f t="shared" ref="C27" ca="1" si="4">IF(B27-TODAY()&lt;0,"NA",B27-TODAY())</f>
        <v>63</v>
      </c>
      <c r="D27" s="19" t="s">
        <v>82</v>
      </c>
      <c r="E27" s="19" t="s">
        <v>64</v>
      </c>
      <c r="F27" s="19" t="s">
        <v>26</v>
      </c>
      <c r="G27" s="19" t="s">
        <v>43</v>
      </c>
      <c r="H27" s="19" t="s">
        <v>33</v>
      </c>
      <c r="I27" s="19"/>
      <c r="J27" s="17"/>
      <c r="K27" s="17"/>
    </row>
    <row r="28" spans="1:11" x14ac:dyDescent="0.2">
      <c r="A28" s="19" t="s">
        <v>359</v>
      </c>
      <c r="B28" s="67">
        <v>46000</v>
      </c>
      <c r="C28" s="40">
        <f t="shared" ref="C28:C31" ca="1" si="5">IF(B28-TODAY()&lt;0,"NA",B28-TODAY())</f>
        <v>63</v>
      </c>
      <c r="D28" s="19" t="s">
        <v>82</v>
      </c>
      <c r="E28" s="19" t="s">
        <v>64</v>
      </c>
      <c r="F28" s="19" t="s">
        <v>26</v>
      </c>
      <c r="G28" s="19" t="s">
        <v>43</v>
      </c>
      <c r="H28" s="19" t="s">
        <v>33</v>
      </c>
      <c r="I28" s="19"/>
      <c r="J28" s="17"/>
      <c r="K28" s="17"/>
    </row>
    <row r="29" spans="1:11" x14ac:dyDescent="0.2">
      <c r="A29" s="19" t="s">
        <v>360</v>
      </c>
      <c r="B29" s="67">
        <v>46000</v>
      </c>
      <c r="C29" s="40">
        <f t="shared" ca="1" si="5"/>
        <v>63</v>
      </c>
      <c r="D29" s="19" t="s">
        <v>82</v>
      </c>
      <c r="E29" s="19" t="s">
        <v>64</v>
      </c>
      <c r="F29" s="19" t="s">
        <v>26</v>
      </c>
      <c r="G29" s="19" t="s">
        <v>43</v>
      </c>
      <c r="H29" s="19" t="s">
        <v>33</v>
      </c>
      <c r="I29" s="19"/>
      <c r="J29" s="17"/>
      <c r="K29" s="17"/>
    </row>
    <row r="30" spans="1:11" x14ac:dyDescent="0.2">
      <c r="A30" s="19" t="s">
        <v>361</v>
      </c>
      <c r="B30" s="67">
        <v>46000</v>
      </c>
      <c r="C30" s="40">
        <f t="shared" ca="1" si="5"/>
        <v>63</v>
      </c>
      <c r="D30" s="19" t="s">
        <v>82</v>
      </c>
      <c r="E30" s="19" t="s">
        <v>64</v>
      </c>
      <c r="F30" s="19" t="s">
        <v>26</v>
      </c>
      <c r="G30" s="19" t="s">
        <v>43</v>
      </c>
      <c r="H30" s="19" t="s">
        <v>33</v>
      </c>
      <c r="I30" s="19"/>
      <c r="J30" s="17"/>
      <c r="K30" s="17"/>
    </row>
    <row r="31" spans="1:11" x14ac:dyDescent="0.2">
      <c r="A31" s="19" t="s">
        <v>362</v>
      </c>
      <c r="B31" s="67">
        <v>46000</v>
      </c>
      <c r="C31" s="40">
        <f t="shared" ca="1" si="5"/>
        <v>63</v>
      </c>
      <c r="D31" s="19" t="s">
        <v>82</v>
      </c>
      <c r="E31" s="19" t="s">
        <v>64</v>
      </c>
      <c r="F31" s="19" t="s">
        <v>26</v>
      </c>
      <c r="G31" s="19" t="s">
        <v>43</v>
      </c>
      <c r="H31" s="19" t="s">
        <v>33</v>
      </c>
      <c r="I31" s="19"/>
      <c r="J31" s="17"/>
      <c r="K31" s="17"/>
    </row>
    <row r="32" spans="1:11" x14ac:dyDescent="0.2">
      <c r="A32" s="19" t="s">
        <v>363</v>
      </c>
      <c r="B32" s="67">
        <v>46006</v>
      </c>
      <c r="C32" s="40">
        <f ca="1">IF(B32-TODAY()&lt;0,"NA",B32-TODAY())</f>
        <v>69</v>
      </c>
      <c r="D32" s="19" t="s">
        <v>41</v>
      </c>
      <c r="E32" s="19" t="s">
        <v>41</v>
      </c>
      <c r="F32" s="19" t="s">
        <v>26</v>
      </c>
      <c r="G32" s="19" t="s">
        <v>40</v>
      </c>
      <c r="H32" s="19"/>
      <c r="I32" s="19" t="s">
        <v>50</v>
      </c>
      <c r="J32" s="17"/>
      <c r="K32" s="17"/>
    </row>
    <row r="33" spans="1:11" x14ac:dyDescent="0.2">
      <c r="A33" s="19" t="s">
        <v>364</v>
      </c>
      <c r="B33" s="67">
        <v>46006</v>
      </c>
      <c r="C33" s="40">
        <f ca="1">IF(B33-TODAY()&lt;0,"NA",B33-TODAY())</f>
        <v>69</v>
      </c>
      <c r="D33" s="19"/>
      <c r="E33" s="19"/>
      <c r="F33" s="19" t="s">
        <v>26</v>
      </c>
      <c r="G33" s="19" t="s">
        <v>32</v>
      </c>
      <c r="H33" s="19"/>
      <c r="I33" s="19"/>
      <c r="J33" s="17"/>
      <c r="K33" s="17"/>
    </row>
    <row r="34" spans="1:11" x14ac:dyDescent="0.2">
      <c r="A34" s="19" t="s">
        <v>365</v>
      </c>
      <c r="B34" s="67">
        <v>46006</v>
      </c>
      <c r="C34" s="40">
        <f ca="1">IF(B34-TODAY()&lt;0,"NA",B34-TODAY())</f>
        <v>69</v>
      </c>
      <c r="D34" s="19"/>
      <c r="E34" s="19"/>
      <c r="F34" s="19" t="s">
        <v>26</v>
      </c>
      <c r="G34" s="19" t="s">
        <v>32</v>
      </c>
      <c r="H34" s="19"/>
      <c r="I34" s="19"/>
      <c r="J34" s="17"/>
      <c r="K34" s="17"/>
    </row>
    <row r="35" spans="1:11" x14ac:dyDescent="0.2">
      <c r="A35" s="19" t="s">
        <v>366</v>
      </c>
      <c r="B35" s="67">
        <v>46006</v>
      </c>
      <c r="C35" s="40">
        <f ca="1">IF(B35-TODAY()&lt;0,"NA",B35-TODAY())</f>
        <v>69</v>
      </c>
      <c r="D35" s="19" t="s">
        <v>41</v>
      </c>
      <c r="E35" s="19" t="s">
        <v>41</v>
      </c>
      <c r="F35" s="19" t="s">
        <v>26</v>
      </c>
      <c r="G35" s="19" t="s">
        <v>40</v>
      </c>
      <c r="H35" s="19"/>
      <c r="I35" s="19" t="s">
        <v>38</v>
      </c>
      <c r="J35" s="17"/>
      <c r="K35" s="17"/>
    </row>
    <row r="36" spans="1:11" x14ac:dyDescent="0.2">
      <c r="A36" s="19" t="s">
        <v>367</v>
      </c>
      <c r="B36" s="67">
        <v>46007</v>
      </c>
      <c r="C36" s="40">
        <f ca="1">IF(B36-TODAY()&lt;0,"NA",B36-TODAY())</f>
        <v>70</v>
      </c>
      <c r="D36" s="19" t="s">
        <v>70</v>
      </c>
      <c r="E36" s="19" t="str">
        <f>VLOOKUP(D36,'August Go Live'!D:E,2,0)</f>
        <v>Angie Bogart</v>
      </c>
      <c r="F36" s="19" t="s">
        <v>26</v>
      </c>
      <c r="G36" s="19" t="s">
        <v>43</v>
      </c>
      <c r="H36" s="19" t="str">
        <f>VLOOKUP(G36,$Q$4:$R$8,2,0)</f>
        <v>Alex Rust</v>
      </c>
      <c r="I36" s="19" t="s">
        <v>22</v>
      </c>
      <c r="J36" s="17"/>
      <c r="K36" s="17"/>
    </row>
  </sheetData>
  <autoFilter ref="A1:R36" xr:uid="{57D228CD-9D9F-4237-BD9A-B6017414C1EE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2A65CCC60F874B9ADA1BEFF5AA36D9" ma:contentTypeVersion="4" ma:contentTypeDescription="Create a new document." ma:contentTypeScope="" ma:versionID="eb3e10658d6e9522cdb69c519ad4b761">
  <xsd:schema xmlns:xsd="http://www.w3.org/2001/XMLSchema" xmlns:xs="http://www.w3.org/2001/XMLSchema" xmlns:p="http://schemas.microsoft.com/office/2006/metadata/properties" xmlns:ns2="fc2aed38-3608-4b3b-b1cf-95addf4ae31b" targetNamespace="http://schemas.microsoft.com/office/2006/metadata/properties" ma:root="true" ma:fieldsID="37b0b56e23b33396ae5e88d68df91971" ns2:_="">
    <xsd:import namespace="fc2aed38-3608-4b3b-b1cf-95addf4ae3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2aed38-3608-4b3b-b1cf-95addf4ae3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D4D27E7-ACD2-46B6-AA09-8BF6B6C0F14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66BC07B-98D5-4153-A7D7-7129A056142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0E795B-147D-4FB3-AA09-5DFB8150CC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2aed38-3608-4b3b-b1cf-95addf4ae3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August Go Live</vt:lpstr>
      <vt:lpstr>September Go Live</vt:lpstr>
      <vt:lpstr>October Go Live</vt:lpstr>
      <vt:lpstr>November Go Live</vt:lpstr>
      <vt:lpstr>December Go Live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Gautam Dutt Naresh</dc:creator>
  <cp:keywords/>
  <dc:description/>
  <cp:lastModifiedBy>Gautam Dutt Naresh</cp:lastModifiedBy>
  <cp:revision/>
  <dcterms:created xsi:type="dcterms:W3CDTF">2025-08-18T12:30:54Z</dcterms:created>
  <dcterms:modified xsi:type="dcterms:W3CDTF">2025-10-07T13:07:51Z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0x010100F02A65CCC60F874B9ADA1BEFF5AA36D9</vt:lpwstr>
  </property>
</Properties>
</file>