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3DDF6F6A-0C6D-42F7-8639-6CD156AD0C33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G26" i="1"/>
  <c r="G25" i="1"/>
  <c r="G24" i="1"/>
  <c r="G23" i="1"/>
  <c r="G22" i="1"/>
  <c r="G21" i="1"/>
  <c r="E26" i="1"/>
  <c r="E25" i="1"/>
  <c r="E24" i="1"/>
  <c r="E23" i="1"/>
  <c r="E22" i="1"/>
  <c r="E21" i="1"/>
  <c r="C26" i="1"/>
  <c r="C25" i="1"/>
  <c r="C24" i="1"/>
  <c r="C23" i="1"/>
  <c r="C22" i="1"/>
  <c r="C21" i="1"/>
  <c r="F26" i="1"/>
  <c r="F25" i="1"/>
  <c r="F24" i="1"/>
  <c r="F23" i="1"/>
  <c r="F22" i="1"/>
  <c r="F21" i="1"/>
  <c r="I27" i="1"/>
  <c r="H18" i="1"/>
  <c r="D26" i="1"/>
  <c r="D25" i="1"/>
  <c r="D24" i="1"/>
  <c r="D23" i="1"/>
  <c r="D22" i="1"/>
  <c r="D21" i="1"/>
  <c r="B26" i="1"/>
  <c r="B25" i="1"/>
  <c r="B24" i="1"/>
  <c r="B23" i="1"/>
  <c r="B22" i="1"/>
  <c r="B21" i="1"/>
  <c r="D18" i="1" l="1"/>
  <c r="B18" i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D8" i="1"/>
  <c r="B8" i="1"/>
  <c r="F7" i="1"/>
  <c r="C7" i="1" s="1"/>
  <c r="F6" i="1"/>
  <c r="E6" i="1" s="1"/>
  <c r="F5" i="1"/>
  <c r="C5" i="1" s="1"/>
  <c r="F4" i="1"/>
  <c r="E4" i="1" s="1"/>
  <c r="F3" i="1"/>
  <c r="C3" i="1" s="1"/>
  <c r="F2" i="1"/>
  <c r="E2" i="1" s="1"/>
  <c r="C2" i="1"/>
  <c r="E7" i="1" l="1"/>
  <c r="C12" i="1"/>
  <c r="C13" i="1"/>
  <c r="C14" i="1"/>
  <c r="C15" i="1"/>
  <c r="C16" i="1"/>
  <c r="C17" i="1"/>
  <c r="F18" i="1"/>
  <c r="E5" i="1"/>
  <c r="C6" i="1"/>
  <c r="F8" i="1"/>
  <c r="E3" i="1"/>
  <c r="C4" i="1"/>
  <c r="G15" i="1" l="1"/>
  <c r="G16" i="1"/>
  <c r="G14" i="1"/>
  <c r="G12" i="1"/>
  <c r="G17" i="1"/>
  <c r="G13" i="1"/>
  <c r="C18" i="1"/>
  <c r="E18" i="1"/>
  <c r="G6" i="1"/>
  <c r="G2" i="1"/>
  <c r="G5" i="1"/>
  <c r="H8" i="1"/>
  <c r="G7" i="1"/>
  <c r="G3" i="1"/>
  <c r="G4" i="1"/>
  <c r="E8" i="1" l="1"/>
  <c r="C8" i="1"/>
</calcChain>
</file>

<file path=xl/sharedStrings.xml><?xml version="1.0" encoding="utf-8"?>
<sst xmlns="http://schemas.openxmlformats.org/spreadsheetml/2006/main" count="24" uniqueCount="10">
  <si>
    <t>Men</t>
  </si>
  <si>
    <t>Women</t>
  </si>
  <si>
    <t>Total</t>
  </si>
  <si>
    <t>"5 - 14"</t>
  </si>
  <si>
    <t>"0 - 4"</t>
  </si>
  <si>
    <t>"15 - 34"</t>
  </si>
  <si>
    <t>"35 - 59"</t>
  </si>
  <si>
    <t>"60 - 79"</t>
  </si>
  <si>
    <t>"&gt;= 80"</t>
  </si>
  <si>
    <t>https://www.lgl.bayern.de/gesundheit/infektionsschutz/infektionskrankheiten_a_z/coronavirus/karte_coronavirus/index.htm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</si>
</sst>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0" fontId="0" fillId="0" borderId="0" xfId="0" applyNumberFormat="1"/>
    <xf numFmtId="14" fontId="0" fillId="2" borderId="0" xfId="0" applyNumberFormat="1" applyFill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gl.bayern.de/gesundheit/infektionsschutz/infektionskrankheiten_a_z/coronavirus/karte_coronavirus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D26" sqref="D26"/>
    </sheetView>
  </sheetViews>
  <sheetFormatPr baseColWidth="10" defaultColWidth="9.140625" defaultRowHeight="15" x14ac:dyDescent="0.25"/>
  <cols>
    <col min="1" max="1" width="10.140625" bestFit="1" customWidth="1"/>
    <col min="6" max="6" width="10.140625" customWidth="1"/>
  </cols>
  <sheetData>
    <row r="1" spans="1:9" x14ac:dyDescent="0.25">
      <c r="A1" s="3">
        <v>43930</v>
      </c>
      <c r="B1" t="s">
        <v>0</v>
      </c>
      <c r="D1" t="s">
        <v>1</v>
      </c>
    </row>
    <row r="2" spans="1:9" x14ac:dyDescent="0.25">
      <c r="A2" t="s">
        <v>4</v>
      </c>
      <c r="B2">
        <v>150</v>
      </c>
      <c r="C2" s="2">
        <f t="shared" ref="C2" si="0">B2/$F2</f>
        <v>0.51903114186851207</v>
      </c>
      <c r="D2">
        <v>139</v>
      </c>
      <c r="E2" s="2">
        <f t="shared" ref="E2" si="1">D2/$F2</f>
        <v>0.48096885813148788</v>
      </c>
      <c r="F2">
        <f>B2+D2</f>
        <v>289</v>
      </c>
      <c r="G2" s="2">
        <f>F2/$F$8</f>
        <v>1.0386343216531896E-2</v>
      </c>
    </row>
    <row r="3" spans="1:9" x14ac:dyDescent="0.25">
      <c r="A3" t="s">
        <v>3</v>
      </c>
      <c r="B3">
        <v>378</v>
      </c>
      <c r="C3" s="2">
        <f t="shared" ref="C3:C7" si="2">B3/$F3</f>
        <v>0.51568894952251021</v>
      </c>
      <c r="D3">
        <v>355</v>
      </c>
      <c r="E3" s="2">
        <f t="shared" ref="E3:E7" si="3">D3/$F3</f>
        <v>0.48431105047748979</v>
      </c>
      <c r="F3">
        <f t="shared" ref="F3:F7" si="4">B3+D3</f>
        <v>733</v>
      </c>
      <c r="G3" s="2">
        <f t="shared" ref="G3:G7" si="5">F3/$F$8</f>
        <v>2.6343216531895777E-2</v>
      </c>
    </row>
    <row r="4" spans="1:9" x14ac:dyDescent="0.25">
      <c r="A4" t="s">
        <v>5</v>
      </c>
      <c r="B4">
        <v>3277</v>
      </c>
      <c r="C4" s="2">
        <f t="shared" si="2"/>
        <v>0.4777664382563056</v>
      </c>
      <c r="D4">
        <v>3582</v>
      </c>
      <c r="E4" s="2">
        <f t="shared" si="3"/>
        <v>0.5222335617436944</v>
      </c>
      <c r="F4">
        <f t="shared" si="4"/>
        <v>6859</v>
      </c>
      <c r="G4" s="2">
        <f t="shared" si="5"/>
        <v>0.24650494159928121</v>
      </c>
    </row>
    <row r="5" spans="1:9" x14ac:dyDescent="0.25">
      <c r="A5" t="s">
        <v>6</v>
      </c>
      <c r="B5">
        <v>5694</v>
      </c>
      <c r="C5" s="2">
        <f t="shared" si="2"/>
        <v>0.47545090180360722</v>
      </c>
      <c r="D5">
        <v>6282</v>
      </c>
      <c r="E5" s="2">
        <f t="shared" si="3"/>
        <v>0.52454909819639284</v>
      </c>
      <c r="F5">
        <f t="shared" si="4"/>
        <v>11976</v>
      </c>
      <c r="G5" s="2">
        <f t="shared" si="5"/>
        <v>0.43040431266846363</v>
      </c>
    </row>
    <row r="6" spans="1:9" x14ac:dyDescent="0.25">
      <c r="A6" t="s">
        <v>7</v>
      </c>
      <c r="B6">
        <v>2932</v>
      </c>
      <c r="C6" s="2">
        <f t="shared" si="2"/>
        <v>0.5403612237375599</v>
      </c>
      <c r="D6">
        <v>2494</v>
      </c>
      <c r="E6" s="2">
        <f t="shared" si="3"/>
        <v>0.4596387762624401</v>
      </c>
      <c r="F6">
        <f t="shared" si="4"/>
        <v>5426</v>
      </c>
      <c r="G6" s="2">
        <f t="shared" si="5"/>
        <v>0.19500449236298292</v>
      </c>
    </row>
    <row r="7" spans="1:9" x14ac:dyDescent="0.25">
      <c r="A7" t="s">
        <v>8</v>
      </c>
      <c r="B7">
        <v>1015</v>
      </c>
      <c r="C7" s="2">
        <f t="shared" si="2"/>
        <v>0.3992918961447679</v>
      </c>
      <c r="D7">
        <v>1527</v>
      </c>
      <c r="E7" s="2">
        <f t="shared" si="3"/>
        <v>0.6007081038552321</v>
      </c>
      <c r="F7">
        <f t="shared" si="4"/>
        <v>2542</v>
      </c>
      <c r="G7" s="2">
        <f t="shared" si="5"/>
        <v>9.1356693620844559E-2</v>
      </c>
    </row>
    <row r="8" spans="1:9" x14ac:dyDescent="0.25">
      <c r="A8" t="s">
        <v>2</v>
      </c>
      <c r="B8">
        <f>SUM(B2:B7)</f>
        <v>13446</v>
      </c>
      <c r="C8" s="2">
        <f t="shared" ref="C8" si="6">B8/$F8</f>
        <v>0.4832345013477089</v>
      </c>
      <c r="D8">
        <f>SUM(D2:D7)</f>
        <v>14379</v>
      </c>
      <c r="E8" s="2">
        <f t="shared" ref="E8" si="7">D8/$F8</f>
        <v>0.51676549865229116</v>
      </c>
      <c r="F8">
        <f>SUM(F2:F7)</f>
        <v>27825</v>
      </c>
      <c r="H8">
        <f>F8+6+2+58+81+30+12+16+18+5</f>
        <v>28053</v>
      </c>
      <c r="I8">
        <v>28053</v>
      </c>
    </row>
    <row r="12" spans="1:9" x14ac:dyDescent="0.25">
      <c r="A12" t="s">
        <v>4</v>
      </c>
      <c r="B12">
        <v>0</v>
      </c>
      <c r="C12" s="2">
        <f>B12/($F12+1)</f>
        <v>0</v>
      </c>
      <c r="D12">
        <v>0</v>
      </c>
      <c r="E12" s="2">
        <f>D12/($F12+1)</f>
        <v>0</v>
      </c>
      <c r="F12">
        <f>B12+D12</f>
        <v>0</v>
      </c>
      <c r="G12" s="2">
        <f>F12/$F$18</f>
        <v>0</v>
      </c>
    </row>
    <row r="13" spans="1:9" x14ac:dyDescent="0.25">
      <c r="A13" t="s">
        <v>3</v>
      </c>
      <c r="B13">
        <v>0</v>
      </c>
      <c r="C13" s="2">
        <f>B13/($F13+1)</f>
        <v>0</v>
      </c>
      <c r="D13">
        <v>0</v>
      </c>
      <c r="E13" s="2">
        <f>D13/($F13+1)</f>
        <v>0</v>
      </c>
      <c r="F13">
        <f t="shared" ref="F13:F17" si="8">B13+D13</f>
        <v>0</v>
      </c>
      <c r="G13" s="2">
        <f t="shared" ref="G13:G17" si="9">F13/$F$18</f>
        <v>0</v>
      </c>
    </row>
    <row r="14" spans="1:9" x14ac:dyDescent="0.25">
      <c r="A14" t="s">
        <v>5</v>
      </c>
      <c r="B14">
        <v>1</v>
      </c>
      <c r="C14" s="2">
        <f t="shared" ref="C14:C18" si="10">B14/$F14</f>
        <v>0.5</v>
      </c>
      <c r="D14">
        <v>1</v>
      </c>
      <c r="E14" s="2">
        <f t="shared" ref="E14:E18" si="11">D14/$F14</f>
        <v>0.5</v>
      </c>
      <c r="F14">
        <f t="shared" si="8"/>
        <v>2</v>
      </c>
      <c r="G14" s="2">
        <f t="shared" si="9"/>
        <v>3.4013605442176869E-3</v>
      </c>
    </row>
    <row r="15" spans="1:9" x14ac:dyDescent="0.25">
      <c r="A15" t="s">
        <v>6</v>
      </c>
      <c r="B15">
        <v>17</v>
      </c>
      <c r="C15" s="2">
        <f t="shared" si="10"/>
        <v>0.70833333333333337</v>
      </c>
      <c r="D15">
        <v>7</v>
      </c>
      <c r="E15" s="2">
        <f t="shared" si="11"/>
        <v>0.29166666666666669</v>
      </c>
      <c r="F15">
        <f t="shared" si="8"/>
        <v>24</v>
      </c>
      <c r="G15" s="2">
        <f t="shared" si="9"/>
        <v>4.0816326530612242E-2</v>
      </c>
    </row>
    <row r="16" spans="1:9" x14ac:dyDescent="0.25">
      <c r="A16" t="s">
        <v>7</v>
      </c>
      <c r="B16">
        <v>128</v>
      </c>
      <c r="C16" s="2">
        <f t="shared" si="10"/>
        <v>0.68817204301075274</v>
      </c>
      <c r="D16">
        <v>58</v>
      </c>
      <c r="E16" s="2">
        <f t="shared" si="11"/>
        <v>0.31182795698924731</v>
      </c>
      <c r="F16">
        <f t="shared" si="8"/>
        <v>186</v>
      </c>
      <c r="G16" s="2">
        <f t="shared" si="9"/>
        <v>0.31632653061224492</v>
      </c>
    </row>
    <row r="17" spans="1:9" x14ac:dyDescent="0.25">
      <c r="A17" t="s">
        <v>8</v>
      </c>
      <c r="B17">
        <v>195</v>
      </c>
      <c r="C17" s="2">
        <f t="shared" si="10"/>
        <v>0.5186170212765957</v>
      </c>
      <c r="D17">
        <v>181</v>
      </c>
      <c r="E17" s="2">
        <f t="shared" si="11"/>
        <v>0.48138297872340424</v>
      </c>
      <c r="F17">
        <f t="shared" si="8"/>
        <v>376</v>
      </c>
      <c r="G17" s="2">
        <f t="shared" si="9"/>
        <v>0.63945578231292521</v>
      </c>
    </row>
    <row r="18" spans="1:9" x14ac:dyDescent="0.25">
      <c r="A18" t="s">
        <v>2</v>
      </c>
      <c r="B18">
        <f>SUM(B12:B17)</f>
        <v>341</v>
      </c>
      <c r="C18" s="2">
        <f t="shared" si="10"/>
        <v>0.57993197278911568</v>
      </c>
      <c r="D18">
        <f>SUM(D12:D17)</f>
        <v>247</v>
      </c>
      <c r="E18" s="2">
        <f t="shared" si="11"/>
        <v>0.42006802721088438</v>
      </c>
      <c r="F18">
        <f>SUM(F12:F17)</f>
        <v>588</v>
      </c>
      <c r="H18">
        <f>F18+1</f>
        <v>589</v>
      </c>
      <c r="I18">
        <v>589</v>
      </c>
    </row>
    <row r="21" spans="1:9" x14ac:dyDescent="0.25">
      <c r="A21" t="s">
        <v>4</v>
      </c>
      <c r="B21" s="2">
        <f>B12/B2</f>
        <v>0</v>
      </c>
      <c r="C21" s="4">
        <f>B21/$I$27</f>
        <v>0</v>
      </c>
      <c r="D21" s="2">
        <f>D12/D2</f>
        <v>0</v>
      </c>
      <c r="E21" s="4">
        <f>D21/$I$27</f>
        <v>0</v>
      </c>
      <c r="F21" s="2">
        <f>F12/F2</f>
        <v>0</v>
      </c>
      <c r="G21" s="4">
        <f>F21/$I$27</f>
        <v>0</v>
      </c>
    </row>
    <row r="22" spans="1:9" x14ac:dyDescent="0.25">
      <c r="A22" t="s">
        <v>3</v>
      </c>
      <c r="B22" s="2">
        <f t="shared" ref="B22:D26" si="12">B13/B3</f>
        <v>0</v>
      </c>
      <c r="C22" s="4">
        <f t="shared" ref="C22:E26" si="13">B22/$I$27</f>
        <v>0</v>
      </c>
      <c r="D22" s="2">
        <f t="shared" si="12"/>
        <v>0</v>
      </c>
      <c r="E22" s="4">
        <f t="shared" si="13"/>
        <v>0</v>
      </c>
      <c r="F22" s="2">
        <f t="shared" ref="F22" si="14">F13/F3</f>
        <v>0</v>
      </c>
      <c r="G22" s="4">
        <f t="shared" ref="G22" si="15">F22/$I$27</f>
        <v>0</v>
      </c>
    </row>
    <row r="23" spans="1:9" x14ac:dyDescent="0.25">
      <c r="A23" t="s">
        <v>5</v>
      </c>
      <c r="B23" s="2">
        <f t="shared" si="12"/>
        <v>3.0515715593530668E-4</v>
      </c>
      <c r="C23" s="4">
        <f t="shared" si="13"/>
        <v>1.4534080977000268E-2</v>
      </c>
      <c r="D23" s="2">
        <f t="shared" si="12"/>
        <v>2.7917364600781687E-4</v>
      </c>
      <c r="E23" s="4">
        <f t="shared" si="13"/>
        <v>1.3296533601795054E-2</v>
      </c>
      <c r="F23" s="2">
        <f t="shared" ref="F23" si="16">F14/F4</f>
        <v>2.9158769499927102E-4</v>
      </c>
      <c r="G23" s="4">
        <f t="shared" ref="G23" si="17">F23/$I$27</f>
        <v>1.3887792203420289E-2</v>
      </c>
      <c r="I23" s="4">
        <f>B23/D23</f>
        <v>1.0930729325602686</v>
      </c>
    </row>
    <row r="24" spans="1:9" x14ac:dyDescent="0.25">
      <c r="A24" t="s">
        <v>6</v>
      </c>
      <c r="B24" s="2">
        <f t="shared" si="12"/>
        <v>2.9855988760098349E-3</v>
      </c>
      <c r="C24" s="4">
        <f t="shared" si="13"/>
        <v>0.14219865071087248</v>
      </c>
      <c r="D24" s="2">
        <f t="shared" si="12"/>
        <v>1.1142948105698821E-3</v>
      </c>
      <c r="E24" s="4">
        <f t="shared" si="13"/>
        <v>5.3071837556734981E-2</v>
      </c>
      <c r="F24" s="2">
        <f t="shared" ref="F24" si="18">F15/F5</f>
        <v>2.004008016032064E-3</v>
      </c>
      <c r="G24" s="4">
        <f t="shared" ref="G24" si="19">F24/$I$27</f>
        <v>9.5447261245751258E-2</v>
      </c>
      <c r="I24" s="4">
        <f>B24/D24</f>
        <v>2.679361734156255</v>
      </c>
    </row>
    <row r="25" spans="1:9" x14ac:dyDescent="0.25">
      <c r="A25" t="s">
        <v>7</v>
      </c>
      <c r="B25" s="2">
        <f t="shared" si="12"/>
        <v>4.3656207366984993E-2</v>
      </c>
      <c r="C25" s="4">
        <f t="shared" si="13"/>
        <v>2.0792658493480984</v>
      </c>
      <c r="D25" s="2">
        <f t="shared" si="12"/>
        <v>2.3255813953488372E-2</v>
      </c>
      <c r="E25" s="4">
        <f t="shared" si="13"/>
        <v>1.1076321712006949</v>
      </c>
      <c r="F25" s="2">
        <f t="shared" ref="F25" si="20">F16/F6</f>
        <v>3.427939550313306E-2</v>
      </c>
      <c r="G25" s="4">
        <f t="shared" ref="G25" si="21">F25/$I$27</f>
        <v>1.6326653345490523</v>
      </c>
      <c r="I25" s="4">
        <f>B25/D25</f>
        <v>1.8772169167803547</v>
      </c>
    </row>
    <row r="26" spans="1:9" x14ac:dyDescent="0.25">
      <c r="A26" t="s">
        <v>8</v>
      </c>
      <c r="B26" s="2">
        <f t="shared" si="12"/>
        <v>0.19211822660098521</v>
      </c>
      <c r="C26" s="4">
        <f t="shared" si="13"/>
        <v>9.150242123662883</v>
      </c>
      <c r="D26" s="2">
        <f t="shared" si="12"/>
        <v>0.11853307138179436</v>
      </c>
      <c r="E26" s="4">
        <f t="shared" si="13"/>
        <v>5.6455148581892649</v>
      </c>
      <c r="F26" s="2">
        <f t="shared" ref="F26" si="22">F17/F7</f>
        <v>0.14791502753737215</v>
      </c>
      <c r="G26" s="4">
        <f t="shared" ref="G26" si="23">F26/$I$27</f>
        <v>7.0449240534904938</v>
      </c>
      <c r="I26" s="4">
        <f>B26/D26</f>
        <v>1.6207985194458807</v>
      </c>
    </row>
    <row r="27" spans="1:9" x14ac:dyDescent="0.25">
      <c r="A27" t="s">
        <v>2</v>
      </c>
      <c r="I27" s="2">
        <f>I18/I8</f>
        <v>2.0995971910312623E-2</v>
      </c>
    </row>
    <row r="29" spans="1:9" x14ac:dyDescent="0.25">
      <c r="A29" s="1" t="s">
        <v>9</v>
      </c>
    </row>
  </sheetData>
  <hyperlinks>
    <hyperlink ref="A29" r:id="rId1" xr:uid="{5BF0399E-C6AA-4A2B-9200-31B4973A0EC8}"/>
  </hyperlinks>
  <pageMargins left="0.7" right="0.7" top="0.75" bottom="0.75" header="0.3" footer="0.3"/>
  <pageSetup paperSize="9" orientation="portrait" horizontalDpi="0" verticalDpi="0" r:id="rId2"/>
  <ignoredErrors>
    <ignoredError sqref="C8:D8 E8 C25:C26 D26:F26 C18:D18 E18 C21:C24 E21:F25 D21:D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2020-04-09T10:39:22Z</dcterms:modified>
</cp:coreProperties>
</file>