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.xml" ContentType="application/vnd.openxmlformats-officedocument.spreadsheetml.table+xml"/>
  <Override PartName="/xl/drawings/drawing13.xml" ContentType="application/vnd.openxmlformats-officedocument.drawing+xml"/>
  <Override PartName="/xl/tables/table2.xml" ContentType="application/vnd.openxmlformats-officedocument.spreadsheetml.tab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4A3F199-A7D1-4FC0-A41D-627C6BC8B0C3}" xr6:coauthVersionLast="47" xr6:coauthVersionMax="47" xr10:uidLastSave="{00000000-0000-0000-0000-000000000000}"/>
  <bookViews>
    <workbookView xWindow="-108" yWindow="-108" windowWidth="23256" windowHeight="12456" firstSheet="15" activeTab="18" xr2:uid="{54BD834A-B605-43B6-8097-7EBFE0DCD6F2}"/>
  </bookViews>
  <sheets>
    <sheet name="Data dictionary" sheetId="2" r:id="rId1"/>
    <sheet name="insurance" sheetId="1" r:id="rId2"/>
    <sheet name="categorical vs continuous" sheetId="3" r:id="rId3"/>
    <sheet name="HISTOGRAM &amp; BOX PLOT" sheetId="4" r:id="rId4"/>
    <sheet name="CORRELATION" sheetId="6" r:id="rId5"/>
    <sheet name="Male-female ratio smoker count" sheetId="9" r:id="rId6"/>
    <sheet name="Age Vs Charges" sheetId="10" r:id="rId7"/>
    <sheet name="BMI Vs Charges" sheetId="11" r:id="rId8"/>
    <sheet name="Smoker Vs Charges" sheetId="12" r:id="rId9"/>
    <sheet name="Regionwise - smoker percentage" sheetId="13" r:id="rId10"/>
    <sheet name="SmokerVs.Charges-RegionWise" sheetId="14" r:id="rId11"/>
    <sheet name="Charges vs. Children" sheetId="15" r:id="rId12"/>
    <sheet name="Charges Vs. Children-regionwise" sheetId="17" r:id="rId13"/>
    <sheet name="Sex Vs. BMI" sheetId="18" r:id="rId14"/>
    <sheet name="Sex Vs. BMI - Regionwise" sheetId="19" r:id="rId15"/>
    <sheet name="Smoker Vs. BMI" sheetId="20" r:id="rId16"/>
    <sheet name="insurancedata-regression" sheetId="21" r:id="rId17"/>
    <sheet name="summary_stat_for_edited_data" sheetId="22" r:id="rId18"/>
    <sheet name="MultiLinearRegression" sheetId="28" r:id="rId19"/>
    <sheet name="insurancedata-regression-sig" sheetId="29" r:id="rId20"/>
    <sheet name="MultilinearRegression-sig" sheetId="30" r:id="rId21"/>
  </sheets>
  <definedNames>
    <definedName name="_xlchart.v1.0" hidden="1">'categorical vs continuous'!$J$3</definedName>
    <definedName name="_xlchart.v1.1" hidden="1">'categorical vs continuous'!$J$4:$J$1341</definedName>
    <definedName name="_xlchart.v1.10" hidden="1">'categorical vs continuous'!$K$3</definedName>
    <definedName name="_xlchart.v1.11" hidden="1">'categorical vs continuous'!$K$4:$K$1341</definedName>
    <definedName name="_xlchart.v1.2" hidden="1">'categorical vs continuous'!$L$3</definedName>
    <definedName name="_xlchart.v1.3" hidden="1">'categorical vs continuous'!$L$4:$L$1341</definedName>
    <definedName name="_xlchart.v1.4" hidden="1">'categorical vs continuous'!$K$3</definedName>
    <definedName name="_xlchart.v1.5" hidden="1">'categorical vs continuous'!$K$4:$K$1341</definedName>
    <definedName name="_xlchart.v1.6" hidden="1">'categorical vs continuous'!$L$3</definedName>
    <definedName name="_xlchart.v1.7" hidden="1">'categorical vs continuous'!$L$4:$L$1341</definedName>
    <definedName name="_xlchart.v1.8" hidden="1">'categorical vs continuous'!$J$3</definedName>
    <definedName name="_xlchart.v1.9" hidden="1">'categorical vs continuous'!$J$4:$J$1341</definedName>
  </definedNames>
  <calcPr calcId="191029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43" i="3" l="1"/>
  <c r="L1343" i="3"/>
  <c r="J1343" i="3"/>
  <c r="L1342" i="3"/>
  <c r="K1342" i="3"/>
  <c r="J1342" i="3"/>
  <c r="K12" i="29" l="1"/>
  <c r="K11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253" i="29"/>
  <c r="K254" i="29"/>
  <c r="K255" i="29"/>
  <c r="K256" i="29"/>
  <c r="K257" i="29"/>
  <c r="K258" i="29"/>
  <c r="K259" i="29"/>
  <c r="K260" i="29"/>
  <c r="K261" i="29"/>
  <c r="K262" i="29"/>
  <c r="K263" i="29"/>
  <c r="K264" i="29"/>
  <c r="K265" i="29"/>
  <c r="K266" i="29"/>
  <c r="K267" i="29"/>
  <c r="K268" i="29"/>
  <c r="K269" i="29"/>
  <c r="K270" i="29"/>
  <c r="K271" i="29"/>
  <c r="K272" i="29"/>
  <c r="K273" i="29"/>
  <c r="K274" i="29"/>
  <c r="K275" i="29"/>
  <c r="K276" i="29"/>
  <c r="K277" i="29"/>
  <c r="K278" i="29"/>
  <c r="K279" i="29"/>
  <c r="K280" i="29"/>
  <c r="K281" i="29"/>
  <c r="K282" i="29"/>
  <c r="K283" i="29"/>
  <c r="K284" i="29"/>
  <c r="K285" i="29"/>
  <c r="K286" i="29"/>
  <c r="K287" i="29"/>
  <c r="K288" i="29"/>
  <c r="K289" i="29"/>
  <c r="K290" i="29"/>
  <c r="K291" i="29"/>
  <c r="K292" i="29"/>
  <c r="K293" i="29"/>
  <c r="K294" i="29"/>
  <c r="K295" i="29"/>
  <c r="K296" i="29"/>
  <c r="K297" i="29"/>
  <c r="K298" i="29"/>
  <c r="K299" i="29"/>
  <c r="K300" i="29"/>
  <c r="K301" i="29"/>
  <c r="K302" i="29"/>
  <c r="K303" i="29"/>
  <c r="K304" i="29"/>
  <c r="K305" i="29"/>
  <c r="K306" i="29"/>
  <c r="K307" i="29"/>
  <c r="K308" i="29"/>
  <c r="K309" i="29"/>
  <c r="K310" i="29"/>
  <c r="K311" i="29"/>
  <c r="K312" i="29"/>
  <c r="K313" i="29"/>
  <c r="K314" i="29"/>
  <c r="K315" i="29"/>
  <c r="K316" i="29"/>
  <c r="K317" i="29"/>
  <c r="K318" i="29"/>
  <c r="K319" i="29"/>
  <c r="K320" i="29"/>
  <c r="K321" i="29"/>
  <c r="K322" i="29"/>
  <c r="K323" i="29"/>
  <c r="K324" i="29"/>
  <c r="K325" i="29"/>
  <c r="K326" i="29"/>
  <c r="K327" i="29"/>
  <c r="K328" i="29"/>
  <c r="K329" i="29"/>
  <c r="K330" i="29"/>
  <c r="K331" i="29"/>
  <c r="K332" i="29"/>
  <c r="K333" i="29"/>
  <c r="K334" i="29"/>
  <c r="K335" i="29"/>
  <c r="K336" i="29"/>
  <c r="K337" i="29"/>
  <c r="K338" i="29"/>
  <c r="K339" i="29"/>
  <c r="K340" i="29"/>
  <c r="K341" i="29"/>
  <c r="K342" i="29"/>
  <c r="K343" i="29"/>
  <c r="K344" i="29"/>
  <c r="K345" i="29"/>
  <c r="K346" i="29"/>
  <c r="K347" i="29"/>
  <c r="K348" i="29"/>
  <c r="K349" i="29"/>
  <c r="K350" i="29"/>
  <c r="K351" i="29"/>
  <c r="K352" i="29"/>
  <c r="K353" i="29"/>
  <c r="K354" i="29"/>
  <c r="K355" i="29"/>
  <c r="K356" i="29"/>
  <c r="K357" i="29"/>
  <c r="K358" i="29"/>
  <c r="K359" i="29"/>
  <c r="K360" i="29"/>
  <c r="K361" i="29"/>
  <c r="K362" i="29"/>
  <c r="K363" i="29"/>
  <c r="K364" i="29"/>
  <c r="K365" i="29"/>
  <c r="K366" i="29"/>
  <c r="K367" i="29"/>
  <c r="K368" i="29"/>
  <c r="K369" i="29"/>
  <c r="K370" i="29"/>
  <c r="K371" i="29"/>
  <c r="K372" i="29"/>
  <c r="K373" i="29"/>
  <c r="K374" i="29"/>
  <c r="K375" i="29"/>
  <c r="K376" i="29"/>
  <c r="K377" i="29"/>
  <c r="K378" i="29"/>
  <c r="K379" i="29"/>
  <c r="K380" i="29"/>
  <c r="K381" i="29"/>
  <c r="K382" i="29"/>
  <c r="K383" i="29"/>
  <c r="K384" i="29"/>
  <c r="K385" i="29"/>
  <c r="K386" i="29"/>
  <c r="K387" i="29"/>
  <c r="K388" i="29"/>
  <c r="K389" i="29"/>
  <c r="K390" i="29"/>
  <c r="K391" i="29"/>
  <c r="K392" i="29"/>
  <c r="K393" i="29"/>
  <c r="K394" i="29"/>
  <c r="K395" i="29"/>
  <c r="K396" i="29"/>
  <c r="K397" i="29"/>
  <c r="K398" i="29"/>
  <c r="K399" i="29"/>
  <c r="K400" i="29"/>
  <c r="K401" i="29"/>
  <c r="K402" i="29"/>
  <c r="K403" i="29"/>
  <c r="K404" i="29"/>
  <c r="K405" i="29"/>
  <c r="K406" i="29"/>
  <c r="K407" i="29"/>
  <c r="K408" i="29"/>
  <c r="K409" i="29"/>
  <c r="K410" i="29"/>
  <c r="K411" i="29"/>
  <c r="K412" i="29"/>
  <c r="K413" i="29"/>
  <c r="K414" i="29"/>
  <c r="K415" i="29"/>
  <c r="K416" i="29"/>
  <c r="K417" i="29"/>
  <c r="K418" i="29"/>
  <c r="K419" i="29"/>
  <c r="K420" i="29"/>
  <c r="K421" i="29"/>
  <c r="K422" i="29"/>
  <c r="K423" i="29"/>
  <c r="K424" i="29"/>
  <c r="K425" i="29"/>
  <c r="K426" i="29"/>
  <c r="K427" i="29"/>
  <c r="K428" i="29"/>
  <c r="K429" i="29"/>
  <c r="K430" i="29"/>
  <c r="K431" i="29"/>
  <c r="K432" i="29"/>
  <c r="K433" i="29"/>
  <c r="K434" i="29"/>
  <c r="K435" i="29"/>
  <c r="K436" i="29"/>
  <c r="K437" i="29"/>
  <c r="K438" i="29"/>
  <c r="K439" i="29"/>
  <c r="K440" i="29"/>
  <c r="K441" i="29"/>
  <c r="K442" i="29"/>
  <c r="K443" i="29"/>
  <c r="K444" i="29"/>
  <c r="K445" i="29"/>
  <c r="K446" i="29"/>
  <c r="K447" i="29"/>
  <c r="K448" i="29"/>
  <c r="K449" i="29"/>
  <c r="K450" i="29"/>
  <c r="K451" i="29"/>
  <c r="K452" i="29"/>
  <c r="K453" i="29"/>
  <c r="K454" i="29"/>
  <c r="K455" i="29"/>
  <c r="K456" i="29"/>
  <c r="K457" i="29"/>
  <c r="K458" i="29"/>
  <c r="K459" i="29"/>
  <c r="K460" i="29"/>
  <c r="K461" i="29"/>
  <c r="K462" i="29"/>
  <c r="K463" i="29"/>
  <c r="K464" i="29"/>
  <c r="K465" i="29"/>
  <c r="K466" i="29"/>
  <c r="K467" i="29"/>
  <c r="K468" i="29"/>
  <c r="K469" i="29"/>
  <c r="K470" i="29"/>
  <c r="K471" i="29"/>
  <c r="K472" i="29"/>
  <c r="K473" i="29"/>
  <c r="K474" i="29"/>
  <c r="K475" i="29"/>
  <c r="K476" i="29"/>
  <c r="K477" i="29"/>
  <c r="K478" i="29"/>
  <c r="K479" i="29"/>
  <c r="K480" i="29"/>
  <c r="K481" i="29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K504" i="29"/>
  <c r="K505" i="29"/>
  <c r="K506" i="29"/>
  <c r="K507" i="29"/>
  <c r="K508" i="29"/>
  <c r="K509" i="29"/>
  <c r="K510" i="29"/>
  <c r="K511" i="29"/>
  <c r="K512" i="29"/>
  <c r="K513" i="29"/>
  <c r="K514" i="29"/>
  <c r="K515" i="29"/>
  <c r="K516" i="29"/>
  <c r="K517" i="29"/>
  <c r="K518" i="29"/>
  <c r="K519" i="29"/>
  <c r="K520" i="29"/>
  <c r="K521" i="29"/>
  <c r="K522" i="29"/>
  <c r="K523" i="29"/>
  <c r="K524" i="29"/>
  <c r="K525" i="29"/>
  <c r="K526" i="29"/>
  <c r="K527" i="29"/>
  <c r="K528" i="29"/>
  <c r="K529" i="29"/>
  <c r="K530" i="29"/>
  <c r="K531" i="29"/>
  <c r="K532" i="29"/>
  <c r="K533" i="29"/>
  <c r="K534" i="29"/>
  <c r="K535" i="29"/>
  <c r="K536" i="29"/>
  <c r="K537" i="29"/>
  <c r="K538" i="29"/>
  <c r="K539" i="29"/>
  <c r="K540" i="29"/>
  <c r="K541" i="29"/>
  <c r="K542" i="29"/>
  <c r="K543" i="29"/>
  <c r="K544" i="29"/>
  <c r="K545" i="29"/>
  <c r="K546" i="29"/>
  <c r="K547" i="29"/>
  <c r="K548" i="29"/>
  <c r="K549" i="29"/>
  <c r="K550" i="29"/>
  <c r="K551" i="29"/>
  <c r="K552" i="29"/>
  <c r="K553" i="29"/>
  <c r="K554" i="29"/>
  <c r="K555" i="29"/>
  <c r="K556" i="29"/>
  <c r="K557" i="29"/>
  <c r="K558" i="29"/>
  <c r="K559" i="29"/>
  <c r="K560" i="29"/>
  <c r="K561" i="29"/>
  <c r="K562" i="29"/>
  <c r="K563" i="29"/>
  <c r="K564" i="29"/>
  <c r="K565" i="29"/>
  <c r="K566" i="29"/>
  <c r="K567" i="29"/>
  <c r="K568" i="29"/>
  <c r="K569" i="29"/>
  <c r="K570" i="29"/>
  <c r="K571" i="29"/>
  <c r="K572" i="29"/>
  <c r="K573" i="29"/>
  <c r="K574" i="29"/>
  <c r="K575" i="29"/>
  <c r="K576" i="29"/>
  <c r="K577" i="29"/>
  <c r="K578" i="29"/>
  <c r="K579" i="29"/>
  <c r="K580" i="29"/>
  <c r="K581" i="29"/>
  <c r="K582" i="29"/>
  <c r="K583" i="29"/>
  <c r="K584" i="29"/>
  <c r="K585" i="29"/>
  <c r="K586" i="29"/>
  <c r="K587" i="29"/>
  <c r="K588" i="29"/>
  <c r="K589" i="29"/>
  <c r="K590" i="29"/>
  <c r="K591" i="29"/>
  <c r="K592" i="29"/>
  <c r="K593" i="29"/>
  <c r="K594" i="29"/>
  <c r="K595" i="29"/>
  <c r="K596" i="29"/>
  <c r="K597" i="29"/>
  <c r="K598" i="29"/>
  <c r="K599" i="29"/>
  <c r="K600" i="29"/>
  <c r="K601" i="29"/>
  <c r="K602" i="29"/>
  <c r="K603" i="29"/>
  <c r="K604" i="29"/>
  <c r="K605" i="29"/>
  <c r="K606" i="29"/>
  <c r="K607" i="29"/>
  <c r="K608" i="29"/>
  <c r="K609" i="29"/>
  <c r="K610" i="29"/>
  <c r="K611" i="29"/>
  <c r="K612" i="29"/>
  <c r="K613" i="29"/>
  <c r="K614" i="29"/>
  <c r="K615" i="29"/>
  <c r="K616" i="29"/>
  <c r="K617" i="29"/>
  <c r="K618" i="29"/>
  <c r="K619" i="29"/>
  <c r="K620" i="29"/>
  <c r="K621" i="29"/>
  <c r="K622" i="29"/>
  <c r="K623" i="29"/>
  <c r="K624" i="29"/>
  <c r="K625" i="29"/>
  <c r="K626" i="29"/>
  <c r="K627" i="29"/>
  <c r="K628" i="29"/>
  <c r="K629" i="29"/>
  <c r="K630" i="29"/>
  <c r="K631" i="29"/>
  <c r="K632" i="29"/>
  <c r="K633" i="29"/>
  <c r="K634" i="29"/>
  <c r="K635" i="29"/>
  <c r="K636" i="29"/>
  <c r="K637" i="29"/>
  <c r="K638" i="29"/>
  <c r="K639" i="29"/>
  <c r="K640" i="29"/>
  <c r="K641" i="29"/>
  <c r="K642" i="29"/>
  <c r="K643" i="29"/>
  <c r="K644" i="29"/>
  <c r="K645" i="29"/>
  <c r="K646" i="29"/>
  <c r="K647" i="29"/>
  <c r="K648" i="29"/>
  <c r="K649" i="29"/>
  <c r="K650" i="29"/>
  <c r="K651" i="29"/>
  <c r="K652" i="29"/>
  <c r="K653" i="29"/>
  <c r="K654" i="29"/>
  <c r="K655" i="29"/>
  <c r="K656" i="29"/>
  <c r="K657" i="29"/>
  <c r="K658" i="29"/>
  <c r="K659" i="29"/>
  <c r="K660" i="29"/>
  <c r="K661" i="29"/>
  <c r="K662" i="29"/>
  <c r="K663" i="29"/>
  <c r="K664" i="29"/>
  <c r="K665" i="29"/>
  <c r="K666" i="29"/>
  <c r="K667" i="29"/>
  <c r="K668" i="29"/>
  <c r="K669" i="29"/>
  <c r="K670" i="29"/>
  <c r="K671" i="29"/>
  <c r="K672" i="29"/>
  <c r="K673" i="29"/>
  <c r="K674" i="29"/>
  <c r="K675" i="29"/>
  <c r="K676" i="29"/>
  <c r="K677" i="29"/>
  <c r="K678" i="29"/>
  <c r="K679" i="29"/>
  <c r="K680" i="29"/>
  <c r="K681" i="29"/>
  <c r="K682" i="29"/>
  <c r="K683" i="29"/>
  <c r="K684" i="29"/>
  <c r="K685" i="29"/>
  <c r="K686" i="29"/>
  <c r="K687" i="29"/>
  <c r="K688" i="29"/>
  <c r="K689" i="29"/>
  <c r="K690" i="29"/>
  <c r="K691" i="29"/>
  <c r="K692" i="29"/>
  <c r="K693" i="29"/>
  <c r="K694" i="29"/>
  <c r="K695" i="29"/>
  <c r="K696" i="29"/>
  <c r="K697" i="29"/>
  <c r="K698" i="29"/>
  <c r="K699" i="29"/>
  <c r="K700" i="29"/>
  <c r="K701" i="29"/>
  <c r="K702" i="29"/>
  <c r="K703" i="29"/>
  <c r="K704" i="29"/>
  <c r="K705" i="29"/>
  <c r="K706" i="29"/>
  <c r="K707" i="29"/>
  <c r="K708" i="29"/>
  <c r="K709" i="29"/>
  <c r="K710" i="29"/>
  <c r="K711" i="29"/>
  <c r="K712" i="29"/>
  <c r="K713" i="29"/>
  <c r="K714" i="29"/>
  <c r="K715" i="29"/>
  <c r="K716" i="29"/>
  <c r="K717" i="29"/>
  <c r="K718" i="29"/>
  <c r="K719" i="29"/>
  <c r="K720" i="29"/>
  <c r="K721" i="29"/>
  <c r="K722" i="29"/>
  <c r="K723" i="29"/>
  <c r="K724" i="29"/>
  <c r="K725" i="29"/>
  <c r="K726" i="29"/>
  <c r="K727" i="29"/>
  <c r="K728" i="29"/>
  <c r="K729" i="29"/>
  <c r="K730" i="29"/>
  <c r="K731" i="29"/>
  <c r="K732" i="29"/>
  <c r="K733" i="29"/>
  <c r="K734" i="29"/>
  <c r="K735" i="29"/>
  <c r="K736" i="29"/>
  <c r="K737" i="29"/>
  <c r="K738" i="29"/>
  <c r="K739" i="29"/>
  <c r="K740" i="29"/>
  <c r="K741" i="29"/>
  <c r="K742" i="29"/>
  <c r="K743" i="29"/>
  <c r="K744" i="29"/>
  <c r="K745" i="29"/>
  <c r="K746" i="29"/>
  <c r="K747" i="29"/>
  <c r="K748" i="29"/>
  <c r="K749" i="29"/>
  <c r="K750" i="29"/>
  <c r="K751" i="29"/>
  <c r="K752" i="29"/>
  <c r="K753" i="29"/>
  <c r="K754" i="29"/>
  <c r="K755" i="29"/>
  <c r="K756" i="29"/>
  <c r="K757" i="29"/>
  <c r="K758" i="29"/>
  <c r="K759" i="29"/>
  <c r="K760" i="29"/>
  <c r="K761" i="29"/>
  <c r="K762" i="29"/>
  <c r="K763" i="29"/>
  <c r="K764" i="29"/>
  <c r="K765" i="29"/>
  <c r="K766" i="29"/>
  <c r="K767" i="29"/>
  <c r="K768" i="29"/>
  <c r="K769" i="29"/>
  <c r="K770" i="29"/>
  <c r="K771" i="29"/>
  <c r="K772" i="29"/>
  <c r="K773" i="29"/>
  <c r="K774" i="29"/>
  <c r="K775" i="29"/>
  <c r="K776" i="29"/>
  <c r="K777" i="29"/>
  <c r="K778" i="29"/>
  <c r="K779" i="29"/>
  <c r="K780" i="29"/>
  <c r="K781" i="29"/>
  <c r="K782" i="29"/>
  <c r="K783" i="29"/>
  <c r="K784" i="29"/>
  <c r="K785" i="29"/>
  <c r="K786" i="29"/>
  <c r="K787" i="29"/>
  <c r="K788" i="29"/>
  <c r="K789" i="29"/>
  <c r="K790" i="29"/>
  <c r="K791" i="29"/>
  <c r="K792" i="29"/>
  <c r="K793" i="29"/>
  <c r="K794" i="29"/>
  <c r="K795" i="29"/>
  <c r="K796" i="29"/>
  <c r="K797" i="29"/>
  <c r="K798" i="29"/>
  <c r="K799" i="29"/>
  <c r="K800" i="29"/>
  <c r="K801" i="29"/>
  <c r="K802" i="29"/>
  <c r="K803" i="29"/>
  <c r="K804" i="29"/>
  <c r="K805" i="29"/>
  <c r="K806" i="29"/>
  <c r="K807" i="29"/>
  <c r="K808" i="29"/>
  <c r="K809" i="29"/>
  <c r="K810" i="29"/>
  <c r="K811" i="29"/>
  <c r="K812" i="29"/>
  <c r="K813" i="29"/>
  <c r="K814" i="29"/>
  <c r="K815" i="29"/>
  <c r="K816" i="29"/>
  <c r="K817" i="29"/>
  <c r="K818" i="29"/>
  <c r="K819" i="29"/>
  <c r="K820" i="29"/>
  <c r="K821" i="29"/>
  <c r="K822" i="29"/>
  <c r="K823" i="29"/>
  <c r="K824" i="29"/>
  <c r="K825" i="29"/>
  <c r="K826" i="29"/>
  <c r="K827" i="29"/>
  <c r="K828" i="29"/>
  <c r="K829" i="29"/>
  <c r="K830" i="29"/>
  <c r="K831" i="29"/>
  <c r="K832" i="29"/>
  <c r="K833" i="29"/>
  <c r="K834" i="29"/>
  <c r="K835" i="29"/>
  <c r="K836" i="29"/>
  <c r="K837" i="29"/>
  <c r="K838" i="29"/>
  <c r="K839" i="29"/>
  <c r="K840" i="29"/>
  <c r="K841" i="29"/>
  <c r="K842" i="29"/>
  <c r="K843" i="29"/>
  <c r="K844" i="29"/>
  <c r="K845" i="29"/>
  <c r="K846" i="29"/>
  <c r="K847" i="29"/>
  <c r="K848" i="29"/>
  <c r="K849" i="29"/>
  <c r="K850" i="29"/>
  <c r="K851" i="29"/>
  <c r="K852" i="29"/>
  <c r="K853" i="29"/>
  <c r="K854" i="29"/>
  <c r="K855" i="29"/>
  <c r="K856" i="29"/>
  <c r="K857" i="29"/>
  <c r="K858" i="29"/>
  <c r="K859" i="29"/>
  <c r="K860" i="29"/>
  <c r="K861" i="29"/>
  <c r="K862" i="29"/>
  <c r="K863" i="29"/>
  <c r="K864" i="29"/>
  <c r="K865" i="29"/>
  <c r="K866" i="29"/>
  <c r="K867" i="29"/>
  <c r="K868" i="29"/>
  <c r="K869" i="29"/>
  <c r="K870" i="29"/>
  <c r="K871" i="29"/>
  <c r="K872" i="29"/>
  <c r="K873" i="29"/>
  <c r="K874" i="29"/>
  <c r="K875" i="29"/>
  <c r="K876" i="29"/>
  <c r="K877" i="29"/>
  <c r="K878" i="29"/>
  <c r="K879" i="29"/>
  <c r="K880" i="29"/>
  <c r="K881" i="29"/>
  <c r="K882" i="29"/>
  <c r="K883" i="29"/>
  <c r="K884" i="29"/>
  <c r="K885" i="29"/>
  <c r="K886" i="29"/>
  <c r="K887" i="29"/>
  <c r="K888" i="29"/>
  <c r="K889" i="29"/>
  <c r="K890" i="29"/>
  <c r="K891" i="29"/>
  <c r="K892" i="29"/>
  <c r="K893" i="29"/>
  <c r="K894" i="29"/>
  <c r="K895" i="29"/>
  <c r="K896" i="29"/>
  <c r="K897" i="29"/>
  <c r="K898" i="29"/>
  <c r="K899" i="29"/>
  <c r="K900" i="29"/>
  <c r="K901" i="29"/>
  <c r="K902" i="29"/>
  <c r="K903" i="29"/>
  <c r="K904" i="29"/>
  <c r="K905" i="29"/>
  <c r="K906" i="29"/>
  <c r="K907" i="29"/>
  <c r="K908" i="29"/>
  <c r="K909" i="29"/>
  <c r="K910" i="29"/>
  <c r="K911" i="29"/>
  <c r="K912" i="29"/>
  <c r="K913" i="29"/>
  <c r="K914" i="29"/>
  <c r="K915" i="29"/>
  <c r="K916" i="29"/>
  <c r="K917" i="29"/>
  <c r="K918" i="29"/>
  <c r="K919" i="29"/>
  <c r="K920" i="29"/>
  <c r="K921" i="29"/>
  <c r="K922" i="29"/>
  <c r="K923" i="29"/>
  <c r="K924" i="29"/>
  <c r="K925" i="29"/>
  <c r="K926" i="29"/>
  <c r="K927" i="29"/>
  <c r="K928" i="29"/>
  <c r="K929" i="29"/>
  <c r="K930" i="29"/>
  <c r="K931" i="29"/>
  <c r="K932" i="29"/>
  <c r="K933" i="29"/>
  <c r="K934" i="29"/>
  <c r="K935" i="29"/>
  <c r="K936" i="29"/>
  <c r="K937" i="29"/>
  <c r="K938" i="29"/>
  <c r="K939" i="29"/>
  <c r="K940" i="29"/>
  <c r="K941" i="29"/>
  <c r="K942" i="29"/>
  <c r="K943" i="29"/>
  <c r="K944" i="29"/>
  <c r="K945" i="29"/>
  <c r="K946" i="29"/>
  <c r="K947" i="29"/>
  <c r="K948" i="29"/>
  <c r="K949" i="29"/>
  <c r="K950" i="29"/>
  <c r="K951" i="29"/>
  <c r="K952" i="29"/>
  <c r="K953" i="29"/>
  <c r="K954" i="29"/>
  <c r="K955" i="29"/>
  <c r="K956" i="29"/>
  <c r="K957" i="29"/>
  <c r="K958" i="29"/>
  <c r="K959" i="29"/>
  <c r="K960" i="29"/>
  <c r="K961" i="29"/>
  <c r="K962" i="29"/>
  <c r="K963" i="29"/>
  <c r="K964" i="29"/>
  <c r="K965" i="29"/>
  <c r="K966" i="29"/>
  <c r="K967" i="29"/>
  <c r="K968" i="29"/>
  <c r="K969" i="29"/>
  <c r="K970" i="29"/>
  <c r="K971" i="29"/>
  <c r="K972" i="29"/>
  <c r="K973" i="29"/>
  <c r="K974" i="29"/>
  <c r="K975" i="29"/>
  <c r="K976" i="29"/>
  <c r="K977" i="29"/>
  <c r="K978" i="29"/>
  <c r="K979" i="29"/>
  <c r="K980" i="29"/>
  <c r="K981" i="29"/>
  <c r="K982" i="29"/>
  <c r="K983" i="29"/>
  <c r="K984" i="29"/>
  <c r="K985" i="29"/>
  <c r="K986" i="29"/>
  <c r="K987" i="29"/>
  <c r="K988" i="29"/>
  <c r="K989" i="29"/>
  <c r="K990" i="29"/>
  <c r="K991" i="29"/>
  <c r="K992" i="29"/>
  <c r="K993" i="29"/>
  <c r="K994" i="29"/>
  <c r="K995" i="29"/>
  <c r="K996" i="29"/>
  <c r="K997" i="29"/>
  <c r="K998" i="29"/>
  <c r="K999" i="29"/>
  <c r="K1000" i="29"/>
  <c r="K1001" i="29"/>
  <c r="K1002" i="29"/>
  <c r="K1003" i="29"/>
  <c r="K1004" i="29"/>
  <c r="K1005" i="29"/>
  <c r="K1006" i="29"/>
  <c r="K1007" i="29"/>
  <c r="K1008" i="29"/>
  <c r="K1009" i="29"/>
  <c r="K1010" i="29"/>
  <c r="K1011" i="29"/>
  <c r="K1012" i="29"/>
  <c r="K1013" i="29"/>
  <c r="K1014" i="29"/>
  <c r="K1015" i="29"/>
  <c r="K1016" i="29"/>
  <c r="K1017" i="29"/>
  <c r="K1018" i="29"/>
  <c r="K1019" i="29"/>
  <c r="K1020" i="29"/>
  <c r="K1021" i="29"/>
  <c r="K1022" i="29"/>
  <c r="K1023" i="29"/>
  <c r="K1024" i="29"/>
  <c r="K1025" i="29"/>
  <c r="K1026" i="29"/>
  <c r="K1027" i="29"/>
  <c r="K1028" i="29"/>
  <c r="K1029" i="29"/>
  <c r="K1030" i="29"/>
  <c r="K1031" i="29"/>
  <c r="K1032" i="29"/>
  <c r="K1033" i="29"/>
  <c r="K1034" i="29"/>
  <c r="K1035" i="29"/>
  <c r="K1036" i="29"/>
  <c r="K1037" i="29"/>
  <c r="K1038" i="29"/>
  <c r="K1039" i="29"/>
  <c r="K1040" i="29"/>
  <c r="K1041" i="29"/>
  <c r="K1042" i="29"/>
  <c r="K1043" i="29"/>
  <c r="K1044" i="29"/>
  <c r="K1045" i="29"/>
  <c r="K1046" i="29"/>
  <c r="K1047" i="29"/>
  <c r="K1048" i="29"/>
  <c r="K1049" i="29"/>
  <c r="K1050" i="29"/>
  <c r="K1051" i="29"/>
  <c r="K1052" i="29"/>
  <c r="K1053" i="29"/>
  <c r="K1054" i="29"/>
  <c r="K1055" i="29"/>
  <c r="K1056" i="29"/>
  <c r="K1057" i="29"/>
  <c r="K1058" i="29"/>
  <c r="K1059" i="29"/>
  <c r="K1060" i="29"/>
  <c r="K1061" i="29"/>
  <c r="K1062" i="29"/>
  <c r="K1063" i="29"/>
  <c r="K1064" i="29"/>
  <c r="K1065" i="29"/>
  <c r="K1066" i="29"/>
  <c r="K1067" i="29"/>
  <c r="K1068" i="29"/>
  <c r="K1069" i="29"/>
  <c r="K1070" i="29"/>
  <c r="K1071" i="29"/>
  <c r="K1072" i="29"/>
  <c r="K1073" i="29"/>
  <c r="K1074" i="29"/>
  <c r="K1075" i="29"/>
  <c r="K1076" i="29"/>
  <c r="K1077" i="29"/>
  <c r="K1078" i="29"/>
  <c r="K1079" i="29"/>
  <c r="K1080" i="29"/>
  <c r="K1081" i="29"/>
  <c r="K1082" i="29"/>
  <c r="K1083" i="29"/>
  <c r="K1084" i="29"/>
  <c r="K1085" i="29"/>
  <c r="K1086" i="29"/>
  <c r="K1087" i="29"/>
  <c r="K1088" i="29"/>
  <c r="K1089" i="29"/>
  <c r="K1090" i="29"/>
  <c r="K1091" i="29"/>
  <c r="K1092" i="29"/>
  <c r="K1093" i="29"/>
  <c r="K1094" i="29"/>
  <c r="K1095" i="29"/>
  <c r="K1096" i="29"/>
  <c r="K1097" i="29"/>
  <c r="K1098" i="29"/>
  <c r="K1099" i="29"/>
  <c r="K1100" i="29"/>
  <c r="K1101" i="29"/>
  <c r="K1102" i="29"/>
  <c r="K1103" i="29"/>
  <c r="K1104" i="29"/>
  <c r="K1105" i="29"/>
  <c r="K1106" i="29"/>
  <c r="K1107" i="29"/>
  <c r="K1108" i="29"/>
  <c r="K1109" i="29"/>
  <c r="K1110" i="29"/>
  <c r="K1111" i="29"/>
  <c r="K1112" i="29"/>
  <c r="K1113" i="29"/>
  <c r="K1114" i="29"/>
  <c r="K1115" i="29"/>
  <c r="K1116" i="29"/>
  <c r="K1117" i="29"/>
  <c r="K1118" i="29"/>
  <c r="K1119" i="29"/>
  <c r="K1120" i="29"/>
  <c r="K1121" i="29"/>
  <c r="K1122" i="29"/>
  <c r="K1123" i="29"/>
  <c r="K1124" i="29"/>
  <c r="K1125" i="29"/>
  <c r="K1126" i="29"/>
  <c r="K1127" i="29"/>
  <c r="K1128" i="29"/>
  <c r="K1129" i="29"/>
  <c r="K1130" i="29"/>
  <c r="K1131" i="29"/>
  <c r="K1132" i="29"/>
  <c r="K1133" i="29"/>
  <c r="K1134" i="29"/>
  <c r="K1135" i="29"/>
  <c r="K1136" i="29"/>
  <c r="K1137" i="29"/>
  <c r="K1138" i="29"/>
  <c r="K1139" i="29"/>
  <c r="K1140" i="29"/>
  <c r="K1141" i="29"/>
  <c r="K1142" i="29"/>
  <c r="K1143" i="29"/>
  <c r="K1144" i="29"/>
  <c r="K1145" i="29"/>
  <c r="K1146" i="29"/>
  <c r="K1147" i="29"/>
  <c r="K1148" i="29"/>
  <c r="K1149" i="29"/>
  <c r="K1150" i="29"/>
  <c r="K1151" i="29"/>
  <c r="K1152" i="29"/>
  <c r="K1153" i="29"/>
  <c r="K1154" i="29"/>
  <c r="K1155" i="29"/>
  <c r="K1156" i="29"/>
  <c r="K1157" i="29"/>
  <c r="K1158" i="29"/>
  <c r="K1159" i="29"/>
  <c r="K1160" i="29"/>
  <c r="K1161" i="29"/>
  <c r="K1162" i="29"/>
  <c r="K1163" i="29"/>
  <c r="K1164" i="29"/>
  <c r="K1165" i="29"/>
  <c r="K1166" i="29"/>
  <c r="K1167" i="29"/>
  <c r="K1168" i="29"/>
  <c r="K1169" i="29"/>
  <c r="K1170" i="29"/>
  <c r="K1171" i="29"/>
  <c r="K1172" i="29"/>
  <c r="K1173" i="29"/>
  <c r="K1174" i="29"/>
  <c r="K1175" i="29"/>
  <c r="K1176" i="29"/>
  <c r="K1177" i="29"/>
  <c r="K1178" i="29"/>
  <c r="K1179" i="29"/>
  <c r="K1180" i="29"/>
  <c r="K1181" i="29"/>
  <c r="K1182" i="29"/>
  <c r="K1183" i="29"/>
  <c r="K1184" i="29"/>
  <c r="K1185" i="29"/>
  <c r="K1186" i="29"/>
  <c r="K1187" i="29"/>
  <c r="K1188" i="29"/>
  <c r="K1189" i="29"/>
  <c r="K1190" i="29"/>
  <c r="K1191" i="29"/>
  <c r="K1192" i="29"/>
  <c r="K1193" i="29"/>
  <c r="K1194" i="29"/>
  <c r="K1195" i="29"/>
  <c r="K1196" i="29"/>
  <c r="K1197" i="29"/>
  <c r="K1198" i="29"/>
  <c r="K1199" i="29"/>
  <c r="K1200" i="29"/>
  <c r="K1201" i="29"/>
  <c r="K1202" i="29"/>
  <c r="K1203" i="29"/>
  <c r="K1204" i="29"/>
  <c r="K1205" i="29"/>
  <c r="K1206" i="29"/>
  <c r="K1207" i="29"/>
  <c r="K1208" i="29"/>
  <c r="K1209" i="29"/>
  <c r="K1210" i="29"/>
  <c r="K1211" i="29"/>
  <c r="K1212" i="29"/>
  <c r="K1213" i="29"/>
  <c r="K1214" i="29"/>
  <c r="K1215" i="29"/>
  <c r="K1216" i="29"/>
  <c r="K1217" i="29"/>
  <c r="K1218" i="29"/>
  <c r="K1219" i="29"/>
  <c r="K1220" i="29"/>
  <c r="K1221" i="29"/>
  <c r="K1222" i="29"/>
  <c r="K1223" i="29"/>
  <c r="K1224" i="29"/>
  <c r="K1225" i="29"/>
  <c r="K1226" i="29"/>
  <c r="K1227" i="29"/>
  <c r="K1228" i="29"/>
  <c r="K1229" i="29"/>
  <c r="K1230" i="29"/>
  <c r="K1231" i="29"/>
  <c r="K1232" i="29"/>
  <c r="K1233" i="29"/>
  <c r="K1234" i="29"/>
  <c r="K1235" i="29"/>
  <c r="K1236" i="29"/>
  <c r="K1237" i="29"/>
  <c r="K1238" i="29"/>
  <c r="K1239" i="29"/>
  <c r="K1240" i="29"/>
  <c r="K1241" i="29"/>
  <c r="K1242" i="29"/>
  <c r="K1243" i="29"/>
  <c r="K1244" i="29"/>
  <c r="K1245" i="29"/>
  <c r="K1246" i="29"/>
  <c r="K1247" i="29"/>
  <c r="K1248" i="29"/>
  <c r="K1249" i="29"/>
  <c r="K1250" i="29"/>
  <c r="K1251" i="29"/>
  <c r="K1252" i="29"/>
  <c r="K1253" i="29"/>
  <c r="K1254" i="29"/>
  <c r="K1255" i="29"/>
  <c r="K1256" i="29"/>
  <c r="K1257" i="29"/>
  <c r="K1258" i="29"/>
  <c r="K1259" i="29"/>
  <c r="K1260" i="29"/>
  <c r="K1261" i="29"/>
  <c r="K1262" i="29"/>
  <c r="K1263" i="29"/>
  <c r="K1264" i="29"/>
  <c r="K1265" i="29"/>
  <c r="K1266" i="29"/>
  <c r="K1267" i="29"/>
  <c r="K1268" i="29"/>
  <c r="K1269" i="29"/>
  <c r="K1270" i="29"/>
  <c r="K1271" i="29"/>
  <c r="K1272" i="29"/>
  <c r="K1273" i="29"/>
  <c r="K1274" i="29"/>
  <c r="K1275" i="29"/>
  <c r="K1276" i="29"/>
  <c r="K1277" i="29"/>
  <c r="K1278" i="29"/>
  <c r="K1279" i="29"/>
  <c r="K1280" i="29"/>
  <c r="K1281" i="29"/>
  <c r="K1282" i="29"/>
  <c r="K1283" i="29"/>
  <c r="K1284" i="29"/>
  <c r="K1285" i="29"/>
  <c r="K1286" i="29"/>
  <c r="K1287" i="29"/>
  <c r="K1288" i="29"/>
  <c r="K1289" i="29"/>
  <c r="K1290" i="29"/>
  <c r="K1291" i="29"/>
  <c r="K1292" i="29"/>
  <c r="K1293" i="29"/>
  <c r="K1294" i="29"/>
  <c r="K1295" i="29"/>
  <c r="K1296" i="29"/>
  <c r="K1297" i="29"/>
  <c r="K1298" i="29"/>
  <c r="K1299" i="29"/>
  <c r="K1300" i="29"/>
  <c r="K1301" i="29"/>
  <c r="K1302" i="29"/>
  <c r="K1303" i="29"/>
  <c r="K1304" i="29"/>
  <c r="K1305" i="29"/>
  <c r="K1306" i="29"/>
  <c r="K1307" i="29"/>
  <c r="K1308" i="29"/>
  <c r="K1309" i="29"/>
  <c r="K1310" i="29"/>
  <c r="K1311" i="29"/>
  <c r="K1312" i="29"/>
  <c r="K1313" i="29"/>
  <c r="K1314" i="29"/>
  <c r="K1315" i="29"/>
  <c r="K1316" i="29"/>
  <c r="K1317" i="29"/>
  <c r="K1318" i="29"/>
  <c r="K1319" i="29"/>
  <c r="K1320" i="29"/>
  <c r="K1321" i="29"/>
  <c r="K1322" i="29"/>
  <c r="K1323" i="29"/>
  <c r="K1324" i="29"/>
  <c r="K1325" i="29"/>
  <c r="K1326" i="29"/>
  <c r="K1327" i="29"/>
  <c r="K1328" i="29"/>
  <c r="K1329" i="29"/>
  <c r="K1330" i="29"/>
  <c r="K1331" i="29"/>
  <c r="K1332" i="29"/>
  <c r="K1333" i="29"/>
  <c r="K1334" i="29"/>
  <c r="K1335" i="29"/>
  <c r="K1336" i="29"/>
  <c r="K1337" i="29"/>
  <c r="K1338" i="29"/>
  <c r="K1339" i="29"/>
  <c r="K1340" i="29"/>
  <c r="K1341" i="29"/>
  <c r="K1342" i="29"/>
  <c r="K1343" i="29"/>
  <c r="K1344" i="29"/>
  <c r="K1345" i="29"/>
  <c r="K1346" i="29"/>
  <c r="K1347" i="29"/>
  <c r="K1348" i="29"/>
  <c r="I1348" i="29"/>
  <c r="H1348" i="29"/>
  <c r="G1348" i="29"/>
  <c r="I1347" i="29"/>
  <c r="H1347" i="29"/>
  <c r="G1347" i="29"/>
  <c r="I1346" i="29"/>
  <c r="H1346" i="29"/>
  <c r="G1346" i="29"/>
  <c r="I1345" i="29"/>
  <c r="H1345" i="29"/>
  <c r="G1345" i="29"/>
  <c r="I1344" i="29"/>
  <c r="H1344" i="29"/>
  <c r="G1344" i="29"/>
  <c r="I1343" i="29"/>
  <c r="H1343" i="29"/>
  <c r="G1343" i="29"/>
  <c r="I1342" i="29"/>
  <c r="H1342" i="29"/>
  <c r="G1342" i="29"/>
  <c r="I1341" i="29"/>
  <c r="H1341" i="29"/>
  <c r="G1341" i="29"/>
  <c r="I1340" i="29"/>
  <c r="H1340" i="29"/>
  <c r="G1340" i="29"/>
  <c r="I1339" i="29"/>
  <c r="H1339" i="29"/>
  <c r="G1339" i="29"/>
  <c r="I1338" i="29"/>
  <c r="H1338" i="29"/>
  <c r="G1338" i="29"/>
  <c r="I1337" i="29"/>
  <c r="H1337" i="29"/>
  <c r="G1337" i="29"/>
  <c r="I1336" i="29"/>
  <c r="H1336" i="29"/>
  <c r="G1336" i="29"/>
  <c r="I1335" i="29"/>
  <c r="H1335" i="29"/>
  <c r="G1335" i="29"/>
  <c r="I1334" i="29"/>
  <c r="H1334" i="29"/>
  <c r="G1334" i="29"/>
  <c r="I1333" i="29"/>
  <c r="H1333" i="29"/>
  <c r="G1333" i="29"/>
  <c r="I1332" i="29"/>
  <c r="H1332" i="29"/>
  <c r="G1332" i="29"/>
  <c r="I1331" i="29"/>
  <c r="H1331" i="29"/>
  <c r="G1331" i="29"/>
  <c r="I1330" i="29"/>
  <c r="H1330" i="29"/>
  <c r="G1330" i="29"/>
  <c r="I1329" i="29"/>
  <c r="H1329" i="29"/>
  <c r="G1329" i="29"/>
  <c r="I1328" i="29"/>
  <c r="H1328" i="29"/>
  <c r="G1328" i="29"/>
  <c r="I1327" i="29"/>
  <c r="H1327" i="29"/>
  <c r="G1327" i="29"/>
  <c r="I1326" i="29"/>
  <c r="H1326" i="29"/>
  <c r="G1326" i="29"/>
  <c r="I1325" i="29"/>
  <c r="H1325" i="29"/>
  <c r="G1325" i="29"/>
  <c r="I1324" i="29"/>
  <c r="H1324" i="29"/>
  <c r="G1324" i="29"/>
  <c r="I1323" i="29"/>
  <c r="H1323" i="29"/>
  <c r="G1323" i="29"/>
  <c r="I1322" i="29"/>
  <c r="H1322" i="29"/>
  <c r="G1322" i="29"/>
  <c r="I1321" i="29"/>
  <c r="H1321" i="29"/>
  <c r="G1321" i="29"/>
  <c r="I1320" i="29"/>
  <c r="H1320" i="29"/>
  <c r="G1320" i="29"/>
  <c r="I1319" i="29"/>
  <c r="H1319" i="29"/>
  <c r="G1319" i="29"/>
  <c r="I1318" i="29"/>
  <c r="H1318" i="29"/>
  <c r="G1318" i="29"/>
  <c r="I1317" i="29"/>
  <c r="H1317" i="29"/>
  <c r="G1317" i="29"/>
  <c r="I1316" i="29"/>
  <c r="H1316" i="29"/>
  <c r="G1316" i="29"/>
  <c r="I1315" i="29"/>
  <c r="H1315" i="29"/>
  <c r="G1315" i="29"/>
  <c r="I1314" i="29"/>
  <c r="H1314" i="29"/>
  <c r="G1314" i="29"/>
  <c r="I1313" i="29"/>
  <c r="H1313" i="29"/>
  <c r="G1313" i="29"/>
  <c r="I1312" i="29"/>
  <c r="H1312" i="29"/>
  <c r="G1312" i="29"/>
  <c r="I1311" i="29"/>
  <c r="H1311" i="29"/>
  <c r="G1311" i="29"/>
  <c r="I1310" i="29"/>
  <c r="H1310" i="29"/>
  <c r="G1310" i="29"/>
  <c r="I1309" i="29"/>
  <c r="H1309" i="29"/>
  <c r="G1309" i="29"/>
  <c r="I1308" i="29"/>
  <c r="H1308" i="29"/>
  <c r="G1308" i="29"/>
  <c r="I1307" i="29"/>
  <c r="H1307" i="29"/>
  <c r="G1307" i="29"/>
  <c r="I1306" i="29"/>
  <c r="H1306" i="29"/>
  <c r="G1306" i="29"/>
  <c r="I1305" i="29"/>
  <c r="H1305" i="29"/>
  <c r="G1305" i="29"/>
  <c r="I1304" i="29"/>
  <c r="H1304" i="29"/>
  <c r="G1304" i="29"/>
  <c r="I1303" i="29"/>
  <c r="H1303" i="29"/>
  <c r="G1303" i="29"/>
  <c r="I1302" i="29"/>
  <c r="H1302" i="29"/>
  <c r="G1302" i="29"/>
  <c r="I1301" i="29"/>
  <c r="H1301" i="29"/>
  <c r="G1301" i="29"/>
  <c r="I1300" i="29"/>
  <c r="H1300" i="29"/>
  <c r="G1300" i="29"/>
  <c r="I1299" i="29"/>
  <c r="H1299" i="29"/>
  <c r="G1299" i="29"/>
  <c r="I1298" i="29"/>
  <c r="H1298" i="29"/>
  <c r="G1298" i="29"/>
  <c r="I1297" i="29"/>
  <c r="H1297" i="29"/>
  <c r="G1297" i="29"/>
  <c r="I1296" i="29"/>
  <c r="H1296" i="29"/>
  <c r="G1296" i="29"/>
  <c r="I1295" i="29"/>
  <c r="H1295" i="29"/>
  <c r="G1295" i="29"/>
  <c r="I1294" i="29"/>
  <c r="H1294" i="29"/>
  <c r="G1294" i="29"/>
  <c r="I1293" i="29"/>
  <c r="H1293" i="29"/>
  <c r="G1293" i="29"/>
  <c r="I1292" i="29"/>
  <c r="H1292" i="29"/>
  <c r="G1292" i="29"/>
  <c r="I1291" i="29"/>
  <c r="H1291" i="29"/>
  <c r="G1291" i="29"/>
  <c r="I1290" i="29"/>
  <c r="H1290" i="29"/>
  <c r="G1290" i="29"/>
  <c r="I1289" i="29"/>
  <c r="H1289" i="29"/>
  <c r="G1289" i="29"/>
  <c r="I1288" i="29"/>
  <c r="H1288" i="29"/>
  <c r="G1288" i="29"/>
  <c r="I1287" i="29"/>
  <c r="H1287" i="29"/>
  <c r="G1287" i="29"/>
  <c r="I1286" i="29"/>
  <c r="H1286" i="29"/>
  <c r="G1286" i="29"/>
  <c r="I1285" i="29"/>
  <c r="H1285" i="29"/>
  <c r="G1285" i="29"/>
  <c r="I1284" i="29"/>
  <c r="H1284" i="29"/>
  <c r="G1284" i="29"/>
  <c r="I1283" i="29"/>
  <c r="H1283" i="29"/>
  <c r="G1283" i="29"/>
  <c r="I1282" i="29"/>
  <c r="H1282" i="29"/>
  <c r="G1282" i="29"/>
  <c r="I1281" i="29"/>
  <c r="H1281" i="29"/>
  <c r="G1281" i="29"/>
  <c r="I1280" i="29"/>
  <c r="H1280" i="29"/>
  <c r="G1280" i="29"/>
  <c r="I1279" i="29"/>
  <c r="H1279" i="29"/>
  <c r="G1279" i="29"/>
  <c r="I1278" i="29"/>
  <c r="H1278" i="29"/>
  <c r="G1278" i="29"/>
  <c r="I1277" i="29"/>
  <c r="H1277" i="29"/>
  <c r="G1277" i="29"/>
  <c r="I1276" i="29"/>
  <c r="H1276" i="29"/>
  <c r="G1276" i="29"/>
  <c r="I1275" i="29"/>
  <c r="H1275" i="29"/>
  <c r="G1275" i="29"/>
  <c r="I1274" i="29"/>
  <c r="H1274" i="29"/>
  <c r="G1274" i="29"/>
  <c r="I1273" i="29"/>
  <c r="H1273" i="29"/>
  <c r="G1273" i="29"/>
  <c r="I1272" i="29"/>
  <c r="H1272" i="29"/>
  <c r="G1272" i="29"/>
  <c r="I1271" i="29"/>
  <c r="H1271" i="29"/>
  <c r="G1271" i="29"/>
  <c r="I1270" i="29"/>
  <c r="H1270" i="29"/>
  <c r="G1270" i="29"/>
  <c r="I1269" i="29"/>
  <c r="H1269" i="29"/>
  <c r="G1269" i="29"/>
  <c r="I1268" i="29"/>
  <c r="H1268" i="29"/>
  <c r="G1268" i="29"/>
  <c r="I1267" i="29"/>
  <c r="H1267" i="29"/>
  <c r="G1267" i="29"/>
  <c r="I1266" i="29"/>
  <c r="H1266" i="29"/>
  <c r="G1266" i="29"/>
  <c r="I1265" i="29"/>
  <c r="H1265" i="29"/>
  <c r="G1265" i="29"/>
  <c r="I1264" i="29"/>
  <c r="H1264" i="29"/>
  <c r="G1264" i="29"/>
  <c r="I1263" i="29"/>
  <c r="H1263" i="29"/>
  <c r="G1263" i="29"/>
  <c r="I1262" i="29"/>
  <c r="H1262" i="29"/>
  <c r="G1262" i="29"/>
  <c r="I1261" i="29"/>
  <c r="H1261" i="29"/>
  <c r="G1261" i="29"/>
  <c r="I1260" i="29"/>
  <c r="H1260" i="29"/>
  <c r="G1260" i="29"/>
  <c r="I1259" i="29"/>
  <c r="H1259" i="29"/>
  <c r="G1259" i="29"/>
  <c r="I1258" i="29"/>
  <c r="H1258" i="29"/>
  <c r="G1258" i="29"/>
  <c r="I1257" i="29"/>
  <c r="H1257" i="29"/>
  <c r="G1257" i="29"/>
  <c r="I1256" i="29"/>
  <c r="H1256" i="29"/>
  <c r="G1256" i="29"/>
  <c r="I1255" i="29"/>
  <c r="H1255" i="29"/>
  <c r="G1255" i="29"/>
  <c r="I1254" i="29"/>
  <c r="H1254" i="29"/>
  <c r="G1254" i="29"/>
  <c r="I1253" i="29"/>
  <c r="H1253" i="29"/>
  <c r="G1253" i="29"/>
  <c r="I1252" i="29"/>
  <c r="H1252" i="29"/>
  <c r="G1252" i="29"/>
  <c r="I1251" i="29"/>
  <c r="H1251" i="29"/>
  <c r="G1251" i="29"/>
  <c r="I1250" i="29"/>
  <c r="H1250" i="29"/>
  <c r="G1250" i="29"/>
  <c r="I1249" i="29"/>
  <c r="H1249" i="29"/>
  <c r="G1249" i="29"/>
  <c r="I1248" i="29"/>
  <c r="H1248" i="29"/>
  <c r="G1248" i="29"/>
  <c r="I1247" i="29"/>
  <c r="H1247" i="29"/>
  <c r="G1247" i="29"/>
  <c r="I1246" i="29"/>
  <c r="H1246" i="29"/>
  <c r="G1246" i="29"/>
  <c r="I1245" i="29"/>
  <c r="H1245" i="29"/>
  <c r="G1245" i="29"/>
  <c r="I1244" i="29"/>
  <c r="H1244" i="29"/>
  <c r="G1244" i="29"/>
  <c r="I1243" i="29"/>
  <c r="H1243" i="29"/>
  <c r="G1243" i="29"/>
  <c r="I1242" i="29"/>
  <c r="H1242" i="29"/>
  <c r="G1242" i="29"/>
  <c r="I1241" i="29"/>
  <c r="H1241" i="29"/>
  <c r="G1241" i="29"/>
  <c r="I1240" i="29"/>
  <c r="H1240" i="29"/>
  <c r="G1240" i="29"/>
  <c r="I1239" i="29"/>
  <c r="H1239" i="29"/>
  <c r="G1239" i="29"/>
  <c r="I1238" i="29"/>
  <c r="H1238" i="29"/>
  <c r="G1238" i="29"/>
  <c r="I1237" i="29"/>
  <c r="H1237" i="29"/>
  <c r="G1237" i="29"/>
  <c r="I1236" i="29"/>
  <c r="H1236" i="29"/>
  <c r="G1236" i="29"/>
  <c r="I1235" i="29"/>
  <c r="H1235" i="29"/>
  <c r="G1235" i="29"/>
  <c r="I1234" i="29"/>
  <c r="H1234" i="29"/>
  <c r="G1234" i="29"/>
  <c r="I1233" i="29"/>
  <c r="H1233" i="29"/>
  <c r="G1233" i="29"/>
  <c r="I1232" i="29"/>
  <c r="H1232" i="29"/>
  <c r="G1232" i="29"/>
  <c r="I1231" i="29"/>
  <c r="H1231" i="29"/>
  <c r="G1231" i="29"/>
  <c r="I1230" i="29"/>
  <c r="H1230" i="29"/>
  <c r="G1230" i="29"/>
  <c r="I1229" i="29"/>
  <c r="H1229" i="29"/>
  <c r="G1229" i="29"/>
  <c r="I1228" i="29"/>
  <c r="H1228" i="29"/>
  <c r="G1228" i="29"/>
  <c r="I1227" i="29"/>
  <c r="H1227" i="29"/>
  <c r="G1227" i="29"/>
  <c r="I1226" i="29"/>
  <c r="H1226" i="29"/>
  <c r="G1226" i="29"/>
  <c r="I1225" i="29"/>
  <c r="H1225" i="29"/>
  <c r="G1225" i="29"/>
  <c r="I1224" i="29"/>
  <c r="H1224" i="29"/>
  <c r="G1224" i="29"/>
  <c r="I1223" i="29"/>
  <c r="H1223" i="29"/>
  <c r="G1223" i="29"/>
  <c r="I1222" i="29"/>
  <c r="H1222" i="29"/>
  <c r="G1222" i="29"/>
  <c r="I1221" i="29"/>
  <c r="H1221" i="29"/>
  <c r="G1221" i="29"/>
  <c r="I1220" i="29"/>
  <c r="H1220" i="29"/>
  <c r="G1220" i="29"/>
  <c r="I1219" i="29"/>
  <c r="H1219" i="29"/>
  <c r="G1219" i="29"/>
  <c r="I1218" i="29"/>
  <c r="H1218" i="29"/>
  <c r="G1218" i="29"/>
  <c r="I1217" i="29"/>
  <c r="H1217" i="29"/>
  <c r="G1217" i="29"/>
  <c r="I1216" i="29"/>
  <c r="H1216" i="29"/>
  <c r="G1216" i="29"/>
  <c r="I1215" i="29"/>
  <c r="H1215" i="29"/>
  <c r="G1215" i="29"/>
  <c r="I1214" i="29"/>
  <c r="H1214" i="29"/>
  <c r="G1214" i="29"/>
  <c r="I1213" i="29"/>
  <c r="H1213" i="29"/>
  <c r="G1213" i="29"/>
  <c r="I1212" i="29"/>
  <c r="H1212" i="29"/>
  <c r="G1212" i="29"/>
  <c r="I1211" i="29"/>
  <c r="H1211" i="29"/>
  <c r="G1211" i="29"/>
  <c r="I1210" i="29"/>
  <c r="H1210" i="29"/>
  <c r="G1210" i="29"/>
  <c r="I1209" i="29"/>
  <c r="H1209" i="29"/>
  <c r="G1209" i="29"/>
  <c r="I1208" i="29"/>
  <c r="H1208" i="29"/>
  <c r="G1208" i="29"/>
  <c r="I1207" i="29"/>
  <c r="H1207" i="29"/>
  <c r="G1207" i="29"/>
  <c r="I1206" i="29"/>
  <c r="H1206" i="29"/>
  <c r="G1206" i="29"/>
  <c r="I1205" i="29"/>
  <c r="H1205" i="29"/>
  <c r="G1205" i="29"/>
  <c r="I1204" i="29"/>
  <c r="H1204" i="29"/>
  <c r="G1204" i="29"/>
  <c r="I1203" i="29"/>
  <c r="H1203" i="29"/>
  <c r="G1203" i="29"/>
  <c r="I1202" i="29"/>
  <c r="H1202" i="29"/>
  <c r="G1202" i="29"/>
  <c r="I1201" i="29"/>
  <c r="H1201" i="29"/>
  <c r="G1201" i="29"/>
  <c r="I1200" i="29"/>
  <c r="H1200" i="29"/>
  <c r="G1200" i="29"/>
  <c r="I1199" i="29"/>
  <c r="H1199" i="29"/>
  <c r="G1199" i="29"/>
  <c r="I1198" i="29"/>
  <c r="H1198" i="29"/>
  <c r="G1198" i="29"/>
  <c r="I1197" i="29"/>
  <c r="H1197" i="29"/>
  <c r="G1197" i="29"/>
  <c r="I1196" i="29"/>
  <c r="H1196" i="29"/>
  <c r="G1196" i="29"/>
  <c r="I1195" i="29"/>
  <c r="H1195" i="29"/>
  <c r="G1195" i="29"/>
  <c r="I1194" i="29"/>
  <c r="H1194" i="29"/>
  <c r="G1194" i="29"/>
  <c r="I1193" i="29"/>
  <c r="H1193" i="29"/>
  <c r="G1193" i="29"/>
  <c r="I1192" i="29"/>
  <c r="H1192" i="29"/>
  <c r="G1192" i="29"/>
  <c r="I1191" i="29"/>
  <c r="H1191" i="29"/>
  <c r="G1191" i="29"/>
  <c r="I1190" i="29"/>
  <c r="H1190" i="29"/>
  <c r="G1190" i="29"/>
  <c r="I1189" i="29"/>
  <c r="H1189" i="29"/>
  <c r="G1189" i="29"/>
  <c r="I1188" i="29"/>
  <c r="H1188" i="29"/>
  <c r="G1188" i="29"/>
  <c r="I1187" i="29"/>
  <c r="H1187" i="29"/>
  <c r="G1187" i="29"/>
  <c r="I1186" i="29"/>
  <c r="H1186" i="29"/>
  <c r="G1186" i="29"/>
  <c r="I1185" i="29"/>
  <c r="H1185" i="29"/>
  <c r="G1185" i="29"/>
  <c r="I1184" i="29"/>
  <c r="H1184" i="29"/>
  <c r="G1184" i="29"/>
  <c r="I1183" i="29"/>
  <c r="H1183" i="29"/>
  <c r="G1183" i="29"/>
  <c r="I1182" i="29"/>
  <c r="H1182" i="29"/>
  <c r="G1182" i="29"/>
  <c r="I1181" i="29"/>
  <c r="H1181" i="29"/>
  <c r="G1181" i="29"/>
  <c r="I1180" i="29"/>
  <c r="H1180" i="29"/>
  <c r="G1180" i="29"/>
  <c r="I1179" i="29"/>
  <c r="H1179" i="29"/>
  <c r="G1179" i="29"/>
  <c r="I1178" i="29"/>
  <c r="H1178" i="29"/>
  <c r="G1178" i="29"/>
  <c r="I1177" i="29"/>
  <c r="H1177" i="29"/>
  <c r="G1177" i="29"/>
  <c r="I1176" i="29"/>
  <c r="H1176" i="29"/>
  <c r="G1176" i="29"/>
  <c r="I1175" i="29"/>
  <c r="H1175" i="29"/>
  <c r="G1175" i="29"/>
  <c r="I1174" i="29"/>
  <c r="H1174" i="29"/>
  <c r="G1174" i="29"/>
  <c r="I1173" i="29"/>
  <c r="H1173" i="29"/>
  <c r="G1173" i="29"/>
  <c r="I1172" i="29"/>
  <c r="H1172" i="29"/>
  <c r="G1172" i="29"/>
  <c r="I1171" i="29"/>
  <c r="H1171" i="29"/>
  <c r="G1171" i="29"/>
  <c r="I1170" i="29"/>
  <c r="H1170" i="29"/>
  <c r="G1170" i="29"/>
  <c r="I1169" i="29"/>
  <c r="H1169" i="29"/>
  <c r="G1169" i="29"/>
  <c r="I1168" i="29"/>
  <c r="H1168" i="29"/>
  <c r="G1168" i="29"/>
  <c r="I1167" i="29"/>
  <c r="H1167" i="29"/>
  <c r="G1167" i="29"/>
  <c r="I1166" i="29"/>
  <c r="H1166" i="29"/>
  <c r="G1166" i="29"/>
  <c r="I1165" i="29"/>
  <c r="H1165" i="29"/>
  <c r="G1165" i="29"/>
  <c r="I1164" i="29"/>
  <c r="H1164" i="29"/>
  <c r="G1164" i="29"/>
  <c r="I1163" i="29"/>
  <c r="H1163" i="29"/>
  <c r="G1163" i="29"/>
  <c r="I1162" i="29"/>
  <c r="H1162" i="29"/>
  <c r="G1162" i="29"/>
  <c r="I1161" i="29"/>
  <c r="H1161" i="29"/>
  <c r="G1161" i="29"/>
  <c r="I1160" i="29"/>
  <c r="H1160" i="29"/>
  <c r="G1160" i="29"/>
  <c r="I1159" i="29"/>
  <c r="H1159" i="29"/>
  <c r="G1159" i="29"/>
  <c r="I1158" i="29"/>
  <c r="H1158" i="29"/>
  <c r="G1158" i="29"/>
  <c r="I1157" i="29"/>
  <c r="H1157" i="29"/>
  <c r="G1157" i="29"/>
  <c r="I1156" i="29"/>
  <c r="H1156" i="29"/>
  <c r="G1156" i="29"/>
  <c r="I1155" i="29"/>
  <c r="H1155" i="29"/>
  <c r="G1155" i="29"/>
  <c r="I1154" i="29"/>
  <c r="H1154" i="29"/>
  <c r="G1154" i="29"/>
  <c r="I1153" i="29"/>
  <c r="H1153" i="29"/>
  <c r="G1153" i="29"/>
  <c r="I1152" i="29"/>
  <c r="H1152" i="29"/>
  <c r="G1152" i="29"/>
  <c r="I1151" i="29"/>
  <c r="H1151" i="29"/>
  <c r="G1151" i="29"/>
  <c r="I1150" i="29"/>
  <c r="H1150" i="29"/>
  <c r="G1150" i="29"/>
  <c r="I1149" i="29"/>
  <c r="H1149" i="29"/>
  <c r="G1149" i="29"/>
  <c r="I1148" i="29"/>
  <c r="H1148" i="29"/>
  <c r="G1148" i="29"/>
  <c r="I1147" i="29"/>
  <c r="H1147" i="29"/>
  <c r="G1147" i="29"/>
  <c r="I1146" i="29"/>
  <c r="H1146" i="29"/>
  <c r="G1146" i="29"/>
  <c r="I1145" i="29"/>
  <c r="H1145" i="29"/>
  <c r="G1145" i="29"/>
  <c r="I1144" i="29"/>
  <c r="H1144" i="29"/>
  <c r="G1144" i="29"/>
  <c r="I1143" i="29"/>
  <c r="H1143" i="29"/>
  <c r="G1143" i="29"/>
  <c r="I1142" i="29"/>
  <c r="H1142" i="29"/>
  <c r="G1142" i="29"/>
  <c r="I1141" i="29"/>
  <c r="H1141" i="29"/>
  <c r="G1141" i="29"/>
  <c r="I1140" i="29"/>
  <c r="H1140" i="29"/>
  <c r="G1140" i="29"/>
  <c r="I1139" i="29"/>
  <c r="H1139" i="29"/>
  <c r="G1139" i="29"/>
  <c r="I1138" i="29"/>
  <c r="H1138" i="29"/>
  <c r="G1138" i="29"/>
  <c r="I1137" i="29"/>
  <c r="H1137" i="29"/>
  <c r="G1137" i="29"/>
  <c r="I1136" i="29"/>
  <c r="H1136" i="29"/>
  <c r="G1136" i="29"/>
  <c r="I1135" i="29"/>
  <c r="H1135" i="29"/>
  <c r="G1135" i="29"/>
  <c r="I1134" i="29"/>
  <c r="H1134" i="29"/>
  <c r="G1134" i="29"/>
  <c r="I1133" i="29"/>
  <c r="H1133" i="29"/>
  <c r="G1133" i="29"/>
  <c r="I1132" i="29"/>
  <c r="H1132" i="29"/>
  <c r="G1132" i="29"/>
  <c r="I1131" i="29"/>
  <c r="H1131" i="29"/>
  <c r="G1131" i="29"/>
  <c r="I1130" i="29"/>
  <c r="H1130" i="29"/>
  <c r="G1130" i="29"/>
  <c r="I1129" i="29"/>
  <c r="H1129" i="29"/>
  <c r="G1129" i="29"/>
  <c r="I1128" i="29"/>
  <c r="H1128" i="29"/>
  <c r="G1128" i="29"/>
  <c r="I1127" i="29"/>
  <c r="H1127" i="29"/>
  <c r="G1127" i="29"/>
  <c r="I1126" i="29"/>
  <c r="H1126" i="29"/>
  <c r="G1126" i="29"/>
  <c r="I1125" i="29"/>
  <c r="H1125" i="29"/>
  <c r="G1125" i="29"/>
  <c r="I1124" i="29"/>
  <c r="H1124" i="29"/>
  <c r="G1124" i="29"/>
  <c r="I1123" i="29"/>
  <c r="H1123" i="29"/>
  <c r="G1123" i="29"/>
  <c r="I1122" i="29"/>
  <c r="H1122" i="29"/>
  <c r="G1122" i="29"/>
  <c r="I1121" i="29"/>
  <c r="H1121" i="29"/>
  <c r="G1121" i="29"/>
  <c r="I1120" i="29"/>
  <c r="H1120" i="29"/>
  <c r="G1120" i="29"/>
  <c r="I1119" i="29"/>
  <c r="H1119" i="29"/>
  <c r="G1119" i="29"/>
  <c r="I1118" i="29"/>
  <c r="H1118" i="29"/>
  <c r="G1118" i="29"/>
  <c r="I1117" i="29"/>
  <c r="H1117" i="29"/>
  <c r="G1117" i="29"/>
  <c r="I1116" i="29"/>
  <c r="H1116" i="29"/>
  <c r="G1116" i="29"/>
  <c r="I1115" i="29"/>
  <c r="H1115" i="29"/>
  <c r="G1115" i="29"/>
  <c r="I1114" i="29"/>
  <c r="H1114" i="29"/>
  <c r="G1114" i="29"/>
  <c r="I1113" i="29"/>
  <c r="H1113" i="29"/>
  <c r="G1113" i="29"/>
  <c r="I1112" i="29"/>
  <c r="H1112" i="29"/>
  <c r="G1112" i="29"/>
  <c r="I1111" i="29"/>
  <c r="H1111" i="29"/>
  <c r="G1111" i="29"/>
  <c r="I1110" i="29"/>
  <c r="H1110" i="29"/>
  <c r="G1110" i="29"/>
  <c r="I1109" i="29"/>
  <c r="H1109" i="29"/>
  <c r="G1109" i="29"/>
  <c r="I1108" i="29"/>
  <c r="H1108" i="29"/>
  <c r="G1108" i="29"/>
  <c r="I1107" i="29"/>
  <c r="H1107" i="29"/>
  <c r="G1107" i="29"/>
  <c r="I1106" i="29"/>
  <c r="H1106" i="29"/>
  <c r="G1106" i="29"/>
  <c r="I1105" i="29"/>
  <c r="H1105" i="29"/>
  <c r="G1105" i="29"/>
  <c r="I1104" i="29"/>
  <c r="H1104" i="29"/>
  <c r="G1104" i="29"/>
  <c r="I1103" i="29"/>
  <c r="H1103" i="29"/>
  <c r="G1103" i="29"/>
  <c r="I1102" i="29"/>
  <c r="H1102" i="29"/>
  <c r="G1102" i="29"/>
  <c r="I1101" i="29"/>
  <c r="H1101" i="29"/>
  <c r="G1101" i="29"/>
  <c r="I1100" i="29"/>
  <c r="H1100" i="29"/>
  <c r="G1100" i="29"/>
  <c r="I1099" i="29"/>
  <c r="H1099" i="29"/>
  <c r="G1099" i="29"/>
  <c r="I1098" i="29"/>
  <c r="H1098" i="29"/>
  <c r="G1098" i="29"/>
  <c r="I1097" i="29"/>
  <c r="H1097" i="29"/>
  <c r="G1097" i="29"/>
  <c r="I1096" i="29"/>
  <c r="H1096" i="29"/>
  <c r="G1096" i="29"/>
  <c r="I1095" i="29"/>
  <c r="H1095" i="29"/>
  <c r="G1095" i="29"/>
  <c r="I1094" i="29"/>
  <c r="H1094" i="29"/>
  <c r="G1094" i="29"/>
  <c r="I1093" i="29"/>
  <c r="H1093" i="29"/>
  <c r="G1093" i="29"/>
  <c r="I1092" i="29"/>
  <c r="H1092" i="29"/>
  <c r="G1092" i="29"/>
  <c r="I1091" i="29"/>
  <c r="H1091" i="29"/>
  <c r="G1091" i="29"/>
  <c r="I1090" i="29"/>
  <c r="H1090" i="29"/>
  <c r="G1090" i="29"/>
  <c r="I1089" i="29"/>
  <c r="H1089" i="29"/>
  <c r="G1089" i="29"/>
  <c r="I1088" i="29"/>
  <c r="H1088" i="29"/>
  <c r="G1088" i="29"/>
  <c r="I1087" i="29"/>
  <c r="H1087" i="29"/>
  <c r="G1087" i="29"/>
  <c r="I1086" i="29"/>
  <c r="H1086" i="29"/>
  <c r="G1086" i="29"/>
  <c r="I1085" i="29"/>
  <c r="H1085" i="29"/>
  <c r="G1085" i="29"/>
  <c r="I1084" i="29"/>
  <c r="H1084" i="29"/>
  <c r="G1084" i="29"/>
  <c r="I1083" i="29"/>
  <c r="H1083" i="29"/>
  <c r="G1083" i="29"/>
  <c r="I1082" i="29"/>
  <c r="H1082" i="29"/>
  <c r="G1082" i="29"/>
  <c r="I1081" i="29"/>
  <c r="H1081" i="29"/>
  <c r="G1081" i="29"/>
  <c r="I1080" i="29"/>
  <c r="H1080" i="29"/>
  <c r="G1080" i="29"/>
  <c r="I1079" i="29"/>
  <c r="H1079" i="29"/>
  <c r="G1079" i="29"/>
  <c r="I1078" i="29"/>
  <c r="H1078" i="29"/>
  <c r="G1078" i="29"/>
  <c r="I1077" i="29"/>
  <c r="H1077" i="29"/>
  <c r="G1077" i="29"/>
  <c r="I1076" i="29"/>
  <c r="H1076" i="29"/>
  <c r="G1076" i="29"/>
  <c r="I1075" i="29"/>
  <c r="H1075" i="29"/>
  <c r="G1075" i="29"/>
  <c r="I1074" i="29"/>
  <c r="H1074" i="29"/>
  <c r="G1074" i="29"/>
  <c r="I1073" i="29"/>
  <c r="H1073" i="29"/>
  <c r="G1073" i="29"/>
  <c r="I1072" i="29"/>
  <c r="H1072" i="29"/>
  <c r="G1072" i="29"/>
  <c r="I1071" i="29"/>
  <c r="H1071" i="29"/>
  <c r="G1071" i="29"/>
  <c r="I1070" i="29"/>
  <c r="H1070" i="29"/>
  <c r="G1070" i="29"/>
  <c r="I1069" i="29"/>
  <c r="H1069" i="29"/>
  <c r="G1069" i="29"/>
  <c r="I1068" i="29"/>
  <c r="H1068" i="29"/>
  <c r="G1068" i="29"/>
  <c r="I1067" i="29"/>
  <c r="H1067" i="29"/>
  <c r="G1067" i="29"/>
  <c r="I1066" i="29"/>
  <c r="H1066" i="29"/>
  <c r="G1066" i="29"/>
  <c r="I1065" i="29"/>
  <c r="H1065" i="29"/>
  <c r="G1065" i="29"/>
  <c r="I1064" i="29"/>
  <c r="H1064" i="29"/>
  <c r="G1064" i="29"/>
  <c r="I1063" i="29"/>
  <c r="H1063" i="29"/>
  <c r="G1063" i="29"/>
  <c r="I1062" i="29"/>
  <c r="H1062" i="29"/>
  <c r="G1062" i="29"/>
  <c r="I1061" i="29"/>
  <c r="H1061" i="29"/>
  <c r="G1061" i="29"/>
  <c r="I1060" i="29"/>
  <c r="H1060" i="29"/>
  <c r="G1060" i="29"/>
  <c r="I1059" i="29"/>
  <c r="H1059" i="29"/>
  <c r="G1059" i="29"/>
  <c r="I1058" i="29"/>
  <c r="H1058" i="29"/>
  <c r="G1058" i="29"/>
  <c r="I1057" i="29"/>
  <c r="H1057" i="29"/>
  <c r="G1057" i="29"/>
  <c r="I1056" i="29"/>
  <c r="H1056" i="29"/>
  <c r="G1056" i="29"/>
  <c r="I1055" i="29"/>
  <c r="H1055" i="29"/>
  <c r="G1055" i="29"/>
  <c r="I1054" i="29"/>
  <c r="H1054" i="29"/>
  <c r="G1054" i="29"/>
  <c r="I1053" i="29"/>
  <c r="H1053" i="29"/>
  <c r="G1053" i="29"/>
  <c r="I1052" i="29"/>
  <c r="H1052" i="29"/>
  <c r="G1052" i="29"/>
  <c r="I1051" i="29"/>
  <c r="H1051" i="29"/>
  <c r="G1051" i="29"/>
  <c r="I1050" i="29"/>
  <c r="H1050" i="29"/>
  <c r="G1050" i="29"/>
  <c r="I1049" i="29"/>
  <c r="H1049" i="29"/>
  <c r="G1049" i="29"/>
  <c r="I1048" i="29"/>
  <c r="H1048" i="29"/>
  <c r="G1048" i="29"/>
  <c r="I1047" i="29"/>
  <c r="H1047" i="29"/>
  <c r="G1047" i="29"/>
  <c r="I1046" i="29"/>
  <c r="H1046" i="29"/>
  <c r="G1046" i="29"/>
  <c r="I1045" i="29"/>
  <c r="H1045" i="29"/>
  <c r="G1045" i="29"/>
  <c r="I1044" i="29"/>
  <c r="H1044" i="29"/>
  <c r="G1044" i="29"/>
  <c r="I1043" i="29"/>
  <c r="H1043" i="29"/>
  <c r="G1043" i="29"/>
  <c r="I1042" i="29"/>
  <c r="H1042" i="29"/>
  <c r="G1042" i="29"/>
  <c r="I1041" i="29"/>
  <c r="H1041" i="29"/>
  <c r="G1041" i="29"/>
  <c r="I1040" i="29"/>
  <c r="H1040" i="29"/>
  <c r="G1040" i="29"/>
  <c r="I1039" i="29"/>
  <c r="H1039" i="29"/>
  <c r="G1039" i="29"/>
  <c r="I1038" i="29"/>
  <c r="H1038" i="29"/>
  <c r="G1038" i="29"/>
  <c r="I1037" i="29"/>
  <c r="H1037" i="29"/>
  <c r="G1037" i="29"/>
  <c r="I1036" i="29"/>
  <c r="H1036" i="29"/>
  <c r="G1036" i="29"/>
  <c r="I1035" i="29"/>
  <c r="H1035" i="29"/>
  <c r="G1035" i="29"/>
  <c r="I1034" i="29"/>
  <c r="H1034" i="29"/>
  <c r="G1034" i="29"/>
  <c r="I1033" i="29"/>
  <c r="H1033" i="29"/>
  <c r="G1033" i="29"/>
  <c r="I1032" i="29"/>
  <c r="H1032" i="29"/>
  <c r="G1032" i="29"/>
  <c r="I1031" i="29"/>
  <c r="H1031" i="29"/>
  <c r="G1031" i="29"/>
  <c r="I1030" i="29"/>
  <c r="H1030" i="29"/>
  <c r="G1030" i="29"/>
  <c r="I1029" i="29"/>
  <c r="H1029" i="29"/>
  <c r="G1029" i="29"/>
  <c r="I1028" i="29"/>
  <c r="H1028" i="29"/>
  <c r="G1028" i="29"/>
  <c r="I1027" i="29"/>
  <c r="H1027" i="29"/>
  <c r="G1027" i="29"/>
  <c r="I1026" i="29"/>
  <c r="H1026" i="29"/>
  <c r="G1026" i="29"/>
  <c r="I1025" i="29"/>
  <c r="H1025" i="29"/>
  <c r="G1025" i="29"/>
  <c r="I1024" i="29"/>
  <c r="H1024" i="29"/>
  <c r="G1024" i="29"/>
  <c r="I1023" i="29"/>
  <c r="H1023" i="29"/>
  <c r="G1023" i="29"/>
  <c r="I1022" i="29"/>
  <c r="H1022" i="29"/>
  <c r="G1022" i="29"/>
  <c r="I1021" i="29"/>
  <c r="H1021" i="29"/>
  <c r="G1021" i="29"/>
  <c r="I1020" i="29"/>
  <c r="H1020" i="29"/>
  <c r="G1020" i="29"/>
  <c r="I1019" i="29"/>
  <c r="H1019" i="29"/>
  <c r="G1019" i="29"/>
  <c r="I1018" i="29"/>
  <c r="H1018" i="29"/>
  <c r="G1018" i="29"/>
  <c r="I1017" i="29"/>
  <c r="H1017" i="29"/>
  <c r="G1017" i="29"/>
  <c r="I1016" i="29"/>
  <c r="H1016" i="29"/>
  <c r="G1016" i="29"/>
  <c r="I1015" i="29"/>
  <c r="H1015" i="29"/>
  <c r="G1015" i="29"/>
  <c r="I1014" i="29"/>
  <c r="H1014" i="29"/>
  <c r="G1014" i="29"/>
  <c r="I1013" i="29"/>
  <c r="H1013" i="29"/>
  <c r="G1013" i="29"/>
  <c r="I1012" i="29"/>
  <c r="H1012" i="29"/>
  <c r="G1012" i="29"/>
  <c r="I1011" i="29"/>
  <c r="H1011" i="29"/>
  <c r="G1011" i="29"/>
  <c r="I1010" i="29"/>
  <c r="H1010" i="29"/>
  <c r="G1010" i="29"/>
  <c r="I1009" i="29"/>
  <c r="H1009" i="29"/>
  <c r="G1009" i="29"/>
  <c r="I1008" i="29"/>
  <c r="H1008" i="29"/>
  <c r="G1008" i="29"/>
  <c r="I1007" i="29"/>
  <c r="H1007" i="29"/>
  <c r="G1007" i="29"/>
  <c r="I1006" i="29"/>
  <c r="H1006" i="29"/>
  <c r="G1006" i="29"/>
  <c r="I1005" i="29"/>
  <c r="H1005" i="29"/>
  <c r="G1005" i="29"/>
  <c r="I1004" i="29"/>
  <c r="H1004" i="29"/>
  <c r="G1004" i="29"/>
  <c r="I1003" i="29"/>
  <c r="H1003" i="29"/>
  <c r="G1003" i="29"/>
  <c r="I1002" i="29"/>
  <c r="H1002" i="29"/>
  <c r="G1002" i="29"/>
  <c r="I1001" i="29"/>
  <c r="H1001" i="29"/>
  <c r="G1001" i="29"/>
  <c r="I1000" i="29"/>
  <c r="H1000" i="29"/>
  <c r="G1000" i="29"/>
  <c r="I999" i="29"/>
  <c r="H999" i="29"/>
  <c r="G999" i="29"/>
  <c r="I998" i="29"/>
  <c r="H998" i="29"/>
  <c r="G998" i="29"/>
  <c r="I997" i="29"/>
  <c r="H997" i="29"/>
  <c r="G997" i="29"/>
  <c r="I996" i="29"/>
  <c r="H996" i="29"/>
  <c r="G996" i="29"/>
  <c r="I995" i="29"/>
  <c r="H995" i="29"/>
  <c r="G995" i="29"/>
  <c r="I994" i="29"/>
  <c r="H994" i="29"/>
  <c r="G994" i="29"/>
  <c r="I993" i="29"/>
  <c r="H993" i="29"/>
  <c r="G993" i="29"/>
  <c r="I992" i="29"/>
  <c r="H992" i="29"/>
  <c r="G992" i="29"/>
  <c r="I991" i="29"/>
  <c r="H991" i="29"/>
  <c r="G991" i="29"/>
  <c r="I990" i="29"/>
  <c r="H990" i="29"/>
  <c r="G990" i="29"/>
  <c r="I989" i="29"/>
  <c r="H989" i="29"/>
  <c r="G989" i="29"/>
  <c r="I988" i="29"/>
  <c r="H988" i="29"/>
  <c r="G988" i="29"/>
  <c r="I987" i="29"/>
  <c r="H987" i="29"/>
  <c r="G987" i="29"/>
  <c r="I986" i="29"/>
  <c r="H986" i="29"/>
  <c r="G986" i="29"/>
  <c r="I985" i="29"/>
  <c r="H985" i="29"/>
  <c r="G985" i="29"/>
  <c r="I984" i="29"/>
  <c r="H984" i="29"/>
  <c r="G984" i="29"/>
  <c r="I983" i="29"/>
  <c r="H983" i="29"/>
  <c r="G983" i="29"/>
  <c r="I982" i="29"/>
  <c r="H982" i="29"/>
  <c r="G982" i="29"/>
  <c r="I981" i="29"/>
  <c r="H981" i="29"/>
  <c r="G981" i="29"/>
  <c r="I980" i="29"/>
  <c r="H980" i="29"/>
  <c r="G980" i="29"/>
  <c r="I979" i="29"/>
  <c r="H979" i="29"/>
  <c r="G979" i="29"/>
  <c r="I978" i="29"/>
  <c r="H978" i="29"/>
  <c r="G978" i="29"/>
  <c r="I977" i="29"/>
  <c r="H977" i="29"/>
  <c r="G977" i="29"/>
  <c r="I976" i="29"/>
  <c r="H976" i="29"/>
  <c r="G976" i="29"/>
  <c r="I975" i="29"/>
  <c r="H975" i="29"/>
  <c r="G975" i="29"/>
  <c r="I974" i="29"/>
  <c r="H974" i="29"/>
  <c r="G974" i="29"/>
  <c r="I973" i="29"/>
  <c r="H973" i="29"/>
  <c r="G973" i="29"/>
  <c r="I972" i="29"/>
  <c r="H972" i="29"/>
  <c r="G972" i="29"/>
  <c r="I971" i="29"/>
  <c r="H971" i="29"/>
  <c r="G971" i="29"/>
  <c r="I970" i="29"/>
  <c r="H970" i="29"/>
  <c r="G970" i="29"/>
  <c r="I969" i="29"/>
  <c r="H969" i="29"/>
  <c r="G969" i="29"/>
  <c r="I968" i="29"/>
  <c r="H968" i="29"/>
  <c r="G968" i="29"/>
  <c r="I967" i="29"/>
  <c r="H967" i="29"/>
  <c r="G967" i="29"/>
  <c r="I966" i="29"/>
  <c r="H966" i="29"/>
  <c r="G966" i="29"/>
  <c r="I965" i="29"/>
  <c r="H965" i="29"/>
  <c r="G965" i="29"/>
  <c r="I964" i="29"/>
  <c r="H964" i="29"/>
  <c r="G964" i="29"/>
  <c r="I963" i="29"/>
  <c r="H963" i="29"/>
  <c r="G963" i="29"/>
  <c r="I962" i="29"/>
  <c r="H962" i="29"/>
  <c r="G962" i="29"/>
  <c r="I961" i="29"/>
  <c r="H961" i="29"/>
  <c r="G961" i="29"/>
  <c r="I960" i="29"/>
  <c r="H960" i="29"/>
  <c r="G960" i="29"/>
  <c r="I959" i="29"/>
  <c r="H959" i="29"/>
  <c r="G959" i="29"/>
  <c r="I958" i="29"/>
  <c r="H958" i="29"/>
  <c r="G958" i="29"/>
  <c r="I957" i="29"/>
  <c r="H957" i="29"/>
  <c r="G957" i="29"/>
  <c r="I956" i="29"/>
  <c r="H956" i="29"/>
  <c r="G956" i="29"/>
  <c r="I955" i="29"/>
  <c r="H955" i="29"/>
  <c r="G955" i="29"/>
  <c r="I954" i="29"/>
  <c r="H954" i="29"/>
  <c r="G954" i="29"/>
  <c r="I953" i="29"/>
  <c r="H953" i="29"/>
  <c r="G953" i="29"/>
  <c r="I952" i="29"/>
  <c r="H952" i="29"/>
  <c r="G952" i="29"/>
  <c r="I951" i="29"/>
  <c r="H951" i="29"/>
  <c r="G951" i="29"/>
  <c r="I950" i="29"/>
  <c r="H950" i="29"/>
  <c r="G950" i="29"/>
  <c r="I949" i="29"/>
  <c r="H949" i="29"/>
  <c r="G949" i="29"/>
  <c r="I948" i="29"/>
  <c r="H948" i="29"/>
  <c r="G948" i="29"/>
  <c r="I947" i="29"/>
  <c r="H947" i="29"/>
  <c r="G947" i="29"/>
  <c r="I946" i="29"/>
  <c r="H946" i="29"/>
  <c r="G946" i="29"/>
  <c r="I945" i="29"/>
  <c r="H945" i="29"/>
  <c r="G945" i="29"/>
  <c r="I944" i="29"/>
  <c r="H944" i="29"/>
  <c r="G944" i="29"/>
  <c r="I943" i="29"/>
  <c r="H943" i="29"/>
  <c r="G943" i="29"/>
  <c r="I942" i="29"/>
  <c r="H942" i="29"/>
  <c r="G942" i="29"/>
  <c r="I941" i="29"/>
  <c r="H941" i="29"/>
  <c r="G941" i="29"/>
  <c r="I940" i="29"/>
  <c r="H940" i="29"/>
  <c r="G940" i="29"/>
  <c r="I939" i="29"/>
  <c r="H939" i="29"/>
  <c r="G939" i="29"/>
  <c r="I938" i="29"/>
  <c r="H938" i="29"/>
  <c r="G938" i="29"/>
  <c r="I937" i="29"/>
  <c r="H937" i="29"/>
  <c r="G937" i="29"/>
  <c r="I936" i="29"/>
  <c r="H936" i="29"/>
  <c r="G936" i="29"/>
  <c r="I935" i="29"/>
  <c r="H935" i="29"/>
  <c r="G935" i="29"/>
  <c r="I934" i="29"/>
  <c r="H934" i="29"/>
  <c r="G934" i="29"/>
  <c r="I933" i="29"/>
  <c r="H933" i="29"/>
  <c r="G933" i="29"/>
  <c r="I932" i="29"/>
  <c r="H932" i="29"/>
  <c r="G932" i="29"/>
  <c r="I931" i="29"/>
  <c r="H931" i="29"/>
  <c r="G931" i="29"/>
  <c r="I930" i="29"/>
  <c r="H930" i="29"/>
  <c r="G930" i="29"/>
  <c r="I929" i="29"/>
  <c r="H929" i="29"/>
  <c r="G929" i="29"/>
  <c r="I928" i="29"/>
  <c r="H928" i="29"/>
  <c r="G928" i="29"/>
  <c r="I927" i="29"/>
  <c r="H927" i="29"/>
  <c r="G927" i="29"/>
  <c r="I926" i="29"/>
  <c r="H926" i="29"/>
  <c r="G926" i="29"/>
  <c r="I925" i="29"/>
  <c r="H925" i="29"/>
  <c r="G925" i="29"/>
  <c r="I924" i="29"/>
  <c r="H924" i="29"/>
  <c r="G924" i="29"/>
  <c r="I923" i="29"/>
  <c r="H923" i="29"/>
  <c r="G923" i="29"/>
  <c r="I922" i="29"/>
  <c r="H922" i="29"/>
  <c r="G922" i="29"/>
  <c r="I921" i="29"/>
  <c r="H921" i="29"/>
  <c r="G921" i="29"/>
  <c r="I920" i="29"/>
  <c r="H920" i="29"/>
  <c r="G920" i="29"/>
  <c r="I919" i="29"/>
  <c r="H919" i="29"/>
  <c r="G919" i="29"/>
  <c r="I918" i="29"/>
  <c r="H918" i="29"/>
  <c r="G918" i="29"/>
  <c r="I917" i="29"/>
  <c r="H917" i="29"/>
  <c r="G917" i="29"/>
  <c r="I916" i="29"/>
  <c r="H916" i="29"/>
  <c r="G916" i="29"/>
  <c r="I915" i="29"/>
  <c r="H915" i="29"/>
  <c r="G915" i="29"/>
  <c r="I914" i="29"/>
  <c r="H914" i="29"/>
  <c r="G914" i="29"/>
  <c r="I913" i="29"/>
  <c r="H913" i="29"/>
  <c r="G913" i="29"/>
  <c r="I912" i="29"/>
  <c r="H912" i="29"/>
  <c r="G912" i="29"/>
  <c r="I911" i="29"/>
  <c r="H911" i="29"/>
  <c r="G911" i="29"/>
  <c r="I910" i="29"/>
  <c r="H910" i="29"/>
  <c r="G910" i="29"/>
  <c r="I909" i="29"/>
  <c r="H909" i="29"/>
  <c r="G909" i="29"/>
  <c r="I908" i="29"/>
  <c r="H908" i="29"/>
  <c r="G908" i="29"/>
  <c r="I907" i="29"/>
  <c r="H907" i="29"/>
  <c r="G907" i="29"/>
  <c r="I906" i="29"/>
  <c r="H906" i="29"/>
  <c r="G906" i="29"/>
  <c r="I905" i="29"/>
  <c r="H905" i="29"/>
  <c r="G905" i="29"/>
  <c r="I904" i="29"/>
  <c r="H904" i="29"/>
  <c r="G904" i="29"/>
  <c r="I903" i="29"/>
  <c r="H903" i="29"/>
  <c r="G903" i="29"/>
  <c r="I902" i="29"/>
  <c r="H902" i="29"/>
  <c r="G902" i="29"/>
  <c r="I901" i="29"/>
  <c r="H901" i="29"/>
  <c r="G901" i="29"/>
  <c r="I900" i="29"/>
  <c r="H900" i="29"/>
  <c r="G900" i="29"/>
  <c r="I899" i="29"/>
  <c r="H899" i="29"/>
  <c r="G899" i="29"/>
  <c r="I898" i="29"/>
  <c r="H898" i="29"/>
  <c r="G898" i="29"/>
  <c r="I897" i="29"/>
  <c r="H897" i="29"/>
  <c r="G897" i="29"/>
  <c r="I896" i="29"/>
  <c r="H896" i="29"/>
  <c r="G896" i="29"/>
  <c r="I895" i="29"/>
  <c r="H895" i="29"/>
  <c r="G895" i="29"/>
  <c r="I894" i="29"/>
  <c r="H894" i="29"/>
  <c r="G894" i="29"/>
  <c r="I893" i="29"/>
  <c r="H893" i="29"/>
  <c r="G893" i="29"/>
  <c r="I892" i="29"/>
  <c r="H892" i="29"/>
  <c r="G892" i="29"/>
  <c r="I891" i="29"/>
  <c r="H891" i="29"/>
  <c r="G891" i="29"/>
  <c r="I890" i="29"/>
  <c r="H890" i="29"/>
  <c r="G890" i="29"/>
  <c r="I889" i="29"/>
  <c r="H889" i="29"/>
  <c r="G889" i="29"/>
  <c r="I888" i="29"/>
  <c r="H888" i="29"/>
  <c r="G888" i="29"/>
  <c r="I887" i="29"/>
  <c r="H887" i="29"/>
  <c r="G887" i="29"/>
  <c r="I886" i="29"/>
  <c r="H886" i="29"/>
  <c r="G886" i="29"/>
  <c r="I885" i="29"/>
  <c r="H885" i="29"/>
  <c r="G885" i="29"/>
  <c r="I884" i="29"/>
  <c r="H884" i="29"/>
  <c r="G884" i="29"/>
  <c r="I883" i="29"/>
  <c r="H883" i="29"/>
  <c r="G883" i="29"/>
  <c r="I882" i="29"/>
  <c r="H882" i="29"/>
  <c r="G882" i="29"/>
  <c r="I881" i="29"/>
  <c r="H881" i="29"/>
  <c r="G881" i="29"/>
  <c r="I880" i="29"/>
  <c r="H880" i="29"/>
  <c r="G880" i="29"/>
  <c r="I879" i="29"/>
  <c r="H879" i="29"/>
  <c r="G879" i="29"/>
  <c r="I878" i="29"/>
  <c r="H878" i="29"/>
  <c r="G878" i="29"/>
  <c r="I877" i="29"/>
  <c r="H877" i="29"/>
  <c r="G877" i="29"/>
  <c r="I876" i="29"/>
  <c r="H876" i="29"/>
  <c r="G876" i="29"/>
  <c r="I875" i="29"/>
  <c r="H875" i="29"/>
  <c r="G875" i="29"/>
  <c r="I874" i="29"/>
  <c r="H874" i="29"/>
  <c r="G874" i="29"/>
  <c r="I873" i="29"/>
  <c r="H873" i="29"/>
  <c r="G873" i="29"/>
  <c r="I872" i="29"/>
  <c r="H872" i="29"/>
  <c r="G872" i="29"/>
  <c r="I871" i="29"/>
  <c r="H871" i="29"/>
  <c r="G871" i="29"/>
  <c r="I870" i="29"/>
  <c r="H870" i="29"/>
  <c r="G870" i="29"/>
  <c r="I869" i="29"/>
  <c r="H869" i="29"/>
  <c r="G869" i="29"/>
  <c r="I868" i="29"/>
  <c r="H868" i="29"/>
  <c r="G868" i="29"/>
  <c r="I867" i="29"/>
  <c r="H867" i="29"/>
  <c r="G867" i="29"/>
  <c r="I866" i="29"/>
  <c r="H866" i="29"/>
  <c r="G866" i="29"/>
  <c r="I865" i="29"/>
  <c r="H865" i="29"/>
  <c r="G865" i="29"/>
  <c r="I864" i="29"/>
  <c r="H864" i="29"/>
  <c r="G864" i="29"/>
  <c r="I863" i="29"/>
  <c r="H863" i="29"/>
  <c r="G863" i="29"/>
  <c r="I862" i="29"/>
  <c r="H862" i="29"/>
  <c r="G862" i="29"/>
  <c r="I861" i="29"/>
  <c r="H861" i="29"/>
  <c r="G861" i="29"/>
  <c r="I860" i="29"/>
  <c r="H860" i="29"/>
  <c r="G860" i="29"/>
  <c r="I859" i="29"/>
  <c r="H859" i="29"/>
  <c r="G859" i="29"/>
  <c r="I858" i="29"/>
  <c r="H858" i="29"/>
  <c r="G858" i="29"/>
  <c r="I857" i="29"/>
  <c r="H857" i="29"/>
  <c r="G857" i="29"/>
  <c r="I856" i="29"/>
  <c r="H856" i="29"/>
  <c r="G856" i="29"/>
  <c r="I855" i="29"/>
  <c r="H855" i="29"/>
  <c r="G855" i="29"/>
  <c r="I854" i="29"/>
  <c r="H854" i="29"/>
  <c r="G854" i="29"/>
  <c r="I853" i="29"/>
  <c r="H853" i="29"/>
  <c r="G853" i="29"/>
  <c r="I852" i="29"/>
  <c r="H852" i="29"/>
  <c r="G852" i="29"/>
  <c r="I851" i="29"/>
  <c r="H851" i="29"/>
  <c r="G851" i="29"/>
  <c r="I850" i="29"/>
  <c r="H850" i="29"/>
  <c r="G850" i="29"/>
  <c r="I849" i="29"/>
  <c r="H849" i="29"/>
  <c r="G849" i="29"/>
  <c r="I848" i="29"/>
  <c r="H848" i="29"/>
  <c r="G848" i="29"/>
  <c r="I847" i="29"/>
  <c r="H847" i="29"/>
  <c r="G847" i="29"/>
  <c r="I846" i="29"/>
  <c r="H846" i="29"/>
  <c r="G846" i="29"/>
  <c r="I845" i="29"/>
  <c r="H845" i="29"/>
  <c r="G845" i="29"/>
  <c r="I844" i="29"/>
  <c r="H844" i="29"/>
  <c r="G844" i="29"/>
  <c r="I843" i="29"/>
  <c r="H843" i="29"/>
  <c r="G843" i="29"/>
  <c r="I842" i="29"/>
  <c r="H842" i="29"/>
  <c r="G842" i="29"/>
  <c r="I841" i="29"/>
  <c r="H841" i="29"/>
  <c r="G841" i="29"/>
  <c r="I840" i="29"/>
  <c r="H840" i="29"/>
  <c r="G840" i="29"/>
  <c r="I839" i="29"/>
  <c r="H839" i="29"/>
  <c r="G839" i="29"/>
  <c r="I838" i="29"/>
  <c r="H838" i="29"/>
  <c r="G838" i="29"/>
  <c r="I837" i="29"/>
  <c r="H837" i="29"/>
  <c r="G837" i="29"/>
  <c r="I836" i="29"/>
  <c r="H836" i="29"/>
  <c r="G836" i="29"/>
  <c r="I835" i="29"/>
  <c r="H835" i="29"/>
  <c r="G835" i="29"/>
  <c r="I834" i="29"/>
  <c r="H834" i="29"/>
  <c r="G834" i="29"/>
  <c r="I833" i="29"/>
  <c r="H833" i="29"/>
  <c r="G833" i="29"/>
  <c r="I832" i="29"/>
  <c r="H832" i="29"/>
  <c r="G832" i="29"/>
  <c r="I831" i="29"/>
  <c r="H831" i="29"/>
  <c r="G831" i="29"/>
  <c r="I830" i="29"/>
  <c r="H830" i="29"/>
  <c r="G830" i="29"/>
  <c r="I829" i="29"/>
  <c r="H829" i="29"/>
  <c r="G829" i="29"/>
  <c r="I828" i="29"/>
  <c r="H828" i="29"/>
  <c r="G828" i="29"/>
  <c r="I827" i="29"/>
  <c r="H827" i="29"/>
  <c r="G827" i="29"/>
  <c r="I826" i="29"/>
  <c r="H826" i="29"/>
  <c r="G826" i="29"/>
  <c r="I825" i="29"/>
  <c r="H825" i="29"/>
  <c r="G825" i="29"/>
  <c r="I824" i="29"/>
  <c r="H824" i="29"/>
  <c r="G824" i="29"/>
  <c r="I823" i="29"/>
  <c r="H823" i="29"/>
  <c r="G823" i="29"/>
  <c r="I822" i="29"/>
  <c r="H822" i="29"/>
  <c r="G822" i="29"/>
  <c r="I821" i="29"/>
  <c r="H821" i="29"/>
  <c r="G821" i="29"/>
  <c r="I820" i="29"/>
  <c r="H820" i="29"/>
  <c r="G820" i="29"/>
  <c r="I819" i="29"/>
  <c r="H819" i="29"/>
  <c r="G819" i="29"/>
  <c r="I818" i="29"/>
  <c r="H818" i="29"/>
  <c r="G818" i="29"/>
  <c r="I817" i="29"/>
  <c r="H817" i="29"/>
  <c r="G817" i="29"/>
  <c r="I816" i="29"/>
  <c r="H816" i="29"/>
  <c r="G816" i="29"/>
  <c r="I815" i="29"/>
  <c r="H815" i="29"/>
  <c r="G815" i="29"/>
  <c r="I814" i="29"/>
  <c r="H814" i="29"/>
  <c r="G814" i="29"/>
  <c r="I813" i="29"/>
  <c r="H813" i="29"/>
  <c r="G813" i="29"/>
  <c r="I812" i="29"/>
  <c r="H812" i="29"/>
  <c r="G812" i="29"/>
  <c r="I811" i="29"/>
  <c r="H811" i="29"/>
  <c r="G811" i="29"/>
  <c r="I810" i="29"/>
  <c r="H810" i="29"/>
  <c r="G810" i="29"/>
  <c r="I809" i="29"/>
  <c r="H809" i="29"/>
  <c r="G809" i="29"/>
  <c r="I808" i="29"/>
  <c r="H808" i="29"/>
  <c r="G808" i="29"/>
  <c r="I807" i="29"/>
  <c r="H807" i="29"/>
  <c r="G807" i="29"/>
  <c r="I806" i="29"/>
  <c r="H806" i="29"/>
  <c r="G806" i="29"/>
  <c r="I805" i="29"/>
  <c r="H805" i="29"/>
  <c r="G805" i="29"/>
  <c r="I804" i="29"/>
  <c r="H804" i="29"/>
  <c r="G804" i="29"/>
  <c r="I803" i="29"/>
  <c r="H803" i="29"/>
  <c r="G803" i="29"/>
  <c r="I802" i="29"/>
  <c r="H802" i="29"/>
  <c r="G802" i="29"/>
  <c r="I801" i="29"/>
  <c r="H801" i="29"/>
  <c r="G801" i="29"/>
  <c r="I800" i="29"/>
  <c r="H800" i="29"/>
  <c r="G800" i="29"/>
  <c r="I799" i="29"/>
  <c r="H799" i="29"/>
  <c r="G799" i="29"/>
  <c r="I798" i="29"/>
  <c r="H798" i="29"/>
  <c r="G798" i="29"/>
  <c r="I797" i="29"/>
  <c r="H797" i="29"/>
  <c r="G797" i="29"/>
  <c r="I796" i="29"/>
  <c r="H796" i="29"/>
  <c r="G796" i="29"/>
  <c r="I795" i="29"/>
  <c r="H795" i="29"/>
  <c r="G795" i="29"/>
  <c r="I794" i="29"/>
  <c r="H794" i="29"/>
  <c r="G794" i="29"/>
  <c r="I793" i="29"/>
  <c r="H793" i="29"/>
  <c r="G793" i="29"/>
  <c r="I792" i="29"/>
  <c r="H792" i="29"/>
  <c r="G792" i="29"/>
  <c r="I791" i="29"/>
  <c r="H791" i="29"/>
  <c r="G791" i="29"/>
  <c r="I790" i="29"/>
  <c r="H790" i="29"/>
  <c r="G790" i="29"/>
  <c r="I789" i="29"/>
  <c r="H789" i="29"/>
  <c r="G789" i="29"/>
  <c r="I788" i="29"/>
  <c r="H788" i="29"/>
  <c r="G788" i="29"/>
  <c r="I787" i="29"/>
  <c r="H787" i="29"/>
  <c r="G787" i="29"/>
  <c r="I786" i="29"/>
  <c r="H786" i="29"/>
  <c r="G786" i="29"/>
  <c r="I785" i="29"/>
  <c r="H785" i="29"/>
  <c r="G785" i="29"/>
  <c r="I784" i="29"/>
  <c r="H784" i="29"/>
  <c r="G784" i="29"/>
  <c r="I783" i="29"/>
  <c r="H783" i="29"/>
  <c r="G783" i="29"/>
  <c r="I782" i="29"/>
  <c r="H782" i="29"/>
  <c r="G782" i="29"/>
  <c r="I781" i="29"/>
  <c r="H781" i="29"/>
  <c r="G781" i="29"/>
  <c r="I780" i="29"/>
  <c r="H780" i="29"/>
  <c r="G780" i="29"/>
  <c r="I779" i="29"/>
  <c r="H779" i="29"/>
  <c r="G779" i="29"/>
  <c r="I778" i="29"/>
  <c r="H778" i="29"/>
  <c r="G778" i="29"/>
  <c r="I777" i="29"/>
  <c r="H777" i="29"/>
  <c r="G777" i="29"/>
  <c r="I776" i="29"/>
  <c r="H776" i="29"/>
  <c r="G776" i="29"/>
  <c r="I775" i="29"/>
  <c r="H775" i="29"/>
  <c r="G775" i="29"/>
  <c r="I774" i="29"/>
  <c r="H774" i="29"/>
  <c r="G774" i="29"/>
  <c r="I773" i="29"/>
  <c r="H773" i="29"/>
  <c r="G773" i="29"/>
  <c r="I772" i="29"/>
  <c r="H772" i="29"/>
  <c r="G772" i="29"/>
  <c r="I771" i="29"/>
  <c r="H771" i="29"/>
  <c r="G771" i="29"/>
  <c r="I770" i="29"/>
  <c r="H770" i="29"/>
  <c r="G770" i="29"/>
  <c r="I769" i="29"/>
  <c r="H769" i="29"/>
  <c r="G769" i="29"/>
  <c r="I768" i="29"/>
  <c r="H768" i="29"/>
  <c r="G768" i="29"/>
  <c r="I767" i="29"/>
  <c r="H767" i="29"/>
  <c r="G767" i="29"/>
  <c r="I766" i="29"/>
  <c r="H766" i="29"/>
  <c r="G766" i="29"/>
  <c r="I765" i="29"/>
  <c r="H765" i="29"/>
  <c r="G765" i="29"/>
  <c r="I764" i="29"/>
  <c r="H764" i="29"/>
  <c r="G764" i="29"/>
  <c r="I763" i="29"/>
  <c r="H763" i="29"/>
  <c r="G763" i="29"/>
  <c r="I762" i="29"/>
  <c r="H762" i="29"/>
  <c r="G762" i="29"/>
  <c r="I761" i="29"/>
  <c r="H761" i="29"/>
  <c r="G761" i="29"/>
  <c r="I760" i="29"/>
  <c r="H760" i="29"/>
  <c r="G760" i="29"/>
  <c r="I759" i="29"/>
  <c r="H759" i="29"/>
  <c r="G759" i="29"/>
  <c r="I758" i="29"/>
  <c r="H758" i="29"/>
  <c r="G758" i="29"/>
  <c r="I757" i="29"/>
  <c r="H757" i="29"/>
  <c r="G757" i="29"/>
  <c r="I756" i="29"/>
  <c r="H756" i="29"/>
  <c r="G756" i="29"/>
  <c r="I755" i="29"/>
  <c r="H755" i="29"/>
  <c r="G755" i="29"/>
  <c r="I754" i="29"/>
  <c r="H754" i="29"/>
  <c r="G754" i="29"/>
  <c r="I753" i="29"/>
  <c r="H753" i="29"/>
  <c r="G753" i="29"/>
  <c r="I752" i="29"/>
  <c r="H752" i="29"/>
  <c r="G752" i="29"/>
  <c r="I751" i="29"/>
  <c r="H751" i="29"/>
  <c r="G751" i="29"/>
  <c r="I750" i="29"/>
  <c r="H750" i="29"/>
  <c r="G750" i="29"/>
  <c r="I749" i="29"/>
  <c r="H749" i="29"/>
  <c r="G749" i="29"/>
  <c r="I748" i="29"/>
  <c r="H748" i="29"/>
  <c r="G748" i="29"/>
  <c r="I747" i="29"/>
  <c r="H747" i="29"/>
  <c r="G747" i="29"/>
  <c r="I746" i="29"/>
  <c r="H746" i="29"/>
  <c r="G746" i="29"/>
  <c r="I745" i="29"/>
  <c r="H745" i="29"/>
  <c r="G745" i="29"/>
  <c r="I744" i="29"/>
  <c r="H744" i="29"/>
  <c r="G744" i="29"/>
  <c r="I743" i="29"/>
  <c r="H743" i="29"/>
  <c r="G743" i="29"/>
  <c r="I742" i="29"/>
  <c r="H742" i="29"/>
  <c r="G742" i="29"/>
  <c r="I741" i="29"/>
  <c r="H741" i="29"/>
  <c r="G741" i="29"/>
  <c r="I740" i="29"/>
  <c r="H740" i="29"/>
  <c r="G740" i="29"/>
  <c r="I739" i="29"/>
  <c r="H739" i="29"/>
  <c r="G739" i="29"/>
  <c r="I738" i="29"/>
  <c r="H738" i="29"/>
  <c r="G738" i="29"/>
  <c r="I737" i="29"/>
  <c r="H737" i="29"/>
  <c r="G737" i="29"/>
  <c r="I736" i="29"/>
  <c r="H736" i="29"/>
  <c r="G736" i="29"/>
  <c r="I735" i="29"/>
  <c r="H735" i="29"/>
  <c r="G735" i="29"/>
  <c r="I734" i="29"/>
  <c r="H734" i="29"/>
  <c r="G734" i="29"/>
  <c r="I733" i="29"/>
  <c r="H733" i="29"/>
  <c r="G733" i="29"/>
  <c r="I732" i="29"/>
  <c r="H732" i="29"/>
  <c r="G732" i="29"/>
  <c r="I731" i="29"/>
  <c r="H731" i="29"/>
  <c r="G731" i="29"/>
  <c r="I730" i="29"/>
  <c r="H730" i="29"/>
  <c r="G730" i="29"/>
  <c r="I729" i="29"/>
  <c r="H729" i="29"/>
  <c r="G729" i="29"/>
  <c r="I728" i="29"/>
  <c r="H728" i="29"/>
  <c r="G728" i="29"/>
  <c r="I727" i="29"/>
  <c r="H727" i="29"/>
  <c r="G727" i="29"/>
  <c r="I726" i="29"/>
  <c r="H726" i="29"/>
  <c r="G726" i="29"/>
  <c r="I725" i="29"/>
  <c r="H725" i="29"/>
  <c r="G725" i="29"/>
  <c r="I724" i="29"/>
  <c r="H724" i="29"/>
  <c r="G724" i="29"/>
  <c r="I723" i="29"/>
  <c r="H723" i="29"/>
  <c r="G723" i="29"/>
  <c r="I722" i="29"/>
  <c r="H722" i="29"/>
  <c r="G722" i="29"/>
  <c r="I721" i="29"/>
  <c r="H721" i="29"/>
  <c r="G721" i="29"/>
  <c r="I720" i="29"/>
  <c r="H720" i="29"/>
  <c r="G720" i="29"/>
  <c r="I719" i="29"/>
  <c r="H719" i="29"/>
  <c r="G719" i="29"/>
  <c r="I718" i="29"/>
  <c r="H718" i="29"/>
  <c r="G718" i="29"/>
  <c r="I717" i="29"/>
  <c r="H717" i="29"/>
  <c r="G717" i="29"/>
  <c r="I716" i="29"/>
  <c r="H716" i="29"/>
  <c r="G716" i="29"/>
  <c r="I715" i="29"/>
  <c r="H715" i="29"/>
  <c r="G715" i="29"/>
  <c r="I714" i="29"/>
  <c r="H714" i="29"/>
  <c r="G714" i="29"/>
  <c r="I713" i="29"/>
  <c r="H713" i="29"/>
  <c r="G713" i="29"/>
  <c r="I712" i="29"/>
  <c r="H712" i="29"/>
  <c r="G712" i="29"/>
  <c r="I711" i="29"/>
  <c r="H711" i="29"/>
  <c r="G711" i="29"/>
  <c r="I710" i="29"/>
  <c r="H710" i="29"/>
  <c r="G710" i="29"/>
  <c r="I709" i="29"/>
  <c r="H709" i="29"/>
  <c r="G709" i="29"/>
  <c r="I708" i="29"/>
  <c r="H708" i="29"/>
  <c r="G708" i="29"/>
  <c r="I707" i="29"/>
  <c r="H707" i="29"/>
  <c r="G707" i="29"/>
  <c r="I706" i="29"/>
  <c r="H706" i="29"/>
  <c r="G706" i="29"/>
  <c r="I705" i="29"/>
  <c r="H705" i="29"/>
  <c r="G705" i="29"/>
  <c r="I704" i="29"/>
  <c r="H704" i="29"/>
  <c r="G704" i="29"/>
  <c r="I703" i="29"/>
  <c r="H703" i="29"/>
  <c r="G703" i="29"/>
  <c r="I702" i="29"/>
  <c r="H702" i="29"/>
  <c r="G702" i="29"/>
  <c r="I701" i="29"/>
  <c r="H701" i="29"/>
  <c r="G701" i="29"/>
  <c r="I700" i="29"/>
  <c r="H700" i="29"/>
  <c r="G700" i="29"/>
  <c r="I699" i="29"/>
  <c r="H699" i="29"/>
  <c r="G699" i="29"/>
  <c r="I698" i="29"/>
  <c r="H698" i="29"/>
  <c r="G698" i="29"/>
  <c r="I697" i="29"/>
  <c r="H697" i="29"/>
  <c r="G697" i="29"/>
  <c r="I696" i="29"/>
  <c r="H696" i="29"/>
  <c r="G696" i="29"/>
  <c r="I695" i="29"/>
  <c r="H695" i="29"/>
  <c r="G695" i="29"/>
  <c r="I694" i="29"/>
  <c r="H694" i="29"/>
  <c r="G694" i="29"/>
  <c r="I693" i="29"/>
  <c r="H693" i="29"/>
  <c r="G693" i="29"/>
  <c r="I692" i="29"/>
  <c r="H692" i="29"/>
  <c r="G692" i="29"/>
  <c r="I691" i="29"/>
  <c r="H691" i="29"/>
  <c r="G691" i="29"/>
  <c r="I690" i="29"/>
  <c r="H690" i="29"/>
  <c r="G690" i="29"/>
  <c r="I689" i="29"/>
  <c r="H689" i="29"/>
  <c r="G689" i="29"/>
  <c r="I688" i="29"/>
  <c r="H688" i="29"/>
  <c r="G688" i="29"/>
  <c r="I687" i="29"/>
  <c r="H687" i="29"/>
  <c r="G687" i="29"/>
  <c r="I686" i="29"/>
  <c r="H686" i="29"/>
  <c r="G686" i="29"/>
  <c r="I685" i="29"/>
  <c r="H685" i="29"/>
  <c r="G685" i="29"/>
  <c r="I684" i="29"/>
  <c r="H684" i="29"/>
  <c r="G684" i="29"/>
  <c r="I683" i="29"/>
  <c r="H683" i="29"/>
  <c r="G683" i="29"/>
  <c r="I682" i="29"/>
  <c r="H682" i="29"/>
  <c r="G682" i="29"/>
  <c r="I681" i="29"/>
  <c r="H681" i="29"/>
  <c r="G681" i="29"/>
  <c r="I680" i="29"/>
  <c r="H680" i="29"/>
  <c r="G680" i="29"/>
  <c r="I679" i="29"/>
  <c r="H679" i="29"/>
  <c r="G679" i="29"/>
  <c r="I678" i="29"/>
  <c r="H678" i="29"/>
  <c r="G678" i="29"/>
  <c r="I677" i="29"/>
  <c r="H677" i="29"/>
  <c r="G677" i="29"/>
  <c r="I676" i="29"/>
  <c r="H676" i="29"/>
  <c r="G676" i="29"/>
  <c r="I675" i="29"/>
  <c r="H675" i="29"/>
  <c r="G675" i="29"/>
  <c r="I674" i="29"/>
  <c r="H674" i="29"/>
  <c r="G674" i="29"/>
  <c r="I673" i="29"/>
  <c r="H673" i="29"/>
  <c r="G673" i="29"/>
  <c r="I672" i="29"/>
  <c r="H672" i="29"/>
  <c r="G672" i="29"/>
  <c r="I671" i="29"/>
  <c r="H671" i="29"/>
  <c r="G671" i="29"/>
  <c r="I670" i="29"/>
  <c r="H670" i="29"/>
  <c r="G670" i="29"/>
  <c r="I669" i="29"/>
  <c r="H669" i="29"/>
  <c r="G669" i="29"/>
  <c r="I668" i="29"/>
  <c r="H668" i="29"/>
  <c r="G668" i="29"/>
  <c r="I667" i="29"/>
  <c r="H667" i="29"/>
  <c r="G667" i="29"/>
  <c r="I666" i="29"/>
  <c r="H666" i="29"/>
  <c r="G666" i="29"/>
  <c r="I665" i="29"/>
  <c r="H665" i="29"/>
  <c r="G665" i="29"/>
  <c r="I664" i="29"/>
  <c r="H664" i="29"/>
  <c r="G664" i="29"/>
  <c r="I663" i="29"/>
  <c r="H663" i="29"/>
  <c r="G663" i="29"/>
  <c r="I662" i="29"/>
  <c r="H662" i="29"/>
  <c r="G662" i="29"/>
  <c r="I661" i="29"/>
  <c r="H661" i="29"/>
  <c r="G661" i="29"/>
  <c r="I660" i="29"/>
  <c r="H660" i="29"/>
  <c r="G660" i="29"/>
  <c r="I659" i="29"/>
  <c r="H659" i="29"/>
  <c r="G659" i="29"/>
  <c r="I658" i="29"/>
  <c r="H658" i="29"/>
  <c r="G658" i="29"/>
  <c r="I657" i="29"/>
  <c r="H657" i="29"/>
  <c r="G657" i="29"/>
  <c r="I656" i="29"/>
  <c r="H656" i="29"/>
  <c r="G656" i="29"/>
  <c r="I655" i="29"/>
  <c r="H655" i="29"/>
  <c r="G655" i="29"/>
  <c r="I654" i="29"/>
  <c r="H654" i="29"/>
  <c r="G654" i="29"/>
  <c r="I653" i="29"/>
  <c r="H653" i="29"/>
  <c r="G653" i="29"/>
  <c r="I652" i="29"/>
  <c r="H652" i="29"/>
  <c r="G652" i="29"/>
  <c r="I651" i="29"/>
  <c r="H651" i="29"/>
  <c r="G651" i="29"/>
  <c r="I650" i="29"/>
  <c r="H650" i="29"/>
  <c r="G650" i="29"/>
  <c r="I649" i="29"/>
  <c r="H649" i="29"/>
  <c r="G649" i="29"/>
  <c r="I648" i="29"/>
  <c r="H648" i="29"/>
  <c r="G648" i="29"/>
  <c r="I647" i="29"/>
  <c r="H647" i="29"/>
  <c r="G647" i="29"/>
  <c r="I646" i="29"/>
  <c r="H646" i="29"/>
  <c r="G646" i="29"/>
  <c r="I645" i="29"/>
  <c r="H645" i="29"/>
  <c r="G645" i="29"/>
  <c r="I644" i="29"/>
  <c r="H644" i="29"/>
  <c r="G644" i="29"/>
  <c r="I643" i="29"/>
  <c r="H643" i="29"/>
  <c r="G643" i="29"/>
  <c r="I642" i="29"/>
  <c r="H642" i="29"/>
  <c r="G642" i="29"/>
  <c r="I641" i="29"/>
  <c r="H641" i="29"/>
  <c r="G641" i="29"/>
  <c r="I640" i="29"/>
  <c r="H640" i="29"/>
  <c r="G640" i="29"/>
  <c r="I639" i="29"/>
  <c r="H639" i="29"/>
  <c r="G639" i="29"/>
  <c r="I638" i="29"/>
  <c r="H638" i="29"/>
  <c r="G638" i="29"/>
  <c r="I637" i="29"/>
  <c r="H637" i="29"/>
  <c r="G637" i="29"/>
  <c r="I636" i="29"/>
  <c r="H636" i="29"/>
  <c r="G636" i="29"/>
  <c r="I635" i="29"/>
  <c r="H635" i="29"/>
  <c r="G635" i="29"/>
  <c r="I634" i="29"/>
  <c r="H634" i="29"/>
  <c r="G634" i="29"/>
  <c r="I633" i="29"/>
  <c r="H633" i="29"/>
  <c r="G633" i="29"/>
  <c r="I632" i="29"/>
  <c r="H632" i="29"/>
  <c r="G632" i="29"/>
  <c r="I631" i="29"/>
  <c r="H631" i="29"/>
  <c r="G631" i="29"/>
  <c r="I630" i="29"/>
  <c r="H630" i="29"/>
  <c r="G630" i="29"/>
  <c r="I629" i="29"/>
  <c r="H629" i="29"/>
  <c r="G629" i="29"/>
  <c r="I628" i="29"/>
  <c r="H628" i="29"/>
  <c r="G628" i="29"/>
  <c r="I627" i="29"/>
  <c r="H627" i="29"/>
  <c r="G627" i="29"/>
  <c r="I626" i="29"/>
  <c r="H626" i="29"/>
  <c r="G626" i="29"/>
  <c r="I625" i="29"/>
  <c r="H625" i="29"/>
  <c r="G625" i="29"/>
  <c r="I624" i="29"/>
  <c r="H624" i="29"/>
  <c r="G624" i="29"/>
  <c r="I623" i="29"/>
  <c r="H623" i="29"/>
  <c r="G623" i="29"/>
  <c r="I622" i="29"/>
  <c r="H622" i="29"/>
  <c r="G622" i="29"/>
  <c r="I621" i="29"/>
  <c r="H621" i="29"/>
  <c r="G621" i="29"/>
  <c r="I620" i="29"/>
  <c r="H620" i="29"/>
  <c r="G620" i="29"/>
  <c r="I619" i="29"/>
  <c r="H619" i="29"/>
  <c r="G619" i="29"/>
  <c r="I618" i="29"/>
  <c r="H618" i="29"/>
  <c r="G618" i="29"/>
  <c r="I617" i="29"/>
  <c r="H617" i="29"/>
  <c r="G617" i="29"/>
  <c r="I616" i="29"/>
  <c r="H616" i="29"/>
  <c r="G616" i="29"/>
  <c r="I615" i="29"/>
  <c r="H615" i="29"/>
  <c r="G615" i="29"/>
  <c r="I614" i="29"/>
  <c r="H614" i="29"/>
  <c r="G614" i="29"/>
  <c r="I613" i="29"/>
  <c r="H613" i="29"/>
  <c r="G613" i="29"/>
  <c r="I612" i="29"/>
  <c r="H612" i="29"/>
  <c r="G612" i="29"/>
  <c r="I611" i="29"/>
  <c r="H611" i="29"/>
  <c r="G611" i="29"/>
  <c r="I610" i="29"/>
  <c r="H610" i="29"/>
  <c r="G610" i="29"/>
  <c r="I609" i="29"/>
  <c r="H609" i="29"/>
  <c r="G609" i="29"/>
  <c r="I608" i="29"/>
  <c r="H608" i="29"/>
  <c r="G608" i="29"/>
  <c r="I607" i="29"/>
  <c r="H607" i="29"/>
  <c r="G607" i="29"/>
  <c r="I606" i="29"/>
  <c r="H606" i="29"/>
  <c r="G606" i="29"/>
  <c r="I605" i="29"/>
  <c r="H605" i="29"/>
  <c r="G605" i="29"/>
  <c r="I604" i="29"/>
  <c r="H604" i="29"/>
  <c r="G604" i="29"/>
  <c r="I603" i="29"/>
  <c r="H603" i="29"/>
  <c r="G603" i="29"/>
  <c r="I602" i="29"/>
  <c r="H602" i="29"/>
  <c r="G602" i="29"/>
  <c r="I601" i="29"/>
  <c r="H601" i="29"/>
  <c r="G601" i="29"/>
  <c r="I600" i="29"/>
  <c r="H600" i="29"/>
  <c r="G600" i="29"/>
  <c r="I599" i="29"/>
  <c r="H599" i="29"/>
  <c r="G599" i="29"/>
  <c r="I598" i="29"/>
  <c r="H598" i="29"/>
  <c r="G598" i="29"/>
  <c r="I597" i="29"/>
  <c r="H597" i="29"/>
  <c r="G597" i="29"/>
  <c r="I596" i="29"/>
  <c r="H596" i="29"/>
  <c r="G596" i="29"/>
  <c r="I595" i="29"/>
  <c r="H595" i="29"/>
  <c r="G595" i="29"/>
  <c r="I594" i="29"/>
  <c r="H594" i="29"/>
  <c r="G594" i="29"/>
  <c r="I593" i="29"/>
  <c r="H593" i="29"/>
  <c r="G593" i="29"/>
  <c r="I592" i="29"/>
  <c r="H592" i="29"/>
  <c r="G592" i="29"/>
  <c r="I591" i="29"/>
  <c r="H591" i="29"/>
  <c r="G591" i="29"/>
  <c r="I590" i="29"/>
  <c r="H590" i="29"/>
  <c r="G590" i="29"/>
  <c r="I589" i="29"/>
  <c r="H589" i="29"/>
  <c r="G589" i="29"/>
  <c r="I588" i="29"/>
  <c r="H588" i="29"/>
  <c r="G588" i="29"/>
  <c r="I587" i="29"/>
  <c r="H587" i="29"/>
  <c r="G587" i="29"/>
  <c r="I586" i="29"/>
  <c r="H586" i="29"/>
  <c r="G586" i="29"/>
  <c r="I585" i="29"/>
  <c r="H585" i="29"/>
  <c r="G585" i="29"/>
  <c r="I584" i="29"/>
  <c r="H584" i="29"/>
  <c r="G584" i="29"/>
  <c r="I583" i="29"/>
  <c r="H583" i="29"/>
  <c r="G583" i="29"/>
  <c r="I582" i="29"/>
  <c r="H582" i="29"/>
  <c r="G582" i="29"/>
  <c r="I581" i="29"/>
  <c r="H581" i="29"/>
  <c r="G581" i="29"/>
  <c r="I580" i="29"/>
  <c r="H580" i="29"/>
  <c r="G580" i="29"/>
  <c r="I579" i="29"/>
  <c r="H579" i="29"/>
  <c r="G579" i="29"/>
  <c r="I578" i="29"/>
  <c r="H578" i="29"/>
  <c r="G578" i="29"/>
  <c r="I577" i="29"/>
  <c r="H577" i="29"/>
  <c r="G577" i="29"/>
  <c r="I576" i="29"/>
  <c r="H576" i="29"/>
  <c r="G576" i="29"/>
  <c r="I575" i="29"/>
  <c r="H575" i="29"/>
  <c r="G575" i="29"/>
  <c r="I574" i="29"/>
  <c r="H574" i="29"/>
  <c r="G574" i="29"/>
  <c r="I573" i="29"/>
  <c r="H573" i="29"/>
  <c r="G573" i="29"/>
  <c r="I572" i="29"/>
  <c r="H572" i="29"/>
  <c r="G572" i="29"/>
  <c r="I571" i="29"/>
  <c r="H571" i="29"/>
  <c r="G571" i="29"/>
  <c r="I570" i="29"/>
  <c r="H570" i="29"/>
  <c r="G570" i="29"/>
  <c r="I569" i="29"/>
  <c r="H569" i="29"/>
  <c r="G569" i="29"/>
  <c r="I568" i="29"/>
  <c r="H568" i="29"/>
  <c r="G568" i="29"/>
  <c r="I567" i="29"/>
  <c r="H567" i="29"/>
  <c r="G567" i="29"/>
  <c r="I566" i="29"/>
  <c r="H566" i="29"/>
  <c r="G566" i="29"/>
  <c r="I565" i="29"/>
  <c r="H565" i="29"/>
  <c r="G565" i="29"/>
  <c r="I564" i="29"/>
  <c r="H564" i="29"/>
  <c r="G564" i="29"/>
  <c r="I563" i="29"/>
  <c r="H563" i="29"/>
  <c r="G563" i="29"/>
  <c r="I562" i="29"/>
  <c r="H562" i="29"/>
  <c r="G562" i="29"/>
  <c r="I561" i="29"/>
  <c r="H561" i="29"/>
  <c r="G561" i="29"/>
  <c r="I560" i="29"/>
  <c r="H560" i="29"/>
  <c r="G560" i="29"/>
  <c r="I559" i="29"/>
  <c r="H559" i="29"/>
  <c r="G559" i="29"/>
  <c r="I558" i="29"/>
  <c r="H558" i="29"/>
  <c r="G558" i="29"/>
  <c r="I557" i="29"/>
  <c r="H557" i="29"/>
  <c r="G557" i="29"/>
  <c r="I556" i="29"/>
  <c r="H556" i="29"/>
  <c r="G556" i="29"/>
  <c r="I555" i="29"/>
  <c r="H555" i="29"/>
  <c r="G555" i="29"/>
  <c r="I554" i="29"/>
  <c r="H554" i="29"/>
  <c r="G554" i="29"/>
  <c r="I553" i="29"/>
  <c r="H553" i="29"/>
  <c r="G553" i="29"/>
  <c r="I552" i="29"/>
  <c r="H552" i="29"/>
  <c r="G552" i="29"/>
  <c r="I551" i="29"/>
  <c r="H551" i="29"/>
  <c r="G551" i="29"/>
  <c r="I550" i="29"/>
  <c r="H550" i="29"/>
  <c r="G550" i="29"/>
  <c r="I549" i="29"/>
  <c r="H549" i="29"/>
  <c r="G549" i="29"/>
  <c r="I548" i="29"/>
  <c r="H548" i="29"/>
  <c r="G548" i="29"/>
  <c r="I547" i="29"/>
  <c r="H547" i="29"/>
  <c r="G547" i="29"/>
  <c r="I546" i="29"/>
  <c r="H546" i="29"/>
  <c r="G546" i="29"/>
  <c r="I545" i="29"/>
  <c r="H545" i="29"/>
  <c r="G545" i="29"/>
  <c r="I544" i="29"/>
  <c r="H544" i="29"/>
  <c r="G544" i="29"/>
  <c r="I543" i="29"/>
  <c r="H543" i="29"/>
  <c r="G543" i="29"/>
  <c r="I542" i="29"/>
  <c r="H542" i="29"/>
  <c r="G542" i="29"/>
  <c r="I541" i="29"/>
  <c r="H541" i="29"/>
  <c r="G541" i="29"/>
  <c r="I540" i="29"/>
  <c r="H540" i="29"/>
  <c r="G540" i="29"/>
  <c r="I539" i="29"/>
  <c r="H539" i="29"/>
  <c r="G539" i="29"/>
  <c r="I538" i="29"/>
  <c r="H538" i="29"/>
  <c r="G538" i="29"/>
  <c r="I537" i="29"/>
  <c r="H537" i="29"/>
  <c r="G537" i="29"/>
  <c r="I536" i="29"/>
  <c r="H536" i="29"/>
  <c r="G536" i="29"/>
  <c r="I535" i="29"/>
  <c r="H535" i="29"/>
  <c r="G535" i="29"/>
  <c r="I534" i="29"/>
  <c r="H534" i="29"/>
  <c r="G534" i="29"/>
  <c r="I533" i="29"/>
  <c r="H533" i="29"/>
  <c r="G533" i="29"/>
  <c r="I532" i="29"/>
  <c r="H532" i="29"/>
  <c r="G532" i="29"/>
  <c r="I531" i="29"/>
  <c r="H531" i="29"/>
  <c r="G531" i="29"/>
  <c r="I530" i="29"/>
  <c r="H530" i="29"/>
  <c r="G530" i="29"/>
  <c r="I529" i="29"/>
  <c r="H529" i="29"/>
  <c r="G529" i="29"/>
  <c r="I528" i="29"/>
  <c r="H528" i="29"/>
  <c r="G528" i="29"/>
  <c r="I527" i="29"/>
  <c r="H527" i="29"/>
  <c r="G527" i="29"/>
  <c r="I526" i="29"/>
  <c r="H526" i="29"/>
  <c r="G526" i="29"/>
  <c r="I525" i="29"/>
  <c r="H525" i="29"/>
  <c r="G525" i="29"/>
  <c r="I524" i="29"/>
  <c r="H524" i="29"/>
  <c r="G524" i="29"/>
  <c r="I523" i="29"/>
  <c r="H523" i="29"/>
  <c r="G523" i="29"/>
  <c r="I522" i="29"/>
  <c r="H522" i="29"/>
  <c r="G522" i="29"/>
  <c r="I521" i="29"/>
  <c r="H521" i="29"/>
  <c r="G521" i="29"/>
  <c r="I520" i="29"/>
  <c r="H520" i="29"/>
  <c r="G520" i="29"/>
  <c r="I519" i="29"/>
  <c r="H519" i="29"/>
  <c r="G519" i="29"/>
  <c r="I518" i="29"/>
  <c r="H518" i="29"/>
  <c r="G518" i="29"/>
  <c r="I517" i="29"/>
  <c r="H517" i="29"/>
  <c r="G517" i="29"/>
  <c r="I516" i="29"/>
  <c r="H516" i="29"/>
  <c r="G516" i="29"/>
  <c r="I515" i="29"/>
  <c r="H515" i="29"/>
  <c r="G515" i="29"/>
  <c r="I514" i="29"/>
  <c r="H514" i="29"/>
  <c r="G514" i="29"/>
  <c r="I513" i="29"/>
  <c r="H513" i="29"/>
  <c r="G513" i="29"/>
  <c r="I512" i="29"/>
  <c r="H512" i="29"/>
  <c r="G512" i="29"/>
  <c r="I511" i="29"/>
  <c r="H511" i="29"/>
  <c r="G511" i="29"/>
  <c r="I510" i="29"/>
  <c r="H510" i="29"/>
  <c r="G510" i="29"/>
  <c r="I509" i="29"/>
  <c r="H509" i="29"/>
  <c r="G509" i="29"/>
  <c r="I508" i="29"/>
  <c r="H508" i="29"/>
  <c r="G508" i="29"/>
  <c r="I507" i="29"/>
  <c r="H507" i="29"/>
  <c r="G507" i="29"/>
  <c r="I506" i="29"/>
  <c r="H506" i="29"/>
  <c r="G506" i="29"/>
  <c r="I505" i="29"/>
  <c r="H505" i="29"/>
  <c r="G505" i="29"/>
  <c r="I504" i="29"/>
  <c r="H504" i="29"/>
  <c r="G504" i="29"/>
  <c r="I503" i="29"/>
  <c r="H503" i="29"/>
  <c r="G503" i="29"/>
  <c r="I502" i="29"/>
  <c r="H502" i="29"/>
  <c r="G502" i="29"/>
  <c r="I501" i="29"/>
  <c r="H501" i="29"/>
  <c r="G501" i="29"/>
  <c r="I500" i="29"/>
  <c r="H500" i="29"/>
  <c r="G500" i="29"/>
  <c r="I499" i="29"/>
  <c r="H499" i="29"/>
  <c r="G499" i="29"/>
  <c r="I498" i="29"/>
  <c r="H498" i="29"/>
  <c r="G498" i="29"/>
  <c r="I497" i="29"/>
  <c r="H497" i="29"/>
  <c r="G497" i="29"/>
  <c r="I496" i="29"/>
  <c r="H496" i="29"/>
  <c r="G496" i="29"/>
  <c r="I495" i="29"/>
  <c r="H495" i="29"/>
  <c r="G495" i="29"/>
  <c r="I494" i="29"/>
  <c r="H494" i="29"/>
  <c r="G494" i="29"/>
  <c r="I493" i="29"/>
  <c r="H493" i="29"/>
  <c r="G493" i="29"/>
  <c r="I492" i="29"/>
  <c r="H492" i="29"/>
  <c r="G492" i="29"/>
  <c r="I491" i="29"/>
  <c r="H491" i="29"/>
  <c r="G491" i="29"/>
  <c r="I490" i="29"/>
  <c r="H490" i="29"/>
  <c r="G490" i="29"/>
  <c r="I489" i="29"/>
  <c r="H489" i="29"/>
  <c r="G489" i="29"/>
  <c r="I488" i="29"/>
  <c r="H488" i="29"/>
  <c r="G488" i="29"/>
  <c r="I487" i="29"/>
  <c r="H487" i="29"/>
  <c r="G487" i="29"/>
  <c r="I486" i="29"/>
  <c r="H486" i="29"/>
  <c r="G486" i="29"/>
  <c r="I485" i="29"/>
  <c r="H485" i="29"/>
  <c r="G485" i="29"/>
  <c r="I484" i="29"/>
  <c r="H484" i="29"/>
  <c r="G484" i="29"/>
  <c r="I483" i="29"/>
  <c r="H483" i="29"/>
  <c r="G483" i="29"/>
  <c r="I482" i="29"/>
  <c r="H482" i="29"/>
  <c r="G482" i="29"/>
  <c r="I481" i="29"/>
  <c r="H481" i="29"/>
  <c r="G481" i="29"/>
  <c r="I480" i="29"/>
  <c r="H480" i="29"/>
  <c r="G480" i="29"/>
  <c r="I479" i="29"/>
  <c r="H479" i="29"/>
  <c r="G479" i="29"/>
  <c r="I478" i="29"/>
  <c r="H478" i="29"/>
  <c r="G478" i="29"/>
  <c r="I477" i="29"/>
  <c r="H477" i="29"/>
  <c r="G477" i="29"/>
  <c r="I476" i="29"/>
  <c r="H476" i="29"/>
  <c r="G476" i="29"/>
  <c r="I475" i="29"/>
  <c r="H475" i="29"/>
  <c r="G475" i="29"/>
  <c r="I474" i="29"/>
  <c r="H474" i="29"/>
  <c r="G474" i="29"/>
  <c r="I473" i="29"/>
  <c r="H473" i="29"/>
  <c r="G473" i="29"/>
  <c r="I472" i="29"/>
  <c r="H472" i="29"/>
  <c r="G472" i="29"/>
  <c r="I471" i="29"/>
  <c r="H471" i="29"/>
  <c r="G471" i="29"/>
  <c r="I470" i="29"/>
  <c r="H470" i="29"/>
  <c r="G470" i="29"/>
  <c r="I469" i="29"/>
  <c r="H469" i="29"/>
  <c r="G469" i="29"/>
  <c r="I468" i="29"/>
  <c r="H468" i="29"/>
  <c r="G468" i="29"/>
  <c r="I467" i="29"/>
  <c r="H467" i="29"/>
  <c r="G467" i="29"/>
  <c r="I466" i="29"/>
  <c r="H466" i="29"/>
  <c r="G466" i="29"/>
  <c r="I465" i="29"/>
  <c r="H465" i="29"/>
  <c r="G465" i="29"/>
  <c r="I464" i="29"/>
  <c r="H464" i="29"/>
  <c r="G464" i="29"/>
  <c r="I463" i="29"/>
  <c r="H463" i="29"/>
  <c r="G463" i="29"/>
  <c r="I462" i="29"/>
  <c r="H462" i="29"/>
  <c r="G462" i="29"/>
  <c r="I461" i="29"/>
  <c r="H461" i="29"/>
  <c r="G461" i="29"/>
  <c r="I460" i="29"/>
  <c r="H460" i="29"/>
  <c r="G460" i="29"/>
  <c r="I459" i="29"/>
  <c r="H459" i="29"/>
  <c r="G459" i="29"/>
  <c r="I458" i="29"/>
  <c r="H458" i="29"/>
  <c r="G458" i="29"/>
  <c r="I457" i="29"/>
  <c r="H457" i="29"/>
  <c r="G457" i="29"/>
  <c r="I456" i="29"/>
  <c r="H456" i="29"/>
  <c r="G456" i="29"/>
  <c r="I455" i="29"/>
  <c r="H455" i="29"/>
  <c r="G455" i="29"/>
  <c r="I454" i="29"/>
  <c r="H454" i="29"/>
  <c r="G454" i="29"/>
  <c r="I453" i="29"/>
  <c r="H453" i="29"/>
  <c r="G453" i="29"/>
  <c r="I452" i="29"/>
  <c r="H452" i="29"/>
  <c r="G452" i="29"/>
  <c r="I451" i="29"/>
  <c r="H451" i="29"/>
  <c r="G451" i="29"/>
  <c r="I450" i="29"/>
  <c r="H450" i="29"/>
  <c r="G450" i="29"/>
  <c r="I449" i="29"/>
  <c r="H449" i="29"/>
  <c r="G449" i="29"/>
  <c r="I448" i="29"/>
  <c r="H448" i="29"/>
  <c r="G448" i="29"/>
  <c r="I447" i="29"/>
  <c r="H447" i="29"/>
  <c r="G447" i="29"/>
  <c r="I446" i="29"/>
  <c r="H446" i="29"/>
  <c r="G446" i="29"/>
  <c r="I445" i="29"/>
  <c r="H445" i="29"/>
  <c r="G445" i="29"/>
  <c r="I444" i="29"/>
  <c r="H444" i="29"/>
  <c r="G444" i="29"/>
  <c r="I443" i="29"/>
  <c r="H443" i="29"/>
  <c r="G443" i="29"/>
  <c r="I442" i="29"/>
  <c r="H442" i="29"/>
  <c r="G442" i="29"/>
  <c r="I441" i="29"/>
  <c r="H441" i="29"/>
  <c r="G441" i="29"/>
  <c r="I440" i="29"/>
  <c r="H440" i="29"/>
  <c r="G440" i="29"/>
  <c r="I439" i="29"/>
  <c r="H439" i="29"/>
  <c r="G439" i="29"/>
  <c r="I438" i="29"/>
  <c r="H438" i="29"/>
  <c r="G438" i="29"/>
  <c r="I437" i="29"/>
  <c r="H437" i="29"/>
  <c r="G437" i="29"/>
  <c r="I436" i="29"/>
  <c r="H436" i="29"/>
  <c r="G436" i="29"/>
  <c r="I435" i="29"/>
  <c r="H435" i="29"/>
  <c r="G435" i="29"/>
  <c r="I434" i="29"/>
  <c r="H434" i="29"/>
  <c r="G434" i="29"/>
  <c r="I433" i="29"/>
  <c r="H433" i="29"/>
  <c r="G433" i="29"/>
  <c r="I432" i="29"/>
  <c r="H432" i="29"/>
  <c r="G432" i="29"/>
  <c r="I431" i="29"/>
  <c r="H431" i="29"/>
  <c r="G431" i="29"/>
  <c r="I430" i="29"/>
  <c r="H430" i="29"/>
  <c r="G430" i="29"/>
  <c r="I429" i="29"/>
  <c r="H429" i="29"/>
  <c r="G429" i="29"/>
  <c r="I428" i="29"/>
  <c r="H428" i="29"/>
  <c r="G428" i="29"/>
  <c r="I427" i="29"/>
  <c r="H427" i="29"/>
  <c r="G427" i="29"/>
  <c r="I426" i="29"/>
  <c r="H426" i="29"/>
  <c r="G426" i="29"/>
  <c r="I425" i="29"/>
  <c r="H425" i="29"/>
  <c r="G425" i="29"/>
  <c r="I424" i="29"/>
  <c r="H424" i="29"/>
  <c r="G424" i="29"/>
  <c r="I423" i="29"/>
  <c r="H423" i="29"/>
  <c r="G423" i="29"/>
  <c r="I422" i="29"/>
  <c r="H422" i="29"/>
  <c r="G422" i="29"/>
  <c r="I421" i="29"/>
  <c r="H421" i="29"/>
  <c r="G421" i="29"/>
  <c r="I420" i="29"/>
  <c r="H420" i="29"/>
  <c r="G420" i="29"/>
  <c r="I419" i="29"/>
  <c r="H419" i="29"/>
  <c r="G419" i="29"/>
  <c r="I418" i="29"/>
  <c r="H418" i="29"/>
  <c r="G418" i="29"/>
  <c r="I417" i="29"/>
  <c r="H417" i="29"/>
  <c r="G417" i="29"/>
  <c r="I416" i="29"/>
  <c r="H416" i="29"/>
  <c r="G416" i="29"/>
  <c r="I415" i="29"/>
  <c r="H415" i="29"/>
  <c r="G415" i="29"/>
  <c r="I414" i="29"/>
  <c r="H414" i="29"/>
  <c r="G414" i="29"/>
  <c r="I413" i="29"/>
  <c r="H413" i="29"/>
  <c r="G413" i="29"/>
  <c r="I412" i="29"/>
  <c r="H412" i="29"/>
  <c r="G412" i="29"/>
  <c r="I411" i="29"/>
  <c r="H411" i="29"/>
  <c r="G411" i="29"/>
  <c r="I410" i="29"/>
  <c r="H410" i="29"/>
  <c r="G410" i="29"/>
  <c r="I409" i="29"/>
  <c r="H409" i="29"/>
  <c r="G409" i="29"/>
  <c r="I408" i="29"/>
  <c r="H408" i="29"/>
  <c r="G408" i="29"/>
  <c r="I407" i="29"/>
  <c r="H407" i="29"/>
  <c r="G407" i="29"/>
  <c r="I406" i="29"/>
  <c r="H406" i="29"/>
  <c r="G406" i="29"/>
  <c r="I405" i="29"/>
  <c r="H405" i="29"/>
  <c r="G405" i="29"/>
  <c r="I404" i="29"/>
  <c r="H404" i="29"/>
  <c r="G404" i="29"/>
  <c r="I403" i="29"/>
  <c r="H403" i="29"/>
  <c r="G403" i="29"/>
  <c r="I402" i="29"/>
  <c r="H402" i="29"/>
  <c r="G402" i="29"/>
  <c r="I401" i="29"/>
  <c r="H401" i="29"/>
  <c r="G401" i="29"/>
  <c r="I400" i="29"/>
  <c r="H400" i="29"/>
  <c r="G400" i="29"/>
  <c r="I399" i="29"/>
  <c r="H399" i="29"/>
  <c r="G399" i="29"/>
  <c r="I398" i="29"/>
  <c r="H398" i="29"/>
  <c r="G398" i="29"/>
  <c r="I397" i="29"/>
  <c r="H397" i="29"/>
  <c r="G397" i="29"/>
  <c r="I396" i="29"/>
  <c r="H396" i="29"/>
  <c r="G396" i="29"/>
  <c r="I395" i="29"/>
  <c r="H395" i="29"/>
  <c r="G395" i="29"/>
  <c r="I394" i="29"/>
  <c r="H394" i="29"/>
  <c r="G394" i="29"/>
  <c r="I393" i="29"/>
  <c r="H393" i="29"/>
  <c r="G393" i="29"/>
  <c r="I392" i="29"/>
  <c r="H392" i="29"/>
  <c r="G392" i="29"/>
  <c r="I391" i="29"/>
  <c r="H391" i="29"/>
  <c r="G391" i="29"/>
  <c r="I390" i="29"/>
  <c r="H390" i="29"/>
  <c r="G390" i="29"/>
  <c r="I389" i="29"/>
  <c r="H389" i="29"/>
  <c r="G389" i="29"/>
  <c r="I388" i="29"/>
  <c r="H388" i="29"/>
  <c r="G388" i="29"/>
  <c r="I387" i="29"/>
  <c r="H387" i="29"/>
  <c r="G387" i="29"/>
  <c r="I386" i="29"/>
  <c r="H386" i="29"/>
  <c r="G386" i="29"/>
  <c r="I385" i="29"/>
  <c r="H385" i="29"/>
  <c r="G385" i="29"/>
  <c r="I384" i="29"/>
  <c r="H384" i="29"/>
  <c r="G384" i="29"/>
  <c r="I383" i="29"/>
  <c r="H383" i="29"/>
  <c r="G383" i="29"/>
  <c r="I382" i="29"/>
  <c r="H382" i="29"/>
  <c r="G382" i="29"/>
  <c r="I381" i="29"/>
  <c r="H381" i="29"/>
  <c r="G381" i="29"/>
  <c r="I380" i="29"/>
  <c r="H380" i="29"/>
  <c r="G380" i="29"/>
  <c r="I379" i="29"/>
  <c r="H379" i="29"/>
  <c r="G379" i="29"/>
  <c r="I378" i="29"/>
  <c r="H378" i="29"/>
  <c r="G378" i="29"/>
  <c r="I377" i="29"/>
  <c r="H377" i="29"/>
  <c r="G377" i="29"/>
  <c r="I376" i="29"/>
  <c r="H376" i="29"/>
  <c r="G376" i="29"/>
  <c r="I375" i="29"/>
  <c r="H375" i="29"/>
  <c r="G375" i="29"/>
  <c r="I374" i="29"/>
  <c r="H374" i="29"/>
  <c r="G374" i="29"/>
  <c r="I373" i="29"/>
  <c r="H373" i="29"/>
  <c r="G373" i="29"/>
  <c r="I372" i="29"/>
  <c r="H372" i="29"/>
  <c r="G372" i="29"/>
  <c r="I371" i="29"/>
  <c r="H371" i="29"/>
  <c r="G371" i="29"/>
  <c r="I370" i="29"/>
  <c r="H370" i="29"/>
  <c r="G370" i="29"/>
  <c r="I369" i="29"/>
  <c r="H369" i="29"/>
  <c r="G369" i="29"/>
  <c r="I368" i="29"/>
  <c r="H368" i="29"/>
  <c r="G368" i="29"/>
  <c r="I367" i="29"/>
  <c r="H367" i="29"/>
  <c r="G367" i="29"/>
  <c r="I366" i="29"/>
  <c r="H366" i="29"/>
  <c r="G366" i="29"/>
  <c r="I365" i="29"/>
  <c r="H365" i="29"/>
  <c r="G365" i="29"/>
  <c r="I364" i="29"/>
  <c r="H364" i="29"/>
  <c r="G364" i="29"/>
  <c r="I363" i="29"/>
  <c r="H363" i="29"/>
  <c r="G363" i="29"/>
  <c r="I362" i="29"/>
  <c r="H362" i="29"/>
  <c r="G362" i="29"/>
  <c r="I361" i="29"/>
  <c r="H361" i="29"/>
  <c r="G361" i="29"/>
  <c r="I360" i="29"/>
  <c r="H360" i="29"/>
  <c r="G360" i="29"/>
  <c r="I359" i="29"/>
  <c r="H359" i="29"/>
  <c r="G359" i="29"/>
  <c r="I358" i="29"/>
  <c r="H358" i="29"/>
  <c r="G358" i="29"/>
  <c r="I357" i="29"/>
  <c r="H357" i="29"/>
  <c r="G357" i="29"/>
  <c r="I356" i="29"/>
  <c r="H356" i="29"/>
  <c r="G356" i="29"/>
  <c r="I355" i="29"/>
  <c r="H355" i="29"/>
  <c r="G355" i="29"/>
  <c r="I354" i="29"/>
  <c r="H354" i="29"/>
  <c r="G354" i="29"/>
  <c r="I353" i="29"/>
  <c r="H353" i="29"/>
  <c r="G353" i="29"/>
  <c r="I352" i="29"/>
  <c r="H352" i="29"/>
  <c r="G352" i="29"/>
  <c r="I351" i="29"/>
  <c r="H351" i="29"/>
  <c r="G351" i="29"/>
  <c r="I350" i="29"/>
  <c r="H350" i="29"/>
  <c r="G350" i="29"/>
  <c r="I349" i="29"/>
  <c r="H349" i="29"/>
  <c r="G349" i="29"/>
  <c r="I348" i="29"/>
  <c r="H348" i="29"/>
  <c r="G348" i="29"/>
  <c r="I347" i="29"/>
  <c r="H347" i="29"/>
  <c r="G347" i="29"/>
  <c r="I346" i="29"/>
  <c r="H346" i="29"/>
  <c r="G346" i="29"/>
  <c r="I345" i="29"/>
  <c r="H345" i="29"/>
  <c r="G345" i="29"/>
  <c r="I344" i="29"/>
  <c r="H344" i="29"/>
  <c r="G344" i="29"/>
  <c r="I343" i="29"/>
  <c r="H343" i="29"/>
  <c r="G343" i="29"/>
  <c r="I342" i="29"/>
  <c r="H342" i="29"/>
  <c r="G342" i="29"/>
  <c r="I341" i="29"/>
  <c r="H341" i="29"/>
  <c r="G341" i="29"/>
  <c r="I340" i="29"/>
  <c r="H340" i="29"/>
  <c r="G340" i="29"/>
  <c r="I339" i="29"/>
  <c r="H339" i="29"/>
  <c r="G339" i="29"/>
  <c r="I338" i="29"/>
  <c r="H338" i="29"/>
  <c r="G338" i="29"/>
  <c r="I337" i="29"/>
  <c r="H337" i="29"/>
  <c r="G337" i="29"/>
  <c r="I336" i="29"/>
  <c r="H336" i="29"/>
  <c r="G336" i="29"/>
  <c r="I335" i="29"/>
  <c r="H335" i="29"/>
  <c r="G335" i="29"/>
  <c r="I334" i="29"/>
  <c r="H334" i="29"/>
  <c r="G334" i="29"/>
  <c r="I333" i="29"/>
  <c r="H333" i="29"/>
  <c r="G333" i="29"/>
  <c r="I332" i="29"/>
  <c r="H332" i="29"/>
  <c r="G332" i="29"/>
  <c r="I331" i="29"/>
  <c r="H331" i="29"/>
  <c r="G331" i="29"/>
  <c r="I330" i="29"/>
  <c r="H330" i="29"/>
  <c r="G330" i="29"/>
  <c r="I329" i="29"/>
  <c r="H329" i="29"/>
  <c r="G329" i="29"/>
  <c r="I328" i="29"/>
  <c r="H328" i="29"/>
  <c r="G328" i="29"/>
  <c r="I327" i="29"/>
  <c r="H327" i="29"/>
  <c r="G327" i="29"/>
  <c r="I326" i="29"/>
  <c r="H326" i="29"/>
  <c r="G326" i="29"/>
  <c r="I325" i="29"/>
  <c r="H325" i="29"/>
  <c r="G325" i="29"/>
  <c r="I324" i="29"/>
  <c r="H324" i="29"/>
  <c r="G324" i="29"/>
  <c r="I323" i="29"/>
  <c r="H323" i="29"/>
  <c r="G323" i="29"/>
  <c r="I322" i="29"/>
  <c r="H322" i="29"/>
  <c r="G322" i="29"/>
  <c r="I321" i="29"/>
  <c r="H321" i="29"/>
  <c r="G321" i="29"/>
  <c r="I320" i="29"/>
  <c r="H320" i="29"/>
  <c r="G320" i="29"/>
  <c r="I319" i="29"/>
  <c r="H319" i="29"/>
  <c r="G319" i="29"/>
  <c r="I318" i="29"/>
  <c r="H318" i="29"/>
  <c r="G318" i="29"/>
  <c r="I317" i="29"/>
  <c r="H317" i="29"/>
  <c r="G317" i="29"/>
  <c r="I316" i="29"/>
  <c r="H316" i="29"/>
  <c r="G316" i="29"/>
  <c r="I315" i="29"/>
  <c r="H315" i="29"/>
  <c r="G315" i="29"/>
  <c r="I314" i="29"/>
  <c r="H314" i="29"/>
  <c r="G314" i="29"/>
  <c r="I313" i="29"/>
  <c r="H313" i="29"/>
  <c r="G313" i="29"/>
  <c r="I312" i="29"/>
  <c r="H312" i="29"/>
  <c r="G312" i="29"/>
  <c r="I311" i="29"/>
  <c r="H311" i="29"/>
  <c r="G311" i="29"/>
  <c r="I310" i="29"/>
  <c r="H310" i="29"/>
  <c r="G310" i="29"/>
  <c r="I309" i="29"/>
  <c r="H309" i="29"/>
  <c r="G309" i="29"/>
  <c r="I308" i="29"/>
  <c r="H308" i="29"/>
  <c r="G308" i="29"/>
  <c r="I307" i="29"/>
  <c r="H307" i="29"/>
  <c r="G307" i="29"/>
  <c r="I306" i="29"/>
  <c r="H306" i="29"/>
  <c r="G306" i="29"/>
  <c r="I305" i="29"/>
  <c r="H305" i="29"/>
  <c r="G305" i="29"/>
  <c r="I304" i="29"/>
  <c r="H304" i="29"/>
  <c r="G304" i="29"/>
  <c r="I303" i="29"/>
  <c r="H303" i="29"/>
  <c r="G303" i="29"/>
  <c r="I302" i="29"/>
  <c r="H302" i="29"/>
  <c r="G302" i="29"/>
  <c r="I301" i="29"/>
  <c r="H301" i="29"/>
  <c r="G301" i="29"/>
  <c r="I300" i="29"/>
  <c r="H300" i="29"/>
  <c r="G300" i="29"/>
  <c r="I299" i="29"/>
  <c r="H299" i="29"/>
  <c r="G299" i="29"/>
  <c r="I298" i="29"/>
  <c r="H298" i="29"/>
  <c r="G298" i="29"/>
  <c r="I297" i="29"/>
  <c r="H297" i="29"/>
  <c r="G297" i="29"/>
  <c r="I296" i="29"/>
  <c r="H296" i="29"/>
  <c r="G296" i="29"/>
  <c r="I295" i="29"/>
  <c r="H295" i="29"/>
  <c r="G295" i="29"/>
  <c r="I294" i="29"/>
  <c r="H294" i="29"/>
  <c r="G294" i="29"/>
  <c r="I293" i="29"/>
  <c r="H293" i="29"/>
  <c r="G293" i="29"/>
  <c r="I292" i="29"/>
  <c r="H292" i="29"/>
  <c r="G292" i="29"/>
  <c r="I291" i="29"/>
  <c r="H291" i="29"/>
  <c r="G291" i="29"/>
  <c r="I290" i="29"/>
  <c r="H290" i="29"/>
  <c r="G290" i="29"/>
  <c r="I289" i="29"/>
  <c r="H289" i="29"/>
  <c r="G289" i="29"/>
  <c r="I288" i="29"/>
  <c r="H288" i="29"/>
  <c r="G288" i="29"/>
  <c r="I287" i="29"/>
  <c r="H287" i="29"/>
  <c r="G287" i="29"/>
  <c r="I286" i="29"/>
  <c r="H286" i="29"/>
  <c r="G286" i="29"/>
  <c r="I285" i="29"/>
  <c r="H285" i="29"/>
  <c r="G285" i="29"/>
  <c r="I284" i="29"/>
  <c r="H284" i="29"/>
  <c r="G284" i="29"/>
  <c r="I283" i="29"/>
  <c r="H283" i="29"/>
  <c r="G283" i="29"/>
  <c r="I282" i="29"/>
  <c r="H282" i="29"/>
  <c r="G282" i="29"/>
  <c r="I281" i="29"/>
  <c r="H281" i="29"/>
  <c r="G281" i="29"/>
  <c r="I280" i="29"/>
  <c r="H280" i="29"/>
  <c r="G280" i="29"/>
  <c r="I279" i="29"/>
  <c r="H279" i="29"/>
  <c r="G279" i="29"/>
  <c r="I278" i="29"/>
  <c r="H278" i="29"/>
  <c r="G278" i="29"/>
  <c r="I277" i="29"/>
  <c r="H277" i="29"/>
  <c r="G277" i="29"/>
  <c r="I276" i="29"/>
  <c r="H276" i="29"/>
  <c r="G276" i="29"/>
  <c r="I275" i="29"/>
  <c r="H275" i="29"/>
  <c r="G275" i="29"/>
  <c r="I274" i="29"/>
  <c r="H274" i="29"/>
  <c r="G274" i="29"/>
  <c r="I273" i="29"/>
  <c r="H273" i="29"/>
  <c r="G273" i="29"/>
  <c r="I272" i="29"/>
  <c r="H272" i="29"/>
  <c r="G272" i="29"/>
  <c r="I271" i="29"/>
  <c r="H271" i="29"/>
  <c r="G271" i="29"/>
  <c r="I270" i="29"/>
  <c r="H270" i="29"/>
  <c r="G270" i="29"/>
  <c r="I269" i="29"/>
  <c r="H269" i="29"/>
  <c r="G269" i="29"/>
  <c r="I268" i="29"/>
  <c r="H268" i="29"/>
  <c r="G268" i="29"/>
  <c r="I267" i="29"/>
  <c r="H267" i="29"/>
  <c r="G267" i="29"/>
  <c r="I266" i="29"/>
  <c r="H266" i="29"/>
  <c r="G266" i="29"/>
  <c r="I265" i="29"/>
  <c r="H265" i="29"/>
  <c r="G265" i="29"/>
  <c r="I264" i="29"/>
  <c r="H264" i="29"/>
  <c r="G264" i="29"/>
  <c r="I263" i="29"/>
  <c r="H263" i="29"/>
  <c r="G263" i="29"/>
  <c r="I262" i="29"/>
  <c r="H262" i="29"/>
  <c r="G262" i="29"/>
  <c r="I261" i="29"/>
  <c r="H261" i="29"/>
  <c r="G261" i="29"/>
  <c r="I260" i="29"/>
  <c r="H260" i="29"/>
  <c r="G260" i="29"/>
  <c r="I259" i="29"/>
  <c r="H259" i="29"/>
  <c r="G259" i="29"/>
  <c r="I258" i="29"/>
  <c r="H258" i="29"/>
  <c r="G258" i="29"/>
  <c r="I257" i="29"/>
  <c r="H257" i="29"/>
  <c r="G257" i="29"/>
  <c r="I256" i="29"/>
  <c r="H256" i="29"/>
  <c r="G256" i="29"/>
  <c r="I255" i="29"/>
  <c r="H255" i="29"/>
  <c r="G255" i="29"/>
  <c r="I254" i="29"/>
  <c r="H254" i="29"/>
  <c r="G254" i="29"/>
  <c r="I253" i="29"/>
  <c r="H253" i="29"/>
  <c r="G253" i="29"/>
  <c r="I252" i="29"/>
  <c r="H252" i="29"/>
  <c r="G252" i="29"/>
  <c r="I251" i="29"/>
  <c r="H251" i="29"/>
  <c r="G251" i="29"/>
  <c r="I250" i="29"/>
  <c r="H250" i="29"/>
  <c r="G250" i="29"/>
  <c r="I249" i="29"/>
  <c r="H249" i="29"/>
  <c r="G249" i="29"/>
  <c r="I248" i="29"/>
  <c r="H248" i="29"/>
  <c r="G248" i="29"/>
  <c r="I247" i="29"/>
  <c r="H247" i="29"/>
  <c r="G247" i="29"/>
  <c r="I246" i="29"/>
  <c r="H246" i="29"/>
  <c r="G246" i="29"/>
  <c r="I245" i="29"/>
  <c r="H245" i="29"/>
  <c r="G245" i="29"/>
  <c r="I244" i="29"/>
  <c r="H244" i="29"/>
  <c r="G244" i="29"/>
  <c r="I243" i="29"/>
  <c r="H243" i="29"/>
  <c r="G243" i="29"/>
  <c r="I242" i="29"/>
  <c r="H242" i="29"/>
  <c r="G242" i="29"/>
  <c r="I241" i="29"/>
  <c r="H241" i="29"/>
  <c r="G241" i="29"/>
  <c r="I240" i="29"/>
  <c r="H240" i="29"/>
  <c r="G240" i="29"/>
  <c r="I239" i="29"/>
  <c r="H239" i="29"/>
  <c r="G239" i="29"/>
  <c r="I238" i="29"/>
  <c r="H238" i="29"/>
  <c r="G238" i="29"/>
  <c r="I237" i="29"/>
  <c r="H237" i="29"/>
  <c r="G237" i="29"/>
  <c r="I236" i="29"/>
  <c r="H236" i="29"/>
  <c r="G236" i="29"/>
  <c r="I235" i="29"/>
  <c r="H235" i="29"/>
  <c r="G235" i="29"/>
  <c r="I234" i="29"/>
  <c r="H234" i="29"/>
  <c r="G234" i="29"/>
  <c r="I233" i="29"/>
  <c r="H233" i="29"/>
  <c r="G233" i="29"/>
  <c r="I232" i="29"/>
  <c r="H232" i="29"/>
  <c r="G232" i="29"/>
  <c r="I231" i="29"/>
  <c r="H231" i="29"/>
  <c r="G231" i="29"/>
  <c r="I230" i="29"/>
  <c r="H230" i="29"/>
  <c r="G230" i="29"/>
  <c r="I229" i="29"/>
  <c r="H229" i="29"/>
  <c r="G229" i="29"/>
  <c r="I228" i="29"/>
  <c r="H228" i="29"/>
  <c r="G228" i="29"/>
  <c r="I227" i="29"/>
  <c r="H227" i="29"/>
  <c r="G227" i="29"/>
  <c r="I226" i="29"/>
  <c r="H226" i="29"/>
  <c r="G226" i="29"/>
  <c r="I225" i="29"/>
  <c r="H225" i="29"/>
  <c r="G225" i="29"/>
  <c r="I224" i="29"/>
  <c r="H224" i="29"/>
  <c r="G224" i="29"/>
  <c r="I223" i="29"/>
  <c r="H223" i="29"/>
  <c r="G223" i="29"/>
  <c r="I222" i="29"/>
  <c r="H222" i="29"/>
  <c r="G222" i="29"/>
  <c r="I221" i="29"/>
  <c r="H221" i="29"/>
  <c r="G221" i="29"/>
  <c r="I220" i="29"/>
  <c r="H220" i="29"/>
  <c r="G220" i="29"/>
  <c r="I219" i="29"/>
  <c r="H219" i="29"/>
  <c r="G219" i="29"/>
  <c r="I218" i="29"/>
  <c r="H218" i="29"/>
  <c r="G218" i="29"/>
  <c r="I217" i="29"/>
  <c r="H217" i="29"/>
  <c r="G217" i="29"/>
  <c r="I216" i="29"/>
  <c r="H216" i="29"/>
  <c r="G216" i="29"/>
  <c r="I215" i="29"/>
  <c r="H215" i="29"/>
  <c r="G215" i="29"/>
  <c r="I214" i="29"/>
  <c r="H214" i="29"/>
  <c r="G214" i="29"/>
  <c r="I213" i="29"/>
  <c r="H213" i="29"/>
  <c r="G213" i="29"/>
  <c r="I212" i="29"/>
  <c r="H212" i="29"/>
  <c r="G212" i="29"/>
  <c r="I211" i="29"/>
  <c r="H211" i="29"/>
  <c r="G211" i="29"/>
  <c r="I210" i="29"/>
  <c r="H210" i="29"/>
  <c r="G210" i="29"/>
  <c r="I209" i="29"/>
  <c r="H209" i="29"/>
  <c r="G209" i="29"/>
  <c r="I208" i="29"/>
  <c r="H208" i="29"/>
  <c r="G208" i="29"/>
  <c r="I207" i="29"/>
  <c r="H207" i="29"/>
  <c r="G207" i="29"/>
  <c r="I206" i="29"/>
  <c r="H206" i="29"/>
  <c r="G206" i="29"/>
  <c r="I205" i="29"/>
  <c r="H205" i="29"/>
  <c r="G205" i="29"/>
  <c r="I204" i="29"/>
  <c r="H204" i="29"/>
  <c r="G204" i="29"/>
  <c r="I203" i="29"/>
  <c r="H203" i="29"/>
  <c r="G203" i="29"/>
  <c r="I202" i="29"/>
  <c r="H202" i="29"/>
  <c r="G202" i="29"/>
  <c r="I201" i="29"/>
  <c r="H201" i="29"/>
  <c r="G201" i="29"/>
  <c r="I200" i="29"/>
  <c r="H200" i="29"/>
  <c r="G200" i="29"/>
  <c r="I199" i="29"/>
  <c r="H199" i="29"/>
  <c r="G199" i="29"/>
  <c r="I198" i="29"/>
  <c r="H198" i="29"/>
  <c r="G198" i="29"/>
  <c r="I197" i="29"/>
  <c r="H197" i="29"/>
  <c r="G197" i="29"/>
  <c r="I196" i="29"/>
  <c r="H196" i="29"/>
  <c r="G196" i="29"/>
  <c r="I195" i="29"/>
  <c r="H195" i="29"/>
  <c r="G195" i="29"/>
  <c r="I194" i="29"/>
  <c r="H194" i="29"/>
  <c r="G194" i="29"/>
  <c r="I193" i="29"/>
  <c r="H193" i="29"/>
  <c r="G193" i="29"/>
  <c r="I192" i="29"/>
  <c r="H192" i="29"/>
  <c r="G192" i="29"/>
  <c r="I191" i="29"/>
  <c r="H191" i="29"/>
  <c r="G191" i="29"/>
  <c r="I190" i="29"/>
  <c r="H190" i="29"/>
  <c r="G190" i="29"/>
  <c r="I189" i="29"/>
  <c r="H189" i="29"/>
  <c r="G189" i="29"/>
  <c r="I188" i="29"/>
  <c r="H188" i="29"/>
  <c r="G188" i="29"/>
  <c r="I187" i="29"/>
  <c r="H187" i="29"/>
  <c r="G187" i="29"/>
  <c r="I186" i="29"/>
  <c r="H186" i="29"/>
  <c r="G186" i="29"/>
  <c r="I185" i="29"/>
  <c r="H185" i="29"/>
  <c r="G185" i="29"/>
  <c r="I184" i="29"/>
  <c r="H184" i="29"/>
  <c r="G184" i="29"/>
  <c r="I183" i="29"/>
  <c r="H183" i="29"/>
  <c r="G183" i="29"/>
  <c r="I182" i="29"/>
  <c r="H182" i="29"/>
  <c r="G182" i="29"/>
  <c r="I181" i="29"/>
  <c r="H181" i="29"/>
  <c r="G181" i="29"/>
  <c r="I180" i="29"/>
  <c r="H180" i="29"/>
  <c r="G180" i="29"/>
  <c r="I179" i="29"/>
  <c r="H179" i="29"/>
  <c r="G179" i="29"/>
  <c r="I178" i="29"/>
  <c r="H178" i="29"/>
  <c r="G178" i="29"/>
  <c r="I177" i="29"/>
  <c r="H177" i="29"/>
  <c r="G177" i="29"/>
  <c r="I176" i="29"/>
  <c r="H176" i="29"/>
  <c r="G176" i="29"/>
  <c r="I175" i="29"/>
  <c r="H175" i="29"/>
  <c r="G175" i="29"/>
  <c r="I174" i="29"/>
  <c r="H174" i="29"/>
  <c r="G174" i="29"/>
  <c r="I173" i="29"/>
  <c r="H173" i="29"/>
  <c r="G173" i="29"/>
  <c r="I172" i="29"/>
  <c r="H172" i="29"/>
  <c r="G172" i="29"/>
  <c r="I171" i="29"/>
  <c r="H171" i="29"/>
  <c r="G171" i="29"/>
  <c r="I170" i="29"/>
  <c r="H170" i="29"/>
  <c r="G170" i="29"/>
  <c r="I169" i="29"/>
  <c r="H169" i="29"/>
  <c r="G169" i="29"/>
  <c r="I168" i="29"/>
  <c r="H168" i="29"/>
  <c r="G168" i="29"/>
  <c r="I167" i="29"/>
  <c r="H167" i="29"/>
  <c r="G167" i="29"/>
  <c r="I166" i="29"/>
  <c r="H166" i="29"/>
  <c r="G166" i="29"/>
  <c r="I165" i="29"/>
  <c r="H165" i="29"/>
  <c r="G165" i="29"/>
  <c r="I164" i="29"/>
  <c r="H164" i="29"/>
  <c r="G164" i="29"/>
  <c r="I163" i="29"/>
  <c r="H163" i="29"/>
  <c r="G163" i="29"/>
  <c r="I162" i="29"/>
  <c r="H162" i="29"/>
  <c r="G162" i="29"/>
  <c r="I161" i="29"/>
  <c r="H161" i="29"/>
  <c r="G161" i="29"/>
  <c r="I160" i="29"/>
  <c r="H160" i="29"/>
  <c r="G160" i="29"/>
  <c r="I159" i="29"/>
  <c r="H159" i="29"/>
  <c r="G159" i="29"/>
  <c r="I158" i="29"/>
  <c r="H158" i="29"/>
  <c r="G158" i="29"/>
  <c r="I157" i="29"/>
  <c r="H157" i="29"/>
  <c r="G157" i="29"/>
  <c r="I156" i="29"/>
  <c r="H156" i="29"/>
  <c r="G156" i="29"/>
  <c r="I155" i="29"/>
  <c r="H155" i="29"/>
  <c r="G155" i="29"/>
  <c r="I154" i="29"/>
  <c r="H154" i="29"/>
  <c r="G154" i="29"/>
  <c r="I153" i="29"/>
  <c r="H153" i="29"/>
  <c r="G153" i="29"/>
  <c r="I152" i="29"/>
  <c r="H152" i="29"/>
  <c r="G152" i="29"/>
  <c r="I151" i="29"/>
  <c r="H151" i="29"/>
  <c r="G151" i="29"/>
  <c r="I150" i="29"/>
  <c r="H150" i="29"/>
  <c r="G150" i="29"/>
  <c r="I149" i="29"/>
  <c r="H149" i="29"/>
  <c r="G149" i="29"/>
  <c r="I148" i="29"/>
  <c r="H148" i="29"/>
  <c r="G148" i="29"/>
  <c r="I147" i="29"/>
  <c r="H147" i="29"/>
  <c r="G147" i="29"/>
  <c r="I146" i="29"/>
  <c r="H146" i="29"/>
  <c r="G146" i="29"/>
  <c r="I145" i="29"/>
  <c r="H145" i="29"/>
  <c r="G145" i="29"/>
  <c r="I144" i="29"/>
  <c r="H144" i="29"/>
  <c r="G144" i="29"/>
  <c r="I143" i="29"/>
  <c r="H143" i="29"/>
  <c r="G143" i="29"/>
  <c r="I142" i="29"/>
  <c r="H142" i="29"/>
  <c r="G142" i="29"/>
  <c r="I141" i="29"/>
  <c r="H141" i="29"/>
  <c r="G141" i="29"/>
  <c r="I140" i="29"/>
  <c r="H140" i="29"/>
  <c r="G140" i="29"/>
  <c r="I139" i="29"/>
  <c r="H139" i="29"/>
  <c r="G139" i="29"/>
  <c r="I138" i="29"/>
  <c r="H138" i="29"/>
  <c r="G138" i="29"/>
  <c r="I137" i="29"/>
  <c r="H137" i="29"/>
  <c r="G137" i="29"/>
  <c r="I136" i="29"/>
  <c r="H136" i="29"/>
  <c r="G136" i="29"/>
  <c r="I135" i="29"/>
  <c r="H135" i="29"/>
  <c r="G135" i="29"/>
  <c r="I134" i="29"/>
  <c r="H134" i="29"/>
  <c r="G134" i="29"/>
  <c r="I133" i="29"/>
  <c r="H133" i="29"/>
  <c r="G133" i="29"/>
  <c r="I132" i="29"/>
  <c r="H132" i="29"/>
  <c r="G132" i="29"/>
  <c r="I131" i="29"/>
  <c r="H131" i="29"/>
  <c r="G131" i="29"/>
  <c r="I130" i="29"/>
  <c r="H130" i="29"/>
  <c r="G130" i="29"/>
  <c r="I129" i="29"/>
  <c r="H129" i="29"/>
  <c r="G129" i="29"/>
  <c r="I128" i="29"/>
  <c r="H128" i="29"/>
  <c r="G128" i="29"/>
  <c r="I127" i="29"/>
  <c r="H127" i="29"/>
  <c r="G127" i="29"/>
  <c r="I126" i="29"/>
  <c r="H126" i="29"/>
  <c r="G126" i="29"/>
  <c r="I125" i="29"/>
  <c r="H125" i="29"/>
  <c r="G125" i="29"/>
  <c r="I124" i="29"/>
  <c r="H124" i="29"/>
  <c r="G124" i="29"/>
  <c r="I123" i="29"/>
  <c r="H123" i="29"/>
  <c r="G123" i="29"/>
  <c r="I122" i="29"/>
  <c r="H122" i="29"/>
  <c r="G122" i="29"/>
  <c r="I121" i="29"/>
  <c r="H121" i="29"/>
  <c r="G121" i="29"/>
  <c r="I120" i="29"/>
  <c r="H120" i="29"/>
  <c r="G120" i="29"/>
  <c r="I119" i="29"/>
  <c r="H119" i="29"/>
  <c r="G119" i="29"/>
  <c r="I118" i="29"/>
  <c r="H118" i="29"/>
  <c r="G118" i="29"/>
  <c r="I117" i="29"/>
  <c r="H117" i="29"/>
  <c r="G117" i="29"/>
  <c r="I116" i="29"/>
  <c r="H116" i="29"/>
  <c r="G116" i="29"/>
  <c r="I115" i="29"/>
  <c r="H115" i="29"/>
  <c r="G115" i="29"/>
  <c r="I114" i="29"/>
  <c r="H114" i="29"/>
  <c r="G114" i="29"/>
  <c r="I113" i="29"/>
  <c r="H113" i="29"/>
  <c r="G113" i="29"/>
  <c r="I112" i="29"/>
  <c r="H112" i="29"/>
  <c r="G112" i="29"/>
  <c r="I111" i="29"/>
  <c r="H111" i="29"/>
  <c r="G111" i="29"/>
  <c r="I110" i="29"/>
  <c r="H110" i="29"/>
  <c r="G110" i="29"/>
  <c r="I109" i="29"/>
  <c r="H109" i="29"/>
  <c r="G109" i="29"/>
  <c r="I108" i="29"/>
  <c r="H108" i="29"/>
  <c r="G108" i="29"/>
  <c r="I107" i="29"/>
  <c r="H107" i="29"/>
  <c r="G107" i="29"/>
  <c r="I106" i="29"/>
  <c r="H106" i="29"/>
  <c r="G106" i="29"/>
  <c r="I105" i="29"/>
  <c r="H105" i="29"/>
  <c r="G105" i="29"/>
  <c r="I104" i="29"/>
  <c r="H104" i="29"/>
  <c r="G104" i="29"/>
  <c r="I103" i="29"/>
  <c r="H103" i="29"/>
  <c r="G103" i="29"/>
  <c r="I102" i="29"/>
  <c r="H102" i="29"/>
  <c r="G102" i="29"/>
  <c r="I101" i="29"/>
  <c r="H101" i="29"/>
  <c r="G101" i="29"/>
  <c r="I100" i="29"/>
  <c r="H100" i="29"/>
  <c r="G100" i="29"/>
  <c r="I99" i="29"/>
  <c r="H99" i="29"/>
  <c r="G99" i="29"/>
  <c r="I98" i="29"/>
  <c r="H98" i="29"/>
  <c r="G98" i="29"/>
  <c r="I97" i="29"/>
  <c r="H97" i="29"/>
  <c r="G97" i="29"/>
  <c r="I96" i="29"/>
  <c r="H96" i="29"/>
  <c r="G96" i="29"/>
  <c r="I95" i="29"/>
  <c r="H95" i="29"/>
  <c r="G95" i="29"/>
  <c r="I94" i="29"/>
  <c r="H94" i="29"/>
  <c r="G94" i="29"/>
  <c r="I93" i="29"/>
  <c r="H93" i="29"/>
  <c r="G93" i="29"/>
  <c r="I92" i="29"/>
  <c r="H92" i="29"/>
  <c r="G92" i="29"/>
  <c r="I91" i="29"/>
  <c r="H91" i="29"/>
  <c r="G91" i="29"/>
  <c r="I90" i="29"/>
  <c r="H90" i="29"/>
  <c r="G90" i="29"/>
  <c r="I89" i="29"/>
  <c r="H89" i="29"/>
  <c r="G89" i="29"/>
  <c r="I88" i="29"/>
  <c r="H88" i="29"/>
  <c r="G88" i="29"/>
  <c r="I87" i="29"/>
  <c r="H87" i="29"/>
  <c r="G87" i="29"/>
  <c r="I86" i="29"/>
  <c r="H86" i="29"/>
  <c r="G86" i="29"/>
  <c r="I85" i="29"/>
  <c r="H85" i="29"/>
  <c r="G85" i="29"/>
  <c r="I84" i="29"/>
  <c r="H84" i="29"/>
  <c r="G84" i="29"/>
  <c r="I83" i="29"/>
  <c r="H83" i="29"/>
  <c r="G83" i="29"/>
  <c r="I82" i="29"/>
  <c r="H82" i="29"/>
  <c r="G82" i="29"/>
  <c r="I81" i="29"/>
  <c r="H81" i="29"/>
  <c r="G81" i="29"/>
  <c r="I80" i="29"/>
  <c r="H80" i="29"/>
  <c r="G80" i="29"/>
  <c r="I79" i="29"/>
  <c r="H79" i="29"/>
  <c r="G79" i="29"/>
  <c r="I78" i="29"/>
  <c r="H78" i="29"/>
  <c r="G78" i="29"/>
  <c r="I77" i="29"/>
  <c r="H77" i="29"/>
  <c r="G77" i="29"/>
  <c r="I76" i="29"/>
  <c r="H76" i="29"/>
  <c r="G76" i="29"/>
  <c r="I75" i="29"/>
  <c r="H75" i="29"/>
  <c r="G75" i="29"/>
  <c r="I74" i="29"/>
  <c r="H74" i="29"/>
  <c r="G74" i="29"/>
  <c r="I73" i="29"/>
  <c r="H73" i="29"/>
  <c r="G73" i="29"/>
  <c r="I72" i="29"/>
  <c r="H72" i="29"/>
  <c r="G72" i="29"/>
  <c r="I71" i="29"/>
  <c r="H71" i="29"/>
  <c r="G71" i="29"/>
  <c r="I70" i="29"/>
  <c r="H70" i="29"/>
  <c r="G70" i="29"/>
  <c r="I69" i="29"/>
  <c r="H69" i="29"/>
  <c r="G69" i="29"/>
  <c r="I68" i="29"/>
  <c r="H68" i="29"/>
  <c r="G68" i="29"/>
  <c r="I67" i="29"/>
  <c r="H67" i="29"/>
  <c r="G67" i="29"/>
  <c r="I66" i="29"/>
  <c r="H66" i="29"/>
  <c r="G66" i="29"/>
  <c r="I65" i="29"/>
  <c r="H65" i="29"/>
  <c r="G65" i="29"/>
  <c r="I64" i="29"/>
  <c r="H64" i="29"/>
  <c r="G64" i="29"/>
  <c r="I63" i="29"/>
  <c r="H63" i="29"/>
  <c r="G63" i="29"/>
  <c r="I62" i="29"/>
  <c r="H62" i="29"/>
  <c r="G62" i="29"/>
  <c r="I61" i="29"/>
  <c r="H61" i="29"/>
  <c r="G61" i="29"/>
  <c r="I60" i="29"/>
  <c r="H60" i="29"/>
  <c r="G60" i="29"/>
  <c r="I59" i="29"/>
  <c r="H59" i="29"/>
  <c r="G59" i="29"/>
  <c r="I58" i="29"/>
  <c r="H58" i="29"/>
  <c r="G58" i="29"/>
  <c r="I57" i="29"/>
  <c r="H57" i="29"/>
  <c r="G57" i="29"/>
  <c r="I56" i="29"/>
  <c r="H56" i="29"/>
  <c r="G56" i="29"/>
  <c r="I55" i="29"/>
  <c r="H55" i="29"/>
  <c r="G55" i="29"/>
  <c r="I54" i="29"/>
  <c r="H54" i="29"/>
  <c r="G54" i="29"/>
  <c r="I53" i="29"/>
  <c r="H53" i="29"/>
  <c r="G53" i="29"/>
  <c r="I52" i="29"/>
  <c r="H52" i="29"/>
  <c r="G52" i="29"/>
  <c r="I51" i="29"/>
  <c r="H51" i="29"/>
  <c r="G51" i="29"/>
  <c r="I50" i="29"/>
  <c r="H50" i="29"/>
  <c r="G50" i="29"/>
  <c r="I49" i="29"/>
  <c r="H49" i="29"/>
  <c r="G49" i="29"/>
  <c r="I48" i="29"/>
  <c r="H48" i="29"/>
  <c r="G48" i="29"/>
  <c r="I47" i="29"/>
  <c r="H47" i="29"/>
  <c r="G47" i="29"/>
  <c r="I46" i="29"/>
  <c r="H46" i="29"/>
  <c r="G46" i="29"/>
  <c r="I45" i="29"/>
  <c r="H45" i="29"/>
  <c r="G45" i="29"/>
  <c r="I44" i="29"/>
  <c r="H44" i="29"/>
  <c r="G44" i="29"/>
  <c r="I43" i="29"/>
  <c r="H43" i="29"/>
  <c r="G43" i="29"/>
  <c r="I42" i="29"/>
  <c r="H42" i="29"/>
  <c r="G42" i="29"/>
  <c r="I41" i="29"/>
  <c r="H41" i="29"/>
  <c r="G41" i="29"/>
  <c r="I40" i="29"/>
  <c r="H40" i="29"/>
  <c r="G40" i="29"/>
  <c r="I39" i="29"/>
  <c r="H39" i="29"/>
  <c r="G39" i="29"/>
  <c r="I38" i="29"/>
  <c r="H38" i="29"/>
  <c r="G38" i="29"/>
  <c r="I37" i="29"/>
  <c r="H37" i="29"/>
  <c r="G37" i="29"/>
  <c r="I36" i="29"/>
  <c r="H36" i="29"/>
  <c r="G36" i="29"/>
  <c r="I35" i="29"/>
  <c r="H35" i="29"/>
  <c r="G35" i="29"/>
  <c r="I34" i="29"/>
  <c r="H34" i="29"/>
  <c r="G34" i="29"/>
  <c r="I33" i="29"/>
  <c r="H33" i="29"/>
  <c r="G33" i="29"/>
  <c r="I32" i="29"/>
  <c r="H32" i="29"/>
  <c r="G32" i="29"/>
  <c r="I31" i="29"/>
  <c r="H31" i="29"/>
  <c r="G31" i="29"/>
  <c r="I30" i="29"/>
  <c r="H30" i="29"/>
  <c r="G30" i="29"/>
  <c r="I29" i="29"/>
  <c r="H29" i="29"/>
  <c r="G29" i="29"/>
  <c r="I28" i="29"/>
  <c r="H28" i="29"/>
  <c r="G28" i="29"/>
  <c r="I27" i="29"/>
  <c r="H27" i="29"/>
  <c r="G27" i="29"/>
  <c r="I26" i="29"/>
  <c r="H26" i="29"/>
  <c r="G26" i="29"/>
  <c r="I25" i="29"/>
  <c r="H25" i="29"/>
  <c r="G25" i="29"/>
  <c r="I24" i="29"/>
  <c r="H24" i="29"/>
  <c r="G24" i="29"/>
  <c r="I23" i="29"/>
  <c r="H23" i="29"/>
  <c r="G23" i="29"/>
  <c r="I22" i="29"/>
  <c r="H22" i="29"/>
  <c r="G22" i="29"/>
  <c r="I21" i="29"/>
  <c r="H21" i="29"/>
  <c r="G21" i="29"/>
  <c r="I20" i="29"/>
  <c r="H20" i="29"/>
  <c r="G20" i="29"/>
  <c r="I19" i="29"/>
  <c r="H19" i="29"/>
  <c r="G19" i="29"/>
  <c r="I18" i="29"/>
  <c r="H18" i="29"/>
  <c r="G18" i="29"/>
  <c r="I17" i="29"/>
  <c r="H17" i="29"/>
  <c r="G17" i="29"/>
  <c r="I16" i="29"/>
  <c r="H16" i="29"/>
  <c r="G16" i="29"/>
  <c r="I15" i="29"/>
  <c r="H15" i="29"/>
  <c r="G15" i="29"/>
  <c r="I14" i="29"/>
  <c r="H14" i="29"/>
  <c r="G14" i="29"/>
  <c r="I13" i="29"/>
  <c r="H13" i="29"/>
  <c r="G13" i="29"/>
  <c r="I12" i="29"/>
  <c r="H12" i="29"/>
  <c r="G12" i="29"/>
  <c r="I11" i="29"/>
  <c r="H11" i="29"/>
  <c r="G11" i="29"/>
  <c r="N16" i="28"/>
  <c r="N17" i="28"/>
  <c r="N18" i="28"/>
  <c r="N19" i="28"/>
  <c r="N20" i="28"/>
  <c r="N21" i="28"/>
  <c r="N22" i="28"/>
  <c r="N15" i="28"/>
  <c r="F11" i="21"/>
  <c r="G11" i="21"/>
  <c r="C11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I363" i="21"/>
  <c r="I364" i="21"/>
  <c r="I365" i="21"/>
  <c r="I366" i="21"/>
  <c r="I367" i="21"/>
  <c r="I368" i="21"/>
  <c r="I369" i="21"/>
  <c r="I370" i="21"/>
  <c r="I371" i="21"/>
  <c r="I372" i="21"/>
  <c r="I373" i="21"/>
  <c r="I374" i="21"/>
  <c r="I375" i="21"/>
  <c r="I376" i="21"/>
  <c r="I377" i="21"/>
  <c r="I378" i="21"/>
  <c r="I379" i="21"/>
  <c r="I380" i="21"/>
  <c r="I381" i="21"/>
  <c r="I382" i="21"/>
  <c r="I383" i="21"/>
  <c r="I384" i="21"/>
  <c r="I385" i="21"/>
  <c r="I386" i="21"/>
  <c r="I387" i="21"/>
  <c r="I388" i="21"/>
  <c r="I389" i="21"/>
  <c r="I390" i="21"/>
  <c r="I391" i="21"/>
  <c r="I392" i="21"/>
  <c r="I393" i="21"/>
  <c r="I394" i="21"/>
  <c r="I395" i="21"/>
  <c r="I396" i="21"/>
  <c r="I397" i="21"/>
  <c r="I398" i="21"/>
  <c r="I399" i="21"/>
  <c r="I400" i="21"/>
  <c r="I401" i="21"/>
  <c r="I402" i="21"/>
  <c r="I403" i="21"/>
  <c r="I404" i="21"/>
  <c r="I405" i="21"/>
  <c r="I406" i="21"/>
  <c r="I407" i="21"/>
  <c r="I408" i="21"/>
  <c r="I409" i="21"/>
  <c r="I410" i="21"/>
  <c r="I411" i="21"/>
  <c r="I412" i="21"/>
  <c r="I413" i="21"/>
  <c r="I414" i="21"/>
  <c r="I415" i="21"/>
  <c r="I416" i="21"/>
  <c r="I417" i="21"/>
  <c r="I418" i="21"/>
  <c r="I419" i="21"/>
  <c r="I420" i="21"/>
  <c r="I421" i="21"/>
  <c r="I422" i="21"/>
  <c r="I423" i="21"/>
  <c r="I424" i="21"/>
  <c r="I425" i="21"/>
  <c r="I426" i="21"/>
  <c r="I427" i="21"/>
  <c r="I428" i="21"/>
  <c r="I429" i="21"/>
  <c r="I430" i="21"/>
  <c r="I431" i="21"/>
  <c r="I432" i="21"/>
  <c r="I433" i="21"/>
  <c r="I434" i="21"/>
  <c r="I435" i="21"/>
  <c r="I436" i="21"/>
  <c r="I437" i="21"/>
  <c r="I438" i="21"/>
  <c r="I439" i="21"/>
  <c r="I440" i="21"/>
  <c r="I441" i="21"/>
  <c r="I442" i="21"/>
  <c r="I443" i="21"/>
  <c r="I444" i="21"/>
  <c r="I445" i="21"/>
  <c r="I446" i="21"/>
  <c r="I447" i="21"/>
  <c r="I448" i="21"/>
  <c r="I449" i="21"/>
  <c r="I450" i="21"/>
  <c r="I451" i="21"/>
  <c r="I452" i="21"/>
  <c r="I453" i="21"/>
  <c r="I454" i="21"/>
  <c r="I455" i="21"/>
  <c r="I456" i="21"/>
  <c r="I457" i="21"/>
  <c r="I458" i="21"/>
  <c r="I459" i="21"/>
  <c r="I460" i="21"/>
  <c r="I461" i="21"/>
  <c r="I462" i="21"/>
  <c r="I463" i="21"/>
  <c r="I464" i="21"/>
  <c r="I465" i="21"/>
  <c r="I466" i="21"/>
  <c r="I467" i="21"/>
  <c r="I468" i="21"/>
  <c r="I469" i="21"/>
  <c r="I470" i="21"/>
  <c r="I471" i="21"/>
  <c r="I472" i="21"/>
  <c r="I473" i="21"/>
  <c r="I474" i="21"/>
  <c r="I475" i="21"/>
  <c r="I476" i="21"/>
  <c r="I477" i="21"/>
  <c r="I478" i="21"/>
  <c r="I479" i="21"/>
  <c r="I480" i="21"/>
  <c r="I481" i="21"/>
  <c r="I482" i="21"/>
  <c r="I483" i="21"/>
  <c r="I484" i="21"/>
  <c r="I485" i="21"/>
  <c r="I486" i="21"/>
  <c r="I487" i="21"/>
  <c r="I488" i="21"/>
  <c r="I489" i="21"/>
  <c r="I490" i="21"/>
  <c r="I491" i="21"/>
  <c r="I492" i="21"/>
  <c r="I493" i="21"/>
  <c r="I494" i="21"/>
  <c r="I495" i="21"/>
  <c r="I496" i="21"/>
  <c r="I497" i="21"/>
  <c r="I498" i="21"/>
  <c r="I499" i="21"/>
  <c r="I500" i="21"/>
  <c r="I501" i="21"/>
  <c r="I502" i="21"/>
  <c r="I503" i="21"/>
  <c r="I504" i="21"/>
  <c r="I505" i="21"/>
  <c r="I506" i="21"/>
  <c r="I507" i="21"/>
  <c r="I508" i="21"/>
  <c r="I509" i="21"/>
  <c r="I510" i="21"/>
  <c r="I511" i="21"/>
  <c r="I512" i="21"/>
  <c r="I513" i="21"/>
  <c r="I514" i="21"/>
  <c r="I515" i="21"/>
  <c r="I516" i="21"/>
  <c r="I517" i="21"/>
  <c r="I518" i="21"/>
  <c r="I519" i="21"/>
  <c r="I520" i="21"/>
  <c r="I521" i="21"/>
  <c r="I522" i="21"/>
  <c r="I523" i="21"/>
  <c r="I524" i="21"/>
  <c r="I525" i="21"/>
  <c r="I526" i="21"/>
  <c r="I527" i="21"/>
  <c r="I528" i="21"/>
  <c r="I529" i="21"/>
  <c r="I530" i="21"/>
  <c r="I531" i="21"/>
  <c r="I532" i="21"/>
  <c r="I533" i="21"/>
  <c r="I534" i="21"/>
  <c r="I535" i="21"/>
  <c r="I536" i="21"/>
  <c r="I537" i="21"/>
  <c r="I538" i="21"/>
  <c r="I539" i="21"/>
  <c r="I540" i="21"/>
  <c r="I541" i="21"/>
  <c r="I542" i="21"/>
  <c r="I543" i="21"/>
  <c r="I544" i="21"/>
  <c r="I545" i="21"/>
  <c r="I546" i="21"/>
  <c r="I547" i="21"/>
  <c r="I548" i="21"/>
  <c r="I549" i="21"/>
  <c r="I550" i="21"/>
  <c r="I551" i="21"/>
  <c r="I552" i="21"/>
  <c r="I553" i="21"/>
  <c r="I554" i="21"/>
  <c r="I555" i="21"/>
  <c r="I556" i="21"/>
  <c r="I557" i="21"/>
  <c r="I558" i="21"/>
  <c r="I559" i="21"/>
  <c r="I560" i="21"/>
  <c r="I561" i="21"/>
  <c r="I562" i="21"/>
  <c r="I563" i="21"/>
  <c r="I564" i="21"/>
  <c r="I565" i="21"/>
  <c r="I566" i="21"/>
  <c r="I567" i="21"/>
  <c r="I568" i="21"/>
  <c r="I569" i="21"/>
  <c r="I570" i="21"/>
  <c r="I571" i="21"/>
  <c r="I572" i="21"/>
  <c r="I573" i="21"/>
  <c r="I574" i="21"/>
  <c r="I575" i="21"/>
  <c r="I576" i="21"/>
  <c r="I577" i="21"/>
  <c r="I578" i="21"/>
  <c r="I579" i="21"/>
  <c r="I580" i="21"/>
  <c r="I581" i="21"/>
  <c r="I582" i="21"/>
  <c r="I583" i="21"/>
  <c r="I584" i="21"/>
  <c r="I585" i="21"/>
  <c r="I586" i="21"/>
  <c r="I587" i="21"/>
  <c r="I588" i="21"/>
  <c r="I589" i="21"/>
  <c r="I590" i="21"/>
  <c r="I591" i="21"/>
  <c r="I592" i="21"/>
  <c r="I593" i="21"/>
  <c r="I594" i="21"/>
  <c r="I595" i="21"/>
  <c r="I596" i="21"/>
  <c r="I597" i="21"/>
  <c r="I598" i="21"/>
  <c r="I599" i="21"/>
  <c r="I600" i="21"/>
  <c r="I601" i="21"/>
  <c r="I602" i="21"/>
  <c r="I603" i="21"/>
  <c r="I604" i="21"/>
  <c r="I605" i="21"/>
  <c r="I606" i="21"/>
  <c r="I607" i="21"/>
  <c r="I608" i="21"/>
  <c r="I609" i="21"/>
  <c r="I610" i="21"/>
  <c r="I611" i="21"/>
  <c r="I612" i="21"/>
  <c r="I613" i="21"/>
  <c r="I614" i="21"/>
  <c r="I615" i="21"/>
  <c r="I616" i="21"/>
  <c r="I617" i="21"/>
  <c r="I618" i="21"/>
  <c r="I619" i="21"/>
  <c r="I620" i="21"/>
  <c r="I621" i="21"/>
  <c r="I622" i="21"/>
  <c r="I623" i="21"/>
  <c r="I624" i="21"/>
  <c r="I625" i="21"/>
  <c r="I626" i="21"/>
  <c r="I627" i="21"/>
  <c r="I628" i="21"/>
  <c r="I629" i="21"/>
  <c r="I630" i="21"/>
  <c r="I631" i="21"/>
  <c r="I632" i="21"/>
  <c r="I633" i="21"/>
  <c r="I634" i="21"/>
  <c r="I635" i="21"/>
  <c r="I636" i="21"/>
  <c r="I637" i="21"/>
  <c r="I638" i="21"/>
  <c r="I639" i="21"/>
  <c r="I640" i="21"/>
  <c r="I641" i="21"/>
  <c r="I642" i="21"/>
  <c r="I643" i="21"/>
  <c r="I644" i="21"/>
  <c r="I645" i="21"/>
  <c r="I646" i="21"/>
  <c r="I647" i="21"/>
  <c r="I648" i="21"/>
  <c r="I649" i="21"/>
  <c r="I650" i="21"/>
  <c r="I651" i="21"/>
  <c r="I652" i="21"/>
  <c r="I653" i="21"/>
  <c r="I654" i="21"/>
  <c r="I655" i="21"/>
  <c r="I656" i="21"/>
  <c r="I657" i="21"/>
  <c r="I658" i="21"/>
  <c r="I659" i="21"/>
  <c r="I660" i="21"/>
  <c r="I661" i="21"/>
  <c r="I662" i="21"/>
  <c r="I663" i="21"/>
  <c r="I664" i="21"/>
  <c r="I665" i="21"/>
  <c r="I666" i="21"/>
  <c r="I667" i="21"/>
  <c r="I668" i="21"/>
  <c r="I669" i="21"/>
  <c r="I670" i="21"/>
  <c r="I671" i="21"/>
  <c r="I672" i="21"/>
  <c r="I673" i="21"/>
  <c r="I674" i="21"/>
  <c r="I675" i="21"/>
  <c r="I676" i="21"/>
  <c r="I677" i="21"/>
  <c r="I678" i="21"/>
  <c r="I679" i="21"/>
  <c r="I680" i="21"/>
  <c r="I681" i="21"/>
  <c r="I682" i="21"/>
  <c r="I683" i="21"/>
  <c r="I684" i="21"/>
  <c r="I685" i="21"/>
  <c r="I686" i="21"/>
  <c r="I687" i="21"/>
  <c r="I688" i="21"/>
  <c r="I689" i="21"/>
  <c r="I690" i="21"/>
  <c r="I691" i="21"/>
  <c r="I692" i="21"/>
  <c r="I693" i="21"/>
  <c r="I694" i="21"/>
  <c r="I695" i="21"/>
  <c r="I696" i="21"/>
  <c r="I697" i="21"/>
  <c r="I698" i="21"/>
  <c r="I699" i="21"/>
  <c r="I700" i="21"/>
  <c r="I701" i="21"/>
  <c r="I702" i="21"/>
  <c r="I703" i="21"/>
  <c r="I704" i="21"/>
  <c r="I705" i="21"/>
  <c r="I706" i="21"/>
  <c r="I707" i="21"/>
  <c r="I708" i="21"/>
  <c r="I709" i="21"/>
  <c r="I710" i="21"/>
  <c r="I711" i="21"/>
  <c r="I712" i="21"/>
  <c r="I713" i="21"/>
  <c r="I714" i="21"/>
  <c r="I715" i="21"/>
  <c r="I716" i="21"/>
  <c r="I717" i="21"/>
  <c r="I718" i="21"/>
  <c r="I719" i="21"/>
  <c r="I720" i="21"/>
  <c r="I721" i="21"/>
  <c r="I722" i="21"/>
  <c r="I723" i="21"/>
  <c r="I724" i="21"/>
  <c r="I725" i="21"/>
  <c r="I726" i="21"/>
  <c r="I727" i="21"/>
  <c r="I728" i="21"/>
  <c r="I729" i="21"/>
  <c r="I730" i="21"/>
  <c r="I731" i="21"/>
  <c r="I732" i="21"/>
  <c r="I733" i="21"/>
  <c r="I734" i="21"/>
  <c r="I735" i="21"/>
  <c r="I736" i="21"/>
  <c r="I737" i="21"/>
  <c r="I738" i="21"/>
  <c r="I739" i="21"/>
  <c r="I740" i="21"/>
  <c r="I741" i="21"/>
  <c r="I742" i="21"/>
  <c r="I743" i="21"/>
  <c r="I744" i="21"/>
  <c r="I745" i="21"/>
  <c r="I746" i="21"/>
  <c r="I747" i="21"/>
  <c r="I748" i="21"/>
  <c r="I749" i="21"/>
  <c r="I750" i="21"/>
  <c r="I751" i="21"/>
  <c r="I752" i="21"/>
  <c r="I753" i="21"/>
  <c r="I754" i="21"/>
  <c r="I755" i="21"/>
  <c r="I756" i="21"/>
  <c r="I757" i="21"/>
  <c r="I758" i="21"/>
  <c r="I759" i="21"/>
  <c r="I760" i="21"/>
  <c r="I761" i="21"/>
  <c r="I762" i="21"/>
  <c r="I763" i="21"/>
  <c r="I764" i="21"/>
  <c r="I765" i="21"/>
  <c r="I766" i="21"/>
  <c r="I767" i="21"/>
  <c r="I768" i="21"/>
  <c r="I769" i="21"/>
  <c r="I770" i="21"/>
  <c r="I771" i="21"/>
  <c r="I772" i="21"/>
  <c r="I773" i="21"/>
  <c r="I774" i="21"/>
  <c r="I775" i="21"/>
  <c r="I776" i="21"/>
  <c r="I777" i="21"/>
  <c r="I778" i="21"/>
  <c r="I779" i="21"/>
  <c r="I780" i="21"/>
  <c r="I781" i="21"/>
  <c r="I782" i="21"/>
  <c r="I783" i="21"/>
  <c r="I784" i="21"/>
  <c r="I785" i="21"/>
  <c r="I786" i="21"/>
  <c r="I787" i="21"/>
  <c r="I788" i="21"/>
  <c r="I789" i="21"/>
  <c r="I790" i="21"/>
  <c r="I791" i="21"/>
  <c r="I792" i="21"/>
  <c r="I793" i="21"/>
  <c r="I794" i="21"/>
  <c r="I795" i="21"/>
  <c r="I796" i="21"/>
  <c r="I797" i="21"/>
  <c r="I798" i="21"/>
  <c r="I799" i="21"/>
  <c r="I800" i="21"/>
  <c r="I801" i="21"/>
  <c r="I802" i="21"/>
  <c r="I803" i="21"/>
  <c r="I804" i="21"/>
  <c r="I805" i="21"/>
  <c r="I806" i="21"/>
  <c r="I807" i="21"/>
  <c r="I808" i="21"/>
  <c r="I809" i="21"/>
  <c r="I810" i="21"/>
  <c r="I811" i="21"/>
  <c r="I812" i="21"/>
  <c r="I813" i="21"/>
  <c r="I814" i="21"/>
  <c r="I815" i="21"/>
  <c r="I816" i="21"/>
  <c r="I817" i="21"/>
  <c r="I818" i="21"/>
  <c r="I819" i="21"/>
  <c r="I820" i="21"/>
  <c r="I821" i="21"/>
  <c r="I822" i="21"/>
  <c r="I823" i="21"/>
  <c r="I824" i="21"/>
  <c r="I825" i="21"/>
  <c r="I826" i="21"/>
  <c r="I827" i="21"/>
  <c r="I828" i="21"/>
  <c r="I829" i="21"/>
  <c r="I830" i="21"/>
  <c r="I831" i="21"/>
  <c r="I832" i="21"/>
  <c r="I833" i="21"/>
  <c r="I834" i="21"/>
  <c r="I835" i="21"/>
  <c r="I836" i="21"/>
  <c r="I837" i="21"/>
  <c r="I838" i="21"/>
  <c r="I839" i="21"/>
  <c r="I840" i="21"/>
  <c r="I841" i="21"/>
  <c r="I842" i="21"/>
  <c r="I843" i="21"/>
  <c r="I844" i="21"/>
  <c r="I845" i="21"/>
  <c r="I846" i="21"/>
  <c r="I847" i="21"/>
  <c r="I848" i="21"/>
  <c r="I849" i="21"/>
  <c r="I850" i="21"/>
  <c r="I851" i="21"/>
  <c r="I852" i="21"/>
  <c r="I853" i="21"/>
  <c r="I854" i="21"/>
  <c r="I855" i="21"/>
  <c r="I856" i="21"/>
  <c r="I857" i="21"/>
  <c r="I858" i="21"/>
  <c r="I859" i="21"/>
  <c r="I860" i="21"/>
  <c r="I861" i="21"/>
  <c r="I862" i="21"/>
  <c r="I863" i="21"/>
  <c r="I864" i="21"/>
  <c r="I865" i="21"/>
  <c r="I866" i="21"/>
  <c r="I867" i="21"/>
  <c r="I868" i="21"/>
  <c r="I869" i="21"/>
  <c r="I870" i="21"/>
  <c r="I871" i="21"/>
  <c r="I872" i="21"/>
  <c r="I873" i="21"/>
  <c r="I874" i="21"/>
  <c r="I875" i="21"/>
  <c r="I876" i="21"/>
  <c r="I877" i="21"/>
  <c r="I878" i="21"/>
  <c r="I879" i="21"/>
  <c r="I880" i="21"/>
  <c r="I881" i="21"/>
  <c r="I882" i="21"/>
  <c r="I883" i="21"/>
  <c r="I884" i="21"/>
  <c r="I885" i="21"/>
  <c r="I886" i="21"/>
  <c r="I887" i="21"/>
  <c r="I888" i="21"/>
  <c r="I889" i="21"/>
  <c r="I890" i="21"/>
  <c r="I891" i="21"/>
  <c r="I892" i="21"/>
  <c r="I893" i="21"/>
  <c r="I894" i="21"/>
  <c r="I895" i="21"/>
  <c r="I896" i="21"/>
  <c r="I897" i="21"/>
  <c r="I898" i="21"/>
  <c r="I899" i="21"/>
  <c r="I900" i="21"/>
  <c r="I901" i="21"/>
  <c r="I902" i="21"/>
  <c r="I903" i="21"/>
  <c r="I904" i="21"/>
  <c r="I905" i="21"/>
  <c r="I906" i="21"/>
  <c r="I907" i="21"/>
  <c r="I908" i="21"/>
  <c r="I909" i="21"/>
  <c r="I910" i="21"/>
  <c r="I911" i="21"/>
  <c r="I912" i="21"/>
  <c r="I913" i="21"/>
  <c r="I914" i="21"/>
  <c r="I915" i="21"/>
  <c r="I916" i="21"/>
  <c r="I917" i="21"/>
  <c r="I918" i="21"/>
  <c r="I919" i="21"/>
  <c r="I920" i="21"/>
  <c r="I921" i="21"/>
  <c r="I922" i="21"/>
  <c r="I923" i="21"/>
  <c r="I924" i="21"/>
  <c r="I925" i="21"/>
  <c r="I926" i="21"/>
  <c r="I927" i="21"/>
  <c r="I928" i="21"/>
  <c r="I929" i="21"/>
  <c r="I930" i="21"/>
  <c r="I931" i="21"/>
  <c r="I932" i="21"/>
  <c r="I933" i="21"/>
  <c r="I934" i="21"/>
  <c r="I935" i="21"/>
  <c r="I936" i="21"/>
  <c r="I937" i="21"/>
  <c r="I938" i="21"/>
  <c r="I939" i="21"/>
  <c r="I940" i="21"/>
  <c r="I941" i="21"/>
  <c r="I942" i="21"/>
  <c r="I943" i="21"/>
  <c r="I944" i="21"/>
  <c r="I945" i="21"/>
  <c r="I946" i="21"/>
  <c r="I947" i="21"/>
  <c r="I948" i="21"/>
  <c r="I949" i="21"/>
  <c r="I950" i="21"/>
  <c r="I951" i="21"/>
  <c r="I952" i="21"/>
  <c r="I953" i="21"/>
  <c r="I954" i="21"/>
  <c r="I955" i="21"/>
  <c r="I956" i="21"/>
  <c r="I957" i="21"/>
  <c r="I958" i="21"/>
  <c r="I959" i="21"/>
  <c r="I960" i="21"/>
  <c r="I961" i="21"/>
  <c r="I962" i="21"/>
  <c r="I963" i="21"/>
  <c r="I964" i="21"/>
  <c r="I965" i="21"/>
  <c r="I966" i="21"/>
  <c r="I967" i="21"/>
  <c r="I968" i="21"/>
  <c r="I969" i="21"/>
  <c r="I970" i="21"/>
  <c r="I971" i="21"/>
  <c r="I972" i="21"/>
  <c r="I973" i="21"/>
  <c r="I974" i="21"/>
  <c r="I975" i="21"/>
  <c r="I976" i="21"/>
  <c r="I977" i="21"/>
  <c r="I978" i="21"/>
  <c r="I979" i="21"/>
  <c r="I980" i="21"/>
  <c r="I981" i="21"/>
  <c r="I982" i="21"/>
  <c r="I983" i="21"/>
  <c r="I984" i="21"/>
  <c r="I985" i="21"/>
  <c r="I986" i="21"/>
  <c r="I987" i="21"/>
  <c r="I988" i="21"/>
  <c r="I989" i="21"/>
  <c r="I990" i="21"/>
  <c r="I991" i="21"/>
  <c r="I992" i="21"/>
  <c r="I993" i="21"/>
  <c r="I994" i="21"/>
  <c r="I995" i="21"/>
  <c r="I996" i="21"/>
  <c r="I997" i="21"/>
  <c r="I998" i="21"/>
  <c r="I999" i="21"/>
  <c r="I1000" i="21"/>
  <c r="I1001" i="21"/>
  <c r="I1002" i="21"/>
  <c r="I1003" i="21"/>
  <c r="I1004" i="21"/>
  <c r="I1005" i="21"/>
  <c r="I1006" i="21"/>
  <c r="I1007" i="21"/>
  <c r="I1008" i="21"/>
  <c r="I1009" i="21"/>
  <c r="I1010" i="21"/>
  <c r="I1011" i="21"/>
  <c r="I1012" i="21"/>
  <c r="I1013" i="21"/>
  <c r="I1014" i="21"/>
  <c r="I1015" i="21"/>
  <c r="I1016" i="21"/>
  <c r="I1017" i="21"/>
  <c r="I1018" i="21"/>
  <c r="I1019" i="21"/>
  <c r="I1020" i="21"/>
  <c r="I1021" i="21"/>
  <c r="I1022" i="21"/>
  <c r="I1023" i="21"/>
  <c r="I1024" i="21"/>
  <c r="I1025" i="21"/>
  <c r="I1026" i="21"/>
  <c r="I1027" i="21"/>
  <c r="I1028" i="21"/>
  <c r="I1029" i="21"/>
  <c r="I1030" i="21"/>
  <c r="I1031" i="21"/>
  <c r="I1032" i="21"/>
  <c r="I1033" i="21"/>
  <c r="I1034" i="21"/>
  <c r="I1035" i="21"/>
  <c r="I1036" i="21"/>
  <c r="I1037" i="21"/>
  <c r="I1038" i="21"/>
  <c r="I1039" i="21"/>
  <c r="I1040" i="21"/>
  <c r="I1041" i="21"/>
  <c r="I1042" i="21"/>
  <c r="I1043" i="21"/>
  <c r="I1044" i="21"/>
  <c r="I1045" i="21"/>
  <c r="I1046" i="21"/>
  <c r="I1047" i="21"/>
  <c r="I1048" i="21"/>
  <c r="I1049" i="21"/>
  <c r="I1050" i="21"/>
  <c r="I1051" i="21"/>
  <c r="I1052" i="21"/>
  <c r="I1053" i="21"/>
  <c r="I1054" i="21"/>
  <c r="I1055" i="21"/>
  <c r="I1056" i="21"/>
  <c r="I1057" i="21"/>
  <c r="I1058" i="21"/>
  <c r="I1059" i="21"/>
  <c r="I1060" i="21"/>
  <c r="I1061" i="21"/>
  <c r="I1062" i="21"/>
  <c r="I1063" i="21"/>
  <c r="I1064" i="21"/>
  <c r="I1065" i="21"/>
  <c r="I1066" i="21"/>
  <c r="I1067" i="21"/>
  <c r="I1068" i="21"/>
  <c r="I1069" i="21"/>
  <c r="I1070" i="21"/>
  <c r="I1071" i="21"/>
  <c r="I1072" i="21"/>
  <c r="I1073" i="21"/>
  <c r="I1074" i="21"/>
  <c r="I1075" i="21"/>
  <c r="I1076" i="21"/>
  <c r="I1077" i="21"/>
  <c r="I1078" i="21"/>
  <c r="I1079" i="21"/>
  <c r="I1080" i="21"/>
  <c r="I1081" i="21"/>
  <c r="I1082" i="21"/>
  <c r="I1083" i="21"/>
  <c r="I1084" i="21"/>
  <c r="I1085" i="21"/>
  <c r="I1086" i="21"/>
  <c r="I1087" i="21"/>
  <c r="I1088" i="21"/>
  <c r="I1089" i="21"/>
  <c r="I1090" i="21"/>
  <c r="I1091" i="21"/>
  <c r="I1092" i="21"/>
  <c r="I1093" i="21"/>
  <c r="I1094" i="21"/>
  <c r="I1095" i="21"/>
  <c r="I1096" i="21"/>
  <c r="I1097" i="21"/>
  <c r="I1098" i="21"/>
  <c r="I1099" i="21"/>
  <c r="I1100" i="21"/>
  <c r="I1101" i="21"/>
  <c r="I1102" i="21"/>
  <c r="I1103" i="21"/>
  <c r="I1104" i="21"/>
  <c r="I1105" i="21"/>
  <c r="I1106" i="21"/>
  <c r="I1107" i="21"/>
  <c r="I1108" i="21"/>
  <c r="I1109" i="21"/>
  <c r="I1110" i="21"/>
  <c r="I1111" i="21"/>
  <c r="I1112" i="21"/>
  <c r="I1113" i="21"/>
  <c r="I1114" i="21"/>
  <c r="I1115" i="21"/>
  <c r="I1116" i="21"/>
  <c r="I1117" i="21"/>
  <c r="I1118" i="21"/>
  <c r="I1119" i="21"/>
  <c r="I1120" i="21"/>
  <c r="I1121" i="21"/>
  <c r="I1122" i="21"/>
  <c r="I1123" i="21"/>
  <c r="I1124" i="21"/>
  <c r="I1125" i="21"/>
  <c r="I1126" i="21"/>
  <c r="I1127" i="21"/>
  <c r="I1128" i="21"/>
  <c r="I1129" i="21"/>
  <c r="I1130" i="21"/>
  <c r="I1131" i="21"/>
  <c r="I1132" i="21"/>
  <c r="I1133" i="21"/>
  <c r="I1134" i="21"/>
  <c r="I1135" i="21"/>
  <c r="I1136" i="21"/>
  <c r="I1137" i="21"/>
  <c r="I1138" i="21"/>
  <c r="I1139" i="21"/>
  <c r="I1140" i="21"/>
  <c r="I1141" i="21"/>
  <c r="I1142" i="21"/>
  <c r="I1143" i="21"/>
  <c r="I1144" i="21"/>
  <c r="I1145" i="21"/>
  <c r="I1146" i="21"/>
  <c r="I1147" i="21"/>
  <c r="I1148" i="21"/>
  <c r="I1149" i="21"/>
  <c r="I1150" i="21"/>
  <c r="I1151" i="21"/>
  <c r="I1152" i="21"/>
  <c r="I1153" i="21"/>
  <c r="I1154" i="21"/>
  <c r="I1155" i="21"/>
  <c r="I1156" i="21"/>
  <c r="I1157" i="21"/>
  <c r="I1158" i="21"/>
  <c r="I1159" i="21"/>
  <c r="I1160" i="21"/>
  <c r="I1161" i="21"/>
  <c r="I1162" i="21"/>
  <c r="I1163" i="21"/>
  <c r="I1164" i="21"/>
  <c r="I1165" i="21"/>
  <c r="I1166" i="21"/>
  <c r="I1167" i="21"/>
  <c r="I1168" i="21"/>
  <c r="I1169" i="21"/>
  <c r="I1170" i="21"/>
  <c r="I1171" i="21"/>
  <c r="I1172" i="21"/>
  <c r="I1173" i="21"/>
  <c r="I1174" i="21"/>
  <c r="I1175" i="21"/>
  <c r="I1176" i="21"/>
  <c r="I1177" i="21"/>
  <c r="I1178" i="21"/>
  <c r="I1179" i="21"/>
  <c r="I1180" i="21"/>
  <c r="I1181" i="21"/>
  <c r="I1182" i="21"/>
  <c r="I1183" i="21"/>
  <c r="I1184" i="21"/>
  <c r="I1185" i="21"/>
  <c r="I1186" i="21"/>
  <c r="I1187" i="21"/>
  <c r="I1188" i="21"/>
  <c r="I1189" i="21"/>
  <c r="I1190" i="21"/>
  <c r="I1191" i="21"/>
  <c r="I1192" i="21"/>
  <c r="I1193" i="21"/>
  <c r="I1194" i="21"/>
  <c r="I1195" i="21"/>
  <c r="I1196" i="21"/>
  <c r="I1197" i="21"/>
  <c r="I1198" i="21"/>
  <c r="I1199" i="21"/>
  <c r="I1200" i="21"/>
  <c r="I1201" i="21"/>
  <c r="I1202" i="21"/>
  <c r="I1203" i="21"/>
  <c r="I1204" i="21"/>
  <c r="I1205" i="21"/>
  <c r="I1206" i="21"/>
  <c r="I1207" i="21"/>
  <c r="I1208" i="21"/>
  <c r="I1209" i="21"/>
  <c r="I1210" i="21"/>
  <c r="I1211" i="21"/>
  <c r="I1212" i="21"/>
  <c r="I1213" i="21"/>
  <c r="I1214" i="21"/>
  <c r="I1215" i="21"/>
  <c r="I1216" i="21"/>
  <c r="I1217" i="21"/>
  <c r="I1218" i="21"/>
  <c r="I1219" i="21"/>
  <c r="I1220" i="21"/>
  <c r="I1221" i="21"/>
  <c r="I1222" i="21"/>
  <c r="I1223" i="21"/>
  <c r="I1224" i="21"/>
  <c r="I1225" i="21"/>
  <c r="I1226" i="21"/>
  <c r="I1227" i="21"/>
  <c r="I1228" i="21"/>
  <c r="I1229" i="21"/>
  <c r="I1230" i="21"/>
  <c r="I1231" i="21"/>
  <c r="I1232" i="21"/>
  <c r="I1233" i="21"/>
  <c r="I1234" i="21"/>
  <c r="I1235" i="21"/>
  <c r="I1236" i="21"/>
  <c r="I1237" i="21"/>
  <c r="I1238" i="21"/>
  <c r="I1239" i="21"/>
  <c r="I1240" i="21"/>
  <c r="I1241" i="21"/>
  <c r="I1242" i="21"/>
  <c r="I1243" i="21"/>
  <c r="I1244" i="21"/>
  <c r="I1245" i="21"/>
  <c r="I1246" i="21"/>
  <c r="I1247" i="21"/>
  <c r="I1248" i="21"/>
  <c r="I1249" i="21"/>
  <c r="I1250" i="21"/>
  <c r="I1251" i="21"/>
  <c r="I1252" i="21"/>
  <c r="I1253" i="21"/>
  <c r="I1254" i="21"/>
  <c r="I1255" i="21"/>
  <c r="I1256" i="21"/>
  <c r="I1257" i="21"/>
  <c r="I1258" i="21"/>
  <c r="I1259" i="21"/>
  <c r="I1260" i="21"/>
  <c r="I1261" i="21"/>
  <c r="I1262" i="21"/>
  <c r="I1263" i="21"/>
  <c r="I1264" i="21"/>
  <c r="I1265" i="21"/>
  <c r="I1266" i="21"/>
  <c r="I1267" i="21"/>
  <c r="I1268" i="21"/>
  <c r="I1269" i="21"/>
  <c r="I1270" i="21"/>
  <c r="I1271" i="21"/>
  <c r="I1272" i="21"/>
  <c r="I1273" i="21"/>
  <c r="I1274" i="21"/>
  <c r="I1275" i="21"/>
  <c r="I1276" i="21"/>
  <c r="I1277" i="21"/>
  <c r="I1278" i="21"/>
  <c r="I1279" i="21"/>
  <c r="I1280" i="21"/>
  <c r="I1281" i="21"/>
  <c r="I1282" i="21"/>
  <c r="I1283" i="21"/>
  <c r="I1284" i="21"/>
  <c r="I1285" i="21"/>
  <c r="I1286" i="21"/>
  <c r="I1287" i="21"/>
  <c r="I1288" i="21"/>
  <c r="I1289" i="21"/>
  <c r="I1290" i="21"/>
  <c r="I1291" i="21"/>
  <c r="I1292" i="21"/>
  <c r="I1293" i="21"/>
  <c r="I1294" i="21"/>
  <c r="I1295" i="21"/>
  <c r="I1296" i="21"/>
  <c r="I1297" i="21"/>
  <c r="I1298" i="21"/>
  <c r="I1299" i="21"/>
  <c r="I1300" i="21"/>
  <c r="I1301" i="21"/>
  <c r="I1302" i="21"/>
  <c r="I1303" i="21"/>
  <c r="I1304" i="21"/>
  <c r="I1305" i="21"/>
  <c r="I1306" i="21"/>
  <c r="I1307" i="21"/>
  <c r="I1308" i="21"/>
  <c r="I1309" i="21"/>
  <c r="I1310" i="21"/>
  <c r="I1311" i="21"/>
  <c r="I1312" i="21"/>
  <c r="I1313" i="21"/>
  <c r="I1314" i="21"/>
  <c r="I1315" i="21"/>
  <c r="I1316" i="21"/>
  <c r="I1317" i="21"/>
  <c r="I1318" i="21"/>
  <c r="I1319" i="21"/>
  <c r="I1320" i="21"/>
  <c r="I1321" i="21"/>
  <c r="I1322" i="21"/>
  <c r="I1323" i="21"/>
  <c r="I1324" i="21"/>
  <c r="I1325" i="21"/>
  <c r="I1326" i="21"/>
  <c r="I1327" i="21"/>
  <c r="I1328" i="21"/>
  <c r="I1329" i="21"/>
  <c r="I1330" i="21"/>
  <c r="I1331" i="21"/>
  <c r="I1332" i="21"/>
  <c r="I1333" i="21"/>
  <c r="I1334" i="21"/>
  <c r="I1335" i="21"/>
  <c r="I1336" i="21"/>
  <c r="I1337" i="21"/>
  <c r="I1338" i="21"/>
  <c r="I1339" i="21"/>
  <c r="I1340" i="21"/>
  <c r="I1341" i="21"/>
  <c r="I1342" i="21"/>
  <c r="I1343" i="21"/>
  <c r="I1344" i="21"/>
  <c r="I1345" i="21"/>
  <c r="I1346" i="21"/>
  <c r="I1347" i="21"/>
  <c r="I1348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11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7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645" i="21"/>
  <c r="H646" i="21"/>
  <c r="H647" i="21"/>
  <c r="H648" i="21"/>
  <c r="H649" i="21"/>
  <c r="H650" i="21"/>
  <c r="H651" i="21"/>
  <c r="H652" i="21"/>
  <c r="H653" i="21"/>
  <c r="H654" i="21"/>
  <c r="H655" i="21"/>
  <c r="H656" i="21"/>
  <c r="H657" i="21"/>
  <c r="H658" i="21"/>
  <c r="H659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676" i="21"/>
  <c r="H677" i="21"/>
  <c r="H678" i="21"/>
  <c r="H679" i="21"/>
  <c r="H680" i="21"/>
  <c r="H681" i="21"/>
  <c r="H682" i="21"/>
  <c r="H683" i="21"/>
  <c r="H684" i="21"/>
  <c r="H685" i="21"/>
  <c r="H686" i="21"/>
  <c r="H687" i="21"/>
  <c r="H688" i="21"/>
  <c r="H689" i="21"/>
  <c r="H690" i="21"/>
  <c r="H691" i="21"/>
  <c r="H692" i="21"/>
  <c r="H693" i="21"/>
  <c r="H694" i="21"/>
  <c r="H695" i="21"/>
  <c r="H696" i="21"/>
  <c r="H697" i="21"/>
  <c r="H698" i="21"/>
  <c r="H699" i="21"/>
  <c r="H700" i="21"/>
  <c r="H701" i="21"/>
  <c r="H702" i="21"/>
  <c r="H703" i="21"/>
  <c r="H704" i="21"/>
  <c r="H705" i="21"/>
  <c r="H706" i="21"/>
  <c r="H707" i="21"/>
  <c r="H708" i="21"/>
  <c r="H709" i="21"/>
  <c r="H710" i="21"/>
  <c r="H711" i="21"/>
  <c r="H712" i="21"/>
  <c r="H713" i="21"/>
  <c r="H714" i="21"/>
  <c r="H715" i="21"/>
  <c r="H716" i="21"/>
  <c r="H717" i="21"/>
  <c r="H718" i="21"/>
  <c r="H719" i="21"/>
  <c r="H720" i="21"/>
  <c r="H721" i="21"/>
  <c r="H722" i="21"/>
  <c r="H723" i="21"/>
  <c r="H724" i="21"/>
  <c r="H725" i="21"/>
  <c r="H726" i="21"/>
  <c r="H727" i="21"/>
  <c r="H728" i="21"/>
  <c r="H729" i="21"/>
  <c r="H730" i="21"/>
  <c r="H731" i="21"/>
  <c r="H732" i="21"/>
  <c r="H733" i="21"/>
  <c r="H734" i="21"/>
  <c r="H735" i="21"/>
  <c r="H736" i="21"/>
  <c r="H737" i="21"/>
  <c r="H738" i="21"/>
  <c r="H739" i="21"/>
  <c r="H740" i="21"/>
  <c r="H741" i="21"/>
  <c r="H742" i="21"/>
  <c r="H743" i="21"/>
  <c r="H744" i="21"/>
  <c r="H745" i="21"/>
  <c r="H746" i="21"/>
  <c r="H747" i="21"/>
  <c r="H748" i="21"/>
  <c r="H749" i="21"/>
  <c r="H750" i="21"/>
  <c r="H751" i="21"/>
  <c r="H752" i="21"/>
  <c r="H753" i="21"/>
  <c r="H754" i="21"/>
  <c r="H755" i="21"/>
  <c r="H756" i="21"/>
  <c r="H757" i="21"/>
  <c r="H758" i="21"/>
  <c r="H759" i="21"/>
  <c r="H760" i="21"/>
  <c r="H761" i="21"/>
  <c r="H762" i="21"/>
  <c r="H763" i="21"/>
  <c r="H764" i="21"/>
  <c r="H765" i="21"/>
  <c r="H766" i="21"/>
  <c r="H767" i="21"/>
  <c r="H768" i="21"/>
  <c r="H769" i="21"/>
  <c r="H770" i="21"/>
  <c r="H771" i="21"/>
  <c r="H772" i="21"/>
  <c r="H773" i="21"/>
  <c r="H774" i="21"/>
  <c r="H775" i="21"/>
  <c r="H776" i="21"/>
  <c r="H777" i="21"/>
  <c r="H778" i="21"/>
  <c r="H779" i="21"/>
  <c r="H780" i="21"/>
  <c r="H781" i="21"/>
  <c r="H782" i="21"/>
  <c r="H783" i="21"/>
  <c r="H784" i="21"/>
  <c r="H785" i="21"/>
  <c r="H786" i="21"/>
  <c r="H787" i="21"/>
  <c r="H788" i="21"/>
  <c r="H789" i="21"/>
  <c r="H790" i="21"/>
  <c r="H791" i="21"/>
  <c r="H792" i="21"/>
  <c r="H793" i="21"/>
  <c r="H794" i="21"/>
  <c r="H795" i="21"/>
  <c r="H796" i="21"/>
  <c r="H797" i="21"/>
  <c r="H798" i="21"/>
  <c r="H799" i="21"/>
  <c r="H800" i="21"/>
  <c r="H801" i="21"/>
  <c r="H802" i="21"/>
  <c r="H803" i="21"/>
  <c r="H804" i="21"/>
  <c r="H805" i="21"/>
  <c r="H806" i="21"/>
  <c r="H807" i="21"/>
  <c r="H808" i="21"/>
  <c r="H809" i="21"/>
  <c r="H810" i="21"/>
  <c r="H811" i="21"/>
  <c r="H812" i="21"/>
  <c r="H813" i="21"/>
  <c r="H814" i="21"/>
  <c r="H815" i="21"/>
  <c r="H816" i="21"/>
  <c r="H817" i="21"/>
  <c r="H818" i="21"/>
  <c r="H819" i="21"/>
  <c r="H820" i="21"/>
  <c r="H821" i="21"/>
  <c r="H822" i="21"/>
  <c r="H823" i="21"/>
  <c r="H824" i="21"/>
  <c r="H825" i="21"/>
  <c r="H826" i="21"/>
  <c r="H827" i="21"/>
  <c r="H828" i="21"/>
  <c r="H829" i="21"/>
  <c r="H830" i="21"/>
  <c r="H831" i="21"/>
  <c r="H832" i="21"/>
  <c r="H833" i="21"/>
  <c r="H834" i="21"/>
  <c r="H835" i="21"/>
  <c r="H836" i="21"/>
  <c r="H837" i="21"/>
  <c r="H838" i="21"/>
  <c r="H839" i="21"/>
  <c r="H840" i="21"/>
  <c r="H841" i="21"/>
  <c r="H842" i="21"/>
  <c r="H843" i="21"/>
  <c r="H844" i="21"/>
  <c r="H845" i="21"/>
  <c r="H846" i="21"/>
  <c r="H847" i="21"/>
  <c r="H848" i="21"/>
  <c r="H849" i="21"/>
  <c r="H850" i="21"/>
  <c r="H851" i="21"/>
  <c r="H852" i="21"/>
  <c r="H853" i="21"/>
  <c r="H854" i="21"/>
  <c r="H855" i="21"/>
  <c r="H856" i="21"/>
  <c r="H857" i="21"/>
  <c r="H858" i="21"/>
  <c r="H859" i="21"/>
  <c r="H860" i="21"/>
  <c r="H861" i="21"/>
  <c r="H862" i="21"/>
  <c r="H863" i="21"/>
  <c r="H864" i="21"/>
  <c r="H865" i="21"/>
  <c r="H866" i="21"/>
  <c r="H867" i="21"/>
  <c r="H868" i="21"/>
  <c r="H869" i="21"/>
  <c r="H870" i="21"/>
  <c r="H871" i="21"/>
  <c r="H872" i="21"/>
  <c r="H873" i="21"/>
  <c r="H874" i="21"/>
  <c r="H875" i="21"/>
  <c r="H876" i="21"/>
  <c r="H877" i="21"/>
  <c r="H878" i="21"/>
  <c r="H879" i="21"/>
  <c r="H880" i="21"/>
  <c r="H881" i="21"/>
  <c r="H882" i="21"/>
  <c r="H883" i="21"/>
  <c r="H884" i="21"/>
  <c r="H885" i="21"/>
  <c r="H886" i="21"/>
  <c r="H887" i="21"/>
  <c r="H888" i="21"/>
  <c r="H889" i="21"/>
  <c r="H890" i="21"/>
  <c r="H891" i="21"/>
  <c r="H892" i="21"/>
  <c r="H893" i="21"/>
  <c r="H894" i="21"/>
  <c r="H895" i="21"/>
  <c r="H896" i="21"/>
  <c r="H897" i="21"/>
  <c r="H898" i="21"/>
  <c r="H899" i="21"/>
  <c r="H900" i="21"/>
  <c r="H901" i="21"/>
  <c r="H902" i="21"/>
  <c r="H903" i="21"/>
  <c r="H904" i="21"/>
  <c r="H905" i="21"/>
  <c r="H906" i="21"/>
  <c r="H907" i="21"/>
  <c r="H908" i="21"/>
  <c r="H909" i="21"/>
  <c r="H910" i="21"/>
  <c r="H911" i="21"/>
  <c r="H912" i="21"/>
  <c r="H913" i="21"/>
  <c r="H914" i="21"/>
  <c r="H915" i="21"/>
  <c r="H916" i="21"/>
  <c r="H917" i="21"/>
  <c r="H918" i="21"/>
  <c r="H919" i="21"/>
  <c r="H920" i="21"/>
  <c r="H921" i="21"/>
  <c r="H922" i="21"/>
  <c r="H923" i="21"/>
  <c r="H924" i="21"/>
  <c r="H925" i="21"/>
  <c r="H926" i="21"/>
  <c r="H927" i="21"/>
  <c r="H928" i="21"/>
  <c r="H929" i="21"/>
  <c r="H930" i="21"/>
  <c r="H931" i="21"/>
  <c r="H932" i="21"/>
  <c r="H933" i="21"/>
  <c r="H934" i="21"/>
  <c r="H935" i="21"/>
  <c r="H936" i="21"/>
  <c r="H937" i="21"/>
  <c r="H938" i="21"/>
  <c r="H939" i="21"/>
  <c r="H940" i="21"/>
  <c r="H941" i="21"/>
  <c r="H942" i="21"/>
  <c r="H943" i="21"/>
  <c r="H944" i="21"/>
  <c r="H945" i="21"/>
  <c r="H946" i="21"/>
  <c r="H947" i="21"/>
  <c r="H948" i="21"/>
  <c r="H949" i="21"/>
  <c r="H950" i="21"/>
  <c r="H951" i="21"/>
  <c r="H952" i="21"/>
  <c r="H953" i="21"/>
  <c r="H954" i="21"/>
  <c r="H955" i="21"/>
  <c r="H956" i="21"/>
  <c r="H957" i="21"/>
  <c r="H958" i="21"/>
  <c r="H959" i="21"/>
  <c r="H960" i="21"/>
  <c r="H961" i="21"/>
  <c r="H962" i="21"/>
  <c r="H963" i="21"/>
  <c r="H964" i="21"/>
  <c r="H965" i="21"/>
  <c r="H966" i="21"/>
  <c r="H967" i="21"/>
  <c r="H968" i="21"/>
  <c r="H969" i="21"/>
  <c r="H970" i="21"/>
  <c r="H971" i="21"/>
  <c r="H972" i="21"/>
  <c r="H973" i="21"/>
  <c r="H974" i="21"/>
  <c r="H975" i="21"/>
  <c r="H976" i="21"/>
  <c r="H977" i="21"/>
  <c r="H978" i="21"/>
  <c r="H979" i="21"/>
  <c r="H980" i="21"/>
  <c r="H981" i="21"/>
  <c r="H982" i="21"/>
  <c r="H983" i="21"/>
  <c r="H984" i="21"/>
  <c r="H985" i="21"/>
  <c r="H986" i="21"/>
  <c r="H987" i="21"/>
  <c r="H988" i="21"/>
  <c r="H989" i="21"/>
  <c r="H990" i="21"/>
  <c r="H991" i="21"/>
  <c r="H992" i="21"/>
  <c r="H993" i="21"/>
  <c r="H994" i="21"/>
  <c r="H995" i="21"/>
  <c r="H996" i="21"/>
  <c r="H997" i="21"/>
  <c r="H998" i="21"/>
  <c r="H999" i="21"/>
  <c r="H1000" i="21"/>
  <c r="H1001" i="21"/>
  <c r="H1002" i="21"/>
  <c r="H1003" i="21"/>
  <c r="H1004" i="21"/>
  <c r="H1005" i="21"/>
  <c r="H1006" i="21"/>
  <c r="H1007" i="21"/>
  <c r="H1008" i="21"/>
  <c r="H1009" i="21"/>
  <c r="H1010" i="21"/>
  <c r="H1011" i="21"/>
  <c r="H1012" i="21"/>
  <c r="H1013" i="21"/>
  <c r="H1014" i="21"/>
  <c r="H1015" i="21"/>
  <c r="H1016" i="21"/>
  <c r="H1017" i="21"/>
  <c r="H1018" i="21"/>
  <c r="H1019" i="21"/>
  <c r="H1020" i="21"/>
  <c r="H1021" i="21"/>
  <c r="H1022" i="21"/>
  <c r="H1023" i="21"/>
  <c r="H1024" i="21"/>
  <c r="H1025" i="21"/>
  <c r="H1026" i="21"/>
  <c r="H1027" i="21"/>
  <c r="H1028" i="21"/>
  <c r="H1029" i="21"/>
  <c r="H1030" i="21"/>
  <c r="H1031" i="21"/>
  <c r="H1032" i="21"/>
  <c r="H1033" i="21"/>
  <c r="H1034" i="21"/>
  <c r="H1035" i="21"/>
  <c r="H1036" i="21"/>
  <c r="H1037" i="21"/>
  <c r="H1038" i="21"/>
  <c r="H1039" i="21"/>
  <c r="H1040" i="21"/>
  <c r="H1041" i="21"/>
  <c r="H1042" i="21"/>
  <c r="H1043" i="21"/>
  <c r="H1044" i="21"/>
  <c r="H1045" i="21"/>
  <c r="H1046" i="21"/>
  <c r="H1047" i="21"/>
  <c r="H1048" i="21"/>
  <c r="H1049" i="21"/>
  <c r="H1050" i="21"/>
  <c r="H1051" i="21"/>
  <c r="H1052" i="21"/>
  <c r="H1053" i="21"/>
  <c r="H1054" i="21"/>
  <c r="H1055" i="21"/>
  <c r="H1056" i="21"/>
  <c r="H1057" i="21"/>
  <c r="H1058" i="21"/>
  <c r="H1059" i="21"/>
  <c r="H1060" i="21"/>
  <c r="H1061" i="21"/>
  <c r="H1062" i="21"/>
  <c r="H1063" i="21"/>
  <c r="H1064" i="21"/>
  <c r="H1065" i="21"/>
  <c r="H1066" i="21"/>
  <c r="H1067" i="21"/>
  <c r="H1068" i="21"/>
  <c r="H1069" i="21"/>
  <c r="H1070" i="21"/>
  <c r="H1071" i="21"/>
  <c r="H1072" i="21"/>
  <c r="H1073" i="21"/>
  <c r="H1074" i="21"/>
  <c r="H1075" i="21"/>
  <c r="H1076" i="21"/>
  <c r="H1077" i="21"/>
  <c r="H1078" i="21"/>
  <c r="H1079" i="21"/>
  <c r="H1080" i="21"/>
  <c r="H1081" i="21"/>
  <c r="H1082" i="21"/>
  <c r="H1083" i="21"/>
  <c r="H1084" i="21"/>
  <c r="H1085" i="21"/>
  <c r="H1086" i="21"/>
  <c r="H1087" i="21"/>
  <c r="H1088" i="21"/>
  <c r="H1089" i="21"/>
  <c r="H1090" i="21"/>
  <c r="H1091" i="21"/>
  <c r="H1092" i="21"/>
  <c r="H1093" i="21"/>
  <c r="H1094" i="21"/>
  <c r="H1095" i="21"/>
  <c r="H1096" i="21"/>
  <c r="H1097" i="21"/>
  <c r="H1098" i="21"/>
  <c r="H1099" i="21"/>
  <c r="H1100" i="21"/>
  <c r="H1101" i="21"/>
  <c r="H1102" i="21"/>
  <c r="H1103" i="21"/>
  <c r="H1104" i="21"/>
  <c r="H1105" i="21"/>
  <c r="H1106" i="21"/>
  <c r="H1107" i="21"/>
  <c r="H1108" i="21"/>
  <c r="H1109" i="21"/>
  <c r="H1110" i="21"/>
  <c r="H1111" i="21"/>
  <c r="H1112" i="21"/>
  <c r="H1113" i="21"/>
  <c r="H1114" i="21"/>
  <c r="H1115" i="21"/>
  <c r="H1116" i="21"/>
  <c r="H1117" i="21"/>
  <c r="H1118" i="21"/>
  <c r="H1119" i="21"/>
  <c r="H1120" i="21"/>
  <c r="H1121" i="21"/>
  <c r="H1122" i="21"/>
  <c r="H1123" i="21"/>
  <c r="H1124" i="21"/>
  <c r="H1125" i="21"/>
  <c r="H1126" i="21"/>
  <c r="H1127" i="21"/>
  <c r="H1128" i="21"/>
  <c r="H1129" i="21"/>
  <c r="H1130" i="21"/>
  <c r="H1131" i="21"/>
  <c r="H1132" i="21"/>
  <c r="H1133" i="21"/>
  <c r="H1134" i="21"/>
  <c r="H1135" i="21"/>
  <c r="H1136" i="21"/>
  <c r="H1137" i="21"/>
  <c r="H1138" i="21"/>
  <c r="H1139" i="21"/>
  <c r="H1140" i="21"/>
  <c r="H1141" i="21"/>
  <c r="H1142" i="21"/>
  <c r="H1143" i="21"/>
  <c r="H1144" i="21"/>
  <c r="H1145" i="21"/>
  <c r="H1146" i="21"/>
  <c r="H1147" i="21"/>
  <c r="H1148" i="21"/>
  <c r="H1149" i="21"/>
  <c r="H1150" i="21"/>
  <c r="H1151" i="21"/>
  <c r="H1152" i="21"/>
  <c r="H1153" i="21"/>
  <c r="H1154" i="21"/>
  <c r="H1155" i="21"/>
  <c r="H1156" i="21"/>
  <c r="H1157" i="21"/>
  <c r="H1158" i="21"/>
  <c r="H1159" i="21"/>
  <c r="H1160" i="21"/>
  <c r="H1161" i="21"/>
  <c r="H1162" i="21"/>
  <c r="H1163" i="21"/>
  <c r="H1164" i="21"/>
  <c r="H1165" i="21"/>
  <c r="H1166" i="21"/>
  <c r="H1167" i="21"/>
  <c r="H1168" i="21"/>
  <c r="H1169" i="21"/>
  <c r="H1170" i="21"/>
  <c r="H1171" i="21"/>
  <c r="H1172" i="21"/>
  <c r="H1173" i="21"/>
  <c r="H1174" i="21"/>
  <c r="H1175" i="21"/>
  <c r="H1176" i="21"/>
  <c r="H1177" i="21"/>
  <c r="H1178" i="21"/>
  <c r="H1179" i="21"/>
  <c r="H1180" i="21"/>
  <c r="H1181" i="21"/>
  <c r="H1182" i="21"/>
  <c r="H1183" i="21"/>
  <c r="H1184" i="21"/>
  <c r="H1185" i="21"/>
  <c r="H1186" i="21"/>
  <c r="H1187" i="21"/>
  <c r="H1188" i="21"/>
  <c r="H1189" i="21"/>
  <c r="H1190" i="21"/>
  <c r="H1191" i="21"/>
  <c r="H1192" i="21"/>
  <c r="H1193" i="21"/>
  <c r="H1194" i="21"/>
  <c r="H1195" i="21"/>
  <c r="H1196" i="21"/>
  <c r="H1197" i="21"/>
  <c r="H1198" i="21"/>
  <c r="H1199" i="21"/>
  <c r="H1200" i="21"/>
  <c r="H1201" i="21"/>
  <c r="H1202" i="21"/>
  <c r="H1203" i="21"/>
  <c r="H1204" i="21"/>
  <c r="H1205" i="21"/>
  <c r="H1206" i="21"/>
  <c r="H1207" i="21"/>
  <c r="H1208" i="21"/>
  <c r="H1209" i="21"/>
  <c r="H1210" i="21"/>
  <c r="H1211" i="21"/>
  <c r="H1212" i="21"/>
  <c r="H1213" i="21"/>
  <c r="H1214" i="21"/>
  <c r="H1215" i="21"/>
  <c r="H1216" i="21"/>
  <c r="H1217" i="21"/>
  <c r="H1218" i="21"/>
  <c r="H1219" i="21"/>
  <c r="H1220" i="21"/>
  <c r="H1221" i="21"/>
  <c r="H1222" i="21"/>
  <c r="H1223" i="21"/>
  <c r="H1224" i="21"/>
  <c r="H1225" i="21"/>
  <c r="H1226" i="21"/>
  <c r="H1227" i="21"/>
  <c r="H1228" i="21"/>
  <c r="H1229" i="21"/>
  <c r="H1230" i="21"/>
  <c r="H1231" i="21"/>
  <c r="H1232" i="21"/>
  <c r="H1233" i="21"/>
  <c r="H1234" i="21"/>
  <c r="H1235" i="21"/>
  <c r="H1236" i="21"/>
  <c r="H1237" i="21"/>
  <c r="H1238" i="21"/>
  <c r="H1239" i="21"/>
  <c r="H1240" i="21"/>
  <c r="H1241" i="21"/>
  <c r="H1242" i="21"/>
  <c r="H1243" i="21"/>
  <c r="H1244" i="21"/>
  <c r="H1245" i="21"/>
  <c r="H1246" i="21"/>
  <c r="H1247" i="21"/>
  <c r="H1248" i="21"/>
  <c r="H1249" i="21"/>
  <c r="H1250" i="21"/>
  <c r="H1251" i="21"/>
  <c r="H1252" i="21"/>
  <c r="H1253" i="21"/>
  <c r="H1254" i="21"/>
  <c r="H1255" i="21"/>
  <c r="H1256" i="21"/>
  <c r="H1257" i="21"/>
  <c r="H1258" i="21"/>
  <c r="H1259" i="21"/>
  <c r="H1260" i="21"/>
  <c r="H1261" i="21"/>
  <c r="H1262" i="21"/>
  <c r="H1263" i="21"/>
  <c r="H1264" i="21"/>
  <c r="H1265" i="21"/>
  <c r="H1266" i="21"/>
  <c r="H1267" i="21"/>
  <c r="H1268" i="21"/>
  <c r="H1269" i="21"/>
  <c r="H1270" i="21"/>
  <c r="H1271" i="21"/>
  <c r="H1272" i="21"/>
  <c r="H1273" i="21"/>
  <c r="H1274" i="21"/>
  <c r="H1275" i="21"/>
  <c r="H1276" i="21"/>
  <c r="H1277" i="21"/>
  <c r="H1278" i="21"/>
  <c r="H1279" i="21"/>
  <c r="H1280" i="21"/>
  <c r="H1281" i="21"/>
  <c r="H1282" i="21"/>
  <c r="H1283" i="21"/>
  <c r="H1284" i="21"/>
  <c r="H1285" i="21"/>
  <c r="H1286" i="21"/>
  <c r="H1287" i="21"/>
  <c r="H1288" i="21"/>
  <c r="H1289" i="21"/>
  <c r="H1290" i="21"/>
  <c r="H1291" i="21"/>
  <c r="H1292" i="21"/>
  <c r="H1293" i="21"/>
  <c r="H1294" i="21"/>
  <c r="H1295" i="21"/>
  <c r="H1296" i="21"/>
  <c r="H1297" i="21"/>
  <c r="H1298" i="21"/>
  <c r="H1299" i="21"/>
  <c r="H1300" i="21"/>
  <c r="H1301" i="21"/>
  <c r="H1302" i="21"/>
  <c r="H1303" i="21"/>
  <c r="H1304" i="21"/>
  <c r="H1305" i="21"/>
  <c r="H1306" i="21"/>
  <c r="H1307" i="21"/>
  <c r="H1308" i="21"/>
  <c r="H1309" i="21"/>
  <c r="H1310" i="21"/>
  <c r="H1311" i="21"/>
  <c r="H1312" i="21"/>
  <c r="H1313" i="21"/>
  <c r="H1314" i="21"/>
  <c r="H1315" i="21"/>
  <c r="H1316" i="21"/>
  <c r="H1317" i="21"/>
  <c r="H1318" i="21"/>
  <c r="H1319" i="21"/>
  <c r="H1320" i="21"/>
  <c r="H1321" i="21"/>
  <c r="H1322" i="21"/>
  <c r="H1323" i="21"/>
  <c r="H1324" i="21"/>
  <c r="H1325" i="21"/>
  <c r="H1326" i="21"/>
  <c r="H1327" i="21"/>
  <c r="H1328" i="21"/>
  <c r="H1329" i="21"/>
  <c r="H1330" i="21"/>
  <c r="H1331" i="21"/>
  <c r="H1332" i="21"/>
  <c r="H1333" i="21"/>
  <c r="H1334" i="21"/>
  <c r="H1335" i="21"/>
  <c r="H1336" i="21"/>
  <c r="H1337" i="21"/>
  <c r="H1338" i="21"/>
  <c r="H1339" i="21"/>
  <c r="H1340" i="21"/>
  <c r="H1341" i="21"/>
  <c r="H1342" i="21"/>
  <c r="H1343" i="21"/>
  <c r="H1344" i="21"/>
  <c r="H1345" i="21"/>
  <c r="H1346" i="21"/>
  <c r="H1347" i="21"/>
  <c r="H1348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46" i="21"/>
  <c r="H47" i="21"/>
  <c r="H48" i="21"/>
  <c r="H49" i="21"/>
  <c r="H50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13" i="21"/>
  <c r="H14" i="21"/>
  <c r="H15" i="21"/>
  <c r="H12" i="21"/>
  <c r="H11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G763" i="21"/>
  <c r="G764" i="21"/>
  <c r="G765" i="21"/>
  <c r="G766" i="21"/>
  <c r="G767" i="21"/>
  <c r="G768" i="21"/>
  <c r="G769" i="21"/>
  <c r="G770" i="21"/>
  <c r="G771" i="21"/>
  <c r="G772" i="21"/>
  <c r="G773" i="21"/>
  <c r="G774" i="21"/>
  <c r="G775" i="21"/>
  <c r="G776" i="21"/>
  <c r="G777" i="21"/>
  <c r="G778" i="21"/>
  <c r="G779" i="21"/>
  <c r="G780" i="21"/>
  <c r="G781" i="21"/>
  <c r="G782" i="21"/>
  <c r="G783" i="21"/>
  <c r="G784" i="21"/>
  <c r="G785" i="21"/>
  <c r="G786" i="21"/>
  <c r="G787" i="21"/>
  <c r="G788" i="21"/>
  <c r="G789" i="21"/>
  <c r="G790" i="21"/>
  <c r="G791" i="21"/>
  <c r="G792" i="21"/>
  <c r="G793" i="21"/>
  <c r="G794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4" i="21"/>
  <c r="G815" i="21"/>
  <c r="G816" i="21"/>
  <c r="G817" i="21"/>
  <c r="G818" i="21"/>
  <c r="G819" i="21"/>
  <c r="G820" i="21"/>
  <c r="G821" i="21"/>
  <c r="G822" i="21"/>
  <c r="G823" i="21"/>
  <c r="G824" i="21"/>
  <c r="G825" i="21"/>
  <c r="G826" i="21"/>
  <c r="G827" i="21"/>
  <c r="G828" i="21"/>
  <c r="G829" i="21"/>
  <c r="G830" i="21"/>
  <c r="G831" i="21"/>
  <c r="G832" i="21"/>
  <c r="G833" i="21"/>
  <c r="G834" i="21"/>
  <c r="G835" i="21"/>
  <c r="G836" i="21"/>
  <c r="G837" i="21"/>
  <c r="G838" i="21"/>
  <c r="G839" i="21"/>
  <c r="G840" i="21"/>
  <c r="G841" i="21"/>
  <c r="G842" i="21"/>
  <c r="G843" i="21"/>
  <c r="G844" i="21"/>
  <c r="G845" i="21"/>
  <c r="G846" i="21"/>
  <c r="G847" i="21"/>
  <c r="G848" i="21"/>
  <c r="G849" i="21"/>
  <c r="G850" i="21"/>
  <c r="G851" i="21"/>
  <c r="G852" i="21"/>
  <c r="G853" i="21"/>
  <c r="G854" i="21"/>
  <c r="G855" i="21"/>
  <c r="G856" i="21"/>
  <c r="G857" i="21"/>
  <c r="G858" i="21"/>
  <c r="G859" i="21"/>
  <c r="G860" i="21"/>
  <c r="G861" i="21"/>
  <c r="G862" i="21"/>
  <c r="G863" i="21"/>
  <c r="G864" i="21"/>
  <c r="G865" i="21"/>
  <c r="G866" i="21"/>
  <c r="G867" i="21"/>
  <c r="G868" i="21"/>
  <c r="G869" i="21"/>
  <c r="G870" i="21"/>
  <c r="G871" i="21"/>
  <c r="G872" i="21"/>
  <c r="G873" i="21"/>
  <c r="G874" i="21"/>
  <c r="G875" i="21"/>
  <c r="G876" i="21"/>
  <c r="G877" i="21"/>
  <c r="G878" i="21"/>
  <c r="G879" i="21"/>
  <c r="G880" i="21"/>
  <c r="G881" i="21"/>
  <c r="G882" i="21"/>
  <c r="G883" i="21"/>
  <c r="G884" i="21"/>
  <c r="G885" i="21"/>
  <c r="G886" i="21"/>
  <c r="G887" i="21"/>
  <c r="G888" i="21"/>
  <c r="G889" i="21"/>
  <c r="G890" i="21"/>
  <c r="G891" i="21"/>
  <c r="G892" i="21"/>
  <c r="G893" i="21"/>
  <c r="G894" i="21"/>
  <c r="G895" i="21"/>
  <c r="G896" i="21"/>
  <c r="G897" i="21"/>
  <c r="G898" i="21"/>
  <c r="G899" i="21"/>
  <c r="G900" i="21"/>
  <c r="G901" i="21"/>
  <c r="G902" i="21"/>
  <c r="G903" i="21"/>
  <c r="G904" i="21"/>
  <c r="G905" i="21"/>
  <c r="G906" i="21"/>
  <c r="G907" i="21"/>
  <c r="G908" i="21"/>
  <c r="G909" i="21"/>
  <c r="G910" i="21"/>
  <c r="G911" i="21"/>
  <c r="G912" i="21"/>
  <c r="G913" i="21"/>
  <c r="G914" i="21"/>
  <c r="G915" i="21"/>
  <c r="G916" i="21"/>
  <c r="G917" i="21"/>
  <c r="G918" i="21"/>
  <c r="G919" i="21"/>
  <c r="G920" i="21"/>
  <c r="G921" i="21"/>
  <c r="G922" i="21"/>
  <c r="G923" i="21"/>
  <c r="G924" i="21"/>
  <c r="G925" i="21"/>
  <c r="G926" i="21"/>
  <c r="G927" i="21"/>
  <c r="G928" i="21"/>
  <c r="G929" i="21"/>
  <c r="G930" i="21"/>
  <c r="G931" i="21"/>
  <c r="G932" i="21"/>
  <c r="G933" i="21"/>
  <c r="G934" i="21"/>
  <c r="G935" i="21"/>
  <c r="G936" i="21"/>
  <c r="G937" i="21"/>
  <c r="G938" i="21"/>
  <c r="G939" i="21"/>
  <c r="G940" i="21"/>
  <c r="G941" i="21"/>
  <c r="G942" i="21"/>
  <c r="G943" i="21"/>
  <c r="G944" i="21"/>
  <c r="G945" i="21"/>
  <c r="G946" i="21"/>
  <c r="G947" i="21"/>
  <c r="G948" i="21"/>
  <c r="G949" i="21"/>
  <c r="G950" i="21"/>
  <c r="G951" i="21"/>
  <c r="G952" i="21"/>
  <c r="G953" i="21"/>
  <c r="G954" i="21"/>
  <c r="G955" i="21"/>
  <c r="G956" i="21"/>
  <c r="G957" i="21"/>
  <c r="G958" i="21"/>
  <c r="G959" i="21"/>
  <c r="G960" i="21"/>
  <c r="G961" i="21"/>
  <c r="G962" i="21"/>
  <c r="G963" i="21"/>
  <c r="G964" i="21"/>
  <c r="G965" i="21"/>
  <c r="G966" i="21"/>
  <c r="G967" i="21"/>
  <c r="G968" i="21"/>
  <c r="G969" i="21"/>
  <c r="G970" i="21"/>
  <c r="G971" i="21"/>
  <c r="G972" i="21"/>
  <c r="G973" i="21"/>
  <c r="G974" i="21"/>
  <c r="G975" i="21"/>
  <c r="G976" i="21"/>
  <c r="G977" i="21"/>
  <c r="G978" i="21"/>
  <c r="G979" i="21"/>
  <c r="G980" i="21"/>
  <c r="G981" i="21"/>
  <c r="G982" i="21"/>
  <c r="G983" i="21"/>
  <c r="G984" i="21"/>
  <c r="G985" i="21"/>
  <c r="G986" i="21"/>
  <c r="G987" i="21"/>
  <c r="G988" i="21"/>
  <c r="G989" i="21"/>
  <c r="G990" i="21"/>
  <c r="G991" i="21"/>
  <c r="G992" i="21"/>
  <c r="G993" i="21"/>
  <c r="G994" i="21"/>
  <c r="G995" i="21"/>
  <c r="G996" i="21"/>
  <c r="G997" i="21"/>
  <c r="G998" i="21"/>
  <c r="G999" i="21"/>
  <c r="G1000" i="21"/>
  <c r="G1001" i="21"/>
  <c r="G1002" i="21"/>
  <c r="G1003" i="21"/>
  <c r="G1004" i="21"/>
  <c r="G1005" i="21"/>
  <c r="G1006" i="21"/>
  <c r="G1007" i="21"/>
  <c r="G1008" i="21"/>
  <c r="G1009" i="21"/>
  <c r="G1010" i="21"/>
  <c r="G1011" i="21"/>
  <c r="G1012" i="21"/>
  <c r="G1013" i="21"/>
  <c r="G1014" i="21"/>
  <c r="G1015" i="21"/>
  <c r="G1016" i="21"/>
  <c r="G1017" i="21"/>
  <c r="G1018" i="21"/>
  <c r="G1019" i="21"/>
  <c r="G1020" i="21"/>
  <c r="G1021" i="21"/>
  <c r="G1022" i="21"/>
  <c r="G1023" i="21"/>
  <c r="G1024" i="21"/>
  <c r="G1025" i="21"/>
  <c r="G1026" i="21"/>
  <c r="G1027" i="21"/>
  <c r="G1028" i="21"/>
  <c r="G1029" i="21"/>
  <c r="G1030" i="21"/>
  <c r="G1031" i="21"/>
  <c r="G1032" i="21"/>
  <c r="G1033" i="21"/>
  <c r="G1034" i="21"/>
  <c r="G1035" i="21"/>
  <c r="G1036" i="21"/>
  <c r="G1037" i="21"/>
  <c r="G1038" i="21"/>
  <c r="G1039" i="21"/>
  <c r="G1040" i="21"/>
  <c r="G1041" i="21"/>
  <c r="G1042" i="21"/>
  <c r="G1043" i="21"/>
  <c r="G1044" i="21"/>
  <c r="G1045" i="21"/>
  <c r="G1046" i="21"/>
  <c r="G1047" i="21"/>
  <c r="G1048" i="21"/>
  <c r="G1049" i="21"/>
  <c r="G1050" i="21"/>
  <c r="G1051" i="21"/>
  <c r="G1052" i="21"/>
  <c r="G1053" i="21"/>
  <c r="G1054" i="21"/>
  <c r="G1055" i="21"/>
  <c r="G1056" i="21"/>
  <c r="G1057" i="21"/>
  <c r="G1058" i="21"/>
  <c r="G1059" i="21"/>
  <c r="G1060" i="21"/>
  <c r="G1061" i="21"/>
  <c r="G1062" i="21"/>
  <c r="G1063" i="21"/>
  <c r="G1064" i="21"/>
  <c r="G1065" i="21"/>
  <c r="G1066" i="21"/>
  <c r="G1067" i="21"/>
  <c r="G1068" i="21"/>
  <c r="G1069" i="21"/>
  <c r="G1070" i="21"/>
  <c r="G1071" i="21"/>
  <c r="G1072" i="21"/>
  <c r="G1073" i="21"/>
  <c r="G1074" i="21"/>
  <c r="G1075" i="21"/>
  <c r="G1076" i="21"/>
  <c r="G1077" i="21"/>
  <c r="G1078" i="21"/>
  <c r="G1079" i="21"/>
  <c r="G1080" i="21"/>
  <c r="G1081" i="21"/>
  <c r="G1082" i="21"/>
  <c r="G1083" i="21"/>
  <c r="G1084" i="21"/>
  <c r="G1085" i="21"/>
  <c r="G1086" i="21"/>
  <c r="G1087" i="21"/>
  <c r="G1088" i="21"/>
  <c r="G1089" i="21"/>
  <c r="G1090" i="21"/>
  <c r="G1091" i="21"/>
  <c r="G1092" i="21"/>
  <c r="G1093" i="21"/>
  <c r="G1094" i="21"/>
  <c r="G1095" i="21"/>
  <c r="G1096" i="21"/>
  <c r="G1097" i="21"/>
  <c r="G1098" i="21"/>
  <c r="G1099" i="21"/>
  <c r="G1100" i="21"/>
  <c r="G1101" i="21"/>
  <c r="G1102" i="21"/>
  <c r="G1103" i="21"/>
  <c r="G1104" i="21"/>
  <c r="G1105" i="21"/>
  <c r="G1106" i="21"/>
  <c r="G1107" i="21"/>
  <c r="G1108" i="21"/>
  <c r="G1109" i="21"/>
  <c r="G1110" i="21"/>
  <c r="G1111" i="21"/>
  <c r="G1112" i="21"/>
  <c r="G1113" i="21"/>
  <c r="G1114" i="21"/>
  <c r="G1115" i="21"/>
  <c r="G1116" i="21"/>
  <c r="G1117" i="21"/>
  <c r="G1118" i="21"/>
  <c r="G1119" i="21"/>
  <c r="G1120" i="21"/>
  <c r="G1121" i="21"/>
  <c r="G1122" i="21"/>
  <c r="G1123" i="21"/>
  <c r="G1124" i="21"/>
  <c r="G1125" i="21"/>
  <c r="G1126" i="21"/>
  <c r="G1127" i="21"/>
  <c r="G1128" i="21"/>
  <c r="G1129" i="21"/>
  <c r="G1130" i="21"/>
  <c r="G1131" i="21"/>
  <c r="G1132" i="21"/>
  <c r="G1133" i="21"/>
  <c r="G1134" i="21"/>
  <c r="G1135" i="21"/>
  <c r="G1136" i="21"/>
  <c r="G1137" i="21"/>
  <c r="G1138" i="21"/>
  <c r="G1139" i="21"/>
  <c r="G1140" i="21"/>
  <c r="G1141" i="21"/>
  <c r="G1142" i="21"/>
  <c r="G1143" i="21"/>
  <c r="G1144" i="21"/>
  <c r="G1145" i="21"/>
  <c r="G1146" i="21"/>
  <c r="G1147" i="21"/>
  <c r="G1148" i="21"/>
  <c r="G1149" i="21"/>
  <c r="G1150" i="21"/>
  <c r="G1151" i="21"/>
  <c r="G1152" i="21"/>
  <c r="G1153" i="21"/>
  <c r="G1154" i="21"/>
  <c r="G1155" i="21"/>
  <c r="G1156" i="21"/>
  <c r="G1157" i="21"/>
  <c r="G1158" i="21"/>
  <c r="G1159" i="21"/>
  <c r="G1160" i="21"/>
  <c r="G1161" i="21"/>
  <c r="G1162" i="21"/>
  <c r="G1163" i="21"/>
  <c r="G1164" i="21"/>
  <c r="G1165" i="21"/>
  <c r="G1166" i="21"/>
  <c r="G1167" i="21"/>
  <c r="G1168" i="21"/>
  <c r="G1169" i="21"/>
  <c r="G1170" i="21"/>
  <c r="G1171" i="21"/>
  <c r="G1172" i="21"/>
  <c r="G1173" i="21"/>
  <c r="G1174" i="21"/>
  <c r="G1175" i="21"/>
  <c r="G1176" i="21"/>
  <c r="G1177" i="21"/>
  <c r="G1178" i="21"/>
  <c r="G1179" i="21"/>
  <c r="G1180" i="21"/>
  <c r="G1181" i="21"/>
  <c r="G1182" i="21"/>
  <c r="G1183" i="21"/>
  <c r="G1184" i="21"/>
  <c r="G1185" i="21"/>
  <c r="G1186" i="21"/>
  <c r="G1187" i="21"/>
  <c r="G1188" i="21"/>
  <c r="G1189" i="21"/>
  <c r="G1190" i="21"/>
  <c r="G1191" i="21"/>
  <c r="G1192" i="21"/>
  <c r="G1193" i="21"/>
  <c r="G1194" i="21"/>
  <c r="G1195" i="21"/>
  <c r="G1196" i="21"/>
  <c r="G1197" i="21"/>
  <c r="G1198" i="21"/>
  <c r="G1199" i="21"/>
  <c r="G1200" i="21"/>
  <c r="G1201" i="21"/>
  <c r="G1202" i="21"/>
  <c r="G1203" i="21"/>
  <c r="G1204" i="21"/>
  <c r="G1205" i="21"/>
  <c r="G1206" i="21"/>
  <c r="G1207" i="21"/>
  <c r="G1208" i="21"/>
  <c r="G1209" i="21"/>
  <c r="G1210" i="21"/>
  <c r="G1211" i="21"/>
  <c r="G1212" i="21"/>
  <c r="G1213" i="21"/>
  <c r="G1214" i="21"/>
  <c r="G1215" i="21"/>
  <c r="G1216" i="21"/>
  <c r="G1217" i="21"/>
  <c r="G1218" i="21"/>
  <c r="G1219" i="21"/>
  <c r="G1220" i="21"/>
  <c r="G1221" i="21"/>
  <c r="G1222" i="21"/>
  <c r="G1223" i="21"/>
  <c r="G1224" i="21"/>
  <c r="G1225" i="21"/>
  <c r="G1226" i="21"/>
  <c r="G1227" i="21"/>
  <c r="G1228" i="21"/>
  <c r="G1229" i="21"/>
  <c r="G1230" i="21"/>
  <c r="G1231" i="21"/>
  <c r="G1232" i="21"/>
  <c r="G1233" i="21"/>
  <c r="G1234" i="21"/>
  <c r="G1235" i="21"/>
  <c r="G1236" i="21"/>
  <c r="G1237" i="21"/>
  <c r="G1238" i="21"/>
  <c r="G1239" i="21"/>
  <c r="G1240" i="21"/>
  <c r="G1241" i="21"/>
  <c r="G1242" i="21"/>
  <c r="G1243" i="21"/>
  <c r="G1244" i="21"/>
  <c r="G1245" i="21"/>
  <c r="G1246" i="21"/>
  <c r="G1247" i="21"/>
  <c r="G1248" i="21"/>
  <c r="G1249" i="21"/>
  <c r="G1250" i="21"/>
  <c r="G1251" i="21"/>
  <c r="G1252" i="21"/>
  <c r="G1253" i="21"/>
  <c r="G1254" i="21"/>
  <c r="G1255" i="21"/>
  <c r="G1256" i="21"/>
  <c r="G1257" i="21"/>
  <c r="G1258" i="21"/>
  <c r="G1259" i="21"/>
  <c r="G1260" i="21"/>
  <c r="G1261" i="21"/>
  <c r="G1262" i="21"/>
  <c r="G1263" i="21"/>
  <c r="G1264" i="21"/>
  <c r="G1265" i="21"/>
  <c r="G1266" i="21"/>
  <c r="G1267" i="21"/>
  <c r="G1268" i="21"/>
  <c r="G1269" i="21"/>
  <c r="G1270" i="21"/>
  <c r="G1271" i="21"/>
  <c r="G1272" i="21"/>
  <c r="G1273" i="21"/>
  <c r="G1274" i="21"/>
  <c r="G1275" i="21"/>
  <c r="G1276" i="21"/>
  <c r="G1277" i="21"/>
  <c r="G1278" i="21"/>
  <c r="G1279" i="21"/>
  <c r="G1280" i="21"/>
  <c r="G1281" i="21"/>
  <c r="G1282" i="21"/>
  <c r="G1283" i="21"/>
  <c r="G1284" i="21"/>
  <c r="G1285" i="21"/>
  <c r="G1286" i="21"/>
  <c r="G1287" i="21"/>
  <c r="G1288" i="21"/>
  <c r="G1289" i="21"/>
  <c r="G1290" i="21"/>
  <c r="G1291" i="21"/>
  <c r="G1292" i="21"/>
  <c r="G1293" i="21"/>
  <c r="G1294" i="21"/>
  <c r="G1295" i="21"/>
  <c r="G1296" i="21"/>
  <c r="G1297" i="21"/>
  <c r="G1298" i="21"/>
  <c r="G1299" i="21"/>
  <c r="G1300" i="21"/>
  <c r="G1301" i="21"/>
  <c r="G1302" i="21"/>
  <c r="G1303" i="21"/>
  <c r="G1304" i="21"/>
  <c r="G1305" i="21"/>
  <c r="G1306" i="21"/>
  <c r="G1307" i="21"/>
  <c r="G1308" i="21"/>
  <c r="G1309" i="21"/>
  <c r="G1310" i="21"/>
  <c r="G1311" i="21"/>
  <c r="G1312" i="21"/>
  <c r="G1313" i="21"/>
  <c r="G1314" i="21"/>
  <c r="G1315" i="21"/>
  <c r="G1316" i="21"/>
  <c r="G1317" i="21"/>
  <c r="G1318" i="21"/>
  <c r="G1319" i="21"/>
  <c r="G1320" i="21"/>
  <c r="G1321" i="21"/>
  <c r="G1322" i="21"/>
  <c r="G1323" i="21"/>
  <c r="G1324" i="21"/>
  <c r="G1325" i="21"/>
  <c r="G1326" i="21"/>
  <c r="G1327" i="21"/>
  <c r="G1328" i="21"/>
  <c r="G1329" i="21"/>
  <c r="G1330" i="21"/>
  <c r="G1331" i="21"/>
  <c r="G1332" i="21"/>
  <c r="G1333" i="21"/>
  <c r="G1334" i="21"/>
  <c r="G1335" i="21"/>
  <c r="G1336" i="21"/>
  <c r="G1337" i="21"/>
  <c r="G1338" i="21"/>
  <c r="G1339" i="21"/>
  <c r="G1340" i="21"/>
  <c r="G1341" i="21"/>
  <c r="G1342" i="21"/>
  <c r="G1343" i="21"/>
  <c r="G1344" i="21"/>
  <c r="G1345" i="21"/>
  <c r="G1346" i="21"/>
  <c r="G1347" i="21"/>
  <c r="G1348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12" i="21"/>
  <c r="G13" i="21"/>
  <c r="G14" i="21"/>
  <c r="G15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3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29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5" i="21"/>
  <c r="F1046" i="21"/>
  <c r="F1047" i="21"/>
  <c r="F1048" i="21"/>
  <c r="F1049" i="21"/>
  <c r="F1050" i="21"/>
  <c r="F1051" i="21"/>
  <c r="F1052" i="21"/>
  <c r="F1053" i="21"/>
  <c r="F1054" i="21"/>
  <c r="F1055" i="21"/>
  <c r="F1056" i="21"/>
  <c r="F1057" i="21"/>
  <c r="F1058" i="21"/>
  <c r="F1059" i="21"/>
  <c r="F1060" i="21"/>
  <c r="F1061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7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2" i="21"/>
  <c r="F1093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08" i="21"/>
  <c r="F1109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4" i="21"/>
  <c r="F1125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0" i="21"/>
  <c r="F1141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7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2" i="21"/>
  <c r="F1173" i="21"/>
  <c r="F1174" i="21"/>
  <c r="F1175" i="21"/>
  <c r="F1176" i="21"/>
  <c r="F1177" i="21"/>
  <c r="F1178" i="21"/>
  <c r="F1179" i="21"/>
  <c r="F1180" i="21"/>
  <c r="F1181" i="21"/>
  <c r="F1182" i="21"/>
  <c r="F1183" i="21"/>
  <c r="F1184" i="21"/>
  <c r="F1185" i="21"/>
  <c r="F1186" i="21"/>
  <c r="F1187" i="21"/>
  <c r="F1188" i="21"/>
  <c r="F1189" i="21"/>
  <c r="F1190" i="21"/>
  <c r="F1191" i="21"/>
  <c r="F1192" i="21"/>
  <c r="F1193" i="21"/>
  <c r="F1194" i="21"/>
  <c r="F1195" i="21"/>
  <c r="F1196" i="21"/>
  <c r="F1197" i="21"/>
  <c r="F1198" i="21"/>
  <c r="F1199" i="21"/>
  <c r="F1200" i="21"/>
  <c r="F1201" i="21"/>
  <c r="F1202" i="21"/>
  <c r="F1203" i="21"/>
  <c r="F1204" i="21"/>
  <c r="F1205" i="21"/>
  <c r="F1206" i="21"/>
  <c r="F1207" i="21"/>
  <c r="F1208" i="21"/>
  <c r="F1209" i="21"/>
  <c r="F1210" i="21"/>
  <c r="F1211" i="21"/>
  <c r="F1212" i="21"/>
  <c r="F1213" i="21"/>
  <c r="F1214" i="21"/>
  <c r="F1215" i="21"/>
  <c r="F1216" i="21"/>
  <c r="F1217" i="21"/>
  <c r="F1218" i="21"/>
  <c r="F1219" i="21"/>
  <c r="F1220" i="21"/>
  <c r="F1221" i="21"/>
  <c r="F1222" i="21"/>
  <c r="F1223" i="21"/>
  <c r="F1224" i="21"/>
  <c r="F1225" i="21"/>
  <c r="F1226" i="21"/>
  <c r="F1227" i="21"/>
  <c r="F1228" i="21"/>
  <c r="F1229" i="21"/>
  <c r="F1230" i="21"/>
  <c r="F1231" i="21"/>
  <c r="F1232" i="21"/>
  <c r="F1233" i="21"/>
  <c r="F1234" i="21"/>
  <c r="F1235" i="21"/>
  <c r="F1236" i="21"/>
  <c r="F1237" i="21"/>
  <c r="F1238" i="21"/>
  <c r="F1239" i="21"/>
  <c r="F1240" i="21"/>
  <c r="F1241" i="21"/>
  <c r="F1242" i="21"/>
  <c r="F1243" i="21"/>
  <c r="F1244" i="21"/>
  <c r="F1245" i="21"/>
  <c r="F1246" i="21"/>
  <c r="F1247" i="21"/>
  <c r="F1248" i="21"/>
  <c r="F1249" i="21"/>
  <c r="F1250" i="21"/>
  <c r="F1251" i="21"/>
  <c r="F1252" i="21"/>
  <c r="F1253" i="21"/>
  <c r="F1254" i="21"/>
  <c r="F1255" i="21"/>
  <c r="F1256" i="21"/>
  <c r="F1257" i="21"/>
  <c r="F1258" i="21"/>
  <c r="F1259" i="21"/>
  <c r="F1260" i="21"/>
  <c r="F1261" i="21"/>
  <c r="F1262" i="21"/>
  <c r="F1263" i="21"/>
  <c r="F1264" i="21"/>
  <c r="F1265" i="21"/>
  <c r="F1266" i="21"/>
  <c r="F1267" i="21"/>
  <c r="F1268" i="21"/>
  <c r="F1269" i="21"/>
  <c r="F1270" i="21"/>
  <c r="F1271" i="21"/>
  <c r="F1272" i="21"/>
  <c r="F1273" i="21"/>
  <c r="F1274" i="21"/>
  <c r="F1275" i="21"/>
  <c r="F1276" i="21"/>
  <c r="F1277" i="21"/>
  <c r="F1278" i="21"/>
  <c r="F1279" i="21"/>
  <c r="F1280" i="21"/>
  <c r="F1281" i="21"/>
  <c r="F1282" i="21"/>
  <c r="F1283" i="21"/>
  <c r="F1284" i="21"/>
  <c r="F1285" i="21"/>
  <c r="F1286" i="21"/>
  <c r="F1287" i="21"/>
  <c r="F1288" i="21"/>
  <c r="F1289" i="21"/>
  <c r="F1290" i="21"/>
  <c r="F1291" i="21"/>
  <c r="F1292" i="21"/>
  <c r="F1293" i="21"/>
  <c r="F1294" i="21"/>
  <c r="F1295" i="21"/>
  <c r="F1296" i="21"/>
  <c r="F1297" i="21"/>
  <c r="F1298" i="21"/>
  <c r="F1299" i="21"/>
  <c r="F1300" i="21"/>
  <c r="F1301" i="21"/>
  <c r="F1302" i="21"/>
  <c r="F1303" i="21"/>
  <c r="F1304" i="21"/>
  <c r="F1305" i="21"/>
  <c r="F1306" i="21"/>
  <c r="F1307" i="21"/>
  <c r="F1308" i="21"/>
  <c r="F1309" i="21"/>
  <c r="F1310" i="21"/>
  <c r="F1311" i="21"/>
  <c r="F1312" i="21"/>
  <c r="F1313" i="21"/>
  <c r="F1314" i="21"/>
  <c r="F1315" i="21"/>
  <c r="F1316" i="21"/>
  <c r="F1317" i="21"/>
  <c r="F1318" i="21"/>
  <c r="F1319" i="21"/>
  <c r="F1320" i="21"/>
  <c r="F1321" i="21"/>
  <c r="F1322" i="21"/>
  <c r="F1323" i="21"/>
  <c r="F1324" i="21"/>
  <c r="F1325" i="21"/>
  <c r="F1326" i="21"/>
  <c r="F1327" i="21"/>
  <c r="F1328" i="21"/>
  <c r="F1329" i="21"/>
  <c r="F1330" i="21"/>
  <c r="F1331" i="21"/>
  <c r="F1332" i="21"/>
  <c r="F1333" i="21"/>
  <c r="F1334" i="21"/>
  <c r="F1335" i="21"/>
  <c r="F1336" i="21"/>
  <c r="F1337" i="21"/>
  <c r="F1338" i="21"/>
  <c r="F1339" i="21"/>
  <c r="F1340" i="21"/>
  <c r="F1341" i="21"/>
  <c r="F1342" i="21"/>
  <c r="F1343" i="21"/>
  <c r="F1344" i="21"/>
  <c r="F1345" i="21"/>
  <c r="F1346" i="21"/>
  <c r="F1347" i="21"/>
  <c r="F1348" i="21"/>
  <c r="F15" i="21"/>
  <c r="F16" i="21"/>
  <c r="F17" i="21"/>
  <c r="F18" i="21"/>
  <c r="F19" i="21"/>
  <c r="F20" i="21"/>
  <c r="F21" i="21"/>
  <c r="F22" i="21"/>
  <c r="F12" i="21"/>
  <c r="F13" i="21"/>
  <c r="F14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12" i="21"/>
</calcChain>
</file>

<file path=xl/sharedStrings.xml><?xml version="1.0" encoding="utf-8"?>
<sst xmlns="http://schemas.openxmlformats.org/spreadsheetml/2006/main" count="16369" uniqueCount="108">
  <si>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</si>
  <si>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</si>
  <si>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</si>
  <si>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</si>
  <si>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</si>
  <si>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</si>
  <si>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</si>
  <si>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</si>
  <si>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</si>
  <si>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</si>
  <si>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</si>
  <si>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</si>
  <si>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</si>
  <si>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</si>
  <si>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</si>
  <si>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</si>
  <si>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</si>
  <si>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</si>
  <si>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</si>
  <si>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</si>
  <si>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</si>
  <si>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</si>
  <si>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</si>
  <si>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CATEGORICAL VARIABLES</t>
  </si>
  <si>
    <t>CONTINUOUS VARIABLES</t>
  </si>
  <si>
    <t>TOP 3 CORRELATED PAIRS</t>
  </si>
  <si>
    <t>PAIRS</t>
  </si>
  <si>
    <t>CORRELATION</t>
  </si>
  <si>
    <t>BMI Vs Charges</t>
  </si>
  <si>
    <t>Age Vs Charges</t>
  </si>
  <si>
    <t>Age Vs BMI</t>
  </si>
  <si>
    <t>Column Labels</t>
  </si>
  <si>
    <t>Grand Total</t>
  </si>
  <si>
    <t>Row Labels</t>
  </si>
  <si>
    <t>Count of age</t>
  </si>
  <si>
    <t>From the above table ,we could identify that males have higher smoker count when compared to females</t>
  </si>
  <si>
    <t>Smoker</t>
  </si>
  <si>
    <t>Yes</t>
  </si>
  <si>
    <t>Average of charges($)</t>
  </si>
  <si>
    <t>18-27</t>
  </si>
  <si>
    <t>28-37</t>
  </si>
  <si>
    <t>38-47</t>
  </si>
  <si>
    <t>48-57</t>
  </si>
  <si>
    <t>58-67</t>
  </si>
  <si>
    <t>15.96-25.96</t>
  </si>
  <si>
    <t>25.96-35.96</t>
  </si>
  <si>
    <t>35.96-45.96</t>
  </si>
  <si>
    <t>45.96-55.96</t>
  </si>
  <si>
    <t>Average of bmi</t>
  </si>
  <si>
    <t>4-5</t>
  </si>
  <si>
    <t>0-1</t>
  </si>
  <si>
    <t>2-3</t>
  </si>
  <si>
    <t>sex_num</t>
  </si>
  <si>
    <t>smoker_num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</si>
  <si>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</si>
  <si>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</si>
  <si>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</si>
  <si>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</si>
  <si>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</si>
  <si>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</si>
  <si>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</si>
  <si>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</si>
  <si>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</si>
  <si>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</si>
  <si>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</si>
  <si>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</si>
  <si>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</si>
  <si>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</si>
  <si>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</si>
  <si>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</si>
  <si>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</si>
  <si>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</si>
  <si>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</si>
  <si>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</si>
  <si>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</si>
  <si>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</si>
  <si>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</si>
  <si>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</si>
  <si>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</si>
  <si>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</si>
  <si>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</si>
  <si>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</si>
  <si>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</si>
  <si>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</si>
  <si>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</si>
  <si>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</si>
  <si>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</si>
  <si>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</si>
  <si>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</si>
  <si>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</si>
  <si>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Variable</t>
  </si>
  <si>
    <t>p-value</t>
  </si>
  <si>
    <t>Significant(&lt;0.05)</t>
  </si>
  <si>
    <t>INTERCEPT</t>
  </si>
  <si>
    <t>AGE</t>
  </si>
  <si>
    <t>BMI</t>
  </si>
  <si>
    <t>CHILDREN</t>
  </si>
  <si>
    <t>SMOKER_NUM</t>
  </si>
  <si>
    <t>SOUTHEAST</t>
  </si>
  <si>
    <t>SOUTHWEST</t>
  </si>
  <si>
    <t>CHARGES</t>
  </si>
  <si>
    <t>PREDICTED CHARGES</t>
  </si>
  <si>
    <t>COEFFICIENT</t>
  </si>
  <si>
    <t>below</t>
  </si>
  <si>
    <t>output (y)</t>
  </si>
  <si>
    <t>Predicted_charges</t>
  </si>
  <si>
    <t>mean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</si>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</sst>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3" fillId="0" borderId="4" xfId="0" applyFont="1" applyBorder="1" applyAlignment="1">
      <alignment horizontal="centerContinuous"/>
    </xf>
    <xf numFmtId="0" fontId="1" fillId="2" borderId="1" xfId="0" applyFont="1" applyFill="1" applyBorder="1"/>
    <xf numFmtId="1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0" fontId="0" fillId="0" borderId="12" xfId="0" applyBorder="1"/>
    <xf numFmtId="0" fontId="4" fillId="4" borderId="7" xfId="0" applyFont="1" applyFill="1" applyBorder="1"/>
    <xf numFmtId="0" fontId="4" fillId="4" borderId="8" xfId="0" applyFont="1" applyFill="1" applyBorder="1"/>
    <xf numFmtId="1" fontId="4" fillId="4" borderId="8" xfId="0" applyNumberFormat="1" applyFont="1" applyFill="1" applyBorder="1"/>
    <xf numFmtId="0" fontId="4" fillId="4" borderId="9" xfId="0" applyFont="1" applyFill="1" applyBorder="1"/>
    <xf numFmtId="0" fontId="4" fillId="4" borderId="13" xfId="0" applyFont="1" applyFill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8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[INSURANCE_CLAIM_EXCEL_GAUTHAM_AJAY_K.xlsx]Male-female ratio smoker count!PivotTable18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Smokers</a:t>
            </a:r>
            <a:r>
              <a:rPr lang="en-IN" baseline="0"/>
              <a:t> - Male / Female ratio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'Male-female ratio smoker count'!$B$1:$B$2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'Male-female ratio smoker count'!$A$3:$A$5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'Male-female ratio smoker count'!$B$3:$B$5</c:f>
              <c:numCache>
                <c:formatCode>General</c:formatCode>
                <c:ptCount val="2"/>
                <c:pt idx="0">
                  <c:v>159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5-4237-AE0A-C2331BFFF14E}"/>
            </c:ext>
          </c:extLst>
        </c:ser>
        <c:ser>
          <c:idx val="1"/>
          <c:order val="1"/>
          <c:tx>
            <c:strRef>
              <c:f>'Male-female ratio smoker count'!$C$1:$C$2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'Male-female ratio smoker count'!$A$3:$A$5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'Male-female ratio smoker count'!$C$3:$C$5</c:f>
              <c:numCache>
                <c:formatCode>General</c:formatCode>
                <c:ptCount val="2"/>
                <c:pt idx="0">
                  <c:v>517</c:v>
                </c:pt>
                <c:pt idx="1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5-4237-AE0A-C2331BFFF1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333304"/>
        <c:axId val="560330744"/>
      </c:barChart>
      <c:catAx>
        <c:axId val="56033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0744"/>
        <c:crosses val="autoZero"/>
        <c:auto val="1"/>
        <c:lblAlgn val="ctr"/>
        <c:lblOffset val="100"/>
        <c:noMultiLvlLbl val="0"/>
      </c:catAx>
      <c:valAx>
        <c:axId val="5603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[INSURANCE_CLAIM_EXCEL_GAUTHAM_AJAY_K.xlsx]Sex Vs. BMI - Regionwise!PivotTable27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Sex</a:t>
            </a:r>
            <a:r>
              <a:rPr lang="en-IN" baseline="0"/>
              <a:t> Vs BMI - Regionwise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'Sex Vs. BMI - Regionwise'!$B$1:$B$2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'Sex Vs. BMI - Regionwise'!$A$3:$A$7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'Sex Vs. BMI - Regionwise'!$B$3:$B$7</c:f>
              <c:numCache>
                <c:formatCode>0.00</c:formatCode>
                <c:ptCount val="4"/>
                <c:pt idx="0">
                  <c:v>29.024539877300615</c:v>
                </c:pt>
                <c:pt idx="1">
                  <c:v>29.120155279503102</c:v>
                </c:pt>
                <c:pt idx="2">
                  <c:v>33.99</c:v>
                </c:pt>
                <c:pt idx="3">
                  <c:v>31.129447852760737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87-408F-AC97-6E2DFCFCD1D2}"/>
            </c:ext>
          </c:extLst>
        </c:ser>
        <c:ser>
          <c:idx val="1"/>
          <c:order val="1"/>
          <c:tx>
            <c:strRef>
              <c:f>'Sex Vs. BMI - Regionwise'!$C$1:$C$2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'Sex Vs. BMI - Regionwise'!$A$3:$A$7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'Sex Vs. BMI - Regionwise'!$C$3:$C$7</c:f>
              <c:numCache>
                <c:formatCode>0.00</c:formatCode>
                <c:ptCount val="4"/>
                <c:pt idx="0">
                  <c:v>29.324316770186336</c:v>
                </c:pt>
                <c:pt idx="1">
                  <c:v>29.27795731707316</c:v>
                </c:pt>
                <c:pt idx="2">
                  <c:v>32.671257142857122</c:v>
                </c:pt>
                <c:pt idx="3">
                  <c:v>30.060493827160496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87-408F-AC97-6E2DFCFCD1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406904"/>
        <c:axId val="742416184"/>
      </c:barChart>
      <c:catAx>
        <c:axId val="74240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16184"/>
        <c:crosses val="autoZero"/>
        <c:auto val="1"/>
        <c:lblAlgn val="ctr"/>
        <c:lblOffset val="100"/>
        <c:noMultiLvlLbl val="0"/>
      </c:catAx>
      <c:valAx>
        <c:axId val="7424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  <a:r>
                  <a:rPr lang="en-IN" baseline="0"/>
                  <a:t> (in avg.)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0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[INSURANCE_CLAIM_EXCEL_GAUTHAM_AJAY_K.xlsx]Smoker Vs. BMI!PivotTable28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</a:t>
            </a:r>
            <a:r>
              <a:rPr lang="en-US" baseline="0"/>
              <a:t> Vs. BMI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 Vs. BMI'!$B$1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'Smoker Vs. BMI'!$A$2:$A$4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'Smoker Vs. BMI'!$B$2:$B$4</c:f>
              <c:numCache>
                <c:formatCode>0.00</c:formatCode>
                <c:ptCount val="2"/>
                <c:pt idx="0">
                  <c:v>30.651795112781922</c:v>
                </c:pt>
                <c:pt idx="1">
                  <c:v>30.708448905109503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46E-815D-13A01C08C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425784"/>
        <c:axId val="742426104"/>
      </c:barChart>
      <c:catAx>
        <c:axId val="74242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Smoker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26104"/>
        <c:crosses val="autoZero"/>
        <c:auto val="1"/>
        <c:lblAlgn val="ctr"/>
        <c:lblOffset val="100"/>
        <c:noMultiLvlLbl val="0"/>
      </c:catAx>
      <c:valAx>
        <c:axId val="74242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  <a:r>
                  <a:rPr lang="en-IN" baseline="0"/>
                  <a:t> (in avg. 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[INSURANCE_CLAIM_EXCEL_GAUTHAM_AJAY_K.xlsx]Age Vs Charges!PivotTable19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Vs Charges'!$B$1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 Charges'!$A$2:$A$7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</c:strCache>
            </c:strRef>
          </c:cat>
          <c:val>
            <c:numRef>
              <c:f>'Age Vs Charges'!$B$2:$B$7</c:f>
              <c:numCache>
                <c:formatCode>0.00</c:formatCode>
                <c:ptCount val="5"/>
                <c:pt idx="0">
                  <c:v>9098.1922479530404</c:v>
                </c:pt>
                <c:pt idx="1">
                  <c:v>11661.811603473281</c:v>
                </c:pt>
                <c:pt idx="2">
                  <c:v>13730.042358419116</c:v>
                </c:pt>
                <c:pt idx="3">
                  <c:v>15937.657551942437</c:v>
                </c:pt>
                <c:pt idx="4">
                  <c:v>19766.124609512193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12C-4182-878B-F4930115D8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4252880"/>
        <c:axId val="654250640"/>
      </c:lineChart>
      <c:catAx>
        <c:axId val="65425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0640"/>
        <c:crosses val="autoZero"/>
        <c:auto val="1"/>
        <c:lblAlgn val="ctr"/>
        <c:lblOffset val="100"/>
        <c:noMultiLvlLbl val="0"/>
      </c:catAx>
      <c:valAx>
        <c:axId val="6542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 (in 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[INSURANCE_CLAIM_EXCEL_GAUTHAM_AJAY_K.xlsx]BMI Vs Charges!PivotTable20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Vs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'BMI Vs Charges'!$B$1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'BMI Vs Charges'!$A$2:$A$6</c:f>
              <c:strCache>
                <c:ptCount val="4"/>
                <c:pt idx="0">
                  <c:v>15.96-25.96</c:v>
                </c:pt>
                <c:pt idx="1">
                  <c:v>25.96-35.96</c:v>
                </c:pt>
                <c:pt idx="2">
                  <c:v>35.96-45.96</c:v>
                </c:pt>
                <c:pt idx="3">
                  <c:v>45.96-55.96</c:v>
                </c:pt>
              </c:strCache>
            </c:strRef>
          </c:cat>
          <c:val>
            <c:numRef>
              <c:f>'BMI Vs Charges'!$B$2:$B$6</c:f>
              <c:numCache>
                <c:formatCode>0.00</c:formatCode>
                <c:ptCount val="4"/>
                <c:pt idx="0">
                  <c:v>10368.051867728705</c:v>
                </c:pt>
                <c:pt idx="1">
                  <c:v>13220.62482630474</c:v>
                </c:pt>
                <c:pt idx="2">
                  <c:v>16832.761908663957</c:v>
                </c:pt>
                <c:pt idx="3">
                  <c:v>18139.171181874997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8-4DBA-8277-DB45D3255E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807504"/>
        <c:axId val="583782032"/>
      </c:lineChart>
      <c:catAx>
        <c:axId val="2868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2032"/>
        <c:crosses val="autoZero"/>
        <c:auto val="1"/>
        <c:lblAlgn val="ctr"/>
        <c:lblOffset val="100"/>
        <c:noMultiLvlLbl val="0"/>
      </c:catAx>
      <c:valAx>
        <c:axId val="583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 (in Avg.)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[INSURANCE_CLAIM_EXCEL_GAUTHAM_AJAY_K.xlsx]Smoker Vs Charges!PivotTable21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</a:t>
            </a:r>
            <a:r>
              <a:rPr lang="en-US" baseline="0"/>
              <a:t> Vs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 Vs Charges'!$B$1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'Smoker Vs Charges'!$A$2:$A$4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'Smoker Vs Charges'!$B$2:$B$4</c:f>
              <c:numCache>
                <c:formatCode>0.00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6-41C3-818E-AE48BA62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116240"/>
        <c:axId val="660113360"/>
      </c:barChart>
      <c:catAx>
        <c:axId val="66011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Smoker</a:t>
                </a:r>
              </a:p>
            </c:rich>
          </c:tx>
          <c:layout>
            <c:manualLayout>
              <c:xMode val="edge"/>
              <c:yMode val="edge"/>
              <c:x val="0.46801027996500438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13360"/>
        <c:crosses val="autoZero"/>
        <c:auto val="1"/>
        <c:lblAlgn val="ctr"/>
        <c:lblOffset val="100"/>
        <c:noMultiLvlLbl val="0"/>
      </c:catAx>
      <c:valAx>
        <c:axId val="6601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</a:t>
                </a:r>
                <a:r>
                  <a:rPr lang="en-IN" baseline="0"/>
                  <a:t> (in Avg.)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[INSURANCE_CLAIM_EXCEL_GAUTHAM_AJAY_K.xlsx]Regionwise - smoker percentage!PivotTable22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Smoker</a:t>
            </a:r>
            <a:r>
              <a:rPr lang="en-IN" baseline="0"/>
              <a:t> - Region Wise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'Regionwise - smoker percentage'!$B$1:$B$2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'Regionwise - smoker percentage'!$A$3:$A$7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'Regionwise - smoker percentage'!$B$3:$B$7</c:f>
              <c:numCache>
                <c:formatCode>0.00%</c:formatCode>
                <c:ptCount val="4"/>
                <c:pt idx="0">
                  <c:v>0.20679012345679013</c:v>
                </c:pt>
                <c:pt idx="1">
                  <c:v>0.17846153846153845</c:v>
                </c:pt>
                <c:pt idx="2">
                  <c:v>0.25</c:v>
                </c:pt>
                <c:pt idx="3">
                  <c:v>0.17846153846153845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4763-A989-7D758EF0A548}"/>
            </c:ext>
          </c:extLst>
        </c:ser>
        <c:ser>
          <c:idx val="1"/>
          <c:order val="1"/>
          <c:tx>
            <c:strRef>
              <c:f>'Regionwise - smoker percentage'!$C$1:$C$2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'Regionwise - smoker percentage'!$A$3:$A$7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'Regionwise - smoker percentage'!$C$3:$C$7</c:f>
              <c:numCache>
                <c:formatCode>0.00%</c:formatCode>
                <c:ptCount val="4"/>
                <c:pt idx="0">
                  <c:v>0.79320987654320985</c:v>
                </c:pt>
                <c:pt idx="1">
                  <c:v>0.82153846153846155</c:v>
                </c:pt>
                <c:pt idx="2">
                  <c:v>0.75</c:v>
                </c:pt>
                <c:pt idx="3">
                  <c:v>0.82153846153846155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9-4763-A989-7D758EF0A5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77914832"/>
        <c:axId val="777912272"/>
      </c:barChart>
      <c:catAx>
        <c:axId val="7779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12272"/>
        <c:crosses val="autoZero"/>
        <c:auto val="1"/>
        <c:lblAlgn val="ctr"/>
        <c:lblOffset val="100"/>
        <c:noMultiLvlLbl val="0"/>
      </c:catAx>
      <c:valAx>
        <c:axId val="7779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[INSURANCE_CLAIM_EXCEL_GAUTHAM_AJAY_K.xlsx]SmokerVs.Charges-RegionWise!PivotTable23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Smoker</a:t>
            </a:r>
            <a:r>
              <a:rPr lang="en-IN" baseline="0"/>
              <a:t> Vs. Charges - Regionwise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'SmokerVs.Charges-RegionWise'!$B$1:$B$2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'SmokerVs.Charges-RegionWise'!$A$3:$A$7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'SmokerVs.Charges-RegionWise'!$B$3:$B$7</c:f>
              <c:numCache>
                <c:formatCode>0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C-4BE2-9DD7-4AD751DF8284}"/>
            </c:ext>
          </c:extLst>
        </c:ser>
        <c:ser>
          <c:idx val="1"/>
          <c:order val="1"/>
          <c:tx>
            <c:strRef>
              <c:f>'SmokerVs.Charges-RegionWise'!$C$1:$C$2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'SmokerVs.Charges-RegionWise'!$A$3:$A$7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'SmokerVs.Charges-RegionWise'!$C$3:$C$7</c:f>
              <c:numCache>
                <c:formatCode>0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EC-4BE2-9DD7-4AD751DF82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105360"/>
        <c:axId val="660102160"/>
      </c:barChart>
      <c:catAx>
        <c:axId val="66010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02160"/>
        <c:crosses val="autoZero"/>
        <c:auto val="1"/>
        <c:lblAlgn val="ctr"/>
        <c:lblOffset val="100"/>
        <c:noMultiLvlLbl val="0"/>
      </c:catAx>
      <c:valAx>
        <c:axId val="6601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</a:t>
                </a:r>
                <a:r>
                  <a:rPr lang="en-IN" baseline="0"/>
                  <a:t> ( in Avg. 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[INSURANCE_CLAIM_EXCEL_GAUTHAM_AJAY_K.xlsx]Charges vs. Children!PivotTable24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 Vs. Number of dependants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'Charges vs. Children'!$B$1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'Charges vs. Children'!$A$2:$A$5</c:f>
              <c:strCache>
                <c:ptCount val="3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</c:strCache>
            </c:strRef>
          </c:cat>
          <c:val>
            <c:numRef>
              <c:f>'Charges vs. Children'!$B$2:$B$5</c:f>
              <c:numCache>
                <c:formatCode>0.00</c:formatCode>
                <c:ptCount val="3"/>
                <c:pt idx="0">
                  <c:v>12497.739052103547</c:v>
                </c:pt>
                <c:pt idx="1">
                  <c:v>15184.988110176333</c:v>
                </c:pt>
                <c:pt idx="2">
                  <c:v>11730.582377441857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6-4A35-A474-3F78409EED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7865424"/>
        <c:axId val="817865744"/>
      </c:lineChart>
      <c:catAx>
        <c:axId val="8178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65744"/>
        <c:crosses val="autoZero"/>
        <c:auto val="1"/>
        <c:lblAlgn val="ctr"/>
        <c:lblOffset val="100"/>
        <c:noMultiLvlLbl val="0"/>
      </c:catAx>
      <c:valAx>
        <c:axId val="8178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 (in Avg.)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[INSURANCE_CLAIM_EXCEL_GAUTHAM_AJAY_K.xlsx]Charges Vs. Children-regionwise!PivotTable25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Charges</a:t>
            </a:r>
            <a:r>
              <a:rPr lang="en-IN" baseline="0"/>
              <a:t> Vs. Children (Regionwise)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'Charges Vs. Children-regionwise'!$B$1:$B$2</c:f>
              <c:strCache>
                <c:ptCount val="1"/>
                <c:pt idx="0">
                  <c:v>0-1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'Charges Vs. Children-regionwise'!$A$3:$A$7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'Charges Vs. Children-regionwise'!$B$3:$B$7</c:f>
              <c:numCache>
                <c:formatCode>0.00</c:formatCode>
                <c:ptCount val="4"/>
                <c:pt idx="0">
                  <c:v>13236.499569950893</c:v>
                </c:pt>
                <c:pt idx="1">
                  <c:v>10931.33945713592</c:v>
                </c:pt>
                <c:pt idx="2">
                  <c:v>14075.072708373007</c:v>
                </c:pt>
                <c:pt idx="3">
                  <c:v>11385.275529814815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410E-A34B-F9B07B52CEB5}"/>
            </c:ext>
          </c:extLst>
        </c:ser>
        <c:ser>
          <c:idx val="1"/>
          <c:order val="1"/>
          <c:tx>
            <c:strRef>
              <c:f>'Charges Vs. Children-regionwise'!$C$1:$C$2</c:f>
              <c:strCache>
                <c:ptCount val="1"/>
                <c:pt idx="0">
                  <c:v>2-3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'Charges Vs. Children-regionwise'!$A$3:$A$7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'Charges Vs. Children-regionwise'!$C$3:$C$7</c:f>
              <c:numCache>
                <c:formatCode>0.00</c:formatCode>
                <c:ptCount val="4"/>
                <c:pt idx="0">
                  <c:v>13959.548970555557</c:v>
                </c:pt>
                <c:pt idx="1">
                  <c:v>15239.358573839281</c:v>
                </c:pt>
                <c:pt idx="2">
                  <c:v>16671.521501683168</c:v>
                </c:pt>
                <c:pt idx="3">
                  <c:v>14696.266387765962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8A-410E-A34B-F9B07B52CEB5}"/>
            </c:ext>
          </c:extLst>
        </c:ser>
        <c:ser>
          <c:idx val="2"/>
          <c:order val="2"/>
          <c:tx>
            <c:strRef>
              <c:f>'Charges Vs. Children-regionwise'!$D$1:$D$2</c:f>
              <c:strCache>
                <c:ptCount val="1"/>
                <c:pt idx="0">
                  <c:v>4-5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'Charges Vs. Children-regionwise'!$A$3:$A$7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'Charges Vs. Children-regionwise'!$D$3:$D$7</c:f>
              <c:numCache>
                <c:formatCode>0.00</c:formatCode>
                <c:ptCount val="4"/>
                <c:pt idx="0">
                  <c:v>12233.327229000002</c:v>
                </c:pt>
                <c:pt idx="1">
                  <c:v>11006.844014285714</c:v>
                </c:pt>
                <c:pt idx="2">
                  <c:v>12086.160828181817</c:v>
                </c:pt>
                <c:pt idx="3">
                  <c:v>11472.406182000001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8A-410E-A34B-F9B07B52CE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995704"/>
        <c:axId val="626994424"/>
      </c:barChart>
      <c:catAx>
        <c:axId val="62699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4424"/>
        <c:crosses val="autoZero"/>
        <c:auto val="1"/>
        <c:lblAlgn val="ctr"/>
        <c:lblOffset val="100"/>
        <c:noMultiLvlLbl val="0"/>
      </c:catAx>
      <c:valAx>
        <c:axId val="6269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</a:t>
                </a:r>
                <a:r>
                  <a:rPr lang="en-IN" baseline="0"/>
                  <a:t> (in Avg.)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[INSURANCE_CLAIM_EXCEL_GAUTHAM_AJAY_K.xlsx]Sex Vs. BMI!PivotTable26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Sex</a:t>
            </a:r>
            <a:r>
              <a:rPr lang="en-IN" baseline="0"/>
              <a:t> Vs. BMI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'Sex Vs. BMI'!$B$1:$B$2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'Sex Vs. BMI'!$A$3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'Sex Vs. BMI'!$B$3</c:f>
              <c:numCache>
                <c:formatCode>0.00</c:formatCode>
                <c:ptCount val="1"/>
                <c:pt idx="0">
                  <c:v>30.943128698224832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0-4473-9D54-BC33901F0F87}"/>
            </c:ext>
          </c:extLst>
        </c:ser>
        <c:ser>
          <c:idx val="1"/>
          <c:order val="1"/>
          <c:tx>
            <c:strRef>
              <c:f>'Sex Vs. BMI'!$C$1:$C$2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'Sex Vs. BMI'!$A$3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'Sex Vs. BMI'!$C$3</c:f>
              <c:numCache>
                <c:formatCode>0.00</c:formatCode>
                <c:ptCount val="1"/>
                <c:pt idx="0">
                  <c:v>30.377749244713023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0-4473-9D54-BC33901F0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7926032"/>
        <c:axId val="560337784"/>
      </c:barChart>
      <c:catAx>
        <c:axId val="77792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7784"/>
        <c:crosses val="autoZero"/>
        <c:auto val="1"/>
        <c:lblAlgn val="ctr"/>
        <c:lblOffset val="100"/>
        <c:noMultiLvlLbl val="0"/>
      </c:catAx>
      <c:valAx>
        <c:axId val="5603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  <a:r>
                  <a:rPr lang="en-IN" baseline="0"/>
                  <a:t> (in avg.)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AGE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- HISTOGRAM</a:t>
          </a:r>
        </a:p>
      </cx:txPr>
    </cx:title>
    <cx:plotArea>
      <cx:plotAreaRegion>
        <cx:series layoutId="clusteredColumn" uniqueId="{605BD3BD-0D5F-4525-A05D-714386C64344}">
          <cx:tx>
            <cx:txData>
              <cx:f>_xlchart.v1.8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Age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-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- BOX PLOT</a:t>
          </a:r>
        </a:p>
      </cx:txPr>
    </cx:title>
    <cx:plotArea>
      <cx:plotAreaRegion>
        <cx:series layoutId="boxWhisker" uniqueId="{35CB7D0D-C133-46BB-AFB5-5D4A50E31893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frequency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BMI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- HISTOGRAM</a:t>
          </a:r>
        </a:p>
      </cx:txPr>
    </cx:title>
    <cx:plotArea>
      <cx:plotAreaRegion>
        <cx:series layoutId="clusteredColumn" uniqueId="{15FC6811-5069-4EB2-B9E1-40AA9C19E821}">
          <cx:tx>
            <cx:txData>
              <cx:f>_xlchart.v1.4</cx:f>
              <cx:v>bmi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BMI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BMI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BMI -BOX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-BOX PLOT</a:t>
          </a:r>
        </a:p>
      </cx:txPr>
    </cx:title>
    <cx:plotArea>
      <cx:plotAreaRegion>
        <cx:series layoutId="boxWhisker" uniqueId="{746CE584-8F98-4D06-978D-407540AA8FA8}">
          <cx:tx>
            <cx:txData>
              <cx:f>_xlchart.v1.10</cx:f>
              <cx:v>bmi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BMI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BMI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Charges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- Histogram</a:t>
          </a:r>
        </a:p>
      </cx:txPr>
    </cx:title>
    <cx:plotArea>
      <cx:plotAreaRegion>
        <cx:series layoutId="clusteredColumn" uniqueId="{1EC73463-5EFE-4967-A584-10F4C49136AA}">
          <cx:tx>
            <cx:txData>
              <cx:f>_xlchart.v1.6</cx:f>
              <cx:v>charges($)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Charges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Charges</a:t>
              </a:r>
            </a:p>
          </cx:txPr>
        </cx:title>
        <cx:tickLabels/>
        <cx:numFmt formatCode="[$$-en-US]#,##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frequency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Charges -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- Box Plot</a:t>
          </a:r>
        </a:p>
      </cx:txPr>
    </cx:title>
    <cx:plotArea>
      <cx:plotAreaRegion>
        <cx:series layoutId="boxWhisker" uniqueId="{1B999A4F-00C7-4405-BA6B-30011F26DF86}">
          <cx:tx>
            <cx:txData>
              <cx:f>_xlchart.v1.2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Charges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Charges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frequency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</xdr:row>
      <xdr:rowOff>45720</xdr:rowOff>
    </xdr:from>
    <xdr:to>
      <xdr:col>11</xdr:col>
      <xdr:colOff>579120</xdr:colOff>
      <xdr:row>19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F3484-9195-46CC-8148-A64C435F38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" y="777240"/>
              <a:ext cx="66827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144780</xdr:colOff>
      <xdr:row>4</xdr:row>
      <xdr:rowOff>7620</xdr:rowOff>
    </xdr:from>
    <xdr:to>
      <xdr:col>21</xdr:col>
      <xdr:colOff>312420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5B7A67-B79C-4D1B-A3FC-657986415F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9580" y="739140"/>
              <a:ext cx="50444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22860</xdr:colOff>
      <xdr:row>20</xdr:row>
      <xdr:rowOff>167640</xdr:rowOff>
    </xdr:from>
    <xdr:to>
      <xdr:col>11</xdr:col>
      <xdr:colOff>601980</xdr:colOff>
      <xdr:row>40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B338F27-0111-47FE-B3B1-EDD63C91D2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" y="3825240"/>
              <a:ext cx="6675120" cy="360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198120</xdr:colOff>
      <xdr:row>20</xdr:row>
      <xdr:rowOff>68580</xdr:rowOff>
    </xdr:from>
    <xdr:to>
      <xdr:col>21</xdr:col>
      <xdr:colOff>335280</xdr:colOff>
      <xdr:row>41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E55E78C-1EBF-4972-8BDC-0F1FB0D51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2920" y="3726180"/>
              <a:ext cx="5013960" cy="3855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7620</xdr:colOff>
      <xdr:row>45</xdr:row>
      <xdr:rowOff>129540</xdr:rowOff>
    </xdr:from>
    <xdr:to>
      <xdr:col>13</xdr:col>
      <xdr:colOff>487680</xdr:colOff>
      <xdr:row>60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F21CB6D-EF4B-4666-B2DF-37B3968A3A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" y="8359140"/>
              <a:ext cx="7795260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327660</xdr:colOff>
      <xdr:row>43</xdr:row>
      <xdr:rowOff>160020</xdr:rowOff>
    </xdr:from>
    <xdr:to>
      <xdr:col>22</xdr:col>
      <xdr:colOff>281940</xdr:colOff>
      <xdr:row>64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FA5AE3D-29DA-4916-A4F3-B90A273A2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2060" y="8023860"/>
              <a:ext cx="4831080" cy="371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624840</xdr:colOff>
      <xdr:row>6</xdr:row>
      <xdr:rowOff>121920</xdr:rowOff>
    </xdr:from>
    <xdr:to>
      <xdr:col>12</xdr:col>
      <xdr:colOff>259080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CBA7F-B925-E7E7-57CB-13F176A36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8</xdr:row>
      <xdr:rowOff>7620</xdr:rowOff>
    </xdr:from>
    <xdr:to>
      <xdr:col>14</xdr:col>
      <xdr:colOff>60960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551AB-C8B1-2929-ADA7-A98239F25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4</xdr:row>
      <xdr:rowOff>30480</xdr:rowOff>
    </xdr:from>
    <xdr:to>
      <xdr:col>11</xdr:col>
      <xdr:colOff>281940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6D42C-B538-8AD1-9F53-94835A2AE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99060</xdr:rowOff>
    </xdr:from>
    <xdr:to>
      <xdr:col>13</xdr:col>
      <xdr:colOff>99060</xdr:colOff>
      <xdr:row>5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7B5F16-D64C-9BF6-6EDB-784CAD389F00}"/>
            </a:ext>
          </a:extLst>
        </xdr:cNvPr>
        <xdr:cNvSpPr txBox="1"/>
      </xdr:nvSpPr>
      <xdr:spPr>
        <a:xfrm>
          <a:off x="4899660" y="281940"/>
          <a:ext cx="7284720" cy="815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/>
            <a:t>MULTI LINEAR REGRESSION USING ALL THE INDEPENDANT VARIABLES - INSURANCE CLAIM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7620</xdr:rowOff>
    </xdr:from>
    <xdr:to>
      <xdr:col>11</xdr:col>
      <xdr:colOff>45720</xdr:colOff>
      <xdr:row>5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D80C2-C703-5674-C040-10680A9AC56F}"/>
            </a:ext>
          </a:extLst>
        </xdr:cNvPr>
        <xdr:cNvSpPr txBox="1"/>
      </xdr:nvSpPr>
      <xdr:spPr>
        <a:xfrm>
          <a:off x="4648200" y="190500"/>
          <a:ext cx="7048500" cy="830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/>
            <a:t>MULTI LINEAR REGRESSION USING</a:t>
          </a:r>
          <a:r>
            <a:rPr lang="en-IN" sz="1600" baseline="0"/>
            <a:t> THE SIGNIFICANT VARIABLES - INSURANCE CLAIM</a:t>
          </a:r>
          <a:endParaRPr lang="en-IN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0</xdr:row>
      <xdr:rowOff>144780</xdr:rowOff>
    </xdr:from>
    <xdr:to>
      <xdr:col>14</xdr:col>
      <xdr:colOff>373380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16A5F-8D31-F28D-69D9-34665E87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2</xdr:row>
      <xdr:rowOff>7620</xdr:rowOff>
    </xdr:from>
    <xdr:to>
      <xdr:col>14</xdr:col>
      <xdr:colOff>411480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83FA7-6647-2AEA-CEB0-CE1F7187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152400</xdr:rowOff>
    </xdr:from>
    <xdr:to>
      <xdr:col>14</xdr:col>
      <xdr:colOff>7620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B8534-F606-CBA2-0D9C-7B5CE017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30480</xdr:rowOff>
    </xdr:from>
    <xdr:to>
      <xdr:col>11</xdr:col>
      <xdr:colOff>312420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DF247-D692-4C49-4812-799A83691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76200</xdr:rowOff>
    </xdr:from>
    <xdr:to>
      <xdr:col>14</xdr:col>
      <xdr:colOff>579120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8FB14-9339-D955-AC22-1AF28C30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716280</xdr:colOff>
      <xdr:row>8</xdr:row>
      <xdr:rowOff>121920</xdr:rowOff>
    </xdr:from>
    <xdr:to>
      <xdr:col>12</xdr:col>
      <xdr:colOff>586740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C9DFB-8D40-09D6-483C-D8F9EF3C9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0</xdr:rowOff>
    </xdr:from>
    <xdr:to>
      <xdr:col>14</xdr:col>
      <xdr:colOff>457200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E3411-5A8F-ECFA-5A89-2341917FE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8</xdr:row>
      <xdr:rowOff>137160</xdr:rowOff>
    </xdr:from>
    <xdr:to>
      <xdr:col>14</xdr:col>
      <xdr:colOff>571500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706E0-DE75-A1C9-9BFF-98882BC45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ham Ajay Kannan" refreshedDate="44979.526372685184" createdVersion="8" refreshedVersion="8" minRefreshableVersion="3" recordCount="1338" xr:uid="{53FDC329-C79A-42CD-9C19-0AC8759A0A45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  <fieldGroup base="0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2">
        <rangePr startNum="15.96" endNum="53.13" groupInterval="10"/>
        <groupItems count="6">
          <s v="&lt;15.96"/>
          <s v="15.96-25.96"/>
          <s v="25.96-35.96"/>
          <s v="35.96-45.96"/>
          <s v="45.96-55.96"/>
          <s v="&gt;55.96"/>
        </groupItems>
      </fieldGroup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  <fieldGroup base="3">
        <rangePr startNum="0" endNum="5" groupInterval="2"/>
        <groupItems count="5">
          <s v="&lt;0"/>
          <s v="0-1"/>
          <s v="2-3"/>
          <s v="4-5"/>
          <s v="&gt;6"/>
        </groupItems>
      </fieldGroup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5367C-8817-48A9-ACC5-2A2EB081CA6E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7"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sortType="descending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ge" fld="0" subtotal="count" baseField="1" baseItem="0"/>
  </dataFields>
  <chartFormats count="4">
    <chartFormat chart="0" format="0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103C6-7F00-47D2-A742-7F7DA2919C55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7">
    <pivotField showAll="0"/>
    <pivotField axis="axisCol" showAll="0" sortType="descending">
      <items count="3">
        <item x="1"/>
        <item x="0"/>
        <item t="default"/>
      </items>
    </pivotField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bmi" fld="2" subtotal="average" baseField="5" baseItem="0" numFmtId="2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B6638-2DFD-4C5B-9D83-6D32E056BE86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7"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bmi" fld="2" subtotal="average" baseField="4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19FEC-D602-4B50-BCBD-0F8594198DC0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6" subtotal="average" baseField="0" baseItem="1" numFmtId="2"/>
  </dataFields>
  <formats count="2">
    <format dxfId="27">
      <pivotArea collapsedLevelsAreSubtotals="1" fieldPosition="0">
        <references count="1">
          <reference field="0" count="5">
            <x v="1"/>
            <x v="2"/>
            <x v="3"/>
            <x v="4"/>
            <x v="5"/>
          </reference>
        </references>
      </pivotArea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3EFBD-04AD-4BAA-813F-0122131622AC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7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harges($)" fld="6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D3949-95EA-46A5-9938-4031979316D7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7"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($)" fld="6" subtotal="average" baseField="4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DA06B-5380-4ED5-BFE4-8F754A8E18CB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7">
    <pivotField dataField="1"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ge" fld="0" subtotal="count" showDataAs="percentOfRow" baseField="0" baseItem="0" numFmtId="10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AA6E2-0801-4F30-ACB6-DA6C29557CC1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7"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($)" fld="6" subtotal="average" baseField="5" baseItem="0" numFmtId="1"/>
  </dataFields>
  <formats count="1">
    <format dxfId="25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6E8FE-2271-4F0B-B89C-6C2D7705A772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7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charges($)" fld="6" subtotal="average" baseField="0" baseItem="5235616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8339F-09D6-4E8D-904E-E1743CC9A860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7" firstHeaderRow="1" firstDataRow="2" firstDataCol="1"/>
  <pivotFields count="7">
    <pivotField showAll="0"/>
    <pivotField showAll="0"/>
    <pivotField showAll="0"/>
    <pivotField axis="axisCol" showAll="0" sortType="ascending">
      <items count="6">
        <item x="0"/>
        <item x="4"/>
        <item x="1"/>
        <item x="2"/>
        <item x="3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 v="2"/>
    </i>
    <i>
      <x v="3"/>
    </i>
    <i>
      <x v="4"/>
    </i>
    <i t="grand">
      <x/>
    </i>
  </colItems>
  <dataFields count="1">
    <dataField name="Average of charges($)" fld="6" subtotal="average" baseField="5" baseItem="0" numFmtId="2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6D6CD-ADF4-4FC1-B725-91ED628A3C22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3" firstHeaderRow="1" firstDataRow="2" firstDataCol="1"/>
  <pivotFields count="7">
    <pivotField showAll="0"/>
    <pivotField axis="axisCol" showAll="0" sortType="descending">
      <items count="3">
        <item x="1"/>
        <item x="0"/>
        <item t="default"/>
      </items>
    </pivotField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Average of bmi" fld="2" subtotal="average" baseField="1" baseItem="0" numFmtId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4D4882-858D-45F7-83CF-457261E333CB}" name="Table2" displayName="Table2" ref="B10:J1348" totalsRowShown="0" headerRowDxfId="24" headerRowBorderDxfId="23" tableBorderDxfId="22" totalsRowBorderDxfId="21">
  <autoFilter ref="B10:J1348" xr:uid="{8C4D4882-858D-45F7-83CF-457261E333CB}"/>
  <tableColumns count="9">
    <tableColumn id="1" xr3:uid="{D4ECB104-7697-4E95-8BCF-64C88560EEFE}" name="age" dataDxfId="20"/>
    <tableColumn id="2" xr3:uid="{FCBC07CC-6FDC-40D4-9AEE-2F460F620040}" name="sex_num" dataDxfId="19">
      <calculatedColumnFormula>IF(R11="male",1,0)</calculatedColumnFormula>
    </tableColumn>
    <tableColumn id="3" xr3:uid="{93E0C144-5BD6-4E8B-B936-144F7E9F4AEF}" name="bmi" dataDxfId="18"/>
    <tableColumn id="4" xr3:uid="{CDA453CA-5676-43C1-AD1C-992BB87C098F}" name="children" dataDxfId="17"/>
    <tableColumn id="5" xr3:uid="{D5025441-FBD9-47BF-AD6A-3705954BFB62}" name="smoker_num" dataDxfId="16">
      <calculatedColumnFormula>IF(S11="yes",1,0)</calculatedColumnFormula>
    </tableColumn>
    <tableColumn id="6" xr3:uid="{5BDD691A-1449-48B8-A0C2-D5F8C9D959F0}" name="northwest" dataDxfId="15">
      <calculatedColumnFormula>IF(T11="northwest",1,0)</calculatedColumnFormula>
    </tableColumn>
    <tableColumn id="7" xr3:uid="{816EF6E5-E512-472D-B860-1D11384CB906}" name="southeast" dataDxfId="14">
      <calculatedColumnFormula>IF(T11="southeast",1,0)</calculatedColumnFormula>
    </tableColumn>
    <tableColumn id="8" xr3:uid="{21CC19F2-7CAC-476D-A129-2EEDAC33C183}" name="southwest" dataDxfId="13">
      <calculatedColumnFormula>IF(T11="southwest",1,0)</calculatedColumnFormula>
    </tableColumn>
    <tableColumn id="9" xr3:uid="{5150A257-0BE9-49F4-BAA8-F965D5383F33}" name="charges($)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C5BFE2-B71B-4312-BD62-E5BF8FBFDD35}" name="Table24" displayName="Table24" ref="D10:K1348" totalsRowShown="0" headerRowDxfId="11" headerRowBorderDxfId="10" tableBorderDxfId="9" totalsRowBorderDxfId="8">
  <autoFilter ref="D10:K1348" xr:uid="{8C4D4882-858D-45F7-83CF-457261E333CB}"/>
  <tableColumns count="8">
    <tableColumn id="1" xr3:uid="{071A6D23-B8DA-40DB-B39A-D86528960C0B}" name="age" dataDxfId="7"/>
    <tableColumn id="3" xr3:uid="{0F8E24D4-1FB7-4634-93CF-B25F37111831}" name="bmi" dataDxfId="6"/>
    <tableColumn id="4" xr3:uid="{B095CEDA-6B03-4471-842C-FADEB9E3DDBC}" name="children" dataDxfId="5"/>
    <tableColumn id="5" xr3:uid="{576AE069-165F-402A-B9D0-E067A8048E83}" name="smoker_num" dataDxfId="4">
      <calculatedColumnFormula>IF(S11="yes",1,0)</calculatedColumnFormula>
    </tableColumn>
    <tableColumn id="7" xr3:uid="{BBD57B5B-BA4B-49C3-B77C-F3DFF05920E9}" name="southeast" dataDxfId="3">
      <calculatedColumnFormula>IF(T11="southeast",1,0)</calculatedColumnFormula>
    </tableColumn>
    <tableColumn id="8" xr3:uid="{0DCCFBB3-0B39-47B2-B048-B62D2204EFD9}" name="southwest" dataDxfId="2">
      <calculatedColumnFormula>IF(T11="southwest",1,0)</calculatedColumnFormula>
    </tableColumn>
    <tableColumn id="9" xr3:uid="{275A8ABA-20E9-4B82-843C-1A51C96FC286}" name="charges($)" dataDxfId="1"/>
    <tableColumn id="10" xr3:uid="{8B7308C8-9914-4C4C-BB60-666338214C4A}" name="Predicted_charges" dataDxfId="0">
      <calculatedColumnFormula>$C$5+SUMPRODUCT($D$5:$I$5,Table24[[#This Row],[age]:[southwest]])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86D9-1945-4339-ABCD-4070FD3BC508}">
  <dimension ref="A1:D7"/>
  <sheetViews>
    <sheetView workbookViewId="0">
      <selection activeCell="D9" sqref="D9"/>
    </sheetView>
  </sheetViews>
  <sheetFormatPr defaultRowHeight="14.4"/>
  <cols>
    <col min="1" max="1" width="12.5546875" bestFit="1" customWidth="1"/>
    <col min="2" max="2" width="15.5546875" bestFit="1" customWidth="1"/>
    <col min="3" max="3" width="7" bestFit="1" customWidth="1"/>
    <col min="4" max="4" width="10.77734375" bestFit="1" customWidth="1"/>
    <col min="5" max="5" width="9.6640625" bestFit="1" customWidth="1"/>
    <col min="6" max="6" width="10.77734375" bestFit="1" customWidth="1"/>
  </cols>
  <sheetData>
    <row r="1" spans="1:4">
      <c r="A1" s="9" t="s">
        <v>34</v>
      </c>
      <c r="B1" s="9" t="s">
        <v>31</v>
      </c>
    </row>
    <row r="2" spans="1:4">
      <c r="A2" s="9" t="s">
        <v>33</v>
      </c>
      <c r="B2" t="s">
        <v>7</v>
      </c>
      <c r="C2" t="s">
        <v>10</v>
      </c>
      <c r="D2" t="s">
        <v>32</v>
      </c>
    </row>
    <row r="3" spans="1:4">
      <c r="A3" s="10" t="s">
        <v>13</v>
      </c>
      <c r="B3" s="12">
        <v>0.20679012345679013</v>
      </c>
      <c r="C3" s="12">
        <v>0.79320987654320985</v>
      </c>
      <c r="D3" s="12">
        <v>1</v>
      </c>
    </row>
    <row r="4" spans="1:4">
      <c r="A4" s="10" t="s">
        <v>12</v>
      </c>
      <c r="B4" s="12">
        <v>0.17846153846153845</v>
      </c>
      <c r="C4" s="12">
        <v>0.82153846153846155</v>
      </c>
      <c r="D4" s="12">
        <v>1</v>
      </c>
    </row>
    <row r="5" spans="1:4">
      <c r="A5" s="10" t="s">
        <v>11</v>
      </c>
      <c r="B5" s="12">
        <v>0.25</v>
      </c>
      <c r="C5" s="12">
        <v>0.75</v>
      </c>
      <c r="D5" s="12">
        <v>1</v>
      </c>
    </row>
    <row r="6" spans="1:4">
      <c r="A6" s="10" t="s">
        <v>8</v>
      </c>
      <c r="B6" s="12">
        <v>0.17846153846153845</v>
      </c>
      <c r="C6" s="12">
        <v>0.82153846153846155</v>
      </c>
      <c r="D6" s="12">
        <v>1</v>
      </c>
    </row>
    <row r="7" spans="1:4">
      <c r="A7" s="10" t="s">
        <v>32</v>
      </c>
      <c r="B7" s="12">
        <v>0.20478325859491778</v>
      </c>
      <c r="C7" s="12">
        <v>0.79521674140508225</v>
      </c>
      <c r="D7" s="12">
        <v>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3F81-D89B-4B51-8E7B-0DB6C90D000C}">
  <dimension ref="A1:D7"/>
  <sheetViews>
    <sheetView workbookViewId="0">
      <selection activeCell="J3" sqref="J3"/>
    </sheetView>
  </sheetViews>
  <sheetFormatPr defaultRowHeight="14.4"/>
  <cols>
    <col min="1" max="1" width="19.5546875" bestFit="1" customWidth="1"/>
    <col min="2" max="2" width="15.5546875" bestFit="1" customWidth="1"/>
    <col min="3" max="3" width="6" bestFit="1" customWidth="1"/>
    <col min="4" max="4" width="10.77734375" bestFit="1" customWidth="1"/>
    <col min="5" max="6" width="12" bestFit="1" customWidth="1"/>
  </cols>
  <sheetData>
    <row r="1" spans="1:4">
      <c r="A1" s="9" t="s">
        <v>38</v>
      </c>
      <c r="B1" s="9" t="s">
        <v>31</v>
      </c>
    </row>
    <row r="2" spans="1:4">
      <c r="A2" s="9" t="s">
        <v>33</v>
      </c>
      <c r="B2" t="s">
        <v>10</v>
      </c>
      <c r="C2" t="s">
        <v>7</v>
      </c>
      <c r="D2" t="s">
        <v>32</v>
      </c>
    </row>
    <row r="3" spans="1:4">
      <c r="A3" s="10" t="s">
        <v>13</v>
      </c>
      <c r="B3" s="13">
        <v>9165.5316717081714</v>
      </c>
      <c r="C3" s="13">
        <v>29673.536472835818</v>
      </c>
      <c r="D3" s="13">
        <v>13406.3845163858</v>
      </c>
    </row>
    <row r="4" spans="1:4">
      <c r="A4" s="10" t="s">
        <v>12</v>
      </c>
      <c r="B4" s="13">
        <v>8556.4637152059931</v>
      </c>
      <c r="C4" s="13">
        <v>30192.003182413791</v>
      </c>
      <c r="D4" s="13">
        <v>12417.575373969234</v>
      </c>
    </row>
    <row r="5" spans="1:4">
      <c r="A5" s="10" t="s">
        <v>11</v>
      </c>
      <c r="B5" s="13">
        <v>8032.2163089377273</v>
      </c>
      <c r="C5" s="13">
        <v>34844.996823626367</v>
      </c>
      <c r="D5" s="13">
        <v>14735.411437609893</v>
      </c>
    </row>
    <row r="6" spans="1:4">
      <c r="A6" s="10" t="s">
        <v>8</v>
      </c>
      <c r="B6" s="13">
        <v>8019.2845130711621</v>
      </c>
      <c r="C6" s="13">
        <v>32269.063493620699</v>
      </c>
      <c r="D6" s="13">
        <v>12346.937377292312</v>
      </c>
    </row>
    <row r="7" spans="1:4">
      <c r="A7" s="10" t="s">
        <v>32</v>
      </c>
      <c r="B7" s="13">
        <v>8434.2682978562061</v>
      </c>
      <c r="C7" s="13">
        <v>32050.231831532841</v>
      </c>
      <c r="D7" s="13">
        <v>13270.422265141258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8A64-5269-456D-AE9F-1A795FABF0CD}">
  <dimension ref="A1:B5"/>
  <sheetViews>
    <sheetView workbookViewId="0">
      <selection activeCell="O3" sqref="O3"/>
    </sheetView>
  </sheetViews>
  <sheetFormatPr defaultRowHeight="14.4"/>
  <cols>
    <col min="1" max="1" width="12.5546875" bestFit="1" customWidth="1"/>
    <col min="2" max="2" width="19.5546875" bestFit="1" customWidth="1"/>
  </cols>
  <sheetData>
    <row r="1" spans="1:2">
      <c r="A1" s="9" t="s">
        <v>33</v>
      </c>
      <c r="B1" t="s">
        <v>38</v>
      </c>
    </row>
    <row r="2" spans="1:2">
      <c r="A2" s="10" t="s">
        <v>50</v>
      </c>
      <c r="B2" s="11">
        <v>12497.739052103547</v>
      </c>
    </row>
    <row r="3" spans="1:2">
      <c r="A3" s="10" t="s">
        <v>51</v>
      </c>
      <c r="B3" s="11">
        <v>15184.988110176333</v>
      </c>
    </row>
    <row r="4" spans="1:2">
      <c r="A4" s="10" t="s">
        <v>49</v>
      </c>
      <c r="B4" s="11">
        <v>11730.582377441857</v>
      </c>
    </row>
    <row r="5" spans="1:2">
      <c r="A5" s="10" t="s">
        <v>32</v>
      </c>
      <c r="B5" s="11">
        <v>13270.422265141242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E5B2-D696-4D1B-86B1-DCCB92E12BCA}">
  <dimension ref="A1:E7"/>
  <sheetViews>
    <sheetView workbookViewId="0">
      <selection activeCell="G5" sqref="G5"/>
    </sheetView>
  </sheetViews>
  <sheetFormatPr defaultRowHeight="14.4"/>
  <cols>
    <col min="1" max="1" width="19.5546875" bestFit="1" customWidth="1"/>
    <col min="2" max="2" width="15.5546875" bestFit="1" customWidth="1"/>
    <col min="3" max="4" width="8.5546875" bestFit="1" customWidth="1"/>
    <col min="5" max="5" width="10.77734375" bestFit="1" customWidth="1"/>
    <col min="6" max="6" width="8.5546875" bestFit="1" customWidth="1"/>
    <col min="7" max="8" width="10.77734375" bestFit="1" customWidth="1"/>
  </cols>
  <sheetData>
    <row r="1" spans="1:5">
      <c r="A1" s="9" t="s">
        <v>38</v>
      </c>
      <c r="B1" s="9" t="s">
        <v>31</v>
      </c>
    </row>
    <row r="2" spans="1:5">
      <c r="A2" s="9" t="s">
        <v>33</v>
      </c>
      <c r="B2" t="s">
        <v>50</v>
      </c>
      <c r="C2" t="s">
        <v>51</v>
      </c>
      <c r="D2" t="s">
        <v>49</v>
      </c>
      <c r="E2" t="s">
        <v>32</v>
      </c>
    </row>
    <row r="3" spans="1:5">
      <c r="A3" s="10" t="s">
        <v>13</v>
      </c>
      <c r="B3" s="11">
        <v>13236.499569950893</v>
      </c>
      <c r="C3" s="11">
        <v>13959.548970555557</v>
      </c>
      <c r="D3" s="11">
        <v>12233.327229000002</v>
      </c>
      <c r="E3" s="11">
        <v>13406.384516385799</v>
      </c>
    </row>
    <row r="4" spans="1:5">
      <c r="A4" s="10" t="s">
        <v>12</v>
      </c>
      <c r="B4" s="11">
        <v>10931.33945713592</v>
      </c>
      <c r="C4" s="11">
        <v>15239.358573839281</v>
      </c>
      <c r="D4" s="11">
        <v>11006.844014285714</v>
      </c>
      <c r="E4" s="11">
        <v>12417.575373969237</v>
      </c>
    </row>
    <row r="5" spans="1:5">
      <c r="A5" s="10" t="s">
        <v>11</v>
      </c>
      <c r="B5" s="11">
        <v>14075.072708373007</v>
      </c>
      <c r="C5" s="11">
        <v>16671.521501683168</v>
      </c>
      <c r="D5" s="11">
        <v>12086.160828181817</v>
      </c>
      <c r="E5" s="11">
        <v>14735.411437609881</v>
      </c>
    </row>
    <row r="6" spans="1:5">
      <c r="A6" s="10" t="s">
        <v>8</v>
      </c>
      <c r="B6" s="11">
        <v>11385.275529814815</v>
      </c>
      <c r="C6" s="11">
        <v>14696.266387765962</v>
      </c>
      <c r="D6" s="11">
        <v>11472.406182000001</v>
      </c>
      <c r="E6" s="11">
        <v>12346.937377292305</v>
      </c>
    </row>
    <row r="7" spans="1:5">
      <c r="A7" s="10" t="s">
        <v>32</v>
      </c>
      <c r="B7" s="11">
        <v>12497.739052103556</v>
      </c>
      <c r="C7" s="11">
        <v>15184.988110176328</v>
      </c>
      <c r="D7" s="11">
        <v>11730.582377441862</v>
      </c>
      <c r="E7" s="11">
        <v>13270.422265141253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DE98-9D8A-4F1E-816C-55162D72A13D}">
  <dimension ref="A1:D3"/>
  <sheetViews>
    <sheetView workbookViewId="0">
      <selection activeCell="O20" sqref="O20"/>
    </sheetView>
  </sheetViews>
  <sheetFormatPr defaultRowHeight="14.4"/>
  <cols>
    <col min="1" max="1" width="13.88671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1" spans="1:4">
      <c r="B1" s="9" t="s">
        <v>31</v>
      </c>
    </row>
    <row r="2" spans="1:4">
      <c r="B2" t="s">
        <v>9</v>
      </c>
      <c r="C2" t="s">
        <v>6</v>
      </c>
      <c r="D2" t="s">
        <v>32</v>
      </c>
    </row>
    <row r="3" spans="1:4">
      <c r="A3" t="s">
        <v>48</v>
      </c>
      <c r="B3" s="11">
        <v>30.943128698224832</v>
      </c>
      <c r="C3" s="11">
        <v>30.377749244713023</v>
      </c>
      <c r="D3" s="11">
        <v>30.663396860986513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35F4-35A6-4D80-AC0B-9D9B7119DB28}">
  <dimension ref="A1:D7"/>
  <sheetViews>
    <sheetView workbookViewId="0">
      <selection activeCell="L6" sqref="L6"/>
    </sheetView>
  </sheetViews>
  <sheetFormatPr defaultRowHeight="14.4"/>
  <cols>
    <col min="1" max="1" width="13.88671875" bestFit="1" customWidth="1"/>
    <col min="2" max="2" width="15.5546875" bestFit="1" customWidth="1"/>
    <col min="3" max="3" width="6.77734375" bestFit="1" customWidth="1"/>
    <col min="4" max="4" width="10.77734375" bestFit="1" customWidth="1"/>
    <col min="5" max="5" width="9.6640625" bestFit="1" customWidth="1"/>
    <col min="6" max="6" width="10.77734375" bestFit="1" customWidth="1"/>
  </cols>
  <sheetData>
    <row r="1" spans="1:4">
      <c r="A1" s="9" t="s">
        <v>48</v>
      </c>
      <c r="B1" s="9" t="s">
        <v>31</v>
      </c>
    </row>
    <row r="2" spans="1:4">
      <c r="A2" s="9" t="s">
        <v>33</v>
      </c>
      <c r="B2" t="s">
        <v>9</v>
      </c>
      <c r="C2" t="s">
        <v>6</v>
      </c>
      <c r="D2" t="s">
        <v>32</v>
      </c>
    </row>
    <row r="3" spans="1:4">
      <c r="A3" s="10" t="s">
        <v>13</v>
      </c>
      <c r="B3" s="11">
        <v>29.024539877300615</v>
      </c>
      <c r="C3" s="11">
        <v>29.324316770186336</v>
      </c>
      <c r="D3" s="11">
        <v>29.173503086419764</v>
      </c>
    </row>
    <row r="4" spans="1:4">
      <c r="A4" s="10" t="s">
        <v>12</v>
      </c>
      <c r="B4" s="11">
        <v>29.120155279503102</v>
      </c>
      <c r="C4" s="11">
        <v>29.27795731707316</v>
      </c>
      <c r="D4" s="11">
        <v>29.199784615384615</v>
      </c>
    </row>
    <row r="5" spans="1:4">
      <c r="A5" s="10" t="s">
        <v>11</v>
      </c>
      <c r="B5" s="11">
        <v>33.99</v>
      </c>
      <c r="C5" s="11">
        <v>32.671257142857122</v>
      </c>
      <c r="D5" s="11">
        <v>33.355989010989006</v>
      </c>
    </row>
    <row r="6" spans="1:4">
      <c r="A6" s="10" t="s">
        <v>8</v>
      </c>
      <c r="B6" s="11">
        <v>31.129447852760737</v>
      </c>
      <c r="C6" s="11">
        <v>30.060493827160496</v>
      </c>
      <c r="D6" s="11">
        <v>30.596615384615379</v>
      </c>
    </row>
    <row r="7" spans="1:4">
      <c r="A7" s="10" t="s">
        <v>32</v>
      </c>
      <c r="B7" s="11">
        <v>30.943128698224836</v>
      </c>
      <c r="C7" s="11">
        <v>30.37774924471293</v>
      </c>
      <c r="D7" s="11">
        <v>30.663396860986548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790A-37F6-46F5-A19D-EDC224F90F16}">
  <dimension ref="A1:B4"/>
  <sheetViews>
    <sheetView workbookViewId="0">
      <selection activeCell="N7" sqref="N7"/>
    </sheetView>
  </sheetViews>
  <sheetFormatPr defaultRowHeight="14.4"/>
  <cols>
    <col min="1" max="1" width="12.5546875" bestFit="1" customWidth="1"/>
    <col min="2" max="2" width="13.88671875" bestFit="1" customWidth="1"/>
  </cols>
  <sheetData>
    <row r="1" spans="1:2">
      <c r="A1" s="9" t="s">
        <v>33</v>
      </c>
      <c r="B1" t="s">
        <v>48</v>
      </c>
    </row>
    <row r="2" spans="1:2">
      <c r="A2" s="10" t="s">
        <v>10</v>
      </c>
      <c r="B2" s="11">
        <v>30.651795112781922</v>
      </c>
    </row>
    <row r="3" spans="1:2">
      <c r="A3" s="10" t="s">
        <v>7</v>
      </c>
      <c r="B3" s="11">
        <v>30.708448905109503</v>
      </c>
    </row>
    <row r="4" spans="1:2">
      <c r="A4" s="10" t="s">
        <v>32</v>
      </c>
      <c r="B4" s="11">
        <v>30.663396860986502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EFB1-2FCB-469F-9527-50B9F1322971}">
  <dimension ref="B10:T1348"/>
  <sheetViews>
    <sheetView zoomScale="80" zoomScaleNormal="80" workbookViewId="0">
      <selection activeCell="B10" sqref="B10"/>
    </sheetView>
  </sheetViews>
  <sheetFormatPr defaultRowHeight="14.4"/>
  <cols>
    <col min="2" max="2" width="23.77734375" customWidth="1"/>
    <col min="3" max="3" width="15.109375" customWidth="1"/>
    <col min="4" max="4" width="17" customWidth="1"/>
    <col min="5" max="5" width="18.109375" customWidth="1"/>
    <col min="6" max="6" width="15" customWidth="1"/>
    <col min="7" max="9" width="15.5546875" customWidth="1"/>
    <col min="10" max="10" width="21.21875" customWidth="1"/>
  </cols>
  <sheetData>
    <row r="10" spans="2:20">
      <c r="B10" s="23" t="s">
        <v>0</v>
      </c>
      <c r="C10" s="24" t="s">
        <v>52</v>
      </c>
      <c r="D10" s="24" t="s">
        <v>2</v>
      </c>
      <c r="E10" s="24" t="s">
        <v>3</v>
      </c>
      <c r="F10" s="25" t="s">
        <v>53</v>
      </c>
      <c r="G10" s="24" t="s">
        <v>12</v>
      </c>
      <c r="H10" s="24" t="s">
        <v>11</v>
      </c>
      <c r="I10" s="24" t="s">
        <v>8</v>
      </c>
      <c r="J10" s="26" t="s">
        <v>22</v>
      </c>
      <c r="R10" t="s">
        <v>1</v>
      </c>
      <c r="S10" t="s">
        <v>4</v>
      </c>
      <c r="T10" t="s">
        <v>5</v>
      </c>
    </row>
    <row r="11" spans="2:20">
      <c r="B11" s="17">
        <v>19</v>
      </c>
      <c r="C11" s="3">
        <f t="shared" ref="C11:C74" si="0">IF(R11="male",1,0)</f>
        <v>0</v>
      </c>
      <c r="D11" s="3">
        <v>27.9</v>
      </c>
      <c r="E11" s="3">
        <v>0</v>
      </c>
      <c r="F11" s="16">
        <f t="shared" ref="F11:F74" si="1">IF(S11="yes",1,0)</f>
        <v>1</v>
      </c>
      <c r="G11" s="3">
        <f t="shared" ref="G11:G74" si="2">IF(T11="northwest",1,0)</f>
        <v>0</v>
      </c>
      <c r="H11" s="3">
        <f t="shared" ref="H11:H74" si="3">IF(T11="southeast",1,0)</f>
        <v>0</v>
      </c>
      <c r="I11" s="3">
        <f t="shared" ref="I11:I74" si="4">IF(T11="southwest",1,0)</f>
        <v>1</v>
      </c>
      <c r="J11" s="18">
        <v>16884.923999999999</v>
      </c>
      <c r="R11" t="s">
        <v>6</v>
      </c>
      <c r="S11" t="s">
        <v>7</v>
      </c>
      <c r="T11" t="s">
        <v>8</v>
      </c>
    </row>
    <row r="12" spans="2:20">
      <c r="B12" s="17">
        <v>18</v>
      </c>
      <c r="C12" s="3">
        <f t="shared" si="0"/>
        <v>1</v>
      </c>
      <c r="D12" s="3">
        <v>33.770000000000003</v>
      </c>
      <c r="E12" s="3">
        <v>1</v>
      </c>
      <c r="F12" s="16">
        <f t="shared" si="1"/>
        <v>0</v>
      </c>
      <c r="G12" s="3">
        <f t="shared" si="2"/>
        <v>0</v>
      </c>
      <c r="H12" s="3">
        <f t="shared" si="3"/>
        <v>1</v>
      </c>
      <c r="I12" s="3">
        <f t="shared" si="4"/>
        <v>0</v>
      </c>
      <c r="J12" s="18">
        <v>1725.5523000000001</v>
      </c>
      <c r="R12" t="s">
        <v>9</v>
      </c>
      <c r="S12" t="s">
        <v>10</v>
      </c>
      <c r="T12" t="s">
        <v>11</v>
      </c>
    </row>
    <row r="13" spans="2:20">
      <c r="B13" s="17">
        <v>28</v>
      </c>
      <c r="C13" s="3">
        <f t="shared" si="0"/>
        <v>1</v>
      </c>
      <c r="D13" s="3">
        <v>33</v>
      </c>
      <c r="E13" s="3">
        <v>3</v>
      </c>
      <c r="F13" s="16">
        <f t="shared" si="1"/>
        <v>0</v>
      </c>
      <c r="G13" s="3">
        <f t="shared" si="2"/>
        <v>0</v>
      </c>
      <c r="H13" s="3">
        <f t="shared" si="3"/>
        <v>1</v>
      </c>
      <c r="I13" s="3">
        <f t="shared" si="4"/>
        <v>0</v>
      </c>
      <c r="J13" s="18">
        <v>4449.4620000000004</v>
      </c>
      <c r="R13" t="s">
        <v>9</v>
      </c>
      <c r="S13" t="s">
        <v>10</v>
      </c>
      <c r="T13" t="s">
        <v>11</v>
      </c>
    </row>
    <row r="14" spans="2:20">
      <c r="B14" s="17">
        <v>33</v>
      </c>
      <c r="C14" s="3">
        <f t="shared" si="0"/>
        <v>1</v>
      </c>
      <c r="D14" s="3">
        <v>22.704999999999998</v>
      </c>
      <c r="E14" s="3">
        <v>0</v>
      </c>
      <c r="F14" s="16">
        <f t="shared" si="1"/>
        <v>0</v>
      </c>
      <c r="G14" s="3">
        <f t="shared" si="2"/>
        <v>1</v>
      </c>
      <c r="H14" s="3">
        <f t="shared" si="3"/>
        <v>0</v>
      </c>
      <c r="I14" s="3">
        <f t="shared" si="4"/>
        <v>0</v>
      </c>
      <c r="J14" s="18">
        <v>21984.47061</v>
      </c>
      <c r="R14" t="s">
        <v>9</v>
      </c>
      <c r="S14" t="s">
        <v>10</v>
      </c>
      <c r="T14" t="s">
        <v>12</v>
      </c>
    </row>
    <row r="15" spans="2:20">
      <c r="B15" s="17">
        <v>32</v>
      </c>
      <c r="C15" s="3">
        <f t="shared" si="0"/>
        <v>1</v>
      </c>
      <c r="D15" s="3">
        <v>28.88</v>
      </c>
      <c r="E15" s="3">
        <v>0</v>
      </c>
      <c r="F15" s="16">
        <f t="shared" si="1"/>
        <v>0</v>
      </c>
      <c r="G15" s="3">
        <f t="shared" si="2"/>
        <v>1</v>
      </c>
      <c r="H15" s="3">
        <f t="shared" si="3"/>
        <v>0</v>
      </c>
      <c r="I15" s="3">
        <f t="shared" si="4"/>
        <v>0</v>
      </c>
      <c r="J15" s="18">
        <v>3866.8552</v>
      </c>
      <c r="R15" t="s">
        <v>9</v>
      </c>
      <c r="S15" t="s">
        <v>10</v>
      </c>
      <c r="T15" t="s">
        <v>12</v>
      </c>
    </row>
    <row r="16" spans="2:20">
      <c r="B16" s="17">
        <v>31</v>
      </c>
      <c r="C16" s="3">
        <f t="shared" si="0"/>
        <v>0</v>
      </c>
      <c r="D16" s="3">
        <v>25.74</v>
      </c>
      <c r="E16" s="3">
        <v>0</v>
      </c>
      <c r="F16" s="16">
        <f t="shared" si="1"/>
        <v>0</v>
      </c>
      <c r="G16" s="3">
        <f t="shared" si="2"/>
        <v>0</v>
      </c>
      <c r="H16" s="3">
        <f t="shared" si="3"/>
        <v>1</v>
      </c>
      <c r="I16" s="3">
        <f t="shared" si="4"/>
        <v>0</v>
      </c>
      <c r="J16" s="18">
        <v>3756.6215999999999</v>
      </c>
      <c r="R16" t="s">
        <v>6</v>
      </c>
      <c r="S16" t="s">
        <v>10</v>
      </c>
      <c r="T16" t="s">
        <v>11</v>
      </c>
    </row>
    <row r="17" spans="2:20">
      <c r="B17" s="17">
        <v>46</v>
      </c>
      <c r="C17" s="3">
        <f t="shared" si="0"/>
        <v>0</v>
      </c>
      <c r="D17" s="3">
        <v>33.44</v>
      </c>
      <c r="E17" s="3">
        <v>1</v>
      </c>
      <c r="F17" s="16">
        <f t="shared" si="1"/>
        <v>0</v>
      </c>
      <c r="G17" s="3">
        <f t="shared" si="2"/>
        <v>0</v>
      </c>
      <c r="H17" s="3">
        <f t="shared" si="3"/>
        <v>1</v>
      </c>
      <c r="I17" s="3">
        <f t="shared" si="4"/>
        <v>0</v>
      </c>
      <c r="J17" s="18">
        <v>8240.5895999999993</v>
      </c>
      <c r="R17" t="s">
        <v>6</v>
      </c>
      <c r="S17" t="s">
        <v>10</v>
      </c>
      <c r="T17" t="s">
        <v>11</v>
      </c>
    </row>
    <row r="18" spans="2:20">
      <c r="B18" s="17">
        <v>37</v>
      </c>
      <c r="C18" s="3">
        <f t="shared" si="0"/>
        <v>0</v>
      </c>
      <c r="D18" s="3">
        <v>27.74</v>
      </c>
      <c r="E18" s="3">
        <v>3</v>
      </c>
      <c r="F18" s="16">
        <f t="shared" si="1"/>
        <v>0</v>
      </c>
      <c r="G18" s="3">
        <f t="shared" si="2"/>
        <v>1</v>
      </c>
      <c r="H18" s="3">
        <f t="shared" si="3"/>
        <v>0</v>
      </c>
      <c r="I18" s="3">
        <f t="shared" si="4"/>
        <v>0</v>
      </c>
      <c r="J18" s="18">
        <v>7281.5056000000004</v>
      </c>
      <c r="R18" t="s">
        <v>6</v>
      </c>
      <c r="S18" t="s">
        <v>10</v>
      </c>
      <c r="T18" t="s">
        <v>12</v>
      </c>
    </row>
    <row r="19" spans="2:20">
      <c r="B19" s="17">
        <v>37</v>
      </c>
      <c r="C19" s="3">
        <f t="shared" si="0"/>
        <v>1</v>
      </c>
      <c r="D19" s="3">
        <v>29.83</v>
      </c>
      <c r="E19" s="3">
        <v>2</v>
      </c>
      <c r="F19" s="16">
        <f t="shared" si="1"/>
        <v>0</v>
      </c>
      <c r="G19" s="3">
        <f t="shared" si="2"/>
        <v>0</v>
      </c>
      <c r="H19" s="3">
        <f t="shared" si="3"/>
        <v>0</v>
      </c>
      <c r="I19" s="3">
        <f t="shared" si="4"/>
        <v>0</v>
      </c>
      <c r="J19" s="18">
        <v>6406.4107000000004</v>
      </c>
      <c r="R19" t="s">
        <v>9</v>
      </c>
      <c r="S19" t="s">
        <v>10</v>
      </c>
      <c r="T19" t="s">
        <v>13</v>
      </c>
    </row>
    <row r="20" spans="2:20">
      <c r="B20" s="17">
        <v>60</v>
      </c>
      <c r="C20" s="3">
        <f t="shared" si="0"/>
        <v>0</v>
      </c>
      <c r="D20" s="3">
        <v>25.84</v>
      </c>
      <c r="E20" s="3">
        <v>0</v>
      </c>
      <c r="F20" s="16">
        <f t="shared" si="1"/>
        <v>0</v>
      </c>
      <c r="G20" s="3">
        <f t="shared" si="2"/>
        <v>1</v>
      </c>
      <c r="H20" s="3">
        <f t="shared" si="3"/>
        <v>0</v>
      </c>
      <c r="I20" s="3">
        <f t="shared" si="4"/>
        <v>0</v>
      </c>
      <c r="J20" s="18">
        <v>28923.136920000001</v>
      </c>
      <c r="R20" t="s">
        <v>6</v>
      </c>
      <c r="S20" t="s">
        <v>10</v>
      </c>
      <c r="T20" t="s">
        <v>12</v>
      </c>
    </row>
    <row r="21" spans="2:20">
      <c r="B21" s="17">
        <v>25</v>
      </c>
      <c r="C21" s="3">
        <f t="shared" si="0"/>
        <v>1</v>
      </c>
      <c r="D21" s="3">
        <v>26.22</v>
      </c>
      <c r="E21" s="3">
        <v>0</v>
      </c>
      <c r="F21" s="16">
        <f t="shared" si="1"/>
        <v>0</v>
      </c>
      <c r="G21" s="3">
        <f t="shared" si="2"/>
        <v>0</v>
      </c>
      <c r="H21" s="3">
        <f t="shared" si="3"/>
        <v>0</v>
      </c>
      <c r="I21" s="3">
        <f t="shared" si="4"/>
        <v>0</v>
      </c>
      <c r="J21" s="18">
        <v>2721.3208</v>
      </c>
      <c r="R21" t="s">
        <v>9</v>
      </c>
      <c r="S21" t="s">
        <v>10</v>
      </c>
      <c r="T21" t="s">
        <v>13</v>
      </c>
    </row>
    <row r="22" spans="2:20">
      <c r="B22" s="17">
        <v>62</v>
      </c>
      <c r="C22" s="3">
        <f t="shared" si="0"/>
        <v>0</v>
      </c>
      <c r="D22" s="3">
        <v>26.29</v>
      </c>
      <c r="E22" s="3">
        <v>0</v>
      </c>
      <c r="F22" s="16">
        <f t="shared" si="1"/>
        <v>1</v>
      </c>
      <c r="G22" s="3">
        <f t="shared" si="2"/>
        <v>0</v>
      </c>
      <c r="H22" s="3">
        <f t="shared" si="3"/>
        <v>1</v>
      </c>
      <c r="I22" s="3">
        <f t="shared" si="4"/>
        <v>0</v>
      </c>
      <c r="J22" s="18">
        <v>27808.7251</v>
      </c>
      <c r="R22" t="s">
        <v>6</v>
      </c>
      <c r="S22" t="s">
        <v>7</v>
      </c>
      <c r="T22" t="s">
        <v>11</v>
      </c>
    </row>
    <row r="23" spans="2:20">
      <c r="B23" s="17">
        <v>23</v>
      </c>
      <c r="C23" s="3">
        <f t="shared" si="0"/>
        <v>1</v>
      </c>
      <c r="D23" s="3">
        <v>34.4</v>
      </c>
      <c r="E23" s="3">
        <v>0</v>
      </c>
      <c r="F23" s="16">
        <f t="shared" si="1"/>
        <v>0</v>
      </c>
      <c r="G23" s="3">
        <f t="shared" si="2"/>
        <v>0</v>
      </c>
      <c r="H23" s="3">
        <f t="shared" si="3"/>
        <v>0</v>
      </c>
      <c r="I23" s="3">
        <f t="shared" si="4"/>
        <v>1</v>
      </c>
      <c r="J23" s="18">
        <v>1826.8430000000001</v>
      </c>
      <c r="R23" t="s">
        <v>9</v>
      </c>
      <c r="S23" t="s">
        <v>10</v>
      </c>
      <c r="T23" t="s">
        <v>8</v>
      </c>
    </row>
    <row r="24" spans="2:20">
      <c r="B24" s="17">
        <v>56</v>
      </c>
      <c r="C24" s="3">
        <f t="shared" si="0"/>
        <v>0</v>
      </c>
      <c r="D24" s="3">
        <v>39.82</v>
      </c>
      <c r="E24" s="3">
        <v>0</v>
      </c>
      <c r="F24" s="16">
        <f t="shared" si="1"/>
        <v>0</v>
      </c>
      <c r="G24" s="3">
        <f t="shared" si="2"/>
        <v>0</v>
      </c>
      <c r="H24" s="3">
        <f t="shared" si="3"/>
        <v>1</v>
      </c>
      <c r="I24" s="3">
        <f t="shared" si="4"/>
        <v>0</v>
      </c>
      <c r="J24" s="18">
        <v>11090.7178</v>
      </c>
      <c r="R24" t="s">
        <v>6</v>
      </c>
      <c r="S24" t="s">
        <v>10</v>
      </c>
      <c r="T24" t="s">
        <v>11</v>
      </c>
    </row>
    <row r="25" spans="2:20">
      <c r="B25" s="17">
        <v>27</v>
      </c>
      <c r="C25" s="3">
        <f t="shared" si="0"/>
        <v>1</v>
      </c>
      <c r="D25" s="3">
        <v>42.13</v>
      </c>
      <c r="E25" s="3">
        <v>0</v>
      </c>
      <c r="F25" s="16">
        <f t="shared" si="1"/>
        <v>1</v>
      </c>
      <c r="G25" s="3">
        <f t="shared" si="2"/>
        <v>0</v>
      </c>
      <c r="H25" s="3">
        <f t="shared" si="3"/>
        <v>1</v>
      </c>
      <c r="I25" s="3">
        <f t="shared" si="4"/>
        <v>0</v>
      </c>
      <c r="J25" s="18">
        <v>39611.757700000002</v>
      </c>
      <c r="R25" t="s">
        <v>9</v>
      </c>
      <c r="S25" t="s">
        <v>7</v>
      </c>
      <c r="T25" t="s">
        <v>11</v>
      </c>
    </row>
    <row r="26" spans="2:20">
      <c r="B26" s="17">
        <v>19</v>
      </c>
      <c r="C26" s="3">
        <f t="shared" si="0"/>
        <v>1</v>
      </c>
      <c r="D26" s="3">
        <v>24.6</v>
      </c>
      <c r="E26" s="3">
        <v>1</v>
      </c>
      <c r="F26" s="16">
        <f t="shared" si="1"/>
        <v>0</v>
      </c>
      <c r="G26" s="3">
        <f t="shared" si="2"/>
        <v>0</v>
      </c>
      <c r="H26" s="3">
        <f t="shared" si="3"/>
        <v>0</v>
      </c>
      <c r="I26" s="3">
        <f t="shared" si="4"/>
        <v>1</v>
      </c>
      <c r="J26" s="18">
        <v>1837.2370000000001</v>
      </c>
      <c r="R26" t="s">
        <v>9</v>
      </c>
      <c r="S26" t="s">
        <v>10</v>
      </c>
      <c r="T26" t="s">
        <v>8</v>
      </c>
    </row>
    <row r="27" spans="2:20">
      <c r="B27" s="17">
        <v>52</v>
      </c>
      <c r="C27" s="3">
        <f t="shared" si="0"/>
        <v>0</v>
      </c>
      <c r="D27" s="3">
        <v>30.78</v>
      </c>
      <c r="E27" s="3">
        <v>1</v>
      </c>
      <c r="F27" s="16">
        <f t="shared" si="1"/>
        <v>0</v>
      </c>
      <c r="G27" s="3">
        <f t="shared" si="2"/>
        <v>0</v>
      </c>
      <c r="H27" s="3">
        <f t="shared" si="3"/>
        <v>0</v>
      </c>
      <c r="I27" s="3">
        <f t="shared" si="4"/>
        <v>0</v>
      </c>
      <c r="J27" s="18">
        <v>10797.3362</v>
      </c>
      <c r="R27" t="s">
        <v>6</v>
      </c>
      <c r="S27" t="s">
        <v>10</v>
      </c>
      <c r="T27" t="s">
        <v>13</v>
      </c>
    </row>
    <row r="28" spans="2:20">
      <c r="B28" s="17">
        <v>23</v>
      </c>
      <c r="C28" s="3">
        <f t="shared" si="0"/>
        <v>1</v>
      </c>
      <c r="D28" s="3">
        <v>23.844999999999999</v>
      </c>
      <c r="E28" s="3">
        <v>0</v>
      </c>
      <c r="F28" s="16">
        <f t="shared" si="1"/>
        <v>0</v>
      </c>
      <c r="G28" s="3">
        <f t="shared" si="2"/>
        <v>0</v>
      </c>
      <c r="H28" s="3">
        <f t="shared" si="3"/>
        <v>0</v>
      </c>
      <c r="I28" s="3">
        <f t="shared" si="4"/>
        <v>0</v>
      </c>
      <c r="J28" s="18">
        <v>2395.17155</v>
      </c>
      <c r="R28" t="s">
        <v>9</v>
      </c>
      <c r="S28" t="s">
        <v>10</v>
      </c>
      <c r="T28" t="s">
        <v>13</v>
      </c>
    </row>
    <row r="29" spans="2:20">
      <c r="B29" s="17">
        <v>56</v>
      </c>
      <c r="C29" s="3">
        <f t="shared" si="0"/>
        <v>1</v>
      </c>
      <c r="D29" s="3">
        <v>40.299999999999997</v>
      </c>
      <c r="E29" s="3">
        <v>0</v>
      </c>
      <c r="F29" s="16">
        <f t="shared" si="1"/>
        <v>0</v>
      </c>
      <c r="G29" s="3">
        <f t="shared" si="2"/>
        <v>0</v>
      </c>
      <c r="H29" s="3">
        <f t="shared" si="3"/>
        <v>0</v>
      </c>
      <c r="I29" s="3">
        <f t="shared" si="4"/>
        <v>1</v>
      </c>
      <c r="J29" s="18">
        <v>10602.385</v>
      </c>
      <c r="R29" t="s">
        <v>9</v>
      </c>
      <c r="S29" t="s">
        <v>10</v>
      </c>
      <c r="T29" t="s">
        <v>8</v>
      </c>
    </row>
    <row r="30" spans="2:20">
      <c r="B30" s="17">
        <v>30</v>
      </c>
      <c r="C30" s="3">
        <f t="shared" si="0"/>
        <v>1</v>
      </c>
      <c r="D30" s="3">
        <v>35.299999999999997</v>
      </c>
      <c r="E30" s="3">
        <v>0</v>
      </c>
      <c r="F30" s="16">
        <f t="shared" si="1"/>
        <v>1</v>
      </c>
      <c r="G30" s="3">
        <f t="shared" si="2"/>
        <v>0</v>
      </c>
      <c r="H30" s="3">
        <f t="shared" si="3"/>
        <v>0</v>
      </c>
      <c r="I30" s="3">
        <f t="shared" si="4"/>
        <v>1</v>
      </c>
      <c r="J30" s="18">
        <v>36837.466999999997</v>
      </c>
      <c r="R30" t="s">
        <v>9</v>
      </c>
      <c r="S30" t="s">
        <v>7</v>
      </c>
      <c r="T30" t="s">
        <v>8</v>
      </c>
    </row>
    <row r="31" spans="2:20">
      <c r="B31" s="17">
        <v>60</v>
      </c>
      <c r="C31" s="3">
        <f t="shared" si="0"/>
        <v>0</v>
      </c>
      <c r="D31" s="3">
        <v>36.005000000000003</v>
      </c>
      <c r="E31" s="3">
        <v>0</v>
      </c>
      <c r="F31" s="16">
        <f t="shared" si="1"/>
        <v>0</v>
      </c>
      <c r="G31" s="3">
        <f t="shared" si="2"/>
        <v>0</v>
      </c>
      <c r="H31" s="3">
        <f t="shared" si="3"/>
        <v>0</v>
      </c>
      <c r="I31" s="3">
        <f t="shared" si="4"/>
        <v>0</v>
      </c>
      <c r="J31" s="18">
        <v>13228.846949999999</v>
      </c>
      <c r="R31" t="s">
        <v>6</v>
      </c>
      <c r="S31" t="s">
        <v>10</v>
      </c>
      <c r="T31" t="s">
        <v>13</v>
      </c>
    </row>
    <row r="32" spans="2:20">
      <c r="B32" s="17">
        <v>30</v>
      </c>
      <c r="C32" s="3">
        <f t="shared" si="0"/>
        <v>0</v>
      </c>
      <c r="D32" s="3">
        <v>32.4</v>
      </c>
      <c r="E32" s="3">
        <v>1</v>
      </c>
      <c r="F32" s="16">
        <f t="shared" si="1"/>
        <v>0</v>
      </c>
      <c r="G32" s="3">
        <f t="shared" si="2"/>
        <v>0</v>
      </c>
      <c r="H32" s="3">
        <f t="shared" si="3"/>
        <v>0</v>
      </c>
      <c r="I32" s="3">
        <f t="shared" si="4"/>
        <v>1</v>
      </c>
      <c r="J32" s="18">
        <v>4149.7359999999999</v>
      </c>
      <c r="R32" t="s">
        <v>6</v>
      </c>
      <c r="S32" t="s">
        <v>10</v>
      </c>
      <c r="T32" t="s">
        <v>8</v>
      </c>
    </row>
    <row r="33" spans="2:20">
      <c r="B33" s="17">
        <v>18</v>
      </c>
      <c r="C33" s="3">
        <f t="shared" si="0"/>
        <v>1</v>
      </c>
      <c r="D33" s="3">
        <v>34.1</v>
      </c>
      <c r="E33" s="3">
        <v>0</v>
      </c>
      <c r="F33" s="16">
        <f t="shared" si="1"/>
        <v>0</v>
      </c>
      <c r="G33" s="3">
        <f t="shared" si="2"/>
        <v>0</v>
      </c>
      <c r="H33" s="3">
        <f t="shared" si="3"/>
        <v>1</v>
      </c>
      <c r="I33" s="3">
        <f t="shared" si="4"/>
        <v>0</v>
      </c>
      <c r="J33" s="18">
        <v>1137.011</v>
      </c>
      <c r="R33" t="s">
        <v>9</v>
      </c>
      <c r="S33" t="s">
        <v>10</v>
      </c>
      <c r="T33" t="s">
        <v>11</v>
      </c>
    </row>
    <row r="34" spans="2:20">
      <c r="B34" s="17">
        <v>34</v>
      </c>
      <c r="C34" s="3">
        <f t="shared" si="0"/>
        <v>0</v>
      </c>
      <c r="D34" s="3">
        <v>31.92</v>
      </c>
      <c r="E34" s="3">
        <v>1</v>
      </c>
      <c r="F34" s="16">
        <f t="shared" si="1"/>
        <v>1</v>
      </c>
      <c r="G34" s="3">
        <f t="shared" si="2"/>
        <v>0</v>
      </c>
      <c r="H34" s="3">
        <f t="shared" si="3"/>
        <v>0</v>
      </c>
      <c r="I34" s="3">
        <f t="shared" si="4"/>
        <v>0</v>
      </c>
      <c r="J34" s="18">
        <v>37701.876799999998</v>
      </c>
      <c r="R34" t="s">
        <v>6</v>
      </c>
      <c r="S34" t="s">
        <v>7</v>
      </c>
      <c r="T34" t="s">
        <v>13</v>
      </c>
    </row>
    <row r="35" spans="2:20">
      <c r="B35" s="17">
        <v>37</v>
      </c>
      <c r="C35" s="3">
        <f t="shared" si="0"/>
        <v>1</v>
      </c>
      <c r="D35" s="3">
        <v>28.024999999999999</v>
      </c>
      <c r="E35" s="3">
        <v>2</v>
      </c>
      <c r="F35" s="16">
        <f t="shared" si="1"/>
        <v>0</v>
      </c>
      <c r="G35" s="3">
        <f t="shared" si="2"/>
        <v>1</v>
      </c>
      <c r="H35" s="3">
        <f t="shared" si="3"/>
        <v>0</v>
      </c>
      <c r="I35" s="3">
        <f t="shared" si="4"/>
        <v>0</v>
      </c>
      <c r="J35" s="18">
        <v>6203.90175</v>
      </c>
      <c r="R35" t="s">
        <v>9</v>
      </c>
      <c r="S35" t="s">
        <v>10</v>
      </c>
      <c r="T35" t="s">
        <v>12</v>
      </c>
    </row>
    <row r="36" spans="2:20">
      <c r="B36" s="17">
        <v>59</v>
      </c>
      <c r="C36" s="3">
        <f t="shared" si="0"/>
        <v>0</v>
      </c>
      <c r="D36" s="3">
        <v>27.72</v>
      </c>
      <c r="E36" s="3">
        <v>3</v>
      </c>
      <c r="F36" s="16">
        <f t="shared" si="1"/>
        <v>0</v>
      </c>
      <c r="G36" s="3">
        <f t="shared" si="2"/>
        <v>0</v>
      </c>
      <c r="H36" s="3">
        <f t="shared" si="3"/>
        <v>1</v>
      </c>
      <c r="I36" s="3">
        <f t="shared" si="4"/>
        <v>0</v>
      </c>
      <c r="J36" s="18">
        <v>14001.1338</v>
      </c>
      <c r="R36" t="s">
        <v>6</v>
      </c>
      <c r="S36" t="s">
        <v>10</v>
      </c>
      <c r="T36" t="s">
        <v>11</v>
      </c>
    </row>
    <row r="37" spans="2:20">
      <c r="B37" s="17">
        <v>63</v>
      </c>
      <c r="C37" s="3">
        <f t="shared" si="0"/>
        <v>0</v>
      </c>
      <c r="D37" s="3">
        <v>23.085000000000001</v>
      </c>
      <c r="E37" s="3">
        <v>0</v>
      </c>
      <c r="F37" s="16">
        <f t="shared" si="1"/>
        <v>0</v>
      </c>
      <c r="G37" s="3">
        <f t="shared" si="2"/>
        <v>0</v>
      </c>
      <c r="H37" s="3">
        <f t="shared" si="3"/>
        <v>0</v>
      </c>
      <c r="I37" s="3">
        <f t="shared" si="4"/>
        <v>0</v>
      </c>
      <c r="J37" s="18">
        <v>14451.835150000001</v>
      </c>
      <c r="R37" t="s">
        <v>6</v>
      </c>
      <c r="S37" t="s">
        <v>10</v>
      </c>
      <c r="T37" t="s">
        <v>13</v>
      </c>
    </row>
    <row r="38" spans="2:20">
      <c r="B38" s="17">
        <v>55</v>
      </c>
      <c r="C38" s="3">
        <f t="shared" si="0"/>
        <v>0</v>
      </c>
      <c r="D38" s="3">
        <v>32.774999999999999</v>
      </c>
      <c r="E38" s="3">
        <v>2</v>
      </c>
      <c r="F38" s="16">
        <f t="shared" si="1"/>
        <v>0</v>
      </c>
      <c r="G38" s="3">
        <f t="shared" si="2"/>
        <v>1</v>
      </c>
      <c r="H38" s="3">
        <f t="shared" si="3"/>
        <v>0</v>
      </c>
      <c r="I38" s="3">
        <f t="shared" si="4"/>
        <v>0</v>
      </c>
      <c r="J38" s="18">
        <v>12268.632250000001</v>
      </c>
      <c r="R38" t="s">
        <v>6</v>
      </c>
      <c r="S38" t="s">
        <v>10</v>
      </c>
      <c r="T38" t="s">
        <v>12</v>
      </c>
    </row>
    <row r="39" spans="2:20">
      <c r="B39" s="17">
        <v>23</v>
      </c>
      <c r="C39" s="3">
        <f t="shared" si="0"/>
        <v>1</v>
      </c>
      <c r="D39" s="3">
        <v>17.385000000000002</v>
      </c>
      <c r="E39" s="3">
        <v>1</v>
      </c>
      <c r="F39" s="16">
        <f t="shared" si="1"/>
        <v>0</v>
      </c>
      <c r="G39" s="3">
        <f t="shared" si="2"/>
        <v>1</v>
      </c>
      <c r="H39" s="3">
        <f t="shared" si="3"/>
        <v>0</v>
      </c>
      <c r="I39" s="3">
        <f t="shared" si="4"/>
        <v>0</v>
      </c>
      <c r="J39" s="18">
        <v>2775.1921499999999</v>
      </c>
      <c r="R39" t="s">
        <v>9</v>
      </c>
      <c r="S39" t="s">
        <v>10</v>
      </c>
      <c r="T39" t="s">
        <v>12</v>
      </c>
    </row>
    <row r="40" spans="2:20">
      <c r="B40" s="17">
        <v>31</v>
      </c>
      <c r="C40" s="3">
        <f t="shared" si="0"/>
        <v>1</v>
      </c>
      <c r="D40" s="3">
        <v>36.299999999999997</v>
      </c>
      <c r="E40" s="3">
        <v>2</v>
      </c>
      <c r="F40" s="16">
        <f t="shared" si="1"/>
        <v>1</v>
      </c>
      <c r="G40" s="3">
        <f t="shared" si="2"/>
        <v>0</v>
      </c>
      <c r="H40" s="3">
        <f t="shared" si="3"/>
        <v>0</v>
      </c>
      <c r="I40" s="3">
        <f t="shared" si="4"/>
        <v>1</v>
      </c>
      <c r="J40" s="18">
        <v>38711</v>
      </c>
      <c r="R40" t="s">
        <v>9</v>
      </c>
      <c r="S40" t="s">
        <v>7</v>
      </c>
      <c r="T40" t="s">
        <v>8</v>
      </c>
    </row>
    <row r="41" spans="2:20">
      <c r="B41" s="17">
        <v>22</v>
      </c>
      <c r="C41" s="3">
        <f t="shared" si="0"/>
        <v>1</v>
      </c>
      <c r="D41" s="3">
        <v>35.6</v>
      </c>
      <c r="E41" s="3">
        <v>0</v>
      </c>
      <c r="F41" s="16">
        <f t="shared" si="1"/>
        <v>1</v>
      </c>
      <c r="G41" s="3">
        <f t="shared" si="2"/>
        <v>0</v>
      </c>
      <c r="H41" s="3">
        <f t="shared" si="3"/>
        <v>0</v>
      </c>
      <c r="I41" s="3">
        <f t="shared" si="4"/>
        <v>1</v>
      </c>
      <c r="J41" s="18">
        <v>35585.576000000001</v>
      </c>
      <c r="R41" t="s">
        <v>9</v>
      </c>
      <c r="S41" t="s">
        <v>7</v>
      </c>
      <c r="T41" t="s">
        <v>8</v>
      </c>
    </row>
    <row r="42" spans="2:20">
      <c r="B42" s="17">
        <v>18</v>
      </c>
      <c r="C42" s="3">
        <f t="shared" si="0"/>
        <v>0</v>
      </c>
      <c r="D42" s="3">
        <v>26.315000000000001</v>
      </c>
      <c r="E42" s="3">
        <v>0</v>
      </c>
      <c r="F42" s="16">
        <f t="shared" si="1"/>
        <v>0</v>
      </c>
      <c r="G42" s="3">
        <f t="shared" si="2"/>
        <v>0</v>
      </c>
      <c r="H42" s="3">
        <f t="shared" si="3"/>
        <v>0</v>
      </c>
      <c r="I42" s="3">
        <f t="shared" si="4"/>
        <v>0</v>
      </c>
      <c r="J42" s="18">
        <v>2198.1898500000002</v>
      </c>
      <c r="R42" t="s">
        <v>6</v>
      </c>
      <c r="S42" t="s">
        <v>10</v>
      </c>
      <c r="T42" t="s">
        <v>13</v>
      </c>
    </row>
    <row r="43" spans="2:20">
      <c r="B43" s="17">
        <v>19</v>
      </c>
      <c r="C43" s="3">
        <f t="shared" si="0"/>
        <v>0</v>
      </c>
      <c r="D43" s="3">
        <v>28.6</v>
      </c>
      <c r="E43" s="3">
        <v>5</v>
      </c>
      <c r="F43" s="16">
        <f t="shared" si="1"/>
        <v>0</v>
      </c>
      <c r="G43" s="3">
        <f t="shared" si="2"/>
        <v>0</v>
      </c>
      <c r="H43" s="3">
        <f t="shared" si="3"/>
        <v>0</v>
      </c>
      <c r="I43" s="3">
        <f t="shared" si="4"/>
        <v>1</v>
      </c>
      <c r="J43" s="18">
        <v>4687.7969999999996</v>
      </c>
      <c r="R43" t="s">
        <v>6</v>
      </c>
      <c r="S43" t="s">
        <v>10</v>
      </c>
      <c r="T43" t="s">
        <v>8</v>
      </c>
    </row>
    <row r="44" spans="2:20">
      <c r="B44" s="17">
        <v>63</v>
      </c>
      <c r="C44" s="3">
        <f t="shared" si="0"/>
        <v>1</v>
      </c>
      <c r="D44" s="3">
        <v>28.31</v>
      </c>
      <c r="E44" s="3">
        <v>0</v>
      </c>
      <c r="F44" s="16">
        <f t="shared" si="1"/>
        <v>0</v>
      </c>
      <c r="G44" s="3">
        <f t="shared" si="2"/>
        <v>1</v>
      </c>
      <c r="H44" s="3">
        <f t="shared" si="3"/>
        <v>0</v>
      </c>
      <c r="I44" s="3">
        <f t="shared" si="4"/>
        <v>0</v>
      </c>
      <c r="J44" s="18">
        <v>13770.097900000001</v>
      </c>
      <c r="R44" t="s">
        <v>9</v>
      </c>
      <c r="S44" t="s">
        <v>10</v>
      </c>
      <c r="T44" t="s">
        <v>12</v>
      </c>
    </row>
    <row r="45" spans="2:20">
      <c r="B45" s="17">
        <v>28</v>
      </c>
      <c r="C45" s="3">
        <f t="shared" si="0"/>
        <v>1</v>
      </c>
      <c r="D45" s="3">
        <v>36.4</v>
      </c>
      <c r="E45" s="3">
        <v>1</v>
      </c>
      <c r="F45" s="16">
        <f t="shared" si="1"/>
        <v>1</v>
      </c>
      <c r="G45" s="3">
        <f t="shared" si="2"/>
        <v>0</v>
      </c>
      <c r="H45" s="3">
        <f t="shared" si="3"/>
        <v>0</v>
      </c>
      <c r="I45" s="3">
        <f t="shared" si="4"/>
        <v>1</v>
      </c>
      <c r="J45" s="18">
        <v>51194.559139999998</v>
      </c>
      <c r="R45" t="s">
        <v>9</v>
      </c>
      <c r="S45" t="s">
        <v>7</v>
      </c>
      <c r="T45" t="s">
        <v>8</v>
      </c>
    </row>
    <row r="46" spans="2:20">
      <c r="B46" s="17">
        <v>19</v>
      </c>
      <c r="C46" s="3">
        <f t="shared" si="0"/>
        <v>1</v>
      </c>
      <c r="D46" s="3">
        <v>20.425000000000001</v>
      </c>
      <c r="E46" s="3">
        <v>0</v>
      </c>
      <c r="F46" s="16">
        <f t="shared" si="1"/>
        <v>0</v>
      </c>
      <c r="G46" s="3">
        <f t="shared" si="2"/>
        <v>1</v>
      </c>
      <c r="H46" s="3">
        <f t="shared" si="3"/>
        <v>0</v>
      </c>
      <c r="I46" s="3">
        <f t="shared" si="4"/>
        <v>0</v>
      </c>
      <c r="J46" s="18">
        <v>1625.4337499999999</v>
      </c>
      <c r="R46" t="s">
        <v>9</v>
      </c>
      <c r="S46" t="s">
        <v>10</v>
      </c>
      <c r="T46" t="s">
        <v>12</v>
      </c>
    </row>
    <row r="47" spans="2:20">
      <c r="B47" s="17">
        <v>62</v>
      </c>
      <c r="C47" s="3">
        <f t="shared" si="0"/>
        <v>0</v>
      </c>
      <c r="D47" s="3">
        <v>32.965000000000003</v>
      </c>
      <c r="E47" s="3">
        <v>3</v>
      </c>
      <c r="F47" s="16">
        <f t="shared" si="1"/>
        <v>0</v>
      </c>
      <c r="G47" s="3">
        <f t="shared" si="2"/>
        <v>1</v>
      </c>
      <c r="H47" s="3">
        <f t="shared" si="3"/>
        <v>0</v>
      </c>
      <c r="I47" s="3">
        <f t="shared" si="4"/>
        <v>0</v>
      </c>
      <c r="J47" s="18">
        <v>15612.19335</v>
      </c>
      <c r="R47" t="s">
        <v>6</v>
      </c>
      <c r="S47" t="s">
        <v>10</v>
      </c>
      <c r="T47" t="s">
        <v>12</v>
      </c>
    </row>
    <row r="48" spans="2:20">
      <c r="B48" s="17">
        <v>26</v>
      </c>
      <c r="C48" s="3">
        <f t="shared" si="0"/>
        <v>1</v>
      </c>
      <c r="D48" s="3">
        <v>20.8</v>
      </c>
      <c r="E48" s="3">
        <v>0</v>
      </c>
      <c r="F48" s="16">
        <f t="shared" si="1"/>
        <v>0</v>
      </c>
      <c r="G48" s="3">
        <f t="shared" si="2"/>
        <v>0</v>
      </c>
      <c r="H48" s="3">
        <f t="shared" si="3"/>
        <v>0</v>
      </c>
      <c r="I48" s="3">
        <f t="shared" si="4"/>
        <v>1</v>
      </c>
      <c r="J48" s="18">
        <v>2302.3000000000002</v>
      </c>
      <c r="R48" t="s">
        <v>9</v>
      </c>
      <c r="S48" t="s">
        <v>10</v>
      </c>
      <c r="T48" t="s">
        <v>8</v>
      </c>
    </row>
    <row r="49" spans="2:20">
      <c r="B49" s="17">
        <v>35</v>
      </c>
      <c r="C49" s="3">
        <f t="shared" si="0"/>
        <v>1</v>
      </c>
      <c r="D49" s="3">
        <v>36.67</v>
      </c>
      <c r="E49" s="3">
        <v>1</v>
      </c>
      <c r="F49" s="16">
        <f t="shared" si="1"/>
        <v>1</v>
      </c>
      <c r="G49" s="3">
        <f t="shared" si="2"/>
        <v>0</v>
      </c>
      <c r="H49" s="3">
        <f t="shared" si="3"/>
        <v>0</v>
      </c>
      <c r="I49" s="3">
        <f t="shared" si="4"/>
        <v>0</v>
      </c>
      <c r="J49" s="18">
        <v>39774.276299999998</v>
      </c>
      <c r="R49" t="s">
        <v>9</v>
      </c>
      <c r="S49" t="s">
        <v>7</v>
      </c>
      <c r="T49" t="s">
        <v>13</v>
      </c>
    </row>
    <row r="50" spans="2:20">
      <c r="B50" s="17">
        <v>60</v>
      </c>
      <c r="C50" s="3">
        <f t="shared" si="0"/>
        <v>1</v>
      </c>
      <c r="D50" s="3">
        <v>39.9</v>
      </c>
      <c r="E50" s="3">
        <v>0</v>
      </c>
      <c r="F50" s="16">
        <f t="shared" si="1"/>
        <v>1</v>
      </c>
      <c r="G50" s="3">
        <f t="shared" si="2"/>
        <v>0</v>
      </c>
      <c r="H50" s="3">
        <f t="shared" si="3"/>
        <v>0</v>
      </c>
      <c r="I50" s="3">
        <f t="shared" si="4"/>
        <v>1</v>
      </c>
      <c r="J50" s="18">
        <v>48173.360999999997</v>
      </c>
      <c r="R50" t="s">
        <v>9</v>
      </c>
      <c r="S50" t="s">
        <v>7</v>
      </c>
      <c r="T50" t="s">
        <v>8</v>
      </c>
    </row>
    <row r="51" spans="2:20">
      <c r="B51" s="17">
        <v>24</v>
      </c>
      <c r="C51" s="3">
        <f t="shared" si="0"/>
        <v>0</v>
      </c>
      <c r="D51" s="3">
        <v>26.6</v>
      </c>
      <c r="E51" s="3">
        <v>0</v>
      </c>
      <c r="F51" s="16">
        <f t="shared" si="1"/>
        <v>0</v>
      </c>
      <c r="G51" s="3">
        <f t="shared" si="2"/>
        <v>0</v>
      </c>
      <c r="H51" s="3">
        <f t="shared" si="3"/>
        <v>0</v>
      </c>
      <c r="I51" s="3">
        <f t="shared" si="4"/>
        <v>0</v>
      </c>
      <c r="J51" s="18">
        <v>3046.0619999999999</v>
      </c>
      <c r="R51" t="s">
        <v>6</v>
      </c>
      <c r="S51" t="s">
        <v>10</v>
      </c>
      <c r="T51" t="s">
        <v>13</v>
      </c>
    </row>
    <row r="52" spans="2:20">
      <c r="B52" s="17">
        <v>31</v>
      </c>
      <c r="C52" s="3">
        <f t="shared" si="0"/>
        <v>0</v>
      </c>
      <c r="D52" s="3">
        <v>36.630000000000003</v>
      </c>
      <c r="E52" s="3">
        <v>2</v>
      </c>
      <c r="F52" s="16">
        <f t="shared" si="1"/>
        <v>0</v>
      </c>
      <c r="G52" s="3">
        <f t="shared" si="2"/>
        <v>0</v>
      </c>
      <c r="H52" s="3">
        <f t="shared" si="3"/>
        <v>1</v>
      </c>
      <c r="I52" s="3">
        <f t="shared" si="4"/>
        <v>0</v>
      </c>
      <c r="J52" s="18">
        <v>4949.7587000000003</v>
      </c>
      <c r="R52" t="s">
        <v>6</v>
      </c>
      <c r="S52" t="s">
        <v>10</v>
      </c>
      <c r="T52" t="s">
        <v>11</v>
      </c>
    </row>
    <row r="53" spans="2:20">
      <c r="B53" s="17">
        <v>41</v>
      </c>
      <c r="C53" s="3">
        <f t="shared" si="0"/>
        <v>1</v>
      </c>
      <c r="D53" s="3">
        <v>21.78</v>
      </c>
      <c r="E53" s="3">
        <v>1</v>
      </c>
      <c r="F53" s="16">
        <f t="shared" si="1"/>
        <v>0</v>
      </c>
      <c r="G53" s="3">
        <f t="shared" si="2"/>
        <v>0</v>
      </c>
      <c r="H53" s="3">
        <f t="shared" si="3"/>
        <v>1</v>
      </c>
      <c r="I53" s="3">
        <f t="shared" si="4"/>
        <v>0</v>
      </c>
      <c r="J53" s="18">
        <v>6272.4772000000003</v>
      </c>
      <c r="R53" t="s">
        <v>9</v>
      </c>
      <c r="S53" t="s">
        <v>10</v>
      </c>
      <c r="T53" t="s">
        <v>11</v>
      </c>
    </row>
    <row r="54" spans="2:20">
      <c r="B54" s="17">
        <v>37</v>
      </c>
      <c r="C54" s="3">
        <f t="shared" si="0"/>
        <v>0</v>
      </c>
      <c r="D54" s="3">
        <v>30.8</v>
      </c>
      <c r="E54" s="3">
        <v>2</v>
      </c>
      <c r="F54" s="16">
        <f t="shared" si="1"/>
        <v>0</v>
      </c>
      <c r="G54" s="3">
        <f t="shared" si="2"/>
        <v>0</v>
      </c>
      <c r="H54" s="3">
        <f t="shared" si="3"/>
        <v>1</v>
      </c>
      <c r="I54" s="3">
        <f t="shared" si="4"/>
        <v>0</v>
      </c>
      <c r="J54" s="18">
        <v>6313.759</v>
      </c>
      <c r="R54" t="s">
        <v>6</v>
      </c>
      <c r="S54" t="s">
        <v>10</v>
      </c>
      <c r="T54" t="s">
        <v>11</v>
      </c>
    </row>
    <row r="55" spans="2:20">
      <c r="B55" s="17">
        <v>38</v>
      </c>
      <c r="C55" s="3">
        <f t="shared" si="0"/>
        <v>1</v>
      </c>
      <c r="D55" s="3">
        <v>37.049999999999997</v>
      </c>
      <c r="E55" s="3">
        <v>1</v>
      </c>
      <c r="F55" s="16">
        <f t="shared" si="1"/>
        <v>0</v>
      </c>
      <c r="G55" s="3">
        <f t="shared" si="2"/>
        <v>0</v>
      </c>
      <c r="H55" s="3">
        <f t="shared" si="3"/>
        <v>0</v>
      </c>
      <c r="I55" s="3">
        <f t="shared" si="4"/>
        <v>0</v>
      </c>
      <c r="J55" s="18">
        <v>6079.6715000000004</v>
      </c>
      <c r="R55" t="s">
        <v>9</v>
      </c>
      <c r="S55" t="s">
        <v>10</v>
      </c>
      <c r="T55" t="s">
        <v>13</v>
      </c>
    </row>
    <row r="56" spans="2:20">
      <c r="B56" s="17">
        <v>55</v>
      </c>
      <c r="C56" s="3">
        <f t="shared" si="0"/>
        <v>1</v>
      </c>
      <c r="D56" s="3">
        <v>37.299999999999997</v>
      </c>
      <c r="E56" s="3">
        <v>0</v>
      </c>
      <c r="F56" s="16">
        <f t="shared" si="1"/>
        <v>0</v>
      </c>
      <c r="G56" s="3">
        <f t="shared" si="2"/>
        <v>0</v>
      </c>
      <c r="H56" s="3">
        <f t="shared" si="3"/>
        <v>0</v>
      </c>
      <c r="I56" s="3">
        <f t="shared" si="4"/>
        <v>1</v>
      </c>
      <c r="J56" s="18">
        <v>20630.283510000001</v>
      </c>
      <c r="R56" t="s">
        <v>9</v>
      </c>
      <c r="S56" t="s">
        <v>10</v>
      </c>
      <c r="T56" t="s">
        <v>8</v>
      </c>
    </row>
    <row r="57" spans="2:20">
      <c r="B57" s="17">
        <v>18</v>
      </c>
      <c r="C57" s="3">
        <f t="shared" si="0"/>
        <v>0</v>
      </c>
      <c r="D57" s="3">
        <v>38.664999999999999</v>
      </c>
      <c r="E57" s="3">
        <v>2</v>
      </c>
      <c r="F57" s="16">
        <f t="shared" si="1"/>
        <v>0</v>
      </c>
      <c r="G57" s="3">
        <f t="shared" si="2"/>
        <v>0</v>
      </c>
      <c r="H57" s="3">
        <f t="shared" si="3"/>
        <v>0</v>
      </c>
      <c r="I57" s="3">
        <f t="shared" si="4"/>
        <v>0</v>
      </c>
      <c r="J57" s="18">
        <v>3393.35635</v>
      </c>
      <c r="R57" t="s">
        <v>6</v>
      </c>
      <c r="S57" t="s">
        <v>10</v>
      </c>
      <c r="T57" t="s">
        <v>13</v>
      </c>
    </row>
    <row r="58" spans="2:20">
      <c r="B58" s="17">
        <v>28</v>
      </c>
      <c r="C58" s="3">
        <f t="shared" si="0"/>
        <v>0</v>
      </c>
      <c r="D58" s="3">
        <v>34.770000000000003</v>
      </c>
      <c r="E58" s="3">
        <v>0</v>
      </c>
      <c r="F58" s="16">
        <f t="shared" si="1"/>
        <v>0</v>
      </c>
      <c r="G58" s="3">
        <f t="shared" si="2"/>
        <v>1</v>
      </c>
      <c r="H58" s="3">
        <f t="shared" si="3"/>
        <v>0</v>
      </c>
      <c r="I58" s="3">
        <f t="shared" si="4"/>
        <v>0</v>
      </c>
      <c r="J58" s="18">
        <v>3556.9223000000002</v>
      </c>
      <c r="R58" t="s">
        <v>6</v>
      </c>
      <c r="S58" t="s">
        <v>10</v>
      </c>
      <c r="T58" t="s">
        <v>12</v>
      </c>
    </row>
    <row r="59" spans="2:20">
      <c r="B59" s="17">
        <v>60</v>
      </c>
      <c r="C59" s="3">
        <f t="shared" si="0"/>
        <v>0</v>
      </c>
      <c r="D59" s="3">
        <v>24.53</v>
      </c>
      <c r="E59" s="3">
        <v>0</v>
      </c>
      <c r="F59" s="16">
        <f t="shared" si="1"/>
        <v>0</v>
      </c>
      <c r="G59" s="3">
        <f t="shared" si="2"/>
        <v>0</v>
      </c>
      <c r="H59" s="3">
        <f t="shared" si="3"/>
        <v>1</v>
      </c>
      <c r="I59" s="3">
        <f t="shared" si="4"/>
        <v>0</v>
      </c>
      <c r="J59" s="18">
        <v>12629.896699999999</v>
      </c>
      <c r="R59" t="s">
        <v>6</v>
      </c>
      <c r="S59" t="s">
        <v>10</v>
      </c>
      <c r="T59" t="s">
        <v>11</v>
      </c>
    </row>
    <row r="60" spans="2:20">
      <c r="B60" s="17">
        <v>36</v>
      </c>
      <c r="C60" s="3">
        <f t="shared" si="0"/>
        <v>1</v>
      </c>
      <c r="D60" s="3">
        <v>35.200000000000003</v>
      </c>
      <c r="E60" s="3">
        <v>1</v>
      </c>
      <c r="F60" s="16">
        <f t="shared" si="1"/>
        <v>1</v>
      </c>
      <c r="G60" s="3">
        <f t="shared" si="2"/>
        <v>0</v>
      </c>
      <c r="H60" s="3">
        <f t="shared" si="3"/>
        <v>1</v>
      </c>
      <c r="I60" s="3">
        <f t="shared" si="4"/>
        <v>0</v>
      </c>
      <c r="J60" s="18">
        <v>38709.175999999999</v>
      </c>
      <c r="R60" t="s">
        <v>9</v>
      </c>
      <c r="S60" t="s">
        <v>7</v>
      </c>
      <c r="T60" t="s">
        <v>11</v>
      </c>
    </row>
    <row r="61" spans="2:20">
      <c r="B61" s="17">
        <v>18</v>
      </c>
      <c r="C61" s="3">
        <f t="shared" si="0"/>
        <v>0</v>
      </c>
      <c r="D61" s="3">
        <v>35.625</v>
      </c>
      <c r="E61" s="3">
        <v>0</v>
      </c>
      <c r="F61" s="16">
        <f t="shared" si="1"/>
        <v>0</v>
      </c>
      <c r="G61" s="3">
        <f t="shared" si="2"/>
        <v>0</v>
      </c>
      <c r="H61" s="3">
        <f t="shared" si="3"/>
        <v>0</v>
      </c>
      <c r="I61" s="3">
        <f t="shared" si="4"/>
        <v>0</v>
      </c>
      <c r="J61" s="18">
        <v>2211.1307499999998</v>
      </c>
      <c r="R61" t="s">
        <v>6</v>
      </c>
      <c r="S61" t="s">
        <v>10</v>
      </c>
      <c r="T61" t="s">
        <v>13</v>
      </c>
    </row>
    <row r="62" spans="2:20">
      <c r="B62" s="17">
        <v>21</v>
      </c>
      <c r="C62" s="3">
        <f t="shared" si="0"/>
        <v>0</v>
      </c>
      <c r="D62" s="3">
        <v>33.630000000000003</v>
      </c>
      <c r="E62" s="3">
        <v>2</v>
      </c>
      <c r="F62" s="16">
        <f t="shared" si="1"/>
        <v>0</v>
      </c>
      <c r="G62" s="3">
        <f t="shared" si="2"/>
        <v>1</v>
      </c>
      <c r="H62" s="3">
        <f t="shared" si="3"/>
        <v>0</v>
      </c>
      <c r="I62" s="3">
        <f t="shared" si="4"/>
        <v>0</v>
      </c>
      <c r="J62" s="18">
        <v>3579.8287</v>
      </c>
      <c r="R62" t="s">
        <v>6</v>
      </c>
      <c r="S62" t="s">
        <v>10</v>
      </c>
      <c r="T62" t="s">
        <v>12</v>
      </c>
    </row>
    <row r="63" spans="2:20">
      <c r="B63" s="17">
        <v>48</v>
      </c>
      <c r="C63" s="3">
        <f t="shared" si="0"/>
        <v>1</v>
      </c>
      <c r="D63" s="3">
        <v>28</v>
      </c>
      <c r="E63" s="3">
        <v>1</v>
      </c>
      <c r="F63" s="16">
        <f t="shared" si="1"/>
        <v>1</v>
      </c>
      <c r="G63" s="3">
        <f t="shared" si="2"/>
        <v>0</v>
      </c>
      <c r="H63" s="3">
        <f t="shared" si="3"/>
        <v>0</v>
      </c>
      <c r="I63" s="3">
        <f t="shared" si="4"/>
        <v>1</v>
      </c>
      <c r="J63" s="18">
        <v>23568.272000000001</v>
      </c>
      <c r="R63" t="s">
        <v>9</v>
      </c>
      <c r="S63" t="s">
        <v>7</v>
      </c>
      <c r="T63" t="s">
        <v>8</v>
      </c>
    </row>
    <row r="64" spans="2:20">
      <c r="B64" s="17">
        <v>36</v>
      </c>
      <c r="C64" s="3">
        <f t="shared" si="0"/>
        <v>1</v>
      </c>
      <c r="D64" s="3">
        <v>34.43</v>
      </c>
      <c r="E64" s="3">
        <v>0</v>
      </c>
      <c r="F64" s="16">
        <f t="shared" si="1"/>
        <v>1</v>
      </c>
      <c r="G64" s="3">
        <f t="shared" si="2"/>
        <v>0</v>
      </c>
      <c r="H64" s="3">
        <f t="shared" si="3"/>
        <v>1</v>
      </c>
      <c r="I64" s="3">
        <f t="shared" si="4"/>
        <v>0</v>
      </c>
      <c r="J64" s="18">
        <v>37742.575700000001</v>
      </c>
      <c r="R64" t="s">
        <v>9</v>
      </c>
      <c r="S64" t="s">
        <v>7</v>
      </c>
      <c r="T64" t="s">
        <v>11</v>
      </c>
    </row>
    <row r="65" spans="2:20">
      <c r="B65" s="17">
        <v>40</v>
      </c>
      <c r="C65" s="3">
        <f t="shared" si="0"/>
        <v>0</v>
      </c>
      <c r="D65" s="3">
        <v>28.69</v>
      </c>
      <c r="E65" s="3">
        <v>3</v>
      </c>
      <c r="F65" s="16">
        <f t="shared" si="1"/>
        <v>0</v>
      </c>
      <c r="G65" s="3">
        <f t="shared" si="2"/>
        <v>1</v>
      </c>
      <c r="H65" s="3">
        <f t="shared" si="3"/>
        <v>0</v>
      </c>
      <c r="I65" s="3">
        <f t="shared" si="4"/>
        <v>0</v>
      </c>
      <c r="J65" s="18">
        <v>8059.6791000000003</v>
      </c>
      <c r="R65" t="s">
        <v>6</v>
      </c>
      <c r="S65" t="s">
        <v>10</v>
      </c>
      <c r="T65" t="s">
        <v>12</v>
      </c>
    </row>
    <row r="66" spans="2:20">
      <c r="B66" s="17">
        <v>58</v>
      </c>
      <c r="C66" s="3">
        <f t="shared" si="0"/>
        <v>1</v>
      </c>
      <c r="D66" s="3">
        <v>36.954999999999998</v>
      </c>
      <c r="E66" s="3">
        <v>2</v>
      </c>
      <c r="F66" s="16">
        <f t="shared" si="1"/>
        <v>1</v>
      </c>
      <c r="G66" s="3">
        <f t="shared" si="2"/>
        <v>1</v>
      </c>
      <c r="H66" s="3">
        <f t="shared" si="3"/>
        <v>0</v>
      </c>
      <c r="I66" s="3">
        <f t="shared" si="4"/>
        <v>0</v>
      </c>
      <c r="J66" s="18">
        <v>47496.494449999998</v>
      </c>
      <c r="R66" t="s">
        <v>9</v>
      </c>
      <c r="S66" t="s">
        <v>7</v>
      </c>
      <c r="T66" t="s">
        <v>12</v>
      </c>
    </row>
    <row r="67" spans="2:20">
      <c r="B67" s="17">
        <v>58</v>
      </c>
      <c r="C67" s="3">
        <f t="shared" si="0"/>
        <v>0</v>
      </c>
      <c r="D67" s="3">
        <v>31.824999999999999</v>
      </c>
      <c r="E67" s="3">
        <v>2</v>
      </c>
      <c r="F67" s="16">
        <f t="shared" si="1"/>
        <v>0</v>
      </c>
      <c r="G67" s="3">
        <f t="shared" si="2"/>
        <v>0</v>
      </c>
      <c r="H67" s="3">
        <f t="shared" si="3"/>
        <v>0</v>
      </c>
      <c r="I67" s="3">
        <f t="shared" si="4"/>
        <v>0</v>
      </c>
      <c r="J67" s="18">
        <v>13607.36875</v>
      </c>
      <c r="R67" t="s">
        <v>6</v>
      </c>
      <c r="S67" t="s">
        <v>10</v>
      </c>
      <c r="T67" t="s">
        <v>13</v>
      </c>
    </row>
    <row r="68" spans="2:20">
      <c r="B68" s="17">
        <v>18</v>
      </c>
      <c r="C68" s="3">
        <f t="shared" si="0"/>
        <v>1</v>
      </c>
      <c r="D68" s="3">
        <v>31.68</v>
      </c>
      <c r="E68" s="3">
        <v>2</v>
      </c>
      <c r="F68" s="16">
        <f t="shared" si="1"/>
        <v>1</v>
      </c>
      <c r="G68" s="3">
        <f t="shared" si="2"/>
        <v>0</v>
      </c>
      <c r="H68" s="3">
        <f t="shared" si="3"/>
        <v>1</v>
      </c>
      <c r="I68" s="3">
        <f t="shared" si="4"/>
        <v>0</v>
      </c>
      <c r="J68" s="18">
        <v>34303.167200000004</v>
      </c>
      <c r="R68" t="s">
        <v>9</v>
      </c>
      <c r="S68" t="s">
        <v>7</v>
      </c>
      <c r="T68" t="s">
        <v>11</v>
      </c>
    </row>
    <row r="69" spans="2:20">
      <c r="B69" s="17">
        <v>53</v>
      </c>
      <c r="C69" s="3">
        <f t="shared" si="0"/>
        <v>0</v>
      </c>
      <c r="D69" s="3">
        <v>22.88</v>
      </c>
      <c r="E69" s="3">
        <v>1</v>
      </c>
      <c r="F69" s="16">
        <f t="shared" si="1"/>
        <v>1</v>
      </c>
      <c r="G69" s="3">
        <f t="shared" si="2"/>
        <v>0</v>
      </c>
      <c r="H69" s="3">
        <f t="shared" si="3"/>
        <v>1</v>
      </c>
      <c r="I69" s="3">
        <f t="shared" si="4"/>
        <v>0</v>
      </c>
      <c r="J69" s="18">
        <v>23244.790199999999</v>
      </c>
      <c r="R69" t="s">
        <v>6</v>
      </c>
      <c r="S69" t="s">
        <v>7</v>
      </c>
      <c r="T69" t="s">
        <v>11</v>
      </c>
    </row>
    <row r="70" spans="2:20">
      <c r="B70" s="17">
        <v>34</v>
      </c>
      <c r="C70" s="3">
        <f t="shared" si="0"/>
        <v>0</v>
      </c>
      <c r="D70" s="3">
        <v>37.335000000000001</v>
      </c>
      <c r="E70" s="3">
        <v>2</v>
      </c>
      <c r="F70" s="16">
        <f t="shared" si="1"/>
        <v>0</v>
      </c>
      <c r="G70" s="3">
        <f t="shared" si="2"/>
        <v>1</v>
      </c>
      <c r="H70" s="3">
        <f t="shared" si="3"/>
        <v>0</v>
      </c>
      <c r="I70" s="3">
        <f t="shared" si="4"/>
        <v>0</v>
      </c>
      <c r="J70" s="18">
        <v>5989.5236500000001</v>
      </c>
      <c r="R70" t="s">
        <v>6</v>
      </c>
      <c r="S70" t="s">
        <v>10</v>
      </c>
      <c r="T70" t="s">
        <v>12</v>
      </c>
    </row>
    <row r="71" spans="2:20">
      <c r="B71" s="17">
        <v>43</v>
      </c>
      <c r="C71" s="3">
        <f t="shared" si="0"/>
        <v>1</v>
      </c>
      <c r="D71" s="3">
        <v>27.36</v>
      </c>
      <c r="E71" s="3">
        <v>3</v>
      </c>
      <c r="F71" s="16">
        <f t="shared" si="1"/>
        <v>0</v>
      </c>
      <c r="G71" s="3">
        <f t="shared" si="2"/>
        <v>0</v>
      </c>
      <c r="H71" s="3">
        <f t="shared" si="3"/>
        <v>0</v>
      </c>
      <c r="I71" s="3">
        <f t="shared" si="4"/>
        <v>0</v>
      </c>
      <c r="J71" s="18">
        <v>8606.2173999999995</v>
      </c>
      <c r="R71" t="s">
        <v>9</v>
      </c>
      <c r="S71" t="s">
        <v>10</v>
      </c>
      <c r="T71" t="s">
        <v>13</v>
      </c>
    </row>
    <row r="72" spans="2:20">
      <c r="B72" s="17">
        <v>25</v>
      </c>
      <c r="C72" s="3">
        <f t="shared" si="0"/>
        <v>1</v>
      </c>
      <c r="D72" s="3">
        <v>33.659999999999997</v>
      </c>
      <c r="E72" s="3">
        <v>4</v>
      </c>
      <c r="F72" s="16">
        <f t="shared" si="1"/>
        <v>0</v>
      </c>
      <c r="G72" s="3">
        <f t="shared" si="2"/>
        <v>0</v>
      </c>
      <c r="H72" s="3">
        <f t="shared" si="3"/>
        <v>1</v>
      </c>
      <c r="I72" s="3">
        <f t="shared" si="4"/>
        <v>0</v>
      </c>
      <c r="J72" s="18">
        <v>4504.6624000000002</v>
      </c>
      <c r="R72" t="s">
        <v>9</v>
      </c>
      <c r="S72" t="s">
        <v>10</v>
      </c>
      <c r="T72" t="s">
        <v>11</v>
      </c>
    </row>
    <row r="73" spans="2:20">
      <c r="B73" s="17">
        <v>64</v>
      </c>
      <c r="C73" s="3">
        <f t="shared" si="0"/>
        <v>1</v>
      </c>
      <c r="D73" s="3">
        <v>24.7</v>
      </c>
      <c r="E73" s="3">
        <v>1</v>
      </c>
      <c r="F73" s="16">
        <f t="shared" si="1"/>
        <v>0</v>
      </c>
      <c r="G73" s="3">
        <f t="shared" si="2"/>
        <v>1</v>
      </c>
      <c r="H73" s="3">
        <f t="shared" si="3"/>
        <v>0</v>
      </c>
      <c r="I73" s="3">
        <f t="shared" si="4"/>
        <v>0</v>
      </c>
      <c r="J73" s="18">
        <v>30166.618170000002</v>
      </c>
      <c r="R73" t="s">
        <v>9</v>
      </c>
      <c r="S73" t="s">
        <v>10</v>
      </c>
      <c r="T73" t="s">
        <v>12</v>
      </c>
    </row>
    <row r="74" spans="2:20">
      <c r="B74" s="17">
        <v>28</v>
      </c>
      <c r="C74" s="3">
        <f t="shared" si="0"/>
        <v>0</v>
      </c>
      <c r="D74" s="3">
        <v>25.934999999999999</v>
      </c>
      <c r="E74" s="3">
        <v>1</v>
      </c>
      <c r="F74" s="16">
        <f t="shared" si="1"/>
        <v>0</v>
      </c>
      <c r="G74" s="3">
        <f t="shared" si="2"/>
        <v>1</v>
      </c>
      <c r="H74" s="3">
        <f t="shared" si="3"/>
        <v>0</v>
      </c>
      <c r="I74" s="3">
        <f t="shared" si="4"/>
        <v>0</v>
      </c>
      <c r="J74" s="18">
        <v>4133.6416499999996</v>
      </c>
      <c r="R74" t="s">
        <v>6</v>
      </c>
      <c r="S74" t="s">
        <v>10</v>
      </c>
      <c r="T74" t="s">
        <v>12</v>
      </c>
    </row>
    <row r="75" spans="2:20">
      <c r="B75" s="17">
        <v>20</v>
      </c>
      <c r="C75" s="3">
        <f t="shared" ref="C75:C138" si="5">IF(R75="male",1,0)</f>
        <v>0</v>
      </c>
      <c r="D75" s="3">
        <v>22.42</v>
      </c>
      <c r="E75" s="3">
        <v>0</v>
      </c>
      <c r="F75" s="16">
        <f t="shared" ref="F75:F138" si="6">IF(S75="yes",1,0)</f>
        <v>1</v>
      </c>
      <c r="G75" s="3">
        <f t="shared" ref="G75:G138" si="7">IF(T75="northwest",1,0)</f>
        <v>1</v>
      </c>
      <c r="H75" s="3">
        <f t="shared" ref="H75:H138" si="8">IF(T75="southeast",1,0)</f>
        <v>0</v>
      </c>
      <c r="I75" s="3">
        <f t="shared" ref="I75:I138" si="9">IF(T75="southwest",1,0)</f>
        <v>0</v>
      </c>
      <c r="J75" s="18">
        <v>14711.7438</v>
      </c>
      <c r="R75" t="s">
        <v>6</v>
      </c>
      <c r="S75" t="s">
        <v>7</v>
      </c>
      <c r="T75" t="s">
        <v>12</v>
      </c>
    </row>
    <row r="76" spans="2:20">
      <c r="B76" s="17">
        <v>19</v>
      </c>
      <c r="C76" s="3">
        <f t="shared" si="5"/>
        <v>0</v>
      </c>
      <c r="D76" s="3">
        <v>28.9</v>
      </c>
      <c r="E76" s="3">
        <v>0</v>
      </c>
      <c r="F76" s="16">
        <f t="shared" si="6"/>
        <v>0</v>
      </c>
      <c r="G76" s="3">
        <f t="shared" si="7"/>
        <v>0</v>
      </c>
      <c r="H76" s="3">
        <f t="shared" si="8"/>
        <v>0</v>
      </c>
      <c r="I76" s="3">
        <f t="shared" si="9"/>
        <v>1</v>
      </c>
      <c r="J76" s="18">
        <v>1743.2139999999999</v>
      </c>
      <c r="R76" t="s">
        <v>6</v>
      </c>
      <c r="S76" t="s">
        <v>10</v>
      </c>
      <c r="T76" t="s">
        <v>8</v>
      </c>
    </row>
    <row r="77" spans="2:20">
      <c r="B77" s="17">
        <v>61</v>
      </c>
      <c r="C77" s="3">
        <f t="shared" si="5"/>
        <v>0</v>
      </c>
      <c r="D77" s="3">
        <v>39.1</v>
      </c>
      <c r="E77" s="3">
        <v>2</v>
      </c>
      <c r="F77" s="16">
        <f t="shared" si="6"/>
        <v>0</v>
      </c>
      <c r="G77" s="3">
        <f t="shared" si="7"/>
        <v>0</v>
      </c>
      <c r="H77" s="3">
        <f t="shared" si="8"/>
        <v>0</v>
      </c>
      <c r="I77" s="3">
        <f t="shared" si="9"/>
        <v>1</v>
      </c>
      <c r="J77" s="18">
        <v>14235.072</v>
      </c>
      <c r="R77" t="s">
        <v>6</v>
      </c>
      <c r="S77" t="s">
        <v>10</v>
      </c>
      <c r="T77" t="s">
        <v>8</v>
      </c>
    </row>
    <row r="78" spans="2:20">
      <c r="B78" s="17">
        <v>40</v>
      </c>
      <c r="C78" s="3">
        <f t="shared" si="5"/>
        <v>1</v>
      </c>
      <c r="D78" s="3">
        <v>26.315000000000001</v>
      </c>
      <c r="E78" s="3">
        <v>1</v>
      </c>
      <c r="F78" s="16">
        <f t="shared" si="6"/>
        <v>0</v>
      </c>
      <c r="G78" s="3">
        <f t="shared" si="7"/>
        <v>1</v>
      </c>
      <c r="H78" s="3">
        <f t="shared" si="8"/>
        <v>0</v>
      </c>
      <c r="I78" s="3">
        <f t="shared" si="9"/>
        <v>0</v>
      </c>
      <c r="J78" s="18">
        <v>6389.3778499999999</v>
      </c>
      <c r="R78" t="s">
        <v>9</v>
      </c>
      <c r="S78" t="s">
        <v>10</v>
      </c>
      <c r="T78" t="s">
        <v>12</v>
      </c>
    </row>
    <row r="79" spans="2:20">
      <c r="B79" s="17">
        <v>40</v>
      </c>
      <c r="C79" s="3">
        <f t="shared" si="5"/>
        <v>0</v>
      </c>
      <c r="D79" s="3">
        <v>36.19</v>
      </c>
      <c r="E79" s="3">
        <v>0</v>
      </c>
      <c r="F79" s="16">
        <f t="shared" si="6"/>
        <v>0</v>
      </c>
      <c r="G79" s="3">
        <f t="shared" si="7"/>
        <v>0</v>
      </c>
      <c r="H79" s="3">
        <f t="shared" si="8"/>
        <v>1</v>
      </c>
      <c r="I79" s="3">
        <f t="shared" si="9"/>
        <v>0</v>
      </c>
      <c r="J79" s="18">
        <v>5920.1040999999996</v>
      </c>
      <c r="R79" t="s">
        <v>6</v>
      </c>
      <c r="S79" t="s">
        <v>10</v>
      </c>
      <c r="T79" t="s">
        <v>11</v>
      </c>
    </row>
    <row r="80" spans="2:20">
      <c r="B80" s="17">
        <v>28</v>
      </c>
      <c r="C80" s="3">
        <f t="shared" si="5"/>
        <v>1</v>
      </c>
      <c r="D80" s="3">
        <v>23.98</v>
      </c>
      <c r="E80" s="3">
        <v>3</v>
      </c>
      <c r="F80" s="16">
        <f t="shared" si="6"/>
        <v>1</v>
      </c>
      <c r="G80" s="3">
        <f t="shared" si="7"/>
        <v>0</v>
      </c>
      <c r="H80" s="3">
        <f t="shared" si="8"/>
        <v>1</v>
      </c>
      <c r="I80" s="3">
        <f t="shared" si="9"/>
        <v>0</v>
      </c>
      <c r="J80" s="18">
        <v>17663.144199999999</v>
      </c>
      <c r="R80" t="s">
        <v>9</v>
      </c>
      <c r="S80" t="s">
        <v>7</v>
      </c>
      <c r="T80" t="s">
        <v>11</v>
      </c>
    </row>
    <row r="81" spans="2:20">
      <c r="B81" s="17">
        <v>27</v>
      </c>
      <c r="C81" s="3">
        <f t="shared" si="5"/>
        <v>0</v>
      </c>
      <c r="D81" s="3">
        <v>24.75</v>
      </c>
      <c r="E81" s="3">
        <v>0</v>
      </c>
      <c r="F81" s="16">
        <f t="shared" si="6"/>
        <v>1</v>
      </c>
      <c r="G81" s="3">
        <f t="shared" si="7"/>
        <v>0</v>
      </c>
      <c r="H81" s="3">
        <f t="shared" si="8"/>
        <v>1</v>
      </c>
      <c r="I81" s="3">
        <f t="shared" si="9"/>
        <v>0</v>
      </c>
      <c r="J81" s="18">
        <v>16577.779500000001</v>
      </c>
      <c r="R81" t="s">
        <v>6</v>
      </c>
      <c r="S81" t="s">
        <v>7</v>
      </c>
      <c r="T81" t="s">
        <v>11</v>
      </c>
    </row>
    <row r="82" spans="2:20">
      <c r="B82" s="17">
        <v>31</v>
      </c>
      <c r="C82" s="3">
        <f t="shared" si="5"/>
        <v>1</v>
      </c>
      <c r="D82" s="3">
        <v>28.5</v>
      </c>
      <c r="E82" s="3">
        <v>5</v>
      </c>
      <c r="F82" s="16">
        <f t="shared" si="6"/>
        <v>0</v>
      </c>
      <c r="G82" s="3">
        <f t="shared" si="7"/>
        <v>0</v>
      </c>
      <c r="H82" s="3">
        <f t="shared" si="8"/>
        <v>0</v>
      </c>
      <c r="I82" s="3">
        <f t="shared" si="9"/>
        <v>0</v>
      </c>
      <c r="J82" s="18">
        <v>6799.4579999999996</v>
      </c>
      <c r="R82" t="s">
        <v>9</v>
      </c>
      <c r="S82" t="s">
        <v>10</v>
      </c>
      <c r="T82" t="s">
        <v>13</v>
      </c>
    </row>
    <row r="83" spans="2:20">
      <c r="B83" s="17">
        <v>53</v>
      </c>
      <c r="C83" s="3">
        <f t="shared" si="5"/>
        <v>0</v>
      </c>
      <c r="D83" s="3">
        <v>28.1</v>
      </c>
      <c r="E83" s="3">
        <v>3</v>
      </c>
      <c r="F83" s="16">
        <f t="shared" si="6"/>
        <v>0</v>
      </c>
      <c r="G83" s="3">
        <f t="shared" si="7"/>
        <v>0</v>
      </c>
      <c r="H83" s="3">
        <f t="shared" si="8"/>
        <v>0</v>
      </c>
      <c r="I83" s="3">
        <f t="shared" si="9"/>
        <v>1</v>
      </c>
      <c r="J83" s="18">
        <v>11741.726000000001</v>
      </c>
      <c r="R83" t="s">
        <v>6</v>
      </c>
      <c r="S83" t="s">
        <v>10</v>
      </c>
      <c r="T83" t="s">
        <v>8</v>
      </c>
    </row>
    <row r="84" spans="2:20">
      <c r="B84" s="17">
        <v>58</v>
      </c>
      <c r="C84" s="3">
        <f t="shared" si="5"/>
        <v>1</v>
      </c>
      <c r="D84" s="3">
        <v>32.01</v>
      </c>
      <c r="E84" s="3">
        <v>1</v>
      </c>
      <c r="F84" s="16">
        <f t="shared" si="6"/>
        <v>0</v>
      </c>
      <c r="G84" s="3">
        <f t="shared" si="7"/>
        <v>0</v>
      </c>
      <c r="H84" s="3">
        <f t="shared" si="8"/>
        <v>1</v>
      </c>
      <c r="I84" s="3">
        <f t="shared" si="9"/>
        <v>0</v>
      </c>
      <c r="J84" s="18">
        <v>11946.625899999999</v>
      </c>
      <c r="R84" t="s">
        <v>9</v>
      </c>
      <c r="S84" t="s">
        <v>10</v>
      </c>
      <c r="T84" t="s">
        <v>11</v>
      </c>
    </row>
    <row r="85" spans="2:20">
      <c r="B85" s="17">
        <v>44</v>
      </c>
      <c r="C85" s="3">
        <f t="shared" si="5"/>
        <v>1</v>
      </c>
      <c r="D85" s="3">
        <v>27.4</v>
      </c>
      <c r="E85" s="3">
        <v>2</v>
      </c>
      <c r="F85" s="16">
        <f t="shared" si="6"/>
        <v>0</v>
      </c>
      <c r="G85" s="3">
        <f t="shared" si="7"/>
        <v>0</v>
      </c>
      <c r="H85" s="3">
        <f t="shared" si="8"/>
        <v>0</v>
      </c>
      <c r="I85" s="3">
        <f t="shared" si="9"/>
        <v>1</v>
      </c>
      <c r="J85" s="18">
        <v>7726.8540000000003</v>
      </c>
      <c r="R85" t="s">
        <v>9</v>
      </c>
      <c r="S85" t="s">
        <v>10</v>
      </c>
      <c r="T85" t="s">
        <v>8</v>
      </c>
    </row>
    <row r="86" spans="2:20">
      <c r="B86" s="17">
        <v>57</v>
      </c>
      <c r="C86" s="3">
        <f t="shared" si="5"/>
        <v>1</v>
      </c>
      <c r="D86" s="3">
        <v>34.01</v>
      </c>
      <c r="E86" s="3">
        <v>0</v>
      </c>
      <c r="F86" s="16">
        <f t="shared" si="6"/>
        <v>0</v>
      </c>
      <c r="G86" s="3">
        <f t="shared" si="7"/>
        <v>1</v>
      </c>
      <c r="H86" s="3">
        <f t="shared" si="8"/>
        <v>0</v>
      </c>
      <c r="I86" s="3">
        <f t="shared" si="9"/>
        <v>0</v>
      </c>
      <c r="J86" s="18">
        <v>11356.660900000001</v>
      </c>
      <c r="R86" t="s">
        <v>9</v>
      </c>
      <c r="S86" t="s">
        <v>10</v>
      </c>
      <c r="T86" t="s">
        <v>12</v>
      </c>
    </row>
    <row r="87" spans="2:20">
      <c r="B87" s="17">
        <v>29</v>
      </c>
      <c r="C87" s="3">
        <f t="shared" si="5"/>
        <v>0</v>
      </c>
      <c r="D87" s="3">
        <v>29.59</v>
      </c>
      <c r="E87" s="3">
        <v>1</v>
      </c>
      <c r="F87" s="16">
        <f t="shared" si="6"/>
        <v>0</v>
      </c>
      <c r="G87" s="3">
        <f t="shared" si="7"/>
        <v>0</v>
      </c>
      <c r="H87" s="3">
        <f t="shared" si="8"/>
        <v>1</v>
      </c>
      <c r="I87" s="3">
        <f t="shared" si="9"/>
        <v>0</v>
      </c>
      <c r="J87" s="18">
        <v>3947.4131000000002</v>
      </c>
      <c r="R87" t="s">
        <v>6</v>
      </c>
      <c r="S87" t="s">
        <v>10</v>
      </c>
      <c r="T87" t="s">
        <v>11</v>
      </c>
    </row>
    <row r="88" spans="2:20">
      <c r="B88" s="17">
        <v>21</v>
      </c>
      <c r="C88" s="3">
        <f t="shared" si="5"/>
        <v>1</v>
      </c>
      <c r="D88" s="3">
        <v>35.53</v>
      </c>
      <c r="E88" s="3">
        <v>0</v>
      </c>
      <c r="F88" s="16">
        <f t="shared" si="6"/>
        <v>0</v>
      </c>
      <c r="G88" s="3">
        <f t="shared" si="7"/>
        <v>0</v>
      </c>
      <c r="H88" s="3">
        <f t="shared" si="8"/>
        <v>1</v>
      </c>
      <c r="I88" s="3">
        <f t="shared" si="9"/>
        <v>0</v>
      </c>
      <c r="J88" s="18">
        <v>1532.4697000000001</v>
      </c>
      <c r="R88" t="s">
        <v>9</v>
      </c>
      <c r="S88" t="s">
        <v>10</v>
      </c>
      <c r="T88" t="s">
        <v>11</v>
      </c>
    </row>
    <row r="89" spans="2:20">
      <c r="B89" s="17">
        <v>22</v>
      </c>
      <c r="C89" s="3">
        <f t="shared" si="5"/>
        <v>0</v>
      </c>
      <c r="D89" s="3">
        <v>39.805</v>
      </c>
      <c r="E89" s="3">
        <v>0</v>
      </c>
      <c r="F89" s="16">
        <f t="shared" si="6"/>
        <v>0</v>
      </c>
      <c r="G89" s="3">
        <f t="shared" si="7"/>
        <v>0</v>
      </c>
      <c r="H89" s="3">
        <f t="shared" si="8"/>
        <v>0</v>
      </c>
      <c r="I89" s="3">
        <f t="shared" si="9"/>
        <v>0</v>
      </c>
      <c r="J89" s="18">
        <v>2755.0209500000001</v>
      </c>
      <c r="R89" t="s">
        <v>6</v>
      </c>
      <c r="S89" t="s">
        <v>10</v>
      </c>
      <c r="T89" t="s">
        <v>13</v>
      </c>
    </row>
    <row r="90" spans="2:20">
      <c r="B90" s="17">
        <v>41</v>
      </c>
      <c r="C90" s="3">
        <f t="shared" si="5"/>
        <v>0</v>
      </c>
      <c r="D90" s="3">
        <v>32.965000000000003</v>
      </c>
      <c r="E90" s="3">
        <v>0</v>
      </c>
      <c r="F90" s="16">
        <f t="shared" si="6"/>
        <v>0</v>
      </c>
      <c r="G90" s="3">
        <f t="shared" si="7"/>
        <v>1</v>
      </c>
      <c r="H90" s="3">
        <f t="shared" si="8"/>
        <v>0</v>
      </c>
      <c r="I90" s="3">
        <f t="shared" si="9"/>
        <v>0</v>
      </c>
      <c r="J90" s="18">
        <v>6571.0243499999997</v>
      </c>
      <c r="R90" t="s">
        <v>6</v>
      </c>
      <c r="S90" t="s">
        <v>10</v>
      </c>
      <c r="T90" t="s">
        <v>12</v>
      </c>
    </row>
    <row r="91" spans="2:20">
      <c r="B91" s="17">
        <v>31</v>
      </c>
      <c r="C91" s="3">
        <f t="shared" si="5"/>
        <v>1</v>
      </c>
      <c r="D91" s="3">
        <v>26.885000000000002</v>
      </c>
      <c r="E91" s="3">
        <v>1</v>
      </c>
      <c r="F91" s="16">
        <f t="shared" si="6"/>
        <v>0</v>
      </c>
      <c r="G91" s="3">
        <f t="shared" si="7"/>
        <v>0</v>
      </c>
      <c r="H91" s="3">
        <f t="shared" si="8"/>
        <v>0</v>
      </c>
      <c r="I91" s="3">
        <f t="shared" si="9"/>
        <v>0</v>
      </c>
      <c r="J91" s="18">
        <v>4441.2131499999996</v>
      </c>
      <c r="R91" t="s">
        <v>9</v>
      </c>
      <c r="S91" t="s">
        <v>10</v>
      </c>
      <c r="T91" t="s">
        <v>13</v>
      </c>
    </row>
    <row r="92" spans="2:20">
      <c r="B92" s="17">
        <v>45</v>
      </c>
      <c r="C92" s="3">
        <f t="shared" si="5"/>
        <v>0</v>
      </c>
      <c r="D92" s="3">
        <v>38.284999999999997</v>
      </c>
      <c r="E92" s="3">
        <v>0</v>
      </c>
      <c r="F92" s="16">
        <f t="shared" si="6"/>
        <v>0</v>
      </c>
      <c r="G92" s="3">
        <f t="shared" si="7"/>
        <v>0</v>
      </c>
      <c r="H92" s="3">
        <f t="shared" si="8"/>
        <v>0</v>
      </c>
      <c r="I92" s="3">
        <f t="shared" si="9"/>
        <v>0</v>
      </c>
      <c r="J92" s="18">
        <v>7935.29115</v>
      </c>
      <c r="R92" t="s">
        <v>6</v>
      </c>
      <c r="S92" t="s">
        <v>10</v>
      </c>
      <c r="T92" t="s">
        <v>13</v>
      </c>
    </row>
    <row r="93" spans="2:20">
      <c r="B93" s="17">
        <v>22</v>
      </c>
      <c r="C93" s="3">
        <f t="shared" si="5"/>
        <v>1</v>
      </c>
      <c r="D93" s="3">
        <v>37.619999999999997</v>
      </c>
      <c r="E93" s="3">
        <v>1</v>
      </c>
      <c r="F93" s="16">
        <f t="shared" si="6"/>
        <v>1</v>
      </c>
      <c r="G93" s="3">
        <f t="shared" si="7"/>
        <v>0</v>
      </c>
      <c r="H93" s="3">
        <f t="shared" si="8"/>
        <v>1</v>
      </c>
      <c r="I93" s="3">
        <f t="shared" si="9"/>
        <v>0</v>
      </c>
      <c r="J93" s="18">
        <v>37165.163800000002</v>
      </c>
      <c r="R93" t="s">
        <v>9</v>
      </c>
      <c r="S93" t="s">
        <v>7</v>
      </c>
      <c r="T93" t="s">
        <v>11</v>
      </c>
    </row>
    <row r="94" spans="2:20">
      <c r="B94" s="17">
        <v>48</v>
      </c>
      <c r="C94" s="3">
        <f t="shared" si="5"/>
        <v>0</v>
      </c>
      <c r="D94" s="3">
        <v>41.23</v>
      </c>
      <c r="E94" s="3">
        <v>4</v>
      </c>
      <c r="F94" s="16">
        <f t="shared" si="6"/>
        <v>0</v>
      </c>
      <c r="G94" s="3">
        <f t="shared" si="7"/>
        <v>1</v>
      </c>
      <c r="H94" s="3">
        <f t="shared" si="8"/>
        <v>0</v>
      </c>
      <c r="I94" s="3">
        <f t="shared" si="9"/>
        <v>0</v>
      </c>
      <c r="J94" s="18">
        <v>11033.661700000001</v>
      </c>
      <c r="R94" t="s">
        <v>6</v>
      </c>
      <c r="S94" t="s">
        <v>10</v>
      </c>
      <c r="T94" t="s">
        <v>12</v>
      </c>
    </row>
    <row r="95" spans="2:20">
      <c r="B95" s="17">
        <v>37</v>
      </c>
      <c r="C95" s="3">
        <f t="shared" si="5"/>
        <v>0</v>
      </c>
      <c r="D95" s="3">
        <v>34.799999999999997</v>
      </c>
      <c r="E95" s="3">
        <v>2</v>
      </c>
      <c r="F95" s="16">
        <f t="shared" si="6"/>
        <v>1</v>
      </c>
      <c r="G95" s="3">
        <f t="shared" si="7"/>
        <v>0</v>
      </c>
      <c r="H95" s="3">
        <f t="shared" si="8"/>
        <v>0</v>
      </c>
      <c r="I95" s="3">
        <f t="shared" si="9"/>
        <v>1</v>
      </c>
      <c r="J95" s="18">
        <v>39836.519</v>
      </c>
      <c r="R95" t="s">
        <v>6</v>
      </c>
      <c r="S95" t="s">
        <v>7</v>
      </c>
      <c r="T95" t="s">
        <v>8</v>
      </c>
    </row>
    <row r="96" spans="2:20">
      <c r="B96" s="17">
        <v>45</v>
      </c>
      <c r="C96" s="3">
        <f t="shared" si="5"/>
        <v>1</v>
      </c>
      <c r="D96" s="3">
        <v>22.895</v>
      </c>
      <c r="E96" s="3">
        <v>2</v>
      </c>
      <c r="F96" s="16">
        <f t="shared" si="6"/>
        <v>1</v>
      </c>
      <c r="G96" s="3">
        <f t="shared" si="7"/>
        <v>1</v>
      </c>
      <c r="H96" s="3">
        <f t="shared" si="8"/>
        <v>0</v>
      </c>
      <c r="I96" s="3">
        <f t="shared" si="9"/>
        <v>0</v>
      </c>
      <c r="J96" s="18">
        <v>21098.554049999999</v>
      </c>
      <c r="R96" t="s">
        <v>9</v>
      </c>
      <c r="S96" t="s">
        <v>7</v>
      </c>
      <c r="T96" t="s">
        <v>12</v>
      </c>
    </row>
    <row r="97" spans="2:20">
      <c r="B97" s="17">
        <v>57</v>
      </c>
      <c r="C97" s="3">
        <f t="shared" si="5"/>
        <v>0</v>
      </c>
      <c r="D97" s="3">
        <v>31.16</v>
      </c>
      <c r="E97" s="3">
        <v>0</v>
      </c>
      <c r="F97" s="16">
        <f t="shared" si="6"/>
        <v>1</v>
      </c>
      <c r="G97" s="3">
        <f t="shared" si="7"/>
        <v>1</v>
      </c>
      <c r="H97" s="3">
        <f t="shared" si="8"/>
        <v>0</v>
      </c>
      <c r="I97" s="3">
        <f t="shared" si="9"/>
        <v>0</v>
      </c>
      <c r="J97" s="18">
        <v>43578.939400000003</v>
      </c>
      <c r="R97" t="s">
        <v>6</v>
      </c>
      <c r="S97" t="s">
        <v>7</v>
      </c>
      <c r="T97" t="s">
        <v>12</v>
      </c>
    </row>
    <row r="98" spans="2:20">
      <c r="B98" s="17">
        <v>56</v>
      </c>
      <c r="C98" s="3">
        <f t="shared" si="5"/>
        <v>0</v>
      </c>
      <c r="D98" s="3">
        <v>27.2</v>
      </c>
      <c r="E98" s="3">
        <v>0</v>
      </c>
      <c r="F98" s="16">
        <f t="shared" si="6"/>
        <v>0</v>
      </c>
      <c r="G98" s="3">
        <f t="shared" si="7"/>
        <v>0</v>
      </c>
      <c r="H98" s="3">
        <f t="shared" si="8"/>
        <v>0</v>
      </c>
      <c r="I98" s="3">
        <f t="shared" si="9"/>
        <v>1</v>
      </c>
      <c r="J98" s="18">
        <v>11073.175999999999</v>
      </c>
      <c r="R98" t="s">
        <v>6</v>
      </c>
      <c r="S98" t="s">
        <v>10</v>
      </c>
      <c r="T98" t="s">
        <v>8</v>
      </c>
    </row>
    <row r="99" spans="2:20">
      <c r="B99" s="17">
        <v>46</v>
      </c>
      <c r="C99" s="3">
        <f t="shared" si="5"/>
        <v>0</v>
      </c>
      <c r="D99" s="3">
        <v>27.74</v>
      </c>
      <c r="E99" s="3">
        <v>0</v>
      </c>
      <c r="F99" s="16">
        <f t="shared" si="6"/>
        <v>0</v>
      </c>
      <c r="G99" s="3">
        <f t="shared" si="7"/>
        <v>1</v>
      </c>
      <c r="H99" s="3">
        <f t="shared" si="8"/>
        <v>0</v>
      </c>
      <c r="I99" s="3">
        <f t="shared" si="9"/>
        <v>0</v>
      </c>
      <c r="J99" s="18">
        <v>8026.6665999999996</v>
      </c>
      <c r="R99" t="s">
        <v>6</v>
      </c>
      <c r="S99" t="s">
        <v>10</v>
      </c>
      <c r="T99" t="s">
        <v>12</v>
      </c>
    </row>
    <row r="100" spans="2:20">
      <c r="B100" s="17">
        <v>55</v>
      </c>
      <c r="C100" s="3">
        <f t="shared" si="5"/>
        <v>0</v>
      </c>
      <c r="D100" s="3">
        <v>26.98</v>
      </c>
      <c r="E100" s="3">
        <v>0</v>
      </c>
      <c r="F100" s="16">
        <f t="shared" si="6"/>
        <v>0</v>
      </c>
      <c r="G100" s="3">
        <f t="shared" si="7"/>
        <v>1</v>
      </c>
      <c r="H100" s="3">
        <f t="shared" si="8"/>
        <v>0</v>
      </c>
      <c r="I100" s="3">
        <f t="shared" si="9"/>
        <v>0</v>
      </c>
      <c r="J100" s="18">
        <v>11082.5772</v>
      </c>
      <c r="R100" t="s">
        <v>6</v>
      </c>
      <c r="S100" t="s">
        <v>10</v>
      </c>
      <c r="T100" t="s">
        <v>12</v>
      </c>
    </row>
    <row r="101" spans="2:20">
      <c r="B101" s="17">
        <v>21</v>
      </c>
      <c r="C101" s="3">
        <f t="shared" si="5"/>
        <v>0</v>
      </c>
      <c r="D101" s="3">
        <v>39.49</v>
      </c>
      <c r="E101" s="3">
        <v>0</v>
      </c>
      <c r="F101" s="16">
        <f t="shared" si="6"/>
        <v>0</v>
      </c>
      <c r="G101" s="3">
        <f t="shared" si="7"/>
        <v>0</v>
      </c>
      <c r="H101" s="3">
        <f t="shared" si="8"/>
        <v>1</v>
      </c>
      <c r="I101" s="3">
        <f t="shared" si="9"/>
        <v>0</v>
      </c>
      <c r="J101" s="18">
        <v>2026.9740999999999</v>
      </c>
      <c r="R101" t="s">
        <v>6</v>
      </c>
      <c r="S101" t="s">
        <v>10</v>
      </c>
      <c r="T101" t="s">
        <v>11</v>
      </c>
    </row>
    <row r="102" spans="2:20">
      <c r="B102" s="17">
        <v>53</v>
      </c>
      <c r="C102" s="3">
        <f t="shared" si="5"/>
        <v>0</v>
      </c>
      <c r="D102" s="3">
        <v>24.795000000000002</v>
      </c>
      <c r="E102" s="3">
        <v>1</v>
      </c>
      <c r="F102" s="16">
        <f t="shared" si="6"/>
        <v>0</v>
      </c>
      <c r="G102" s="3">
        <f t="shared" si="7"/>
        <v>1</v>
      </c>
      <c r="H102" s="3">
        <f t="shared" si="8"/>
        <v>0</v>
      </c>
      <c r="I102" s="3">
        <f t="shared" si="9"/>
        <v>0</v>
      </c>
      <c r="J102" s="18">
        <v>10942.13205</v>
      </c>
      <c r="R102" t="s">
        <v>6</v>
      </c>
      <c r="S102" t="s">
        <v>10</v>
      </c>
      <c r="T102" t="s">
        <v>12</v>
      </c>
    </row>
    <row r="103" spans="2:20">
      <c r="B103" s="17">
        <v>59</v>
      </c>
      <c r="C103" s="3">
        <f t="shared" si="5"/>
        <v>1</v>
      </c>
      <c r="D103" s="3">
        <v>29.83</v>
      </c>
      <c r="E103" s="3">
        <v>3</v>
      </c>
      <c r="F103" s="16">
        <f t="shared" si="6"/>
        <v>1</v>
      </c>
      <c r="G103" s="3">
        <f t="shared" si="7"/>
        <v>0</v>
      </c>
      <c r="H103" s="3">
        <f t="shared" si="8"/>
        <v>0</v>
      </c>
      <c r="I103" s="3">
        <f t="shared" si="9"/>
        <v>0</v>
      </c>
      <c r="J103" s="18">
        <v>30184.936699999998</v>
      </c>
      <c r="R103" t="s">
        <v>9</v>
      </c>
      <c r="S103" t="s">
        <v>7</v>
      </c>
      <c r="T103" t="s">
        <v>13</v>
      </c>
    </row>
    <row r="104" spans="2:20">
      <c r="B104" s="17">
        <v>35</v>
      </c>
      <c r="C104" s="3">
        <f t="shared" si="5"/>
        <v>1</v>
      </c>
      <c r="D104" s="3">
        <v>34.770000000000003</v>
      </c>
      <c r="E104" s="3">
        <v>2</v>
      </c>
      <c r="F104" s="16">
        <f t="shared" si="6"/>
        <v>0</v>
      </c>
      <c r="G104" s="3">
        <f t="shared" si="7"/>
        <v>1</v>
      </c>
      <c r="H104" s="3">
        <f t="shared" si="8"/>
        <v>0</v>
      </c>
      <c r="I104" s="3">
        <f t="shared" si="9"/>
        <v>0</v>
      </c>
      <c r="J104" s="18">
        <v>5729.0052999999998</v>
      </c>
      <c r="R104" t="s">
        <v>9</v>
      </c>
      <c r="S104" t="s">
        <v>10</v>
      </c>
      <c r="T104" t="s">
        <v>12</v>
      </c>
    </row>
    <row r="105" spans="2:20">
      <c r="B105" s="17">
        <v>64</v>
      </c>
      <c r="C105" s="3">
        <f t="shared" si="5"/>
        <v>0</v>
      </c>
      <c r="D105" s="3">
        <v>31.3</v>
      </c>
      <c r="E105" s="3">
        <v>2</v>
      </c>
      <c r="F105" s="16">
        <f t="shared" si="6"/>
        <v>1</v>
      </c>
      <c r="G105" s="3">
        <f t="shared" si="7"/>
        <v>0</v>
      </c>
      <c r="H105" s="3">
        <f t="shared" si="8"/>
        <v>0</v>
      </c>
      <c r="I105" s="3">
        <f t="shared" si="9"/>
        <v>1</v>
      </c>
      <c r="J105" s="18">
        <v>47291.055</v>
      </c>
      <c r="R105" t="s">
        <v>6</v>
      </c>
      <c r="S105" t="s">
        <v>7</v>
      </c>
      <c r="T105" t="s">
        <v>8</v>
      </c>
    </row>
    <row r="106" spans="2:20">
      <c r="B106" s="17">
        <v>28</v>
      </c>
      <c r="C106" s="3">
        <f t="shared" si="5"/>
        <v>0</v>
      </c>
      <c r="D106" s="3">
        <v>37.619999999999997</v>
      </c>
      <c r="E106" s="3">
        <v>1</v>
      </c>
      <c r="F106" s="16">
        <f t="shared" si="6"/>
        <v>0</v>
      </c>
      <c r="G106" s="3">
        <f t="shared" si="7"/>
        <v>0</v>
      </c>
      <c r="H106" s="3">
        <f t="shared" si="8"/>
        <v>1</v>
      </c>
      <c r="I106" s="3">
        <f t="shared" si="9"/>
        <v>0</v>
      </c>
      <c r="J106" s="18">
        <v>3766.8838000000001</v>
      </c>
      <c r="R106" t="s">
        <v>6</v>
      </c>
      <c r="S106" t="s">
        <v>10</v>
      </c>
      <c r="T106" t="s">
        <v>11</v>
      </c>
    </row>
    <row r="107" spans="2:20">
      <c r="B107" s="17">
        <v>54</v>
      </c>
      <c r="C107" s="3">
        <f t="shared" si="5"/>
        <v>0</v>
      </c>
      <c r="D107" s="3">
        <v>30.8</v>
      </c>
      <c r="E107" s="3">
        <v>3</v>
      </c>
      <c r="F107" s="16">
        <f t="shared" si="6"/>
        <v>0</v>
      </c>
      <c r="G107" s="3">
        <f t="shared" si="7"/>
        <v>0</v>
      </c>
      <c r="H107" s="3">
        <f t="shared" si="8"/>
        <v>0</v>
      </c>
      <c r="I107" s="3">
        <f t="shared" si="9"/>
        <v>1</v>
      </c>
      <c r="J107" s="18">
        <v>12105.32</v>
      </c>
      <c r="R107" t="s">
        <v>6</v>
      </c>
      <c r="S107" t="s">
        <v>10</v>
      </c>
      <c r="T107" t="s">
        <v>8</v>
      </c>
    </row>
    <row r="108" spans="2:20">
      <c r="B108" s="17">
        <v>55</v>
      </c>
      <c r="C108" s="3">
        <f t="shared" si="5"/>
        <v>1</v>
      </c>
      <c r="D108" s="3">
        <v>38.28</v>
      </c>
      <c r="E108" s="3">
        <v>0</v>
      </c>
      <c r="F108" s="16">
        <f t="shared" si="6"/>
        <v>0</v>
      </c>
      <c r="G108" s="3">
        <f t="shared" si="7"/>
        <v>0</v>
      </c>
      <c r="H108" s="3">
        <f t="shared" si="8"/>
        <v>1</v>
      </c>
      <c r="I108" s="3">
        <f t="shared" si="9"/>
        <v>0</v>
      </c>
      <c r="J108" s="18">
        <v>10226.2842</v>
      </c>
      <c r="R108" t="s">
        <v>9</v>
      </c>
      <c r="S108" t="s">
        <v>10</v>
      </c>
      <c r="T108" t="s">
        <v>11</v>
      </c>
    </row>
    <row r="109" spans="2:20">
      <c r="B109" s="17">
        <v>56</v>
      </c>
      <c r="C109" s="3">
        <f t="shared" si="5"/>
        <v>1</v>
      </c>
      <c r="D109" s="3">
        <v>19.95</v>
      </c>
      <c r="E109" s="3">
        <v>0</v>
      </c>
      <c r="F109" s="16">
        <f t="shared" si="6"/>
        <v>1</v>
      </c>
      <c r="G109" s="3">
        <f t="shared" si="7"/>
        <v>0</v>
      </c>
      <c r="H109" s="3">
        <f t="shared" si="8"/>
        <v>0</v>
      </c>
      <c r="I109" s="3">
        <f t="shared" si="9"/>
        <v>0</v>
      </c>
      <c r="J109" s="18">
        <v>22412.648499999999</v>
      </c>
      <c r="R109" t="s">
        <v>9</v>
      </c>
      <c r="S109" t="s">
        <v>7</v>
      </c>
      <c r="T109" t="s">
        <v>13</v>
      </c>
    </row>
    <row r="110" spans="2:20">
      <c r="B110" s="17">
        <v>38</v>
      </c>
      <c r="C110" s="3">
        <f t="shared" si="5"/>
        <v>1</v>
      </c>
      <c r="D110" s="3">
        <v>19.3</v>
      </c>
      <c r="E110" s="3">
        <v>0</v>
      </c>
      <c r="F110" s="16">
        <f t="shared" si="6"/>
        <v>1</v>
      </c>
      <c r="G110" s="3">
        <f t="shared" si="7"/>
        <v>0</v>
      </c>
      <c r="H110" s="3">
        <f t="shared" si="8"/>
        <v>0</v>
      </c>
      <c r="I110" s="3">
        <f t="shared" si="9"/>
        <v>1</v>
      </c>
      <c r="J110" s="18">
        <v>15820.699000000001</v>
      </c>
      <c r="R110" t="s">
        <v>9</v>
      </c>
      <c r="S110" t="s">
        <v>7</v>
      </c>
      <c r="T110" t="s">
        <v>8</v>
      </c>
    </row>
    <row r="111" spans="2:20">
      <c r="B111" s="17">
        <v>41</v>
      </c>
      <c r="C111" s="3">
        <f t="shared" si="5"/>
        <v>0</v>
      </c>
      <c r="D111" s="3">
        <v>31.6</v>
      </c>
      <c r="E111" s="3">
        <v>0</v>
      </c>
      <c r="F111" s="16">
        <f t="shared" si="6"/>
        <v>0</v>
      </c>
      <c r="G111" s="3">
        <f t="shared" si="7"/>
        <v>0</v>
      </c>
      <c r="H111" s="3">
        <f t="shared" si="8"/>
        <v>0</v>
      </c>
      <c r="I111" s="3">
        <f t="shared" si="9"/>
        <v>1</v>
      </c>
      <c r="J111" s="18">
        <v>6186.1270000000004</v>
      </c>
      <c r="R111" t="s">
        <v>6</v>
      </c>
      <c r="S111" t="s">
        <v>10</v>
      </c>
      <c r="T111" t="s">
        <v>8</v>
      </c>
    </row>
    <row r="112" spans="2:20">
      <c r="B112" s="17">
        <v>30</v>
      </c>
      <c r="C112" s="3">
        <f t="shared" si="5"/>
        <v>1</v>
      </c>
      <c r="D112" s="3">
        <v>25.46</v>
      </c>
      <c r="E112" s="3">
        <v>0</v>
      </c>
      <c r="F112" s="16">
        <f t="shared" si="6"/>
        <v>0</v>
      </c>
      <c r="G112" s="3">
        <f t="shared" si="7"/>
        <v>0</v>
      </c>
      <c r="H112" s="3">
        <f t="shared" si="8"/>
        <v>0</v>
      </c>
      <c r="I112" s="3">
        <f t="shared" si="9"/>
        <v>0</v>
      </c>
      <c r="J112" s="18">
        <v>3645.0893999999998</v>
      </c>
      <c r="R112" t="s">
        <v>9</v>
      </c>
      <c r="S112" t="s">
        <v>10</v>
      </c>
      <c r="T112" t="s">
        <v>13</v>
      </c>
    </row>
    <row r="113" spans="2:20">
      <c r="B113" s="17">
        <v>18</v>
      </c>
      <c r="C113" s="3">
        <f t="shared" si="5"/>
        <v>0</v>
      </c>
      <c r="D113" s="3">
        <v>30.114999999999998</v>
      </c>
      <c r="E113" s="3">
        <v>0</v>
      </c>
      <c r="F113" s="16">
        <f t="shared" si="6"/>
        <v>0</v>
      </c>
      <c r="G113" s="3">
        <f t="shared" si="7"/>
        <v>0</v>
      </c>
      <c r="H113" s="3">
        <f t="shared" si="8"/>
        <v>0</v>
      </c>
      <c r="I113" s="3">
        <f t="shared" si="9"/>
        <v>0</v>
      </c>
      <c r="J113" s="18">
        <v>21344.846699999998</v>
      </c>
      <c r="R113" t="s">
        <v>6</v>
      </c>
      <c r="S113" t="s">
        <v>10</v>
      </c>
      <c r="T113" t="s">
        <v>13</v>
      </c>
    </row>
    <row r="114" spans="2:20">
      <c r="B114" s="17">
        <v>61</v>
      </c>
      <c r="C114" s="3">
        <f t="shared" si="5"/>
        <v>0</v>
      </c>
      <c r="D114" s="3">
        <v>29.92</v>
      </c>
      <c r="E114" s="3">
        <v>3</v>
      </c>
      <c r="F114" s="16">
        <f t="shared" si="6"/>
        <v>1</v>
      </c>
      <c r="G114" s="3">
        <f t="shared" si="7"/>
        <v>0</v>
      </c>
      <c r="H114" s="3">
        <f t="shared" si="8"/>
        <v>1</v>
      </c>
      <c r="I114" s="3">
        <f t="shared" si="9"/>
        <v>0</v>
      </c>
      <c r="J114" s="18">
        <v>30942.191800000001</v>
      </c>
      <c r="R114" t="s">
        <v>6</v>
      </c>
      <c r="S114" t="s">
        <v>7</v>
      </c>
      <c r="T114" t="s">
        <v>11</v>
      </c>
    </row>
    <row r="115" spans="2:20">
      <c r="B115" s="17">
        <v>34</v>
      </c>
      <c r="C115" s="3">
        <f t="shared" si="5"/>
        <v>0</v>
      </c>
      <c r="D115" s="3">
        <v>27.5</v>
      </c>
      <c r="E115" s="3">
        <v>1</v>
      </c>
      <c r="F115" s="16">
        <f t="shared" si="6"/>
        <v>0</v>
      </c>
      <c r="G115" s="3">
        <f t="shared" si="7"/>
        <v>0</v>
      </c>
      <c r="H115" s="3">
        <f t="shared" si="8"/>
        <v>0</v>
      </c>
      <c r="I115" s="3">
        <f t="shared" si="9"/>
        <v>1</v>
      </c>
      <c r="J115" s="18">
        <v>5003.8530000000001</v>
      </c>
      <c r="R115" t="s">
        <v>6</v>
      </c>
      <c r="S115" t="s">
        <v>10</v>
      </c>
      <c r="T115" t="s">
        <v>8</v>
      </c>
    </row>
    <row r="116" spans="2:20">
      <c r="B116" s="17">
        <v>20</v>
      </c>
      <c r="C116" s="3">
        <f t="shared" si="5"/>
        <v>1</v>
      </c>
      <c r="D116" s="3">
        <v>28.024999999999999</v>
      </c>
      <c r="E116" s="3">
        <v>1</v>
      </c>
      <c r="F116" s="16">
        <f t="shared" si="6"/>
        <v>1</v>
      </c>
      <c r="G116" s="3">
        <f t="shared" si="7"/>
        <v>1</v>
      </c>
      <c r="H116" s="3">
        <f t="shared" si="8"/>
        <v>0</v>
      </c>
      <c r="I116" s="3">
        <f t="shared" si="9"/>
        <v>0</v>
      </c>
      <c r="J116" s="18">
        <v>17560.37975</v>
      </c>
      <c r="R116" t="s">
        <v>9</v>
      </c>
      <c r="S116" t="s">
        <v>7</v>
      </c>
      <c r="T116" t="s">
        <v>12</v>
      </c>
    </row>
    <row r="117" spans="2:20">
      <c r="B117" s="17">
        <v>19</v>
      </c>
      <c r="C117" s="3">
        <f t="shared" si="5"/>
        <v>0</v>
      </c>
      <c r="D117" s="3">
        <v>28.4</v>
      </c>
      <c r="E117" s="3">
        <v>1</v>
      </c>
      <c r="F117" s="16">
        <f t="shared" si="6"/>
        <v>0</v>
      </c>
      <c r="G117" s="3">
        <f t="shared" si="7"/>
        <v>0</v>
      </c>
      <c r="H117" s="3">
        <f t="shared" si="8"/>
        <v>0</v>
      </c>
      <c r="I117" s="3">
        <f t="shared" si="9"/>
        <v>1</v>
      </c>
      <c r="J117" s="18">
        <v>2331.5189999999998</v>
      </c>
      <c r="R117" t="s">
        <v>6</v>
      </c>
      <c r="S117" t="s">
        <v>10</v>
      </c>
      <c r="T117" t="s">
        <v>8</v>
      </c>
    </row>
    <row r="118" spans="2:20">
      <c r="B118" s="17">
        <v>26</v>
      </c>
      <c r="C118" s="3">
        <f t="shared" si="5"/>
        <v>1</v>
      </c>
      <c r="D118" s="3">
        <v>30.875</v>
      </c>
      <c r="E118" s="3">
        <v>2</v>
      </c>
      <c r="F118" s="16">
        <f t="shared" si="6"/>
        <v>0</v>
      </c>
      <c r="G118" s="3">
        <f t="shared" si="7"/>
        <v>1</v>
      </c>
      <c r="H118" s="3">
        <f t="shared" si="8"/>
        <v>0</v>
      </c>
      <c r="I118" s="3">
        <f t="shared" si="9"/>
        <v>0</v>
      </c>
      <c r="J118" s="18">
        <v>3877.3042500000001</v>
      </c>
      <c r="R118" t="s">
        <v>9</v>
      </c>
      <c r="S118" t="s">
        <v>10</v>
      </c>
      <c r="T118" t="s">
        <v>12</v>
      </c>
    </row>
    <row r="119" spans="2:20">
      <c r="B119" s="17">
        <v>29</v>
      </c>
      <c r="C119" s="3">
        <f t="shared" si="5"/>
        <v>1</v>
      </c>
      <c r="D119" s="3">
        <v>27.94</v>
      </c>
      <c r="E119" s="3">
        <v>0</v>
      </c>
      <c r="F119" s="16">
        <f t="shared" si="6"/>
        <v>0</v>
      </c>
      <c r="G119" s="3">
        <f t="shared" si="7"/>
        <v>0</v>
      </c>
      <c r="H119" s="3">
        <f t="shared" si="8"/>
        <v>1</v>
      </c>
      <c r="I119" s="3">
        <f t="shared" si="9"/>
        <v>0</v>
      </c>
      <c r="J119" s="18">
        <v>2867.1196</v>
      </c>
      <c r="R119" t="s">
        <v>9</v>
      </c>
      <c r="S119" t="s">
        <v>10</v>
      </c>
      <c r="T119" t="s">
        <v>11</v>
      </c>
    </row>
    <row r="120" spans="2:20">
      <c r="B120" s="17">
        <v>63</v>
      </c>
      <c r="C120" s="3">
        <f t="shared" si="5"/>
        <v>1</v>
      </c>
      <c r="D120" s="3">
        <v>35.090000000000003</v>
      </c>
      <c r="E120" s="3">
        <v>0</v>
      </c>
      <c r="F120" s="16">
        <f t="shared" si="6"/>
        <v>1</v>
      </c>
      <c r="G120" s="3">
        <f t="shared" si="7"/>
        <v>0</v>
      </c>
      <c r="H120" s="3">
        <f t="shared" si="8"/>
        <v>1</v>
      </c>
      <c r="I120" s="3">
        <f t="shared" si="9"/>
        <v>0</v>
      </c>
      <c r="J120" s="18">
        <v>47055.532099999997</v>
      </c>
      <c r="R120" t="s">
        <v>9</v>
      </c>
      <c r="S120" t="s">
        <v>7</v>
      </c>
      <c r="T120" t="s">
        <v>11</v>
      </c>
    </row>
    <row r="121" spans="2:20">
      <c r="B121" s="17">
        <v>54</v>
      </c>
      <c r="C121" s="3">
        <f t="shared" si="5"/>
        <v>1</v>
      </c>
      <c r="D121" s="3">
        <v>33.630000000000003</v>
      </c>
      <c r="E121" s="3">
        <v>1</v>
      </c>
      <c r="F121" s="16">
        <f t="shared" si="6"/>
        <v>0</v>
      </c>
      <c r="G121" s="3">
        <f t="shared" si="7"/>
        <v>1</v>
      </c>
      <c r="H121" s="3">
        <f t="shared" si="8"/>
        <v>0</v>
      </c>
      <c r="I121" s="3">
        <f t="shared" si="9"/>
        <v>0</v>
      </c>
      <c r="J121" s="18">
        <v>10825.253699999999</v>
      </c>
      <c r="R121" t="s">
        <v>9</v>
      </c>
      <c r="S121" t="s">
        <v>10</v>
      </c>
      <c r="T121" t="s">
        <v>12</v>
      </c>
    </row>
    <row r="122" spans="2:20">
      <c r="B122" s="17">
        <v>55</v>
      </c>
      <c r="C122" s="3">
        <f t="shared" si="5"/>
        <v>0</v>
      </c>
      <c r="D122" s="3">
        <v>29.7</v>
      </c>
      <c r="E122" s="3">
        <v>2</v>
      </c>
      <c r="F122" s="16">
        <f t="shared" si="6"/>
        <v>0</v>
      </c>
      <c r="G122" s="3">
        <f t="shared" si="7"/>
        <v>0</v>
      </c>
      <c r="H122" s="3">
        <f t="shared" si="8"/>
        <v>0</v>
      </c>
      <c r="I122" s="3">
        <f t="shared" si="9"/>
        <v>1</v>
      </c>
      <c r="J122" s="18">
        <v>11881.358</v>
      </c>
      <c r="R122" t="s">
        <v>6</v>
      </c>
      <c r="S122" t="s">
        <v>10</v>
      </c>
      <c r="T122" t="s">
        <v>8</v>
      </c>
    </row>
    <row r="123" spans="2:20">
      <c r="B123" s="17">
        <v>37</v>
      </c>
      <c r="C123" s="3">
        <f t="shared" si="5"/>
        <v>1</v>
      </c>
      <c r="D123" s="3">
        <v>30.8</v>
      </c>
      <c r="E123" s="3">
        <v>0</v>
      </c>
      <c r="F123" s="16">
        <f t="shared" si="6"/>
        <v>0</v>
      </c>
      <c r="G123" s="3">
        <f t="shared" si="7"/>
        <v>0</v>
      </c>
      <c r="H123" s="3">
        <f t="shared" si="8"/>
        <v>0</v>
      </c>
      <c r="I123" s="3">
        <f t="shared" si="9"/>
        <v>1</v>
      </c>
      <c r="J123" s="18">
        <v>4646.759</v>
      </c>
      <c r="R123" t="s">
        <v>9</v>
      </c>
      <c r="S123" t="s">
        <v>10</v>
      </c>
      <c r="T123" t="s">
        <v>8</v>
      </c>
    </row>
    <row r="124" spans="2:20">
      <c r="B124" s="17">
        <v>21</v>
      </c>
      <c r="C124" s="3">
        <f t="shared" si="5"/>
        <v>0</v>
      </c>
      <c r="D124" s="3">
        <v>35.72</v>
      </c>
      <c r="E124" s="3">
        <v>0</v>
      </c>
      <c r="F124" s="16">
        <f t="shared" si="6"/>
        <v>0</v>
      </c>
      <c r="G124" s="3">
        <f t="shared" si="7"/>
        <v>1</v>
      </c>
      <c r="H124" s="3">
        <f t="shared" si="8"/>
        <v>0</v>
      </c>
      <c r="I124" s="3">
        <f t="shared" si="9"/>
        <v>0</v>
      </c>
      <c r="J124" s="18">
        <v>2404.7338</v>
      </c>
      <c r="R124" t="s">
        <v>6</v>
      </c>
      <c r="S124" t="s">
        <v>10</v>
      </c>
      <c r="T124" t="s">
        <v>12</v>
      </c>
    </row>
    <row r="125" spans="2:20">
      <c r="B125" s="17">
        <v>52</v>
      </c>
      <c r="C125" s="3">
        <f t="shared" si="5"/>
        <v>1</v>
      </c>
      <c r="D125" s="3">
        <v>32.204999999999998</v>
      </c>
      <c r="E125" s="3">
        <v>3</v>
      </c>
      <c r="F125" s="16">
        <f t="shared" si="6"/>
        <v>0</v>
      </c>
      <c r="G125" s="3">
        <f t="shared" si="7"/>
        <v>0</v>
      </c>
      <c r="H125" s="3">
        <f t="shared" si="8"/>
        <v>0</v>
      </c>
      <c r="I125" s="3">
        <f t="shared" si="9"/>
        <v>0</v>
      </c>
      <c r="J125" s="18">
        <v>11488.31695</v>
      </c>
      <c r="R125" t="s">
        <v>9</v>
      </c>
      <c r="S125" t="s">
        <v>10</v>
      </c>
      <c r="T125" t="s">
        <v>13</v>
      </c>
    </row>
    <row r="126" spans="2:20">
      <c r="B126" s="17">
        <v>60</v>
      </c>
      <c r="C126" s="3">
        <f t="shared" si="5"/>
        <v>1</v>
      </c>
      <c r="D126" s="3">
        <v>28.594999999999999</v>
      </c>
      <c r="E126" s="3">
        <v>0</v>
      </c>
      <c r="F126" s="16">
        <f t="shared" si="6"/>
        <v>0</v>
      </c>
      <c r="G126" s="3">
        <f t="shared" si="7"/>
        <v>0</v>
      </c>
      <c r="H126" s="3">
        <f t="shared" si="8"/>
        <v>0</v>
      </c>
      <c r="I126" s="3">
        <f t="shared" si="9"/>
        <v>0</v>
      </c>
      <c r="J126" s="18">
        <v>30259.995559999999</v>
      </c>
      <c r="R126" t="s">
        <v>9</v>
      </c>
      <c r="S126" t="s">
        <v>10</v>
      </c>
      <c r="T126" t="s">
        <v>13</v>
      </c>
    </row>
    <row r="127" spans="2:20">
      <c r="B127" s="17">
        <v>58</v>
      </c>
      <c r="C127" s="3">
        <f t="shared" si="5"/>
        <v>1</v>
      </c>
      <c r="D127" s="3">
        <v>49.06</v>
      </c>
      <c r="E127" s="3">
        <v>0</v>
      </c>
      <c r="F127" s="16">
        <f t="shared" si="6"/>
        <v>0</v>
      </c>
      <c r="G127" s="3">
        <f t="shared" si="7"/>
        <v>0</v>
      </c>
      <c r="H127" s="3">
        <f t="shared" si="8"/>
        <v>1</v>
      </c>
      <c r="I127" s="3">
        <f t="shared" si="9"/>
        <v>0</v>
      </c>
      <c r="J127" s="18">
        <v>11381.3254</v>
      </c>
      <c r="R127" t="s">
        <v>9</v>
      </c>
      <c r="S127" t="s">
        <v>10</v>
      </c>
      <c r="T127" t="s">
        <v>11</v>
      </c>
    </row>
    <row r="128" spans="2:20">
      <c r="B128" s="17">
        <v>29</v>
      </c>
      <c r="C128" s="3">
        <f t="shared" si="5"/>
        <v>0</v>
      </c>
      <c r="D128" s="3">
        <v>27.94</v>
      </c>
      <c r="E128" s="3">
        <v>1</v>
      </c>
      <c r="F128" s="16">
        <f t="shared" si="6"/>
        <v>1</v>
      </c>
      <c r="G128" s="3">
        <f t="shared" si="7"/>
        <v>0</v>
      </c>
      <c r="H128" s="3">
        <f t="shared" si="8"/>
        <v>1</v>
      </c>
      <c r="I128" s="3">
        <f t="shared" si="9"/>
        <v>0</v>
      </c>
      <c r="J128" s="18">
        <v>19107.779600000002</v>
      </c>
      <c r="R128" t="s">
        <v>6</v>
      </c>
      <c r="S128" t="s">
        <v>7</v>
      </c>
      <c r="T128" t="s">
        <v>11</v>
      </c>
    </row>
    <row r="129" spans="2:20">
      <c r="B129" s="17">
        <v>49</v>
      </c>
      <c r="C129" s="3">
        <f t="shared" si="5"/>
        <v>0</v>
      </c>
      <c r="D129" s="3">
        <v>27.17</v>
      </c>
      <c r="E129" s="3">
        <v>0</v>
      </c>
      <c r="F129" s="16">
        <f t="shared" si="6"/>
        <v>0</v>
      </c>
      <c r="G129" s="3">
        <f t="shared" si="7"/>
        <v>0</v>
      </c>
      <c r="H129" s="3">
        <f t="shared" si="8"/>
        <v>1</v>
      </c>
      <c r="I129" s="3">
        <f t="shared" si="9"/>
        <v>0</v>
      </c>
      <c r="J129" s="18">
        <v>8601.3292999999994</v>
      </c>
      <c r="R129" t="s">
        <v>6</v>
      </c>
      <c r="S129" t="s">
        <v>10</v>
      </c>
      <c r="T129" t="s">
        <v>11</v>
      </c>
    </row>
    <row r="130" spans="2:20">
      <c r="B130" s="17">
        <v>37</v>
      </c>
      <c r="C130" s="3">
        <f t="shared" si="5"/>
        <v>0</v>
      </c>
      <c r="D130" s="3">
        <v>23.37</v>
      </c>
      <c r="E130" s="3">
        <v>2</v>
      </c>
      <c r="F130" s="16">
        <f t="shared" si="6"/>
        <v>0</v>
      </c>
      <c r="G130" s="3">
        <f t="shared" si="7"/>
        <v>1</v>
      </c>
      <c r="H130" s="3">
        <f t="shared" si="8"/>
        <v>0</v>
      </c>
      <c r="I130" s="3">
        <f t="shared" si="9"/>
        <v>0</v>
      </c>
      <c r="J130" s="18">
        <v>6686.4313000000002</v>
      </c>
      <c r="R130" t="s">
        <v>6</v>
      </c>
      <c r="S130" t="s">
        <v>10</v>
      </c>
      <c r="T130" t="s">
        <v>12</v>
      </c>
    </row>
    <row r="131" spans="2:20">
      <c r="B131" s="17">
        <v>44</v>
      </c>
      <c r="C131" s="3">
        <f t="shared" si="5"/>
        <v>1</v>
      </c>
      <c r="D131" s="3">
        <v>37.1</v>
      </c>
      <c r="E131" s="3">
        <v>2</v>
      </c>
      <c r="F131" s="16">
        <f t="shared" si="6"/>
        <v>0</v>
      </c>
      <c r="G131" s="3">
        <f t="shared" si="7"/>
        <v>0</v>
      </c>
      <c r="H131" s="3">
        <f t="shared" si="8"/>
        <v>0</v>
      </c>
      <c r="I131" s="3">
        <f t="shared" si="9"/>
        <v>1</v>
      </c>
      <c r="J131" s="18">
        <v>7740.3370000000004</v>
      </c>
      <c r="R131" t="s">
        <v>9</v>
      </c>
      <c r="S131" t="s">
        <v>10</v>
      </c>
      <c r="T131" t="s">
        <v>8</v>
      </c>
    </row>
    <row r="132" spans="2:20">
      <c r="B132" s="17">
        <v>18</v>
      </c>
      <c r="C132" s="3">
        <f t="shared" si="5"/>
        <v>1</v>
      </c>
      <c r="D132" s="3">
        <v>23.75</v>
      </c>
      <c r="E132" s="3">
        <v>0</v>
      </c>
      <c r="F132" s="16">
        <f t="shared" si="6"/>
        <v>0</v>
      </c>
      <c r="G132" s="3">
        <f t="shared" si="7"/>
        <v>0</v>
      </c>
      <c r="H132" s="3">
        <f t="shared" si="8"/>
        <v>0</v>
      </c>
      <c r="I132" s="3">
        <f t="shared" si="9"/>
        <v>0</v>
      </c>
      <c r="J132" s="18">
        <v>1705.6244999999999</v>
      </c>
      <c r="R132" t="s">
        <v>9</v>
      </c>
      <c r="S132" t="s">
        <v>10</v>
      </c>
      <c r="T132" t="s">
        <v>13</v>
      </c>
    </row>
    <row r="133" spans="2:20">
      <c r="B133" s="17">
        <v>20</v>
      </c>
      <c r="C133" s="3">
        <f t="shared" si="5"/>
        <v>0</v>
      </c>
      <c r="D133" s="3">
        <v>28.975000000000001</v>
      </c>
      <c r="E133" s="3">
        <v>0</v>
      </c>
      <c r="F133" s="16">
        <f t="shared" si="6"/>
        <v>0</v>
      </c>
      <c r="G133" s="3">
        <f t="shared" si="7"/>
        <v>1</v>
      </c>
      <c r="H133" s="3">
        <f t="shared" si="8"/>
        <v>0</v>
      </c>
      <c r="I133" s="3">
        <f t="shared" si="9"/>
        <v>0</v>
      </c>
      <c r="J133" s="18">
        <v>2257.47525</v>
      </c>
      <c r="R133" t="s">
        <v>6</v>
      </c>
      <c r="S133" t="s">
        <v>10</v>
      </c>
      <c r="T133" t="s">
        <v>12</v>
      </c>
    </row>
    <row r="134" spans="2:20">
      <c r="B134" s="17">
        <v>44</v>
      </c>
      <c r="C134" s="3">
        <f t="shared" si="5"/>
        <v>1</v>
      </c>
      <c r="D134" s="3">
        <v>31.35</v>
      </c>
      <c r="E134" s="3">
        <v>1</v>
      </c>
      <c r="F134" s="16">
        <f t="shared" si="6"/>
        <v>1</v>
      </c>
      <c r="G134" s="3">
        <f t="shared" si="7"/>
        <v>0</v>
      </c>
      <c r="H134" s="3">
        <f t="shared" si="8"/>
        <v>0</v>
      </c>
      <c r="I134" s="3">
        <f t="shared" si="9"/>
        <v>0</v>
      </c>
      <c r="J134" s="18">
        <v>39556.494500000001</v>
      </c>
      <c r="R134" t="s">
        <v>9</v>
      </c>
      <c r="S134" t="s">
        <v>7</v>
      </c>
      <c r="T134" t="s">
        <v>13</v>
      </c>
    </row>
    <row r="135" spans="2:20">
      <c r="B135" s="17">
        <v>47</v>
      </c>
      <c r="C135" s="3">
        <f t="shared" si="5"/>
        <v>0</v>
      </c>
      <c r="D135" s="3">
        <v>33.914999999999999</v>
      </c>
      <c r="E135" s="3">
        <v>3</v>
      </c>
      <c r="F135" s="16">
        <f t="shared" si="6"/>
        <v>0</v>
      </c>
      <c r="G135" s="3">
        <f t="shared" si="7"/>
        <v>1</v>
      </c>
      <c r="H135" s="3">
        <f t="shared" si="8"/>
        <v>0</v>
      </c>
      <c r="I135" s="3">
        <f t="shared" si="9"/>
        <v>0</v>
      </c>
      <c r="J135" s="18">
        <v>10115.00885</v>
      </c>
      <c r="R135" t="s">
        <v>6</v>
      </c>
      <c r="S135" t="s">
        <v>10</v>
      </c>
      <c r="T135" t="s">
        <v>12</v>
      </c>
    </row>
    <row r="136" spans="2:20">
      <c r="B136" s="17">
        <v>26</v>
      </c>
      <c r="C136" s="3">
        <f t="shared" si="5"/>
        <v>0</v>
      </c>
      <c r="D136" s="3">
        <v>28.785</v>
      </c>
      <c r="E136" s="3">
        <v>0</v>
      </c>
      <c r="F136" s="16">
        <f t="shared" si="6"/>
        <v>0</v>
      </c>
      <c r="G136" s="3">
        <f t="shared" si="7"/>
        <v>0</v>
      </c>
      <c r="H136" s="3">
        <f t="shared" si="8"/>
        <v>0</v>
      </c>
      <c r="I136" s="3">
        <f t="shared" si="9"/>
        <v>0</v>
      </c>
      <c r="J136" s="18">
        <v>3385.3991500000002</v>
      </c>
      <c r="R136" t="s">
        <v>6</v>
      </c>
      <c r="S136" t="s">
        <v>10</v>
      </c>
      <c r="T136" t="s">
        <v>13</v>
      </c>
    </row>
    <row r="137" spans="2:20">
      <c r="B137" s="17">
        <v>19</v>
      </c>
      <c r="C137" s="3">
        <f t="shared" si="5"/>
        <v>0</v>
      </c>
      <c r="D137" s="3">
        <v>28.3</v>
      </c>
      <c r="E137" s="3">
        <v>0</v>
      </c>
      <c r="F137" s="16">
        <f t="shared" si="6"/>
        <v>1</v>
      </c>
      <c r="G137" s="3">
        <f t="shared" si="7"/>
        <v>0</v>
      </c>
      <c r="H137" s="3">
        <f t="shared" si="8"/>
        <v>0</v>
      </c>
      <c r="I137" s="3">
        <f t="shared" si="9"/>
        <v>1</v>
      </c>
      <c r="J137" s="18">
        <v>17081.080000000002</v>
      </c>
      <c r="R137" t="s">
        <v>6</v>
      </c>
      <c r="S137" t="s">
        <v>7</v>
      </c>
      <c r="T137" t="s">
        <v>8</v>
      </c>
    </row>
    <row r="138" spans="2:20">
      <c r="B138" s="17">
        <v>52</v>
      </c>
      <c r="C138" s="3">
        <f t="shared" si="5"/>
        <v>0</v>
      </c>
      <c r="D138" s="3">
        <v>37.4</v>
      </c>
      <c r="E138" s="3">
        <v>0</v>
      </c>
      <c r="F138" s="16">
        <f t="shared" si="6"/>
        <v>0</v>
      </c>
      <c r="G138" s="3">
        <f t="shared" si="7"/>
        <v>0</v>
      </c>
      <c r="H138" s="3">
        <f t="shared" si="8"/>
        <v>0</v>
      </c>
      <c r="I138" s="3">
        <f t="shared" si="9"/>
        <v>1</v>
      </c>
      <c r="J138" s="18">
        <v>9634.5380000000005</v>
      </c>
      <c r="R138" t="s">
        <v>6</v>
      </c>
      <c r="S138" t="s">
        <v>10</v>
      </c>
      <c r="T138" t="s">
        <v>8</v>
      </c>
    </row>
    <row r="139" spans="2:20">
      <c r="B139" s="17">
        <v>32</v>
      </c>
      <c r="C139" s="3">
        <f t="shared" ref="C139:C202" si="10">IF(R139="male",1,0)</f>
        <v>0</v>
      </c>
      <c r="D139" s="3">
        <v>17.765000000000001</v>
      </c>
      <c r="E139" s="3">
        <v>2</v>
      </c>
      <c r="F139" s="16">
        <f t="shared" ref="F139:F202" si="11">IF(S139="yes",1,0)</f>
        <v>1</v>
      </c>
      <c r="G139" s="3">
        <f t="shared" ref="G139:G202" si="12">IF(T139="northwest",1,0)</f>
        <v>1</v>
      </c>
      <c r="H139" s="3">
        <f t="shared" ref="H139:H202" si="13">IF(T139="southeast",1,0)</f>
        <v>0</v>
      </c>
      <c r="I139" s="3">
        <f t="shared" ref="I139:I202" si="14">IF(T139="southwest",1,0)</f>
        <v>0</v>
      </c>
      <c r="J139" s="18">
        <v>32734.186300000001</v>
      </c>
      <c r="R139" t="s">
        <v>6</v>
      </c>
      <c r="S139" t="s">
        <v>7</v>
      </c>
      <c r="T139" t="s">
        <v>12</v>
      </c>
    </row>
    <row r="140" spans="2:20">
      <c r="B140" s="17">
        <v>38</v>
      </c>
      <c r="C140" s="3">
        <f t="shared" si="10"/>
        <v>1</v>
      </c>
      <c r="D140" s="3">
        <v>34.700000000000003</v>
      </c>
      <c r="E140" s="3">
        <v>2</v>
      </c>
      <c r="F140" s="16">
        <f t="shared" si="11"/>
        <v>0</v>
      </c>
      <c r="G140" s="3">
        <f t="shared" si="12"/>
        <v>0</v>
      </c>
      <c r="H140" s="3">
        <f t="shared" si="13"/>
        <v>0</v>
      </c>
      <c r="I140" s="3">
        <f t="shared" si="14"/>
        <v>1</v>
      </c>
      <c r="J140" s="18">
        <v>6082.4049999999997</v>
      </c>
      <c r="R140" t="s">
        <v>9</v>
      </c>
      <c r="S140" t="s">
        <v>10</v>
      </c>
      <c r="T140" t="s">
        <v>8</v>
      </c>
    </row>
    <row r="141" spans="2:20">
      <c r="B141" s="17">
        <v>59</v>
      </c>
      <c r="C141" s="3">
        <f t="shared" si="10"/>
        <v>0</v>
      </c>
      <c r="D141" s="3">
        <v>26.504999999999999</v>
      </c>
      <c r="E141" s="3">
        <v>0</v>
      </c>
      <c r="F141" s="16">
        <f t="shared" si="11"/>
        <v>0</v>
      </c>
      <c r="G141" s="3">
        <f t="shared" si="12"/>
        <v>0</v>
      </c>
      <c r="H141" s="3">
        <f t="shared" si="13"/>
        <v>0</v>
      </c>
      <c r="I141" s="3">
        <f t="shared" si="14"/>
        <v>0</v>
      </c>
      <c r="J141" s="18">
        <v>12815.444949999999</v>
      </c>
      <c r="R141" t="s">
        <v>6</v>
      </c>
      <c r="S141" t="s">
        <v>10</v>
      </c>
      <c r="T141" t="s">
        <v>13</v>
      </c>
    </row>
    <row r="142" spans="2:20">
      <c r="B142" s="17">
        <v>61</v>
      </c>
      <c r="C142" s="3">
        <f t="shared" si="10"/>
        <v>0</v>
      </c>
      <c r="D142" s="3">
        <v>22.04</v>
      </c>
      <c r="E142" s="3">
        <v>0</v>
      </c>
      <c r="F142" s="16">
        <f t="shared" si="11"/>
        <v>0</v>
      </c>
      <c r="G142" s="3">
        <f t="shared" si="12"/>
        <v>0</v>
      </c>
      <c r="H142" s="3">
        <f t="shared" si="13"/>
        <v>0</v>
      </c>
      <c r="I142" s="3">
        <f t="shared" si="14"/>
        <v>0</v>
      </c>
      <c r="J142" s="18">
        <v>13616.3586</v>
      </c>
      <c r="R142" t="s">
        <v>6</v>
      </c>
      <c r="S142" t="s">
        <v>10</v>
      </c>
      <c r="T142" t="s">
        <v>13</v>
      </c>
    </row>
    <row r="143" spans="2:20">
      <c r="B143" s="17">
        <v>53</v>
      </c>
      <c r="C143" s="3">
        <f t="shared" si="10"/>
        <v>0</v>
      </c>
      <c r="D143" s="3">
        <v>35.9</v>
      </c>
      <c r="E143" s="3">
        <v>2</v>
      </c>
      <c r="F143" s="16">
        <f t="shared" si="11"/>
        <v>0</v>
      </c>
      <c r="G143" s="3">
        <f t="shared" si="12"/>
        <v>0</v>
      </c>
      <c r="H143" s="3">
        <f t="shared" si="13"/>
        <v>0</v>
      </c>
      <c r="I143" s="3">
        <f t="shared" si="14"/>
        <v>1</v>
      </c>
      <c r="J143" s="18">
        <v>11163.567999999999</v>
      </c>
      <c r="R143" t="s">
        <v>6</v>
      </c>
      <c r="S143" t="s">
        <v>10</v>
      </c>
      <c r="T143" t="s">
        <v>8</v>
      </c>
    </row>
    <row r="144" spans="2:20">
      <c r="B144" s="17">
        <v>19</v>
      </c>
      <c r="C144" s="3">
        <f t="shared" si="10"/>
        <v>1</v>
      </c>
      <c r="D144" s="3">
        <v>25.555</v>
      </c>
      <c r="E144" s="3">
        <v>0</v>
      </c>
      <c r="F144" s="16">
        <f t="shared" si="11"/>
        <v>0</v>
      </c>
      <c r="G144" s="3">
        <f t="shared" si="12"/>
        <v>1</v>
      </c>
      <c r="H144" s="3">
        <f t="shared" si="13"/>
        <v>0</v>
      </c>
      <c r="I144" s="3">
        <f t="shared" si="14"/>
        <v>0</v>
      </c>
      <c r="J144" s="18">
        <v>1632.5644500000001</v>
      </c>
      <c r="R144" t="s">
        <v>9</v>
      </c>
      <c r="S144" t="s">
        <v>10</v>
      </c>
      <c r="T144" t="s">
        <v>12</v>
      </c>
    </row>
    <row r="145" spans="2:20">
      <c r="B145" s="17">
        <v>20</v>
      </c>
      <c r="C145" s="3">
        <f t="shared" si="10"/>
        <v>0</v>
      </c>
      <c r="D145" s="3">
        <v>28.785</v>
      </c>
      <c r="E145" s="3">
        <v>0</v>
      </c>
      <c r="F145" s="16">
        <f t="shared" si="11"/>
        <v>0</v>
      </c>
      <c r="G145" s="3">
        <f t="shared" si="12"/>
        <v>0</v>
      </c>
      <c r="H145" s="3">
        <f t="shared" si="13"/>
        <v>0</v>
      </c>
      <c r="I145" s="3">
        <f t="shared" si="14"/>
        <v>0</v>
      </c>
      <c r="J145" s="18">
        <v>2457.2111500000001</v>
      </c>
      <c r="R145" t="s">
        <v>6</v>
      </c>
      <c r="S145" t="s">
        <v>10</v>
      </c>
      <c r="T145" t="s">
        <v>13</v>
      </c>
    </row>
    <row r="146" spans="2:20">
      <c r="B146" s="17">
        <v>22</v>
      </c>
      <c r="C146" s="3">
        <f t="shared" si="10"/>
        <v>0</v>
      </c>
      <c r="D146" s="3">
        <v>28.05</v>
      </c>
      <c r="E146" s="3">
        <v>0</v>
      </c>
      <c r="F146" s="16">
        <f t="shared" si="11"/>
        <v>0</v>
      </c>
      <c r="G146" s="3">
        <f t="shared" si="12"/>
        <v>0</v>
      </c>
      <c r="H146" s="3">
        <f t="shared" si="13"/>
        <v>1</v>
      </c>
      <c r="I146" s="3">
        <f t="shared" si="14"/>
        <v>0</v>
      </c>
      <c r="J146" s="18">
        <v>2155.6815000000001</v>
      </c>
      <c r="R146" t="s">
        <v>6</v>
      </c>
      <c r="S146" t="s">
        <v>10</v>
      </c>
      <c r="T146" t="s">
        <v>11</v>
      </c>
    </row>
    <row r="147" spans="2:20">
      <c r="B147" s="17">
        <v>19</v>
      </c>
      <c r="C147" s="3">
        <f t="shared" si="10"/>
        <v>1</v>
      </c>
      <c r="D147" s="3">
        <v>34.1</v>
      </c>
      <c r="E147" s="3">
        <v>0</v>
      </c>
      <c r="F147" s="16">
        <f t="shared" si="11"/>
        <v>0</v>
      </c>
      <c r="G147" s="3">
        <f t="shared" si="12"/>
        <v>0</v>
      </c>
      <c r="H147" s="3">
        <f t="shared" si="13"/>
        <v>0</v>
      </c>
      <c r="I147" s="3">
        <f t="shared" si="14"/>
        <v>1</v>
      </c>
      <c r="J147" s="18">
        <v>1261.442</v>
      </c>
      <c r="R147" t="s">
        <v>9</v>
      </c>
      <c r="S147" t="s">
        <v>10</v>
      </c>
      <c r="T147" t="s">
        <v>8</v>
      </c>
    </row>
    <row r="148" spans="2:20">
      <c r="B148" s="17">
        <v>22</v>
      </c>
      <c r="C148" s="3">
        <f t="shared" si="10"/>
        <v>1</v>
      </c>
      <c r="D148" s="3">
        <v>25.175000000000001</v>
      </c>
      <c r="E148" s="3">
        <v>0</v>
      </c>
      <c r="F148" s="16">
        <f t="shared" si="11"/>
        <v>0</v>
      </c>
      <c r="G148" s="3">
        <f t="shared" si="12"/>
        <v>1</v>
      </c>
      <c r="H148" s="3">
        <f t="shared" si="13"/>
        <v>0</v>
      </c>
      <c r="I148" s="3">
        <f t="shared" si="14"/>
        <v>0</v>
      </c>
      <c r="J148" s="18">
        <v>2045.68525</v>
      </c>
      <c r="R148" t="s">
        <v>9</v>
      </c>
      <c r="S148" t="s">
        <v>10</v>
      </c>
      <c r="T148" t="s">
        <v>12</v>
      </c>
    </row>
    <row r="149" spans="2:20">
      <c r="B149" s="17">
        <v>54</v>
      </c>
      <c r="C149" s="3">
        <f t="shared" si="10"/>
        <v>0</v>
      </c>
      <c r="D149" s="3">
        <v>31.9</v>
      </c>
      <c r="E149" s="3">
        <v>3</v>
      </c>
      <c r="F149" s="16">
        <f t="shared" si="11"/>
        <v>0</v>
      </c>
      <c r="G149" s="3">
        <f t="shared" si="12"/>
        <v>0</v>
      </c>
      <c r="H149" s="3">
        <f t="shared" si="13"/>
        <v>1</v>
      </c>
      <c r="I149" s="3">
        <f t="shared" si="14"/>
        <v>0</v>
      </c>
      <c r="J149" s="18">
        <v>27322.73386</v>
      </c>
      <c r="R149" t="s">
        <v>6</v>
      </c>
      <c r="S149" t="s">
        <v>10</v>
      </c>
      <c r="T149" t="s">
        <v>11</v>
      </c>
    </row>
    <row r="150" spans="2:20">
      <c r="B150" s="17">
        <v>22</v>
      </c>
      <c r="C150" s="3">
        <f t="shared" si="10"/>
        <v>0</v>
      </c>
      <c r="D150" s="3">
        <v>36</v>
      </c>
      <c r="E150" s="3">
        <v>0</v>
      </c>
      <c r="F150" s="16">
        <f t="shared" si="11"/>
        <v>0</v>
      </c>
      <c r="G150" s="3">
        <f t="shared" si="12"/>
        <v>0</v>
      </c>
      <c r="H150" s="3">
        <f t="shared" si="13"/>
        <v>0</v>
      </c>
      <c r="I150" s="3">
        <f t="shared" si="14"/>
        <v>1</v>
      </c>
      <c r="J150" s="18">
        <v>2166.732</v>
      </c>
      <c r="R150" t="s">
        <v>6</v>
      </c>
      <c r="S150" t="s">
        <v>10</v>
      </c>
      <c r="T150" t="s">
        <v>8</v>
      </c>
    </row>
    <row r="151" spans="2:20">
      <c r="B151" s="17">
        <v>34</v>
      </c>
      <c r="C151" s="3">
        <f t="shared" si="10"/>
        <v>1</v>
      </c>
      <c r="D151" s="3">
        <v>22.42</v>
      </c>
      <c r="E151" s="3">
        <v>2</v>
      </c>
      <c r="F151" s="16">
        <f t="shared" si="11"/>
        <v>0</v>
      </c>
      <c r="G151" s="3">
        <f t="shared" si="12"/>
        <v>0</v>
      </c>
      <c r="H151" s="3">
        <f t="shared" si="13"/>
        <v>0</v>
      </c>
      <c r="I151" s="3">
        <f t="shared" si="14"/>
        <v>0</v>
      </c>
      <c r="J151" s="18">
        <v>27375.904780000001</v>
      </c>
      <c r="R151" t="s">
        <v>9</v>
      </c>
      <c r="S151" t="s">
        <v>10</v>
      </c>
      <c r="T151" t="s">
        <v>13</v>
      </c>
    </row>
    <row r="152" spans="2:20">
      <c r="B152" s="17">
        <v>26</v>
      </c>
      <c r="C152" s="3">
        <f t="shared" si="10"/>
        <v>1</v>
      </c>
      <c r="D152" s="3">
        <v>32.49</v>
      </c>
      <c r="E152" s="3">
        <v>1</v>
      </c>
      <c r="F152" s="16">
        <f t="shared" si="11"/>
        <v>0</v>
      </c>
      <c r="G152" s="3">
        <f t="shared" si="12"/>
        <v>0</v>
      </c>
      <c r="H152" s="3">
        <f t="shared" si="13"/>
        <v>0</v>
      </c>
      <c r="I152" s="3">
        <f t="shared" si="14"/>
        <v>0</v>
      </c>
      <c r="J152" s="18">
        <v>3490.5491000000002</v>
      </c>
      <c r="R152" t="s">
        <v>9</v>
      </c>
      <c r="S152" t="s">
        <v>10</v>
      </c>
      <c r="T152" t="s">
        <v>13</v>
      </c>
    </row>
    <row r="153" spans="2:20">
      <c r="B153" s="17">
        <v>34</v>
      </c>
      <c r="C153" s="3">
        <f t="shared" si="10"/>
        <v>1</v>
      </c>
      <c r="D153" s="3">
        <v>25.3</v>
      </c>
      <c r="E153" s="3">
        <v>2</v>
      </c>
      <c r="F153" s="16">
        <f t="shared" si="11"/>
        <v>1</v>
      </c>
      <c r="G153" s="3">
        <f t="shared" si="12"/>
        <v>0</v>
      </c>
      <c r="H153" s="3">
        <f t="shared" si="13"/>
        <v>1</v>
      </c>
      <c r="I153" s="3">
        <f t="shared" si="14"/>
        <v>0</v>
      </c>
      <c r="J153" s="18">
        <v>18972.494999999999</v>
      </c>
      <c r="R153" t="s">
        <v>9</v>
      </c>
      <c r="S153" t="s">
        <v>7</v>
      </c>
      <c r="T153" t="s">
        <v>11</v>
      </c>
    </row>
    <row r="154" spans="2:20">
      <c r="B154" s="17">
        <v>29</v>
      </c>
      <c r="C154" s="3">
        <f t="shared" si="10"/>
        <v>1</v>
      </c>
      <c r="D154" s="3">
        <v>29.734999999999999</v>
      </c>
      <c r="E154" s="3">
        <v>2</v>
      </c>
      <c r="F154" s="16">
        <f t="shared" si="11"/>
        <v>0</v>
      </c>
      <c r="G154" s="3">
        <f t="shared" si="12"/>
        <v>1</v>
      </c>
      <c r="H154" s="3">
        <f t="shared" si="13"/>
        <v>0</v>
      </c>
      <c r="I154" s="3">
        <f t="shared" si="14"/>
        <v>0</v>
      </c>
      <c r="J154" s="18">
        <v>18157.876</v>
      </c>
      <c r="R154" t="s">
        <v>9</v>
      </c>
      <c r="S154" t="s">
        <v>10</v>
      </c>
      <c r="T154" t="s">
        <v>12</v>
      </c>
    </row>
    <row r="155" spans="2:20">
      <c r="B155" s="17">
        <v>30</v>
      </c>
      <c r="C155" s="3">
        <f t="shared" si="10"/>
        <v>1</v>
      </c>
      <c r="D155" s="3">
        <v>28.69</v>
      </c>
      <c r="E155" s="3">
        <v>3</v>
      </c>
      <c r="F155" s="16">
        <f t="shared" si="11"/>
        <v>1</v>
      </c>
      <c r="G155" s="3">
        <f t="shared" si="12"/>
        <v>1</v>
      </c>
      <c r="H155" s="3">
        <f t="shared" si="13"/>
        <v>0</v>
      </c>
      <c r="I155" s="3">
        <f t="shared" si="14"/>
        <v>0</v>
      </c>
      <c r="J155" s="18">
        <v>20745.989099999999</v>
      </c>
      <c r="R155" t="s">
        <v>9</v>
      </c>
      <c r="S155" t="s">
        <v>7</v>
      </c>
      <c r="T155" t="s">
        <v>12</v>
      </c>
    </row>
    <row r="156" spans="2:20">
      <c r="B156" s="17">
        <v>29</v>
      </c>
      <c r="C156" s="3">
        <f t="shared" si="10"/>
        <v>0</v>
      </c>
      <c r="D156" s="3">
        <v>38.83</v>
      </c>
      <c r="E156" s="3">
        <v>3</v>
      </c>
      <c r="F156" s="16">
        <f t="shared" si="11"/>
        <v>0</v>
      </c>
      <c r="G156" s="3">
        <f t="shared" si="12"/>
        <v>0</v>
      </c>
      <c r="H156" s="3">
        <f t="shared" si="13"/>
        <v>1</v>
      </c>
      <c r="I156" s="3">
        <f t="shared" si="14"/>
        <v>0</v>
      </c>
      <c r="J156" s="18">
        <v>5138.2566999999999</v>
      </c>
      <c r="R156" t="s">
        <v>6</v>
      </c>
      <c r="S156" t="s">
        <v>10</v>
      </c>
      <c r="T156" t="s">
        <v>11</v>
      </c>
    </row>
    <row r="157" spans="2:20">
      <c r="B157" s="17">
        <v>46</v>
      </c>
      <c r="C157" s="3">
        <f t="shared" si="10"/>
        <v>1</v>
      </c>
      <c r="D157" s="3">
        <v>30.495000000000001</v>
      </c>
      <c r="E157" s="3">
        <v>3</v>
      </c>
      <c r="F157" s="16">
        <f t="shared" si="11"/>
        <v>1</v>
      </c>
      <c r="G157" s="3">
        <f t="shared" si="12"/>
        <v>1</v>
      </c>
      <c r="H157" s="3">
        <f t="shared" si="13"/>
        <v>0</v>
      </c>
      <c r="I157" s="3">
        <f t="shared" si="14"/>
        <v>0</v>
      </c>
      <c r="J157" s="18">
        <v>40720.551050000002</v>
      </c>
      <c r="R157" t="s">
        <v>9</v>
      </c>
      <c r="S157" t="s">
        <v>7</v>
      </c>
      <c r="T157" t="s">
        <v>12</v>
      </c>
    </row>
    <row r="158" spans="2:20">
      <c r="B158" s="17">
        <v>51</v>
      </c>
      <c r="C158" s="3">
        <f t="shared" si="10"/>
        <v>0</v>
      </c>
      <c r="D158" s="3">
        <v>37.729999999999997</v>
      </c>
      <c r="E158" s="3">
        <v>1</v>
      </c>
      <c r="F158" s="16">
        <f t="shared" si="11"/>
        <v>0</v>
      </c>
      <c r="G158" s="3">
        <f t="shared" si="12"/>
        <v>0</v>
      </c>
      <c r="H158" s="3">
        <f t="shared" si="13"/>
        <v>1</v>
      </c>
      <c r="I158" s="3">
        <f t="shared" si="14"/>
        <v>0</v>
      </c>
      <c r="J158" s="18">
        <v>9877.6077000000005</v>
      </c>
      <c r="R158" t="s">
        <v>6</v>
      </c>
      <c r="S158" t="s">
        <v>10</v>
      </c>
      <c r="T158" t="s">
        <v>11</v>
      </c>
    </row>
    <row r="159" spans="2:20">
      <c r="B159" s="17">
        <v>53</v>
      </c>
      <c r="C159" s="3">
        <f t="shared" si="10"/>
        <v>0</v>
      </c>
      <c r="D159" s="3">
        <v>37.43</v>
      </c>
      <c r="E159" s="3">
        <v>1</v>
      </c>
      <c r="F159" s="16">
        <f t="shared" si="11"/>
        <v>0</v>
      </c>
      <c r="G159" s="3">
        <f t="shared" si="12"/>
        <v>1</v>
      </c>
      <c r="H159" s="3">
        <f t="shared" si="13"/>
        <v>0</v>
      </c>
      <c r="I159" s="3">
        <f t="shared" si="14"/>
        <v>0</v>
      </c>
      <c r="J159" s="18">
        <v>10959.6947</v>
      </c>
      <c r="R159" t="s">
        <v>6</v>
      </c>
      <c r="S159" t="s">
        <v>10</v>
      </c>
      <c r="T159" t="s">
        <v>12</v>
      </c>
    </row>
    <row r="160" spans="2:20">
      <c r="B160" s="17">
        <v>19</v>
      </c>
      <c r="C160" s="3">
        <f t="shared" si="10"/>
        <v>1</v>
      </c>
      <c r="D160" s="3">
        <v>28.4</v>
      </c>
      <c r="E160" s="3">
        <v>1</v>
      </c>
      <c r="F160" s="16">
        <f t="shared" si="11"/>
        <v>0</v>
      </c>
      <c r="G160" s="3">
        <f t="shared" si="12"/>
        <v>0</v>
      </c>
      <c r="H160" s="3">
        <f t="shared" si="13"/>
        <v>0</v>
      </c>
      <c r="I160" s="3">
        <f t="shared" si="14"/>
        <v>1</v>
      </c>
      <c r="J160" s="18">
        <v>1842.519</v>
      </c>
      <c r="R160" t="s">
        <v>9</v>
      </c>
      <c r="S160" t="s">
        <v>10</v>
      </c>
      <c r="T160" t="s">
        <v>8</v>
      </c>
    </row>
    <row r="161" spans="2:20">
      <c r="B161" s="17">
        <v>35</v>
      </c>
      <c r="C161" s="3">
        <f t="shared" si="10"/>
        <v>1</v>
      </c>
      <c r="D161" s="3">
        <v>24.13</v>
      </c>
      <c r="E161" s="3">
        <v>1</v>
      </c>
      <c r="F161" s="16">
        <f t="shared" si="11"/>
        <v>0</v>
      </c>
      <c r="G161" s="3">
        <f t="shared" si="12"/>
        <v>1</v>
      </c>
      <c r="H161" s="3">
        <f t="shared" si="13"/>
        <v>0</v>
      </c>
      <c r="I161" s="3">
        <f t="shared" si="14"/>
        <v>0</v>
      </c>
      <c r="J161" s="18">
        <v>5125.2156999999997</v>
      </c>
      <c r="R161" t="s">
        <v>9</v>
      </c>
      <c r="S161" t="s">
        <v>10</v>
      </c>
      <c r="T161" t="s">
        <v>12</v>
      </c>
    </row>
    <row r="162" spans="2:20">
      <c r="B162" s="17">
        <v>48</v>
      </c>
      <c r="C162" s="3">
        <f t="shared" si="10"/>
        <v>1</v>
      </c>
      <c r="D162" s="3">
        <v>29.7</v>
      </c>
      <c r="E162" s="3">
        <v>0</v>
      </c>
      <c r="F162" s="16">
        <f t="shared" si="11"/>
        <v>0</v>
      </c>
      <c r="G162" s="3">
        <f t="shared" si="12"/>
        <v>0</v>
      </c>
      <c r="H162" s="3">
        <f t="shared" si="13"/>
        <v>1</v>
      </c>
      <c r="I162" s="3">
        <f t="shared" si="14"/>
        <v>0</v>
      </c>
      <c r="J162" s="18">
        <v>7789.6350000000002</v>
      </c>
      <c r="R162" t="s">
        <v>9</v>
      </c>
      <c r="S162" t="s">
        <v>10</v>
      </c>
      <c r="T162" t="s">
        <v>11</v>
      </c>
    </row>
    <row r="163" spans="2:20">
      <c r="B163" s="17">
        <v>32</v>
      </c>
      <c r="C163" s="3">
        <f t="shared" si="10"/>
        <v>0</v>
      </c>
      <c r="D163" s="3">
        <v>37.145000000000003</v>
      </c>
      <c r="E163" s="3">
        <v>3</v>
      </c>
      <c r="F163" s="16">
        <f t="shared" si="11"/>
        <v>0</v>
      </c>
      <c r="G163" s="3">
        <f t="shared" si="12"/>
        <v>0</v>
      </c>
      <c r="H163" s="3">
        <f t="shared" si="13"/>
        <v>0</v>
      </c>
      <c r="I163" s="3">
        <f t="shared" si="14"/>
        <v>0</v>
      </c>
      <c r="J163" s="18">
        <v>6334.3435499999996</v>
      </c>
      <c r="R163" t="s">
        <v>6</v>
      </c>
      <c r="S163" t="s">
        <v>10</v>
      </c>
      <c r="T163" t="s">
        <v>13</v>
      </c>
    </row>
    <row r="164" spans="2:20">
      <c r="B164" s="17">
        <v>42</v>
      </c>
      <c r="C164" s="3">
        <f t="shared" si="10"/>
        <v>0</v>
      </c>
      <c r="D164" s="3">
        <v>23.37</v>
      </c>
      <c r="E164" s="3">
        <v>0</v>
      </c>
      <c r="F164" s="16">
        <f t="shared" si="11"/>
        <v>1</v>
      </c>
      <c r="G164" s="3">
        <f t="shared" si="12"/>
        <v>0</v>
      </c>
      <c r="H164" s="3">
        <f t="shared" si="13"/>
        <v>0</v>
      </c>
      <c r="I164" s="3">
        <f t="shared" si="14"/>
        <v>0</v>
      </c>
      <c r="J164" s="18">
        <v>19964.746299999999</v>
      </c>
      <c r="R164" t="s">
        <v>6</v>
      </c>
      <c r="S164" t="s">
        <v>7</v>
      </c>
      <c r="T164" t="s">
        <v>13</v>
      </c>
    </row>
    <row r="165" spans="2:20">
      <c r="B165" s="17">
        <v>40</v>
      </c>
      <c r="C165" s="3">
        <f t="shared" si="10"/>
        <v>0</v>
      </c>
      <c r="D165" s="3">
        <v>25.46</v>
      </c>
      <c r="E165" s="3">
        <v>1</v>
      </c>
      <c r="F165" s="16">
        <f t="shared" si="11"/>
        <v>0</v>
      </c>
      <c r="G165" s="3">
        <f t="shared" si="12"/>
        <v>0</v>
      </c>
      <c r="H165" s="3">
        <f t="shared" si="13"/>
        <v>0</v>
      </c>
      <c r="I165" s="3">
        <f t="shared" si="14"/>
        <v>0</v>
      </c>
      <c r="J165" s="18">
        <v>7077.1894000000002</v>
      </c>
      <c r="R165" t="s">
        <v>6</v>
      </c>
      <c r="S165" t="s">
        <v>10</v>
      </c>
      <c r="T165" t="s">
        <v>13</v>
      </c>
    </row>
    <row r="166" spans="2:20">
      <c r="B166" s="17">
        <v>44</v>
      </c>
      <c r="C166" s="3">
        <f t="shared" si="10"/>
        <v>1</v>
      </c>
      <c r="D166" s="3">
        <v>39.520000000000003</v>
      </c>
      <c r="E166" s="3">
        <v>0</v>
      </c>
      <c r="F166" s="16">
        <f t="shared" si="11"/>
        <v>0</v>
      </c>
      <c r="G166" s="3">
        <f t="shared" si="12"/>
        <v>1</v>
      </c>
      <c r="H166" s="3">
        <f t="shared" si="13"/>
        <v>0</v>
      </c>
      <c r="I166" s="3">
        <f t="shared" si="14"/>
        <v>0</v>
      </c>
      <c r="J166" s="18">
        <v>6948.7007999999996</v>
      </c>
      <c r="R166" t="s">
        <v>9</v>
      </c>
      <c r="S166" t="s">
        <v>10</v>
      </c>
      <c r="T166" t="s">
        <v>12</v>
      </c>
    </row>
    <row r="167" spans="2:20">
      <c r="B167" s="17">
        <v>48</v>
      </c>
      <c r="C167" s="3">
        <f t="shared" si="10"/>
        <v>1</v>
      </c>
      <c r="D167" s="3">
        <v>24.42</v>
      </c>
      <c r="E167" s="3">
        <v>0</v>
      </c>
      <c r="F167" s="16">
        <f t="shared" si="11"/>
        <v>1</v>
      </c>
      <c r="G167" s="3">
        <f t="shared" si="12"/>
        <v>0</v>
      </c>
      <c r="H167" s="3">
        <f t="shared" si="13"/>
        <v>1</v>
      </c>
      <c r="I167" s="3">
        <f t="shared" si="14"/>
        <v>0</v>
      </c>
      <c r="J167" s="18">
        <v>21223.675800000001</v>
      </c>
      <c r="R167" t="s">
        <v>9</v>
      </c>
      <c r="S167" t="s">
        <v>7</v>
      </c>
      <c r="T167" t="s">
        <v>11</v>
      </c>
    </row>
    <row r="168" spans="2:20">
      <c r="B168" s="17">
        <v>18</v>
      </c>
      <c r="C168" s="3">
        <f t="shared" si="10"/>
        <v>1</v>
      </c>
      <c r="D168" s="3">
        <v>25.175000000000001</v>
      </c>
      <c r="E168" s="3">
        <v>0</v>
      </c>
      <c r="F168" s="16">
        <f t="shared" si="11"/>
        <v>1</v>
      </c>
      <c r="G168" s="3">
        <f t="shared" si="12"/>
        <v>0</v>
      </c>
      <c r="H168" s="3">
        <f t="shared" si="13"/>
        <v>0</v>
      </c>
      <c r="I168" s="3">
        <f t="shared" si="14"/>
        <v>0</v>
      </c>
      <c r="J168" s="18">
        <v>15518.180249999999</v>
      </c>
      <c r="R168" t="s">
        <v>9</v>
      </c>
      <c r="S168" t="s">
        <v>7</v>
      </c>
      <c r="T168" t="s">
        <v>13</v>
      </c>
    </row>
    <row r="169" spans="2:20">
      <c r="B169" s="17">
        <v>30</v>
      </c>
      <c r="C169" s="3">
        <f t="shared" si="10"/>
        <v>1</v>
      </c>
      <c r="D169" s="3">
        <v>35.53</v>
      </c>
      <c r="E169" s="3">
        <v>0</v>
      </c>
      <c r="F169" s="16">
        <f t="shared" si="11"/>
        <v>1</v>
      </c>
      <c r="G169" s="3">
        <f t="shared" si="12"/>
        <v>0</v>
      </c>
      <c r="H169" s="3">
        <f t="shared" si="13"/>
        <v>1</v>
      </c>
      <c r="I169" s="3">
        <f t="shared" si="14"/>
        <v>0</v>
      </c>
      <c r="J169" s="18">
        <v>36950.256699999998</v>
      </c>
      <c r="R169" t="s">
        <v>9</v>
      </c>
      <c r="S169" t="s">
        <v>7</v>
      </c>
      <c r="T169" t="s">
        <v>11</v>
      </c>
    </row>
    <row r="170" spans="2:20">
      <c r="B170" s="17">
        <v>50</v>
      </c>
      <c r="C170" s="3">
        <f t="shared" si="10"/>
        <v>0</v>
      </c>
      <c r="D170" s="3">
        <v>27.83</v>
      </c>
      <c r="E170" s="3">
        <v>3</v>
      </c>
      <c r="F170" s="16">
        <f t="shared" si="11"/>
        <v>0</v>
      </c>
      <c r="G170" s="3">
        <f t="shared" si="12"/>
        <v>0</v>
      </c>
      <c r="H170" s="3">
        <f t="shared" si="13"/>
        <v>1</v>
      </c>
      <c r="I170" s="3">
        <f t="shared" si="14"/>
        <v>0</v>
      </c>
      <c r="J170" s="18">
        <v>19749.383379999999</v>
      </c>
      <c r="R170" t="s">
        <v>6</v>
      </c>
      <c r="S170" t="s">
        <v>10</v>
      </c>
      <c r="T170" t="s">
        <v>11</v>
      </c>
    </row>
    <row r="171" spans="2:20">
      <c r="B171" s="17">
        <v>42</v>
      </c>
      <c r="C171" s="3">
        <f t="shared" si="10"/>
        <v>0</v>
      </c>
      <c r="D171" s="3">
        <v>26.6</v>
      </c>
      <c r="E171" s="3">
        <v>0</v>
      </c>
      <c r="F171" s="16">
        <f t="shared" si="11"/>
        <v>1</v>
      </c>
      <c r="G171" s="3">
        <f t="shared" si="12"/>
        <v>1</v>
      </c>
      <c r="H171" s="3">
        <f t="shared" si="13"/>
        <v>0</v>
      </c>
      <c r="I171" s="3">
        <f t="shared" si="14"/>
        <v>0</v>
      </c>
      <c r="J171" s="18">
        <v>21348.705999999998</v>
      </c>
      <c r="R171" t="s">
        <v>6</v>
      </c>
      <c r="S171" t="s">
        <v>7</v>
      </c>
      <c r="T171" t="s">
        <v>12</v>
      </c>
    </row>
    <row r="172" spans="2:20">
      <c r="B172" s="17">
        <v>18</v>
      </c>
      <c r="C172" s="3">
        <f t="shared" si="10"/>
        <v>0</v>
      </c>
      <c r="D172" s="3">
        <v>36.85</v>
      </c>
      <c r="E172" s="3">
        <v>0</v>
      </c>
      <c r="F172" s="16">
        <f t="shared" si="11"/>
        <v>1</v>
      </c>
      <c r="G172" s="3">
        <f t="shared" si="12"/>
        <v>0</v>
      </c>
      <c r="H172" s="3">
        <f t="shared" si="13"/>
        <v>1</v>
      </c>
      <c r="I172" s="3">
        <f t="shared" si="14"/>
        <v>0</v>
      </c>
      <c r="J172" s="18">
        <v>36149.483500000002</v>
      </c>
      <c r="R172" t="s">
        <v>6</v>
      </c>
      <c r="S172" t="s">
        <v>7</v>
      </c>
      <c r="T172" t="s">
        <v>11</v>
      </c>
    </row>
    <row r="173" spans="2:20">
      <c r="B173" s="17">
        <v>54</v>
      </c>
      <c r="C173" s="3">
        <f t="shared" si="10"/>
        <v>1</v>
      </c>
      <c r="D173" s="3">
        <v>39.6</v>
      </c>
      <c r="E173" s="3">
        <v>1</v>
      </c>
      <c r="F173" s="16">
        <f t="shared" si="11"/>
        <v>0</v>
      </c>
      <c r="G173" s="3">
        <f t="shared" si="12"/>
        <v>0</v>
      </c>
      <c r="H173" s="3">
        <f t="shared" si="13"/>
        <v>0</v>
      </c>
      <c r="I173" s="3">
        <f t="shared" si="14"/>
        <v>1</v>
      </c>
      <c r="J173" s="18">
        <v>10450.552</v>
      </c>
      <c r="R173" t="s">
        <v>9</v>
      </c>
      <c r="S173" t="s">
        <v>10</v>
      </c>
      <c r="T173" t="s">
        <v>8</v>
      </c>
    </row>
    <row r="174" spans="2:20">
      <c r="B174" s="17">
        <v>32</v>
      </c>
      <c r="C174" s="3">
        <f t="shared" si="10"/>
        <v>0</v>
      </c>
      <c r="D174" s="3">
        <v>29.8</v>
      </c>
      <c r="E174" s="3">
        <v>2</v>
      </c>
      <c r="F174" s="16">
        <f t="shared" si="11"/>
        <v>0</v>
      </c>
      <c r="G174" s="3">
        <f t="shared" si="12"/>
        <v>0</v>
      </c>
      <c r="H174" s="3">
        <f t="shared" si="13"/>
        <v>0</v>
      </c>
      <c r="I174" s="3">
        <f t="shared" si="14"/>
        <v>1</v>
      </c>
      <c r="J174" s="18">
        <v>5152.134</v>
      </c>
      <c r="R174" t="s">
        <v>6</v>
      </c>
      <c r="S174" t="s">
        <v>10</v>
      </c>
      <c r="T174" t="s">
        <v>8</v>
      </c>
    </row>
    <row r="175" spans="2:20">
      <c r="B175" s="17">
        <v>37</v>
      </c>
      <c r="C175" s="3">
        <f t="shared" si="10"/>
        <v>1</v>
      </c>
      <c r="D175" s="3">
        <v>29.64</v>
      </c>
      <c r="E175" s="3">
        <v>0</v>
      </c>
      <c r="F175" s="16">
        <f t="shared" si="11"/>
        <v>0</v>
      </c>
      <c r="G175" s="3">
        <f t="shared" si="12"/>
        <v>1</v>
      </c>
      <c r="H175" s="3">
        <f t="shared" si="13"/>
        <v>0</v>
      </c>
      <c r="I175" s="3">
        <f t="shared" si="14"/>
        <v>0</v>
      </c>
      <c r="J175" s="18">
        <v>5028.1466</v>
      </c>
      <c r="R175" t="s">
        <v>9</v>
      </c>
      <c r="S175" t="s">
        <v>10</v>
      </c>
      <c r="T175" t="s">
        <v>12</v>
      </c>
    </row>
    <row r="176" spans="2:20">
      <c r="B176" s="17">
        <v>47</v>
      </c>
      <c r="C176" s="3">
        <f t="shared" si="10"/>
        <v>1</v>
      </c>
      <c r="D176" s="3">
        <v>28.215</v>
      </c>
      <c r="E176" s="3">
        <v>4</v>
      </c>
      <c r="F176" s="16">
        <f t="shared" si="11"/>
        <v>0</v>
      </c>
      <c r="G176" s="3">
        <f t="shared" si="12"/>
        <v>0</v>
      </c>
      <c r="H176" s="3">
        <f t="shared" si="13"/>
        <v>0</v>
      </c>
      <c r="I176" s="3">
        <f t="shared" si="14"/>
        <v>0</v>
      </c>
      <c r="J176" s="18">
        <v>10407.085849999999</v>
      </c>
      <c r="R176" t="s">
        <v>9</v>
      </c>
      <c r="S176" t="s">
        <v>10</v>
      </c>
      <c r="T176" t="s">
        <v>13</v>
      </c>
    </row>
    <row r="177" spans="2:20">
      <c r="B177" s="17">
        <v>20</v>
      </c>
      <c r="C177" s="3">
        <f t="shared" si="10"/>
        <v>0</v>
      </c>
      <c r="D177" s="3">
        <v>37</v>
      </c>
      <c r="E177" s="3">
        <v>5</v>
      </c>
      <c r="F177" s="16">
        <f t="shared" si="11"/>
        <v>0</v>
      </c>
      <c r="G177" s="3">
        <f t="shared" si="12"/>
        <v>0</v>
      </c>
      <c r="H177" s="3">
        <f t="shared" si="13"/>
        <v>0</v>
      </c>
      <c r="I177" s="3">
        <f t="shared" si="14"/>
        <v>1</v>
      </c>
      <c r="J177" s="18">
        <v>4830.63</v>
      </c>
      <c r="R177" t="s">
        <v>6</v>
      </c>
      <c r="S177" t="s">
        <v>10</v>
      </c>
      <c r="T177" t="s">
        <v>8</v>
      </c>
    </row>
    <row r="178" spans="2:20">
      <c r="B178" s="17">
        <v>32</v>
      </c>
      <c r="C178" s="3">
        <f t="shared" si="10"/>
        <v>0</v>
      </c>
      <c r="D178" s="3">
        <v>33.155000000000001</v>
      </c>
      <c r="E178" s="3">
        <v>3</v>
      </c>
      <c r="F178" s="16">
        <f t="shared" si="11"/>
        <v>0</v>
      </c>
      <c r="G178" s="3">
        <f t="shared" si="12"/>
        <v>1</v>
      </c>
      <c r="H178" s="3">
        <f t="shared" si="13"/>
        <v>0</v>
      </c>
      <c r="I178" s="3">
        <f t="shared" si="14"/>
        <v>0</v>
      </c>
      <c r="J178" s="18">
        <v>6128.79745</v>
      </c>
      <c r="R178" t="s">
        <v>6</v>
      </c>
      <c r="S178" t="s">
        <v>10</v>
      </c>
      <c r="T178" t="s">
        <v>12</v>
      </c>
    </row>
    <row r="179" spans="2:20">
      <c r="B179" s="17">
        <v>19</v>
      </c>
      <c r="C179" s="3">
        <f t="shared" si="10"/>
        <v>0</v>
      </c>
      <c r="D179" s="3">
        <v>31.824999999999999</v>
      </c>
      <c r="E179" s="3">
        <v>1</v>
      </c>
      <c r="F179" s="16">
        <f t="shared" si="11"/>
        <v>0</v>
      </c>
      <c r="G179" s="3">
        <f t="shared" si="12"/>
        <v>1</v>
      </c>
      <c r="H179" s="3">
        <f t="shared" si="13"/>
        <v>0</v>
      </c>
      <c r="I179" s="3">
        <f t="shared" si="14"/>
        <v>0</v>
      </c>
      <c r="J179" s="18">
        <v>2719.2797500000001</v>
      </c>
      <c r="R179" t="s">
        <v>6</v>
      </c>
      <c r="S179" t="s">
        <v>10</v>
      </c>
      <c r="T179" t="s">
        <v>12</v>
      </c>
    </row>
    <row r="180" spans="2:20">
      <c r="B180" s="17">
        <v>27</v>
      </c>
      <c r="C180" s="3">
        <f t="shared" si="10"/>
        <v>1</v>
      </c>
      <c r="D180" s="3">
        <v>18.905000000000001</v>
      </c>
      <c r="E180" s="3">
        <v>3</v>
      </c>
      <c r="F180" s="16">
        <f t="shared" si="11"/>
        <v>0</v>
      </c>
      <c r="G180" s="3">
        <f t="shared" si="12"/>
        <v>0</v>
      </c>
      <c r="H180" s="3">
        <f t="shared" si="13"/>
        <v>0</v>
      </c>
      <c r="I180" s="3">
        <f t="shared" si="14"/>
        <v>0</v>
      </c>
      <c r="J180" s="18">
        <v>4827.9049500000001</v>
      </c>
      <c r="R180" t="s">
        <v>9</v>
      </c>
      <c r="S180" t="s">
        <v>10</v>
      </c>
      <c r="T180" t="s">
        <v>13</v>
      </c>
    </row>
    <row r="181" spans="2:20">
      <c r="B181" s="17">
        <v>63</v>
      </c>
      <c r="C181" s="3">
        <f t="shared" si="10"/>
        <v>1</v>
      </c>
      <c r="D181" s="3">
        <v>41.47</v>
      </c>
      <c r="E181" s="3">
        <v>0</v>
      </c>
      <c r="F181" s="16">
        <f t="shared" si="11"/>
        <v>0</v>
      </c>
      <c r="G181" s="3">
        <f t="shared" si="12"/>
        <v>0</v>
      </c>
      <c r="H181" s="3">
        <f t="shared" si="13"/>
        <v>1</v>
      </c>
      <c r="I181" s="3">
        <f t="shared" si="14"/>
        <v>0</v>
      </c>
      <c r="J181" s="18">
        <v>13405.390299999999</v>
      </c>
      <c r="R181" t="s">
        <v>9</v>
      </c>
      <c r="S181" t="s">
        <v>10</v>
      </c>
      <c r="T181" t="s">
        <v>11</v>
      </c>
    </row>
    <row r="182" spans="2:20">
      <c r="B182" s="17">
        <v>49</v>
      </c>
      <c r="C182" s="3">
        <f t="shared" si="10"/>
        <v>1</v>
      </c>
      <c r="D182" s="3">
        <v>30.3</v>
      </c>
      <c r="E182" s="3">
        <v>0</v>
      </c>
      <c r="F182" s="16">
        <f t="shared" si="11"/>
        <v>0</v>
      </c>
      <c r="G182" s="3">
        <f t="shared" si="12"/>
        <v>0</v>
      </c>
      <c r="H182" s="3">
        <f t="shared" si="13"/>
        <v>0</v>
      </c>
      <c r="I182" s="3">
        <f t="shared" si="14"/>
        <v>1</v>
      </c>
      <c r="J182" s="18">
        <v>8116.68</v>
      </c>
      <c r="R182" t="s">
        <v>9</v>
      </c>
      <c r="S182" t="s">
        <v>10</v>
      </c>
      <c r="T182" t="s">
        <v>8</v>
      </c>
    </row>
    <row r="183" spans="2:20">
      <c r="B183" s="17">
        <v>18</v>
      </c>
      <c r="C183" s="3">
        <f t="shared" si="10"/>
        <v>1</v>
      </c>
      <c r="D183" s="3">
        <v>15.96</v>
      </c>
      <c r="E183" s="3">
        <v>0</v>
      </c>
      <c r="F183" s="16">
        <f t="shared" si="11"/>
        <v>0</v>
      </c>
      <c r="G183" s="3">
        <f t="shared" si="12"/>
        <v>0</v>
      </c>
      <c r="H183" s="3">
        <f t="shared" si="13"/>
        <v>0</v>
      </c>
      <c r="I183" s="3">
        <f t="shared" si="14"/>
        <v>0</v>
      </c>
      <c r="J183" s="18">
        <v>1694.7963999999999</v>
      </c>
      <c r="R183" t="s">
        <v>9</v>
      </c>
      <c r="S183" t="s">
        <v>10</v>
      </c>
      <c r="T183" t="s">
        <v>13</v>
      </c>
    </row>
    <row r="184" spans="2:20">
      <c r="B184" s="17">
        <v>35</v>
      </c>
      <c r="C184" s="3">
        <f t="shared" si="10"/>
        <v>0</v>
      </c>
      <c r="D184" s="3">
        <v>34.799999999999997</v>
      </c>
      <c r="E184" s="3">
        <v>1</v>
      </c>
      <c r="F184" s="16">
        <f t="shared" si="11"/>
        <v>0</v>
      </c>
      <c r="G184" s="3">
        <f t="shared" si="12"/>
        <v>0</v>
      </c>
      <c r="H184" s="3">
        <f t="shared" si="13"/>
        <v>0</v>
      </c>
      <c r="I184" s="3">
        <f t="shared" si="14"/>
        <v>1</v>
      </c>
      <c r="J184" s="18">
        <v>5246.0469999999996</v>
      </c>
      <c r="R184" t="s">
        <v>6</v>
      </c>
      <c r="S184" t="s">
        <v>10</v>
      </c>
      <c r="T184" t="s">
        <v>8</v>
      </c>
    </row>
    <row r="185" spans="2:20">
      <c r="B185" s="17">
        <v>24</v>
      </c>
      <c r="C185" s="3">
        <f t="shared" si="10"/>
        <v>0</v>
      </c>
      <c r="D185" s="3">
        <v>33.344999999999999</v>
      </c>
      <c r="E185" s="3">
        <v>0</v>
      </c>
      <c r="F185" s="16">
        <f t="shared" si="11"/>
        <v>0</v>
      </c>
      <c r="G185" s="3">
        <f t="shared" si="12"/>
        <v>1</v>
      </c>
      <c r="H185" s="3">
        <f t="shared" si="13"/>
        <v>0</v>
      </c>
      <c r="I185" s="3">
        <f t="shared" si="14"/>
        <v>0</v>
      </c>
      <c r="J185" s="18">
        <v>2855.4375500000001</v>
      </c>
      <c r="R185" t="s">
        <v>6</v>
      </c>
      <c r="S185" t="s">
        <v>10</v>
      </c>
      <c r="T185" t="s">
        <v>12</v>
      </c>
    </row>
    <row r="186" spans="2:20">
      <c r="B186" s="17">
        <v>63</v>
      </c>
      <c r="C186" s="3">
        <f t="shared" si="10"/>
        <v>0</v>
      </c>
      <c r="D186" s="3">
        <v>37.700000000000003</v>
      </c>
      <c r="E186" s="3">
        <v>0</v>
      </c>
      <c r="F186" s="16">
        <f t="shared" si="11"/>
        <v>1</v>
      </c>
      <c r="G186" s="3">
        <f t="shared" si="12"/>
        <v>0</v>
      </c>
      <c r="H186" s="3">
        <f t="shared" si="13"/>
        <v>0</v>
      </c>
      <c r="I186" s="3">
        <f t="shared" si="14"/>
        <v>1</v>
      </c>
      <c r="J186" s="18">
        <v>48824.45</v>
      </c>
      <c r="R186" t="s">
        <v>6</v>
      </c>
      <c r="S186" t="s">
        <v>7</v>
      </c>
      <c r="T186" t="s">
        <v>8</v>
      </c>
    </row>
    <row r="187" spans="2:20">
      <c r="B187" s="17">
        <v>38</v>
      </c>
      <c r="C187" s="3">
        <f t="shared" si="10"/>
        <v>1</v>
      </c>
      <c r="D187" s="3">
        <v>27.835000000000001</v>
      </c>
      <c r="E187" s="3">
        <v>2</v>
      </c>
      <c r="F187" s="16">
        <f t="shared" si="11"/>
        <v>0</v>
      </c>
      <c r="G187" s="3">
        <f t="shared" si="12"/>
        <v>1</v>
      </c>
      <c r="H187" s="3">
        <f t="shared" si="13"/>
        <v>0</v>
      </c>
      <c r="I187" s="3">
        <f t="shared" si="14"/>
        <v>0</v>
      </c>
      <c r="J187" s="18">
        <v>6455.86265</v>
      </c>
      <c r="R187" t="s">
        <v>9</v>
      </c>
      <c r="S187" t="s">
        <v>10</v>
      </c>
      <c r="T187" t="s">
        <v>12</v>
      </c>
    </row>
    <row r="188" spans="2:20">
      <c r="B188" s="17">
        <v>54</v>
      </c>
      <c r="C188" s="3">
        <f t="shared" si="10"/>
        <v>1</v>
      </c>
      <c r="D188" s="3">
        <v>29.2</v>
      </c>
      <c r="E188" s="3">
        <v>1</v>
      </c>
      <c r="F188" s="16">
        <f t="shared" si="11"/>
        <v>0</v>
      </c>
      <c r="G188" s="3">
        <f t="shared" si="12"/>
        <v>0</v>
      </c>
      <c r="H188" s="3">
        <f t="shared" si="13"/>
        <v>0</v>
      </c>
      <c r="I188" s="3">
        <f t="shared" si="14"/>
        <v>1</v>
      </c>
      <c r="J188" s="18">
        <v>10436.096</v>
      </c>
      <c r="R188" t="s">
        <v>9</v>
      </c>
      <c r="S188" t="s">
        <v>10</v>
      </c>
      <c r="T188" t="s">
        <v>8</v>
      </c>
    </row>
    <row r="189" spans="2:20">
      <c r="B189" s="17">
        <v>46</v>
      </c>
      <c r="C189" s="3">
        <f t="shared" si="10"/>
        <v>0</v>
      </c>
      <c r="D189" s="3">
        <v>28.9</v>
      </c>
      <c r="E189" s="3">
        <v>2</v>
      </c>
      <c r="F189" s="16">
        <f t="shared" si="11"/>
        <v>0</v>
      </c>
      <c r="G189" s="3">
        <f t="shared" si="12"/>
        <v>0</v>
      </c>
      <c r="H189" s="3">
        <f t="shared" si="13"/>
        <v>0</v>
      </c>
      <c r="I189" s="3">
        <f t="shared" si="14"/>
        <v>1</v>
      </c>
      <c r="J189" s="18">
        <v>8823.2790000000005</v>
      </c>
      <c r="R189" t="s">
        <v>6</v>
      </c>
      <c r="S189" t="s">
        <v>10</v>
      </c>
      <c r="T189" t="s">
        <v>8</v>
      </c>
    </row>
    <row r="190" spans="2:20">
      <c r="B190" s="17">
        <v>41</v>
      </c>
      <c r="C190" s="3">
        <f t="shared" si="10"/>
        <v>0</v>
      </c>
      <c r="D190" s="3">
        <v>33.155000000000001</v>
      </c>
      <c r="E190" s="3">
        <v>3</v>
      </c>
      <c r="F190" s="16">
        <f t="shared" si="11"/>
        <v>0</v>
      </c>
      <c r="G190" s="3">
        <f t="shared" si="12"/>
        <v>0</v>
      </c>
      <c r="H190" s="3">
        <f t="shared" si="13"/>
        <v>0</v>
      </c>
      <c r="I190" s="3">
        <f t="shared" si="14"/>
        <v>0</v>
      </c>
      <c r="J190" s="18">
        <v>8538.28845</v>
      </c>
      <c r="R190" t="s">
        <v>6</v>
      </c>
      <c r="S190" t="s">
        <v>10</v>
      </c>
      <c r="T190" t="s">
        <v>13</v>
      </c>
    </row>
    <row r="191" spans="2:20">
      <c r="B191" s="17">
        <v>58</v>
      </c>
      <c r="C191" s="3">
        <f t="shared" si="10"/>
        <v>1</v>
      </c>
      <c r="D191" s="3">
        <v>28.594999999999999</v>
      </c>
      <c r="E191" s="3">
        <v>0</v>
      </c>
      <c r="F191" s="16">
        <f t="shared" si="11"/>
        <v>0</v>
      </c>
      <c r="G191" s="3">
        <f t="shared" si="12"/>
        <v>1</v>
      </c>
      <c r="H191" s="3">
        <f t="shared" si="13"/>
        <v>0</v>
      </c>
      <c r="I191" s="3">
        <f t="shared" si="14"/>
        <v>0</v>
      </c>
      <c r="J191" s="18">
        <v>11735.87905</v>
      </c>
      <c r="R191" t="s">
        <v>9</v>
      </c>
      <c r="S191" t="s">
        <v>10</v>
      </c>
      <c r="T191" t="s">
        <v>12</v>
      </c>
    </row>
    <row r="192" spans="2:20">
      <c r="B192" s="17">
        <v>18</v>
      </c>
      <c r="C192" s="3">
        <f t="shared" si="10"/>
        <v>0</v>
      </c>
      <c r="D192" s="3">
        <v>38.28</v>
      </c>
      <c r="E192" s="3">
        <v>0</v>
      </c>
      <c r="F192" s="16">
        <f t="shared" si="11"/>
        <v>0</v>
      </c>
      <c r="G192" s="3">
        <f t="shared" si="12"/>
        <v>0</v>
      </c>
      <c r="H192" s="3">
        <f t="shared" si="13"/>
        <v>1</v>
      </c>
      <c r="I192" s="3">
        <f t="shared" si="14"/>
        <v>0</v>
      </c>
      <c r="J192" s="18">
        <v>1631.8212000000001</v>
      </c>
      <c r="R192" t="s">
        <v>6</v>
      </c>
      <c r="S192" t="s">
        <v>10</v>
      </c>
      <c r="T192" t="s">
        <v>11</v>
      </c>
    </row>
    <row r="193" spans="2:20">
      <c r="B193" s="17">
        <v>22</v>
      </c>
      <c r="C193" s="3">
        <f t="shared" si="10"/>
        <v>1</v>
      </c>
      <c r="D193" s="3">
        <v>19.95</v>
      </c>
      <c r="E193" s="3">
        <v>3</v>
      </c>
      <c r="F193" s="16">
        <f t="shared" si="11"/>
        <v>0</v>
      </c>
      <c r="G193" s="3">
        <f t="shared" si="12"/>
        <v>0</v>
      </c>
      <c r="H193" s="3">
        <f t="shared" si="13"/>
        <v>0</v>
      </c>
      <c r="I193" s="3">
        <f t="shared" si="14"/>
        <v>0</v>
      </c>
      <c r="J193" s="18">
        <v>4005.4225000000001</v>
      </c>
      <c r="R193" t="s">
        <v>9</v>
      </c>
      <c r="S193" t="s">
        <v>10</v>
      </c>
      <c r="T193" t="s">
        <v>13</v>
      </c>
    </row>
    <row r="194" spans="2:20">
      <c r="B194" s="17">
        <v>44</v>
      </c>
      <c r="C194" s="3">
        <f t="shared" si="10"/>
        <v>0</v>
      </c>
      <c r="D194" s="3">
        <v>26.41</v>
      </c>
      <c r="E194" s="3">
        <v>0</v>
      </c>
      <c r="F194" s="16">
        <f t="shared" si="11"/>
        <v>0</v>
      </c>
      <c r="G194" s="3">
        <f t="shared" si="12"/>
        <v>1</v>
      </c>
      <c r="H194" s="3">
        <f t="shared" si="13"/>
        <v>0</v>
      </c>
      <c r="I194" s="3">
        <f t="shared" si="14"/>
        <v>0</v>
      </c>
      <c r="J194" s="18">
        <v>7419.4778999999999</v>
      </c>
      <c r="R194" t="s">
        <v>6</v>
      </c>
      <c r="S194" t="s">
        <v>10</v>
      </c>
      <c r="T194" t="s">
        <v>12</v>
      </c>
    </row>
    <row r="195" spans="2:20">
      <c r="B195" s="17">
        <v>44</v>
      </c>
      <c r="C195" s="3">
        <f t="shared" si="10"/>
        <v>1</v>
      </c>
      <c r="D195" s="3">
        <v>30.69</v>
      </c>
      <c r="E195" s="3">
        <v>2</v>
      </c>
      <c r="F195" s="16">
        <f t="shared" si="11"/>
        <v>0</v>
      </c>
      <c r="G195" s="3">
        <f t="shared" si="12"/>
        <v>0</v>
      </c>
      <c r="H195" s="3">
        <f t="shared" si="13"/>
        <v>1</v>
      </c>
      <c r="I195" s="3">
        <f t="shared" si="14"/>
        <v>0</v>
      </c>
      <c r="J195" s="18">
        <v>7731.4270999999999</v>
      </c>
      <c r="R195" t="s">
        <v>9</v>
      </c>
      <c r="S195" t="s">
        <v>10</v>
      </c>
      <c r="T195" t="s">
        <v>11</v>
      </c>
    </row>
    <row r="196" spans="2:20">
      <c r="B196" s="17">
        <v>36</v>
      </c>
      <c r="C196" s="3">
        <f t="shared" si="10"/>
        <v>1</v>
      </c>
      <c r="D196" s="3">
        <v>41.895000000000003</v>
      </c>
      <c r="E196" s="3">
        <v>3</v>
      </c>
      <c r="F196" s="16">
        <f t="shared" si="11"/>
        <v>1</v>
      </c>
      <c r="G196" s="3">
        <f t="shared" si="12"/>
        <v>0</v>
      </c>
      <c r="H196" s="3">
        <f t="shared" si="13"/>
        <v>0</v>
      </c>
      <c r="I196" s="3">
        <f t="shared" si="14"/>
        <v>0</v>
      </c>
      <c r="J196" s="18">
        <v>43753.337050000002</v>
      </c>
      <c r="R196" t="s">
        <v>9</v>
      </c>
      <c r="S196" t="s">
        <v>7</v>
      </c>
      <c r="T196" t="s">
        <v>13</v>
      </c>
    </row>
    <row r="197" spans="2:20">
      <c r="B197" s="17">
        <v>26</v>
      </c>
      <c r="C197" s="3">
        <f t="shared" si="10"/>
        <v>0</v>
      </c>
      <c r="D197" s="3">
        <v>29.92</v>
      </c>
      <c r="E197" s="3">
        <v>2</v>
      </c>
      <c r="F197" s="16">
        <f t="shared" si="11"/>
        <v>0</v>
      </c>
      <c r="G197" s="3">
        <f t="shared" si="12"/>
        <v>0</v>
      </c>
      <c r="H197" s="3">
        <f t="shared" si="13"/>
        <v>1</v>
      </c>
      <c r="I197" s="3">
        <f t="shared" si="14"/>
        <v>0</v>
      </c>
      <c r="J197" s="18">
        <v>3981.9767999999999</v>
      </c>
      <c r="R197" t="s">
        <v>6</v>
      </c>
      <c r="S197" t="s">
        <v>10</v>
      </c>
      <c r="T197" t="s">
        <v>11</v>
      </c>
    </row>
    <row r="198" spans="2:20">
      <c r="B198" s="17">
        <v>30</v>
      </c>
      <c r="C198" s="3">
        <f t="shared" si="10"/>
        <v>0</v>
      </c>
      <c r="D198" s="3">
        <v>30.9</v>
      </c>
      <c r="E198" s="3">
        <v>3</v>
      </c>
      <c r="F198" s="16">
        <f t="shared" si="11"/>
        <v>0</v>
      </c>
      <c r="G198" s="3">
        <f t="shared" si="12"/>
        <v>0</v>
      </c>
      <c r="H198" s="3">
        <f t="shared" si="13"/>
        <v>0</v>
      </c>
      <c r="I198" s="3">
        <f t="shared" si="14"/>
        <v>1</v>
      </c>
      <c r="J198" s="18">
        <v>5325.6509999999998</v>
      </c>
      <c r="R198" t="s">
        <v>6</v>
      </c>
      <c r="S198" t="s">
        <v>10</v>
      </c>
      <c r="T198" t="s">
        <v>8</v>
      </c>
    </row>
    <row r="199" spans="2:20">
      <c r="B199" s="17">
        <v>41</v>
      </c>
      <c r="C199" s="3">
        <f t="shared" si="10"/>
        <v>0</v>
      </c>
      <c r="D199" s="3">
        <v>32.200000000000003</v>
      </c>
      <c r="E199" s="3">
        <v>1</v>
      </c>
      <c r="F199" s="16">
        <f t="shared" si="11"/>
        <v>0</v>
      </c>
      <c r="G199" s="3">
        <f t="shared" si="12"/>
        <v>0</v>
      </c>
      <c r="H199" s="3">
        <f t="shared" si="13"/>
        <v>0</v>
      </c>
      <c r="I199" s="3">
        <f t="shared" si="14"/>
        <v>1</v>
      </c>
      <c r="J199" s="18">
        <v>6775.9610000000002</v>
      </c>
      <c r="R199" t="s">
        <v>6</v>
      </c>
      <c r="S199" t="s">
        <v>10</v>
      </c>
      <c r="T199" t="s">
        <v>8</v>
      </c>
    </row>
    <row r="200" spans="2:20">
      <c r="B200" s="17">
        <v>29</v>
      </c>
      <c r="C200" s="3">
        <f t="shared" si="10"/>
        <v>0</v>
      </c>
      <c r="D200" s="3">
        <v>32.11</v>
      </c>
      <c r="E200" s="3">
        <v>2</v>
      </c>
      <c r="F200" s="16">
        <f t="shared" si="11"/>
        <v>0</v>
      </c>
      <c r="G200" s="3">
        <f t="shared" si="12"/>
        <v>1</v>
      </c>
      <c r="H200" s="3">
        <f t="shared" si="13"/>
        <v>0</v>
      </c>
      <c r="I200" s="3">
        <f t="shared" si="14"/>
        <v>0</v>
      </c>
      <c r="J200" s="18">
        <v>4922.9159</v>
      </c>
      <c r="R200" t="s">
        <v>6</v>
      </c>
      <c r="S200" t="s">
        <v>10</v>
      </c>
      <c r="T200" t="s">
        <v>12</v>
      </c>
    </row>
    <row r="201" spans="2:20">
      <c r="B201" s="17">
        <v>61</v>
      </c>
      <c r="C201" s="3">
        <f t="shared" si="10"/>
        <v>1</v>
      </c>
      <c r="D201" s="3">
        <v>31.57</v>
      </c>
      <c r="E201" s="3">
        <v>0</v>
      </c>
      <c r="F201" s="16">
        <f t="shared" si="11"/>
        <v>0</v>
      </c>
      <c r="G201" s="3">
        <f t="shared" si="12"/>
        <v>0</v>
      </c>
      <c r="H201" s="3">
        <f t="shared" si="13"/>
        <v>1</v>
      </c>
      <c r="I201" s="3">
        <f t="shared" si="14"/>
        <v>0</v>
      </c>
      <c r="J201" s="18">
        <v>12557.605299999999</v>
      </c>
      <c r="R201" t="s">
        <v>9</v>
      </c>
      <c r="S201" t="s">
        <v>10</v>
      </c>
      <c r="T201" t="s">
        <v>11</v>
      </c>
    </row>
    <row r="202" spans="2:20">
      <c r="B202" s="17">
        <v>36</v>
      </c>
      <c r="C202" s="3">
        <f t="shared" si="10"/>
        <v>0</v>
      </c>
      <c r="D202" s="3">
        <v>26.2</v>
      </c>
      <c r="E202" s="3">
        <v>0</v>
      </c>
      <c r="F202" s="16">
        <f t="shared" si="11"/>
        <v>0</v>
      </c>
      <c r="G202" s="3">
        <f t="shared" si="12"/>
        <v>0</v>
      </c>
      <c r="H202" s="3">
        <f t="shared" si="13"/>
        <v>0</v>
      </c>
      <c r="I202" s="3">
        <f t="shared" si="14"/>
        <v>1</v>
      </c>
      <c r="J202" s="18">
        <v>4883.866</v>
      </c>
      <c r="R202" t="s">
        <v>6</v>
      </c>
      <c r="S202" t="s">
        <v>10</v>
      </c>
      <c r="T202" t="s">
        <v>8</v>
      </c>
    </row>
    <row r="203" spans="2:20">
      <c r="B203" s="17">
        <v>25</v>
      </c>
      <c r="C203" s="3">
        <f t="shared" ref="C203:C266" si="15">IF(R203="male",1,0)</f>
        <v>1</v>
      </c>
      <c r="D203" s="3">
        <v>25.74</v>
      </c>
      <c r="E203" s="3">
        <v>0</v>
      </c>
      <c r="F203" s="16">
        <f t="shared" ref="F203:F266" si="16">IF(S203="yes",1,0)</f>
        <v>0</v>
      </c>
      <c r="G203" s="3">
        <f t="shared" ref="G203:G266" si="17">IF(T203="northwest",1,0)</f>
        <v>0</v>
      </c>
      <c r="H203" s="3">
        <f t="shared" ref="H203:H266" si="18">IF(T203="southeast",1,0)</f>
        <v>1</v>
      </c>
      <c r="I203" s="3">
        <f t="shared" ref="I203:I266" si="19">IF(T203="southwest",1,0)</f>
        <v>0</v>
      </c>
      <c r="J203" s="18">
        <v>2137.6536000000001</v>
      </c>
      <c r="R203" t="s">
        <v>9</v>
      </c>
      <c r="S203" t="s">
        <v>10</v>
      </c>
      <c r="T203" t="s">
        <v>11</v>
      </c>
    </row>
    <row r="204" spans="2:20">
      <c r="B204" s="17">
        <v>56</v>
      </c>
      <c r="C204" s="3">
        <f t="shared" si="15"/>
        <v>0</v>
      </c>
      <c r="D204" s="3">
        <v>26.6</v>
      </c>
      <c r="E204" s="3">
        <v>1</v>
      </c>
      <c r="F204" s="16">
        <f t="shared" si="16"/>
        <v>0</v>
      </c>
      <c r="G204" s="3">
        <f t="shared" si="17"/>
        <v>1</v>
      </c>
      <c r="H204" s="3">
        <f t="shared" si="18"/>
        <v>0</v>
      </c>
      <c r="I204" s="3">
        <f t="shared" si="19"/>
        <v>0</v>
      </c>
      <c r="J204" s="18">
        <v>12044.342000000001</v>
      </c>
      <c r="R204" t="s">
        <v>6</v>
      </c>
      <c r="S204" t="s">
        <v>10</v>
      </c>
      <c r="T204" t="s">
        <v>12</v>
      </c>
    </row>
    <row r="205" spans="2:20">
      <c r="B205" s="17">
        <v>18</v>
      </c>
      <c r="C205" s="3">
        <f t="shared" si="15"/>
        <v>1</v>
      </c>
      <c r="D205" s="3">
        <v>34.43</v>
      </c>
      <c r="E205" s="3">
        <v>0</v>
      </c>
      <c r="F205" s="16">
        <f t="shared" si="16"/>
        <v>0</v>
      </c>
      <c r="G205" s="3">
        <f t="shared" si="17"/>
        <v>0</v>
      </c>
      <c r="H205" s="3">
        <f t="shared" si="18"/>
        <v>1</v>
      </c>
      <c r="I205" s="3">
        <f t="shared" si="19"/>
        <v>0</v>
      </c>
      <c r="J205" s="18">
        <v>1137.4697000000001</v>
      </c>
      <c r="R205" t="s">
        <v>9</v>
      </c>
      <c r="S205" t="s">
        <v>10</v>
      </c>
      <c r="T205" t="s">
        <v>11</v>
      </c>
    </row>
    <row r="206" spans="2:20">
      <c r="B206" s="17">
        <v>19</v>
      </c>
      <c r="C206" s="3">
        <f t="shared" si="15"/>
        <v>1</v>
      </c>
      <c r="D206" s="3">
        <v>30.59</v>
      </c>
      <c r="E206" s="3">
        <v>0</v>
      </c>
      <c r="F206" s="16">
        <f t="shared" si="16"/>
        <v>0</v>
      </c>
      <c r="G206" s="3">
        <f t="shared" si="17"/>
        <v>1</v>
      </c>
      <c r="H206" s="3">
        <f t="shared" si="18"/>
        <v>0</v>
      </c>
      <c r="I206" s="3">
        <f t="shared" si="19"/>
        <v>0</v>
      </c>
      <c r="J206" s="18">
        <v>1639.5631000000001</v>
      </c>
      <c r="R206" t="s">
        <v>9</v>
      </c>
      <c r="S206" t="s">
        <v>10</v>
      </c>
      <c r="T206" t="s">
        <v>12</v>
      </c>
    </row>
    <row r="207" spans="2:20">
      <c r="B207" s="17">
        <v>39</v>
      </c>
      <c r="C207" s="3">
        <f t="shared" si="15"/>
        <v>0</v>
      </c>
      <c r="D207" s="3">
        <v>32.799999999999997</v>
      </c>
      <c r="E207" s="3">
        <v>0</v>
      </c>
      <c r="F207" s="16">
        <f t="shared" si="16"/>
        <v>0</v>
      </c>
      <c r="G207" s="3">
        <f t="shared" si="17"/>
        <v>0</v>
      </c>
      <c r="H207" s="3">
        <f t="shared" si="18"/>
        <v>0</v>
      </c>
      <c r="I207" s="3">
        <f t="shared" si="19"/>
        <v>1</v>
      </c>
      <c r="J207" s="18">
        <v>5649.7150000000001</v>
      </c>
      <c r="R207" t="s">
        <v>6</v>
      </c>
      <c r="S207" t="s">
        <v>10</v>
      </c>
      <c r="T207" t="s">
        <v>8</v>
      </c>
    </row>
    <row r="208" spans="2:20">
      <c r="B208" s="17">
        <v>45</v>
      </c>
      <c r="C208" s="3">
        <f t="shared" si="15"/>
        <v>0</v>
      </c>
      <c r="D208" s="3">
        <v>28.6</v>
      </c>
      <c r="E208" s="3">
        <v>2</v>
      </c>
      <c r="F208" s="16">
        <f t="shared" si="16"/>
        <v>0</v>
      </c>
      <c r="G208" s="3">
        <f t="shared" si="17"/>
        <v>0</v>
      </c>
      <c r="H208" s="3">
        <f t="shared" si="18"/>
        <v>1</v>
      </c>
      <c r="I208" s="3">
        <f t="shared" si="19"/>
        <v>0</v>
      </c>
      <c r="J208" s="18">
        <v>8516.8289999999997</v>
      </c>
      <c r="R208" t="s">
        <v>6</v>
      </c>
      <c r="S208" t="s">
        <v>10</v>
      </c>
      <c r="T208" t="s">
        <v>11</v>
      </c>
    </row>
    <row r="209" spans="2:20">
      <c r="B209" s="17">
        <v>51</v>
      </c>
      <c r="C209" s="3">
        <f t="shared" si="15"/>
        <v>0</v>
      </c>
      <c r="D209" s="3">
        <v>18.05</v>
      </c>
      <c r="E209" s="3">
        <v>0</v>
      </c>
      <c r="F209" s="16">
        <f t="shared" si="16"/>
        <v>0</v>
      </c>
      <c r="G209" s="3">
        <f t="shared" si="17"/>
        <v>1</v>
      </c>
      <c r="H209" s="3">
        <f t="shared" si="18"/>
        <v>0</v>
      </c>
      <c r="I209" s="3">
        <f t="shared" si="19"/>
        <v>0</v>
      </c>
      <c r="J209" s="18">
        <v>9644.2525000000005</v>
      </c>
      <c r="R209" t="s">
        <v>6</v>
      </c>
      <c r="S209" t="s">
        <v>10</v>
      </c>
      <c r="T209" t="s">
        <v>12</v>
      </c>
    </row>
    <row r="210" spans="2:20">
      <c r="B210" s="17">
        <v>64</v>
      </c>
      <c r="C210" s="3">
        <f t="shared" si="15"/>
        <v>0</v>
      </c>
      <c r="D210" s="3">
        <v>39.33</v>
      </c>
      <c r="E210" s="3">
        <v>0</v>
      </c>
      <c r="F210" s="16">
        <f t="shared" si="16"/>
        <v>0</v>
      </c>
      <c r="G210" s="3">
        <f t="shared" si="17"/>
        <v>0</v>
      </c>
      <c r="H210" s="3">
        <f t="shared" si="18"/>
        <v>0</v>
      </c>
      <c r="I210" s="3">
        <f t="shared" si="19"/>
        <v>0</v>
      </c>
      <c r="J210" s="18">
        <v>14901.5167</v>
      </c>
      <c r="R210" t="s">
        <v>6</v>
      </c>
      <c r="S210" t="s">
        <v>10</v>
      </c>
      <c r="T210" t="s">
        <v>13</v>
      </c>
    </row>
    <row r="211" spans="2:20">
      <c r="B211" s="17">
        <v>19</v>
      </c>
      <c r="C211" s="3">
        <f t="shared" si="15"/>
        <v>0</v>
      </c>
      <c r="D211" s="3">
        <v>32.11</v>
      </c>
      <c r="E211" s="3">
        <v>0</v>
      </c>
      <c r="F211" s="16">
        <f t="shared" si="16"/>
        <v>0</v>
      </c>
      <c r="G211" s="3">
        <f t="shared" si="17"/>
        <v>1</v>
      </c>
      <c r="H211" s="3">
        <f t="shared" si="18"/>
        <v>0</v>
      </c>
      <c r="I211" s="3">
        <f t="shared" si="19"/>
        <v>0</v>
      </c>
      <c r="J211" s="18">
        <v>2130.6759000000002</v>
      </c>
      <c r="R211" t="s">
        <v>6</v>
      </c>
      <c r="S211" t="s">
        <v>10</v>
      </c>
      <c r="T211" t="s">
        <v>12</v>
      </c>
    </row>
    <row r="212" spans="2:20">
      <c r="B212" s="17">
        <v>48</v>
      </c>
      <c r="C212" s="3">
        <f t="shared" si="15"/>
        <v>0</v>
      </c>
      <c r="D212" s="3">
        <v>32.229999999999997</v>
      </c>
      <c r="E212" s="3">
        <v>1</v>
      </c>
      <c r="F212" s="16">
        <f t="shared" si="16"/>
        <v>0</v>
      </c>
      <c r="G212" s="3">
        <f t="shared" si="17"/>
        <v>0</v>
      </c>
      <c r="H212" s="3">
        <f t="shared" si="18"/>
        <v>1</v>
      </c>
      <c r="I212" s="3">
        <f t="shared" si="19"/>
        <v>0</v>
      </c>
      <c r="J212" s="18">
        <v>8871.1517000000003</v>
      </c>
      <c r="R212" t="s">
        <v>6</v>
      </c>
      <c r="S212" t="s">
        <v>10</v>
      </c>
      <c r="T212" t="s">
        <v>11</v>
      </c>
    </row>
    <row r="213" spans="2:20">
      <c r="B213" s="17">
        <v>60</v>
      </c>
      <c r="C213" s="3">
        <f t="shared" si="15"/>
        <v>0</v>
      </c>
      <c r="D213" s="3">
        <v>24.035</v>
      </c>
      <c r="E213" s="3">
        <v>0</v>
      </c>
      <c r="F213" s="16">
        <f t="shared" si="16"/>
        <v>0</v>
      </c>
      <c r="G213" s="3">
        <f t="shared" si="17"/>
        <v>1</v>
      </c>
      <c r="H213" s="3">
        <f t="shared" si="18"/>
        <v>0</v>
      </c>
      <c r="I213" s="3">
        <f t="shared" si="19"/>
        <v>0</v>
      </c>
      <c r="J213" s="18">
        <v>13012.20865</v>
      </c>
      <c r="R213" t="s">
        <v>6</v>
      </c>
      <c r="S213" t="s">
        <v>10</v>
      </c>
      <c r="T213" t="s">
        <v>12</v>
      </c>
    </row>
    <row r="214" spans="2:20">
      <c r="B214" s="17">
        <v>27</v>
      </c>
      <c r="C214" s="3">
        <f t="shared" si="15"/>
        <v>0</v>
      </c>
      <c r="D214" s="3">
        <v>36.08</v>
      </c>
      <c r="E214" s="3">
        <v>0</v>
      </c>
      <c r="F214" s="16">
        <f t="shared" si="16"/>
        <v>1</v>
      </c>
      <c r="G214" s="3">
        <f t="shared" si="17"/>
        <v>0</v>
      </c>
      <c r="H214" s="3">
        <f t="shared" si="18"/>
        <v>1</v>
      </c>
      <c r="I214" s="3">
        <f t="shared" si="19"/>
        <v>0</v>
      </c>
      <c r="J214" s="18">
        <v>37133.898200000003</v>
      </c>
      <c r="R214" t="s">
        <v>6</v>
      </c>
      <c r="S214" t="s">
        <v>7</v>
      </c>
      <c r="T214" t="s">
        <v>11</v>
      </c>
    </row>
    <row r="215" spans="2:20">
      <c r="B215" s="17">
        <v>46</v>
      </c>
      <c r="C215" s="3">
        <f t="shared" si="15"/>
        <v>1</v>
      </c>
      <c r="D215" s="3">
        <v>22.3</v>
      </c>
      <c r="E215" s="3">
        <v>0</v>
      </c>
      <c r="F215" s="16">
        <f t="shared" si="16"/>
        <v>0</v>
      </c>
      <c r="G215" s="3">
        <f t="shared" si="17"/>
        <v>0</v>
      </c>
      <c r="H215" s="3">
        <f t="shared" si="18"/>
        <v>0</v>
      </c>
      <c r="I215" s="3">
        <f t="shared" si="19"/>
        <v>1</v>
      </c>
      <c r="J215" s="18">
        <v>7147.1049999999996</v>
      </c>
      <c r="R215" t="s">
        <v>9</v>
      </c>
      <c r="S215" t="s">
        <v>10</v>
      </c>
      <c r="T215" t="s">
        <v>8</v>
      </c>
    </row>
    <row r="216" spans="2:20">
      <c r="B216" s="17">
        <v>28</v>
      </c>
      <c r="C216" s="3">
        <f t="shared" si="15"/>
        <v>0</v>
      </c>
      <c r="D216" s="3">
        <v>28.88</v>
      </c>
      <c r="E216" s="3">
        <v>1</v>
      </c>
      <c r="F216" s="16">
        <f t="shared" si="16"/>
        <v>0</v>
      </c>
      <c r="G216" s="3">
        <f t="shared" si="17"/>
        <v>0</v>
      </c>
      <c r="H216" s="3">
        <f t="shared" si="18"/>
        <v>0</v>
      </c>
      <c r="I216" s="3">
        <f t="shared" si="19"/>
        <v>0</v>
      </c>
      <c r="J216" s="18">
        <v>4337.7352000000001</v>
      </c>
      <c r="R216" t="s">
        <v>6</v>
      </c>
      <c r="S216" t="s">
        <v>10</v>
      </c>
      <c r="T216" t="s">
        <v>13</v>
      </c>
    </row>
    <row r="217" spans="2:20">
      <c r="B217" s="17">
        <v>59</v>
      </c>
      <c r="C217" s="3">
        <f t="shared" si="15"/>
        <v>1</v>
      </c>
      <c r="D217" s="3">
        <v>26.4</v>
      </c>
      <c r="E217" s="3">
        <v>0</v>
      </c>
      <c r="F217" s="16">
        <f t="shared" si="16"/>
        <v>0</v>
      </c>
      <c r="G217" s="3">
        <f t="shared" si="17"/>
        <v>0</v>
      </c>
      <c r="H217" s="3">
        <f t="shared" si="18"/>
        <v>1</v>
      </c>
      <c r="I217" s="3">
        <f t="shared" si="19"/>
        <v>0</v>
      </c>
      <c r="J217" s="18">
        <v>11743.299000000001</v>
      </c>
      <c r="R217" t="s">
        <v>9</v>
      </c>
      <c r="S217" t="s">
        <v>10</v>
      </c>
      <c r="T217" t="s">
        <v>11</v>
      </c>
    </row>
    <row r="218" spans="2:20">
      <c r="B218" s="17">
        <v>35</v>
      </c>
      <c r="C218" s="3">
        <f t="shared" si="15"/>
        <v>1</v>
      </c>
      <c r="D218" s="3">
        <v>27.74</v>
      </c>
      <c r="E218" s="3">
        <v>2</v>
      </c>
      <c r="F218" s="16">
        <f t="shared" si="16"/>
        <v>1</v>
      </c>
      <c r="G218" s="3">
        <f t="shared" si="17"/>
        <v>0</v>
      </c>
      <c r="H218" s="3">
        <f t="shared" si="18"/>
        <v>0</v>
      </c>
      <c r="I218" s="3">
        <f t="shared" si="19"/>
        <v>0</v>
      </c>
      <c r="J218" s="18">
        <v>20984.0936</v>
      </c>
      <c r="R218" t="s">
        <v>9</v>
      </c>
      <c r="S218" t="s">
        <v>7</v>
      </c>
      <c r="T218" t="s">
        <v>13</v>
      </c>
    </row>
    <row r="219" spans="2:20">
      <c r="B219" s="17">
        <v>63</v>
      </c>
      <c r="C219" s="3">
        <f t="shared" si="15"/>
        <v>0</v>
      </c>
      <c r="D219" s="3">
        <v>31.8</v>
      </c>
      <c r="E219" s="3">
        <v>0</v>
      </c>
      <c r="F219" s="16">
        <f t="shared" si="16"/>
        <v>0</v>
      </c>
      <c r="G219" s="3">
        <f t="shared" si="17"/>
        <v>0</v>
      </c>
      <c r="H219" s="3">
        <f t="shared" si="18"/>
        <v>0</v>
      </c>
      <c r="I219" s="3">
        <f t="shared" si="19"/>
        <v>1</v>
      </c>
      <c r="J219" s="18">
        <v>13880.949000000001</v>
      </c>
      <c r="R219" t="s">
        <v>6</v>
      </c>
      <c r="S219" t="s">
        <v>10</v>
      </c>
      <c r="T219" t="s">
        <v>8</v>
      </c>
    </row>
    <row r="220" spans="2:20">
      <c r="B220" s="17">
        <v>40</v>
      </c>
      <c r="C220" s="3">
        <f t="shared" si="15"/>
        <v>1</v>
      </c>
      <c r="D220" s="3">
        <v>41.23</v>
      </c>
      <c r="E220" s="3">
        <v>1</v>
      </c>
      <c r="F220" s="16">
        <f t="shared" si="16"/>
        <v>0</v>
      </c>
      <c r="G220" s="3">
        <f t="shared" si="17"/>
        <v>0</v>
      </c>
      <c r="H220" s="3">
        <f t="shared" si="18"/>
        <v>0</v>
      </c>
      <c r="I220" s="3">
        <f t="shared" si="19"/>
        <v>0</v>
      </c>
      <c r="J220" s="18">
        <v>6610.1097</v>
      </c>
      <c r="R220" t="s">
        <v>9</v>
      </c>
      <c r="S220" t="s">
        <v>10</v>
      </c>
      <c r="T220" t="s">
        <v>13</v>
      </c>
    </row>
    <row r="221" spans="2:20">
      <c r="B221" s="17">
        <v>20</v>
      </c>
      <c r="C221" s="3">
        <f t="shared" si="15"/>
        <v>1</v>
      </c>
      <c r="D221" s="3">
        <v>33</v>
      </c>
      <c r="E221" s="3">
        <v>1</v>
      </c>
      <c r="F221" s="16">
        <f t="shared" si="16"/>
        <v>0</v>
      </c>
      <c r="G221" s="3">
        <f t="shared" si="17"/>
        <v>0</v>
      </c>
      <c r="H221" s="3">
        <f t="shared" si="18"/>
        <v>0</v>
      </c>
      <c r="I221" s="3">
        <f t="shared" si="19"/>
        <v>1</v>
      </c>
      <c r="J221" s="18">
        <v>1980.07</v>
      </c>
      <c r="R221" t="s">
        <v>9</v>
      </c>
      <c r="S221" t="s">
        <v>10</v>
      </c>
      <c r="T221" t="s">
        <v>8</v>
      </c>
    </row>
    <row r="222" spans="2:20">
      <c r="B222" s="17">
        <v>40</v>
      </c>
      <c r="C222" s="3">
        <f t="shared" si="15"/>
        <v>1</v>
      </c>
      <c r="D222" s="3">
        <v>30.875</v>
      </c>
      <c r="E222" s="3">
        <v>4</v>
      </c>
      <c r="F222" s="16">
        <f t="shared" si="16"/>
        <v>0</v>
      </c>
      <c r="G222" s="3">
        <f t="shared" si="17"/>
        <v>1</v>
      </c>
      <c r="H222" s="3">
        <f t="shared" si="18"/>
        <v>0</v>
      </c>
      <c r="I222" s="3">
        <f t="shared" si="19"/>
        <v>0</v>
      </c>
      <c r="J222" s="18">
        <v>8162.7162500000004</v>
      </c>
      <c r="R222" t="s">
        <v>9</v>
      </c>
      <c r="S222" t="s">
        <v>10</v>
      </c>
      <c r="T222" t="s">
        <v>12</v>
      </c>
    </row>
    <row r="223" spans="2:20">
      <c r="B223" s="17">
        <v>24</v>
      </c>
      <c r="C223" s="3">
        <f t="shared" si="15"/>
        <v>1</v>
      </c>
      <c r="D223" s="3">
        <v>28.5</v>
      </c>
      <c r="E223" s="3">
        <v>2</v>
      </c>
      <c r="F223" s="16">
        <f t="shared" si="16"/>
        <v>0</v>
      </c>
      <c r="G223" s="3">
        <f t="shared" si="17"/>
        <v>1</v>
      </c>
      <c r="H223" s="3">
        <f t="shared" si="18"/>
        <v>0</v>
      </c>
      <c r="I223" s="3">
        <f t="shared" si="19"/>
        <v>0</v>
      </c>
      <c r="J223" s="18">
        <v>3537.703</v>
      </c>
      <c r="R223" t="s">
        <v>9</v>
      </c>
      <c r="S223" t="s">
        <v>10</v>
      </c>
      <c r="T223" t="s">
        <v>12</v>
      </c>
    </row>
    <row r="224" spans="2:20">
      <c r="B224" s="17">
        <v>34</v>
      </c>
      <c r="C224" s="3">
        <f t="shared" si="15"/>
        <v>0</v>
      </c>
      <c r="D224" s="3">
        <v>26.73</v>
      </c>
      <c r="E224" s="3">
        <v>1</v>
      </c>
      <c r="F224" s="16">
        <f t="shared" si="16"/>
        <v>0</v>
      </c>
      <c r="G224" s="3">
        <f t="shared" si="17"/>
        <v>0</v>
      </c>
      <c r="H224" s="3">
        <f t="shared" si="18"/>
        <v>1</v>
      </c>
      <c r="I224" s="3">
        <f t="shared" si="19"/>
        <v>0</v>
      </c>
      <c r="J224" s="18">
        <v>5002.7826999999997</v>
      </c>
      <c r="R224" t="s">
        <v>6</v>
      </c>
      <c r="S224" t="s">
        <v>10</v>
      </c>
      <c r="T224" t="s">
        <v>11</v>
      </c>
    </row>
    <row r="225" spans="2:20">
      <c r="B225" s="17">
        <v>45</v>
      </c>
      <c r="C225" s="3">
        <f t="shared" si="15"/>
        <v>0</v>
      </c>
      <c r="D225" s="3">
        <v>30.9</v>
      </c>
      <c r="E225" s="3">
        <v>2</v>
      </c>
      <c r="F225" s="16">
        <f t="shared" si="16"/>
        <v>0</v>
      </c>
      <c r="G225" s="3">
        <f t="shared" si="17"/>
        <v>0</v>
      </c>
      <c r="H225" s="3">
        <f t="shared" si="18"/>
        <v>0</v>
      </c>
      <c r="I225" s="3">
        <f t="shared" si="19"/>
        <v>1</v>
      </c>
      <c r="J225" s="18">
        <v>8520.0259999999998</v>
      </c>
      <c r="R225" t="s">
        <v>6</v>
      </c>
      <c r="S225" t="s">
        <v>10</v>
      </c>
      <c r="T225" t="s">
        <v>8</v>
      </c>
    </row>
    <row r="226" spans="2:20">
      <c r="B226" s="17">
        <v>41</v>
      </c>
      <c r="C226" s="3">
        <f t="shared" si="15"/>
        <v>0</v>
      </c>
      <c r="D226" s="3">
        <v>37.1</v>
      </c>
      <c r="E226" s="3">
        <v>2</v>
      </c>
      <c r="F226" s="16">
        <f t="shared" si="16"/>
        <v>0</v>
      </c>
      <c r="G226" s="3">
        <f t="shared" si="17"/>
        <v>0</v>
      </c>
      <c r="H226" s="3">
        <f t="shared" si="18"/>
        <v>0</v>
      </c>
      <c r="I226" s="3">
        <f t="shared" si="19"/>
        <v>1</v>
      </c>
      <c r="J226" s="18">
        <v>7371.7719999999999</v>
      </c>
      <c r="R226" t="s">
        <v>6</v>
      </c>
      <c r="S226" t="s">
        <v>10</v>
      </c>
      <c r="T226" t="s">
        <v>8</v>
      </c>
    </row>
    <row r="227" spans="2:20">
      <c r="B227" s="17">
        <v>53</v>
      </c>
      <c r="C227" s="3">
        <f t="shared" si="15"/>
        <v>0</v>
      </c>
      <c r="D227" s="3">
        <v>26.6</v>
      </c>
      <c r="E227" s="3">
        <v>0</v>
      </c>
      <c r="F227" s="16">
        <f t="shared" si="16"/>
        <v>0</v>
      </c>
      <c r="G227" s="3">
        <f t="shared" si="17"/>
        <v>1</v>
      </c>
      <c r="H227" s="3">
        <f t="shared" si="18"/>
        <v>0</v>
      </c>
      <c r="I227" s="3">
        <f t="shared" si="19"/>
        <v>0</v>
      </c>
      <c r="J227" s="18">
        <v>10355.641</v>
      </c>
      <c r="R227" t="s">
        <v>6</v>
      </c>
      <c r="S227" t="s">
        <v>10</v>
      </c>
      <c r="T227" t="s">
        <v>12</v>
      </c>
    </row>
    <row r="228" spans="2:20">
      <c r="B228" s="17">
        <v>27</v>
      </c>
      <c r="C228" s="3">
        <f t="shared" si="15"/>
        <v>1</v>
      </c>
      <c r="D228" s="3">
        <v>23.1</v>
      </c>
      <c r="E228" s="3">
        <v>0</v>
      </c>
      <c r="F228" s="16">
        <f t="shared" si="16"/>
        <v>0</v>
      </c>
      <c r="G228" s="3">
        <f t="shared" si="17"/>
        <v>0</v>
      </c>
      <c r="H228" s="3">
        <f t="shared" si="18"/>
        <v>1</v>
      </c>
      <c r="I228" s="3">
        <f t="shared" si="19"/>
        <v>0</v>
      </c>
      <c r="J228" s="18">
        <v>2483.7359999999999</v>
      </c>
      <c r="R228" t="s">
        <v>9</v>
      </c>
      <c r="S228" t="s">
        <v>10</v>
      </c>
      <c r="T228" t="s">
        <v>11</v>
      </c>
    </row>
    <row r="229" spans="2:20">
      <c r="B229" s="17">
        <v>26</v>
      </c>
      <c r="C229" s="3">
        <f t="shared" si="15"/>
        <v>0</v>
      </c>
      <c r="D229" s="3">
        <v>29.92</v>
      </c>
      <c r="E229" s="3">
        <v>1</v>
      </c>
      <c r="F229" s="16">
        <f t="shared" si="16"/>
        <v>0</v>
      </c>
      <c r="G229" s="3">
        <f t="shared" si="17"/>
        <v>0</v>
      </c>
      <c r="H229" s="3">
        <f t="shared" si="18"/>
        <v>1</v>
      </c>
      <c r="I229" s="3">
        <f t="shared" si="19"/>
        <v>0</v>
      </c>
      <c r="J229" s="18">
        <v>3392.9767999999999</v>
      </c>
      <c r="R229" t="s">
        <v>6</v>
      </c>
      <c r="S229" t="s">
        <v>10</v>
      </c>
      <c r="T229" t="s">
        <v>11</v>
      </c>
    </row>
    <row r="230" spans="2:20">
      <c r="B230" s="17">
        <v>24</v>
      </c>
      <c r="C230" s="3">
        <f t="shared" si="15"/>
        <v>0</v>
      </c>
      <c r="D230" s="3">
        <v>23.21</v>
      </c>
      <c r="E230" s="3">
        <v>0</v>
      </c>
      <c r="F230" s="16">
        <f t="shared" si="16"/>
        <v>0</v>
      </c>
      <c r="G230" s="3">
        <f t="shared" si="17"/>
        <v>0</v>
      </c>
      <c r="H230" s="3">
        <f t="shared" si="18"/>
        <v>1</v>
      </c>
      <c r="I230" s="3">
        <f t="shared" si="19"/>
        <v>0</v>
      </c>
      <c r="J230" s="18">
        <v>25081.76784</v>
      </c>
      <c r="R230" t="s">
        <v>6</v>
      </c>
      <c r="S230" t="s">
        <v>10</v>
      </c>
      <c r="T230" t="s">
        <v>11</v>
      </c>
    </row>
    <row r="231" spans="2:20">
      <c r="B231" s="17">
        <v>34</v>
      </c>
      <c r="C231" s="3">
        <f t="shared" si="15"/>
        <v>0</v>
      </c>
      <c r="D231" s="3">
        <v>33.700000000000003</v>
      </c>
      <c r="E231" s="3">
        <v>1</v>
      </c>
      <c r="F231" s="16">
        <f t="shared" si="16"/>
        <v>0</v>
      </c>
      <c r="G231" s="3">
        <f t="shared" si="17"/>
        <v>0</v>
      </c>
      <c r="H231" s="3">
        <f t="shared" si="18"/>
        <v>0</v>
      </c>
      <c r="I231" s="3">
        <f t="shared" si="19"/>
        <v>1</v>
      </c>
      <c r="J231" s="18">
        <v>5012.4709999999995</v>
      </c>
      <c r="R231" t="s">
        <v>6</v>
      </c>
      <c r="S231" t="s">
        <v>10</v>
      </c>
      <c r="T231" t="s">
        <v>8</v>
      </c>
    </row>
    <row r="232" spans="2:20">
      <c r="B232" s="17">
        <v>53</v>
      </c>
      <c r="C232" s="3">
        <f t="shared" si="15"/>
        <v>0</v>
      </c>
      <c r="D232" s="3">
        <v>33.25</v>
      </c>
      <c r="E232" s="3">
        <v>0</v>
      </c>
      <c r="F232" s="16">
        <f t="shared" si="16"/>
        <v>0</v>
      </c>
      <c r="G232" s="3">
        <f t="shared" si="17"/>
        <v>0</v>
      </c>
      <c r="H232" s="3">
        <f t="shared" si="18"/>
        <v>0</v>
      </c>
      <c r="I232" s="3">
        <f t="shared" si="19"/>
        <v>0</v>
      </c>
      <c r="J232" s="18">
        <v>10564.8845</v>
      </c>
      <c r="R232" t="s">
        <v>6</v>
      </c>
      <c r="S232" t="s">
        <v>10</v>
      </c>
      <c r="T232" t="s">
        <v>13</v>
      </c>
    </row>
    <row r="233" spans="2:20">
      <c r="B233" s="17">
        <v>32</v>
      </c>
      <c r="C233" s="3">
        <f t="shared" si="15"/>
        <v>1</v>
      </c>
      <c r="D233" s="3">
        <v>30.8</v>
      </c>
      <c r="E233" s="3">
        <v>3</v>
      </c>
      <c r="F233" s="16">
        <f t="shared" si="16"/>
        <v>0</v>
      </c>
      <c r="G233" s="3">
        <f t="shared" si="17"/>
        <v>0</v>
      </c>
      <c r="H233" s="3">
        <f t="shared" si="18"/>
        <v>0</v>
      </c>
      <c r="I233" s="3">
        <f t="shared" si="19"/>
        <v>1</v>
      </c>
      <c r="J233" s="18">
        <v>5253.5240000000003</v>
      </c>
      <c r="R233" t="s">
        <v>9</v>
      </c>
      <c r="S233" t="s">
        <v>10</v>
      </c>
      <c r="T233" t="s">
        <v>8</v>
      </c>
    </row>
    <row r="234" spans="2:20">
      <c r="B234" s="17">
        <v>19</v>
      </c>
      <c r="C234" s="3">
        <f t="shared" si="15"/>
        <v>1</v>
      </c>
      <c r="D234" s="3">
        <v>34.799999999999997</v>
      </c>
      <c r="E234" s="3">
        <v>0</v>
      </c>
      <c r="F234" s="16">
        <f t="shared" si="16"/>
        <v>1</v>
      </c>
      <c r="G234" s="3">
        <f t="shared" si="17"/>
        <v>0</v>
      </c>
      <c r="H234" s="3">
        <f t="shared" si="18"/>
        <v>0</v>
      </c>
      <c r="I234" s="3">
        <f t="shared" si="19"/>
        <v>1</v>
      </c>
      <c r="J234" s="18">
        <v>34779.614999999998</v>
      </c>
      <c r="R234" t="s">
        <v>9</v>
      </c>
      <c r="S234" t="s">
        <v>7</v>
      </c>
      <c r="T234" t="s">
        <v>8</v>
      </c>
    </row>
    <row r="235" spans="2:20">
      <c r="B235" s="17">
        <v>42</v>
      </c>
      <c r="C235" s="3">
        <f t="shared" si="15"/>
        <v>1</v>
      </c>
      <c r="D235" s="3">
        <v>24.64</v>
      </c>
      <c r="E235" s="3">
        <v>0</v>
      </c>
      <c r="F235" s="16">
        <f t="shared" si="16"/>
        <v>1</v>
      </c>
      <c r="G235" s="3">
        <f t="shared" si="17"/>
        <v>0</v>
      </c>
      <c r="H235" s="3">
        <f t="shared" si="18"/>
        <v>1</v>
      </c>
      <c r="I235" s="3">
        <f t="shared" si="19"/>
        <v>0</v>
      </c>
      <c r="J235" s="18">
        <v>19515.5416</v>
      </c>
      <c r="R235" t="s">
        <v>9</v>
      </c>
      <c r="S235" t="s">
        <v>7</v>
      </c>
      <c r="T235" t="s">
        <v>11</v>
      </c>
    </row>
    <row r="236" spans="2:20">
      <c r="B236" s="17">
        <v>55</v>
      </c>
      <c r="C236" s="3">
        <f t="shared" si="15"/>
        <v>1</v>
      </c>
      <c r="D236" s="3">
        <v>33.880000000000003</v>
      </c>
      <c r="E236" s="3">
        <v>3</v>
      </c>
      <c r="F236" s="16">
        <f t="shared" si="16"/>
        <v>0</v>
      </c>
      <c r="G236" s="3">
        <f t="shared" si="17"/>
        <v>0</v>
      </c>
      <c r="H236" s="3">
        <f t="shared" si="18"/>
        <v>1</v>
      </c>
      <c r="I236" s="3">
        <f t="shared" si="19"/>
        <v>0</v>
      </c>
      <c r="J236" s="18">
        <v>11987.1682</v>
      </c>
      <c r="R236" t="s">
        <v>9</v>
      </c>
      <c r="S236" t="s">
        <v>10</v>
      </c>
      <c r="T236" t="s">
        <v>11</v>
      </c>
    </row>
    <row r="237" spans="2:20">
      <c r="B237" s="17">
        <v>28</v>
      </c>
      <c r="C237" s="3">
        <f t="shared" si="15"/>
        <v>1</v>
      </c>
      <c r="D237" s="3">
        <v>38.06</v>
      </c>
      <c r="E237" s="3">
        <v>0</v>
      </c>
      <c r="F237" s="16">
        <f t="shared" si="16"/>
        <v>0</v>
      </c>
      <c r="G237" s="3">
        <f t="shared" si="17"/>
        <v>0</v>
      </c>
      <c r="H237" s="3">
        <f t="shared" si="18"/>
        <v>1</v>
      </c>
      <c r="I237" s="3">
        <f t="shared" si="19"/>
        <v>0</v>
      </c>
      <c r="J237" s="18">
        <v>2689.4953999999998</v>
      </c>
      <c r="R237" t="s">
        <v>9</v>
      </c>
      <c r="S237" t="s">
        <v>10</v>
      </c>
      <c r="T237" t="s">
        <v>11</v>
      </c>
    </row>
    <row r="238" spans="2:20">
      <c r="B238" s="17">
        <v>58</v>
      </c>
      <c r="C238" s="3">
        <f t="shared" si="15"/>
        <v>0</v>
      </c>
      <c r="D238" s="3">
        <v>41.91</v>
      </c>
      <c r="E238" s="3">
        <v>0</v>
      </c>
      <c r="F238" s="16">
        <f t="shared" si="16"/>
        <v>0</v>
      </c>
      <c r="G238" s="3">
        <f t="shared" si="17"/>
        <v>0</v>
      </c>
      <c r="H238" s="3">
        <f t="shared" si="18"/>
        <v>1</v>
      </c>
      <c r="I238" s="3">
        <f t="shared" si="19"/>
        <v>0</v>
      </c>
      <c r="J238" s="18">
        <v>24227.337240000001</v>
      </c>
      <c r="R238" t="s">
        <v>6</v>
      </c>
      <c r="S238" t="s">
        <v>10</v>
      </c>
      <c r="T238" t="s">
        <v>11</v>
      </c>
    </row>
    <row r="239" spans="2:20">
      <c r="B239" s="17">
        <v>41</v>
      </c>
      <c r="C239" s="3">
        <f t="shared" si="15"/>
        <v>0</v>
      </c>
      <c r="D239" s="3">
        <v>31.635000000000002</v>
      </c>
      <c r="E239" s="3">
        <v>1</v>
      </c>
      <c r="F239" s="16">
        <f t="shared" si="16"/>
        <v>0</v>
      </c>
      <c r="G239" s="3">
        <f t="shared" si="17"/>
        <v>0</v>
      </c>
      <c r="H239" s="3">
        <f t="shared" si="18"/>
        <v>0</v>
      </c>
      <c r="I239" s="3">
        <f t="shared" si="19"/>
        <v>0</v>
      </c>
      <c r="J239" s="18">
        <v>7358.1756500000001</v>
      </c>
      <c r="R239" t="s">
        <v>6</v>
      </c>
      <c r="S239" t="s">
        <v>10</v>
      </c>
      <c r="T239" t="s">
        <v>13</v>
      </c>
    </row>
    <row r="240" spans="2:20">
      <c r="B240" s="17">
        <v>47</v>
      </c>
      <c r="C240" s="3">
        <f t="shared" si="15"/>
        <v>1</v>
      </c>
      <c r="D240" s="3">
        <v>25.46</v>
      </c>
      <c r="E240" s="3">
        <v>2</v>
      </c>
      <c r="F240" s="16">
        <f t="shared" si="16"/>
        <v>0</v>
      </c>
      <c r="G240" s="3">
        <f t="shared" si="17"/>
        <v>0</v>
      </c>
      <c r="H240" s="3">
        <f t="shared" si="18"/>
        <v>0</v>
      </c>
      <c r="I240" s="3">
        <f t="shared" si="19"/>
        <v>0</v>
      </c>
      <c r="J240" s="18">
        <v>9225.2564000000002</v>
      </c>
      <c r="R240" t="s">
        <v>9</v>
      </c>
      <c r="S240" t="s">
        <v>10</v>
      </c>
      <c r="T240" t="s">
        <v>13</v>
      </c>
    </row>
    <row r="241" spans="2:20">
      <c r="B241" s="17">
        <v>42</v>
      </c>
      <c r="C241" s="3">
        <f t="shared" si="15"/>
        <v>0</v>
      </c>
      <c r="D241" s="3">
        <v>36.195</v>
      </c>
      <c r="E241" s="3">
        <v>1</v>
      </c>
      <c r="F241" s="16">
        <f t="shared" si="16"/>
        <v>0</v>
      </c>
      <c r="G241" s="3">
        <f t="shared" si="17"/>
        <v>1</v>
      </c>
      <c r="H241" s="3">
        <f t="shared" si="18"/>
        <v>0</v>
      </c>
      <c r="I241" s="3">
        <f t="shared" si="19"/>
        <v>0</v>
      </c>
      <c r="J241" s="18">
        <v>7443.6430499999997</v>
      </c>
      <c r="R241" t="s">
        <v>6</v>
      </c>
      <c r="S241" t="s">
        <v>10</v>
      </c>
      <c r="T241" t="s">
        <v>12</v>
      </c>
    </row>
    <row r="242" spans="2:20">
      <c r="B242" s="17">
        <v>59</v>
      </c>
      <c r="C242" s="3">
        <f t="shared" si="15"/>
        <v>0</v>
      </c>
      <c r="D242" s="3">
        <v>27.83</v>
      </c>
      <c r="E242" s="3">
        <v>3</v>
      </c>
      <c r="F242" s="16">
        <f t="shared" si="16"/>
        <v>0</v>
      </c>
      <c r="G242" s="3">
        <f t="shared" si="17"/>
        <v>0</v>
      </c>
      <c r="H242" s="3">
        <f t="shared" si="18"/>
        <v>1</v>
      </c>
      <c r="I242" s="3">
        <f t="shared" si="19"/>
        <v>0</v>
      </c>
      <c r="J242" s="18">
        <v>14001.286700000001</v>
      </c>
      <c r="R242" t="s">
        <v>6</v>
      </c>
      <c r="S242" t="s">
        <v>10</v>
      </c>
      <c r="T242" t="s">
        <v>11</v>
      </c>
    </row>
    <row r="243" spans="2:20">
      <c r="B243" s="17">
        <v>19</v>
      </c>
      <c r="C243" s="3">
        <f t="shared" si="15"/>
        <v>0</v>
      </c>
      <c r="D243" s="3">
        <v>17.8</v>
      </c>
      <c r="E243" s="3">
        <v>0</v>
      </c>
      <c r="F243" s="16">
        <f t="shared" si="16"/>
        <v>0</v>
      </c>
      <c r="G243" s="3">
        <f t="shared" si="17"/>
        <v>0</v>
      </c>
      <c r="H243" s="3">
        <f t="shared" si="18"/>
        <v>0</v>
      </c>
      <c r="I243" s="3">
        <f t="shared" si="19"/>
        <v>1</v>
      </c>
      <c r="J243" s="18">
        <v>1727.7850000000001</v>
      </c>
      <c r="R243" t="s">
        <v>6</v>
      </c>
      <c r="S243" t="s">
        <v>10</v>
      </c>
      <c r="T243" t="s">
        <v>8</v>
      </c>
    </row>
    <row r="244" spans="2:20">
      <c r="B244" s="17">
        <v>59</v>
      </c>
      <c r="C244" s="3">
        <f t="shared" si="15"/>
        <v>1</v>
      </c>
      <c r="D244" s="3">
        <v>27.5</v>
      </c>
      <c r="E244" s="3">
        <v>1</v>
      </c>
      <c r="F244" s="16">
        <f t="shared" si="16"/>
        <v>0</v>
      </c>
      <c r="G244" s="3">
        <f t="shared" si="17"/>
        <v>0</v>
      </c>
      <c r="H244" s="3">
        <f t="shared" si="18"/>
        <v>0</v>
      </c>
      <c r="I244" s="3">
        <f t="shared" si="19"/>
        <v>1</v>
      </c>
      <c r="J244" s="18">
        <v>12333.828</v>
      </c>
      <c r="R244" t="s">
        <v>9</v>
      </c>
      <c r="S244" t="s">
        <v>10</v>
      </c>
      <c r="T244" t="s">
        <v>8</v>
      </c>
    </row>
    <row r="245" spans="2:20">
      <c r="B245" s="17">
        <v>39</v>
      </c>
      <c r="C245" s="3">
        <f t="shared" si="15"/>
        <v>1</v>
      </c>
      <c r="D245" s="3">
        <v>24.51</v>
      </c>
      <c r="E245" s="3">
        <v>2</v>
      </c>
      <c r="F245" s="16">
        <f t="shared" si="16"/>
        <v>0</v>
      </c>
      <c r="G245" s="3">
        <f t="shared" si="17"/>
        <v>1</v>
      </c>
      <c r="H245" s="3">
        <f t="shared" si="18"/>
        <v>0</v>
      </c>
      <c r="I245" s="3">
        <f t="shared" si="19"/>
        <v>0</v>
      </c>
      <c r="J245" s="18">
        <v>6710.1918999999998</v>
      </c>
      <c r="R245" t="s">
        <v>9</v>
      </c>
      <c r="S245" t="s">
        <v>10</v>
      </c>
      <c r="T245" t="s">
        <v>12</v>
      </c>
    </row>
    <row r="246" spans="2:20">
      <c r="B246" s="17">
        <v>40</v>
      </c>
      <c r="C246" s="3">
        <f t="shared" si="15"/>
        <v>0</v>
      </c>
      <c r="D246" s="3">
        <v>22.22</v>
      </c>
      <c r="E246" s="3">
        <v>2</v>
      </c>
      <c r="F246" s="16">
        <f t="shared" si="16"/>
        <v>1</v>
      </c>
      <c r="G246" s="3">
        <f t="shared" si="17"/>
        <v>0</v>
      </c>
      <c r="H246" s="3">
        <f t="shared" si="18"/>
        <v>1</v>
      </c>
      <c r="I246" s="3">
        <f t="shared" si="19"/>
        <v>0</v>
      </c>
      <c r="J246" s="18">
        <v>19444.265800000001</v>
      </c>
      <c r="R246" t="s">
        <v>6</v>
      </c>
      <c r="S246" t="s">
        <v>7</v>
      </c>
      <c r="T246" t="s">
        <v>11</v>
      </c>
    </row>
    <row r="247" spans="2:20">
      <c r="B247" s="17">
        <v>18</v>
      </c>
      <c r="C247" s="3">
        <f t="shared" si="15"/>
        <v>0</v>
      </c>
      <c r="D247" s="3">
        <v>26.73</v>
      </c>
      <c r="E247" s="3">
        <v>0</v>
      </c>
      <c r="F247" s="16">
        <f t="shared" si="16"/>
        <v>0</v>
      </c>
      <c r="G247" s="3">
        <f t="shared" si="17"/>
        <v>0</v>
      </c>
      <c r="H247" s="3">
        <f t="shared" si="18"/>
        <v>1</v>
      </c>
      <c r="I247" s="3">
        <f t="shared" si="19"/>
        <v>0</v>
      </c>
      <c r="J247" s="18">
        <v>1615.7666999999999</v>
      </c>
      <c r="R247" t="s">
        <v>6</v>
      </c>
      <c r="S247" t="s">
        <v>10</v>
      </c>
      <c r="T247" t="s">
        <v>11</v>
      </c>
    </row>
    <row r="248" spans="2:20">
      <c r="B248" s="17">
        <v>31</v>
      </c>
      <c r="C248" s="3">
        <f t="shared" si="15"/>
        <v>1</v>
      </c>
      <c r="D248" s="3">
        <v>38.39</v>
      </c>
      <c r="E248" s="3">
        <v>2</v>
      </c>
      <c r="F248" s="16">
        <f t="shared" si="16"/>
        <v>0</v>
      </c>
      <c r="G248" s="3">
        <f t="shared" si="17"/>
        <v>0</v>
      </c>
      <c r="H248" s="3">
        <f t="shared" si="18"/>
        <v>1</v>
      </c>
      <c r="I248" s="3">
        <f t="shared" si="19"/>
        <v>0</v>
      </c>
      <c r="J248" s="18">
        <v>4463.2051000000001</v>
      </c>
      <c r="R248" t="s">
        <v>9</v>
      </c>
      <c r="S248" t="s">
        <v>10</v>
      </c>
      <c r="T248" t="s">
        <v>11</v>
      </c>
    </row>
    <row r="249" spans="2:20">
      <c r="B249" s="17">
        <v>19</v>
      </c>
      <c r="C249" s="3">
        <f t="shared" si="15"/>
        <v>1</v>
      </c>
      <c r="D249" s="3">
        <v>29.07</v>
      </c>
      <c r="E249" s="3">
        <v>0</v>
      </c>
      <c r="F249" s="16">
        <f t="shared" si="16"/>
        <v>1</v>
      </c>
      <c r="G249" s="3">
        <f t="shared" si="17"/>
        <v>1</v>
      </c>
      <c r="H249" s="3">
        <f t="shared" si="18"/>
        <v>0</v>
      </c>
      <c r="I249" s="3">
        <f t="shared" si="19"/>
        <v>0</v>
      </c>
      <c r="J249" s="18">
        <v>17352.6803</v>
      </c>
      <c r="R249" t="s">
        <v>9</v>
      </c>
      <c r="S249" t="s">
        <v>7</v>
      </c>
      <c r="T249" t="s">
        <v>12</v>
      </c>
    </row>
    <row r="250" spans="2:20">
      <c r="B250" s="17">
        <v>44</v>
      </c>
      <c r="C250" s="3">
        <f t="shared" si="15"/>
        <v>1</v>
      </c>
      <c r="D250" s="3">
        <v>38.06</v>
      </c>
      <c r="E250" s="3">
        <v>1</v>
      </c>
      <c r="F250" s="16">
        <f t="shared" si="16"/>
        <v>0</v>
      </c>
      <c r="G250" s="3">
        <f t="shared" si="17"/>
        <v>0</v>
      </c>
      <c r="H250" s="3">
        <f t="shared" si="18"/>
        <v>1</v>
      </c>
      <c r="I250" s="3">
        <f t="shared" si="19"/>
        <v>0</v>
      </c>
      <c r="J250" s="18">
        <v>7152.6714000000002</v>
      </c>
      <c r="R250" t="s">
        <v>9</v>
      </c>
      <c r="S250" t="s">
        <v>10</v>
      </c>
      <c r="T250" t="s">
        <v>11</v>
      </c>
    </row>
    <row r="251" spans="2:20">
      <c r="B251" s="17">
        <v>23</v>
      </c>
      <c r="C251" s="3">
        <f t="shared" si="15"/>
        <v>0</v>
      </c>
      <c r="D251" s="3">
        <v>36.67</v>
      </c>
      <c r="E251" s="3">
        <v>2</v>
      </c>
      <c r="F251" s="16">
        <f t="shared" si="16"/>
        <v>1</v>
      </c>
      <c r="G251" s="3">
        <f t="shared" si="17"/>
        <v>0</v>
      </c>
      <c r="H251" s="3">
        <f t="shared" si="18"/>
        <v>0</v>
      </c>
      <c r="I251" s="3">
        <f t="shared" si="19"/>
        <v>0</v>
      </c>
      <c r="J251" s="18">
        <v>38511.628299999997</v>
      </c>
      <c r="R251" t="s">
        <v>6</v>
      </c>
      <c r="S251" t="s">
        <v>7</v>
      </c>
      <c r="T251" t="s">
        <v>13</v>
      </c>
    </row>
    <row r="252" spans="2:20">
      <c r="B252" s="17">
        <v>33</v>
      </c>
      <c r="C252" s="3">
        <f t="shared" si="15"/>
        <v>0</v>
      </c>
      <c r="D252" s="3">
        <v>22.135000000000002</v>
      </c>
      <c r="E252" s="3">
        <v>1</v>
      </c>
      <c r="F252" s="16">
        <f t="shared" si="16"/>
        <v>0</v>
      </c>
      <c r="G252" s="3">
        <f t="shared" si="17"/>
        <v>0</v>
      </c>
      <c r="H252" s="3">
        <f t="shared" si="18"/>
        <v>0</v>
      </c>
      <c r="I252" s="3">
        <f t="shared" si="19"/>
        <v>0</v>
      </c>
      <c r="J252" s="18">
        <v>5354.0746499999996</v>
      </c>
      <c r="R252" t="s">
        <v>6</v>
      </c>
      <c r="S252" t="s">
        <v>10</v>
      </c>
      <c r="T252" t="s">
        <v>13</v>
      </c>
    </row>
    <row r="253" spans="2:20">
      <c r="B253" s="17">
        <v>55</v>
      </c>
      <c r="C253" s="3">
        <f t="shared" si="15"/>
        <v>0</v>
      </c>
      <c r="D253" s="3">
        <v>26.8</v>
      </c>
      <c r="E253" s="3">
        <v>1</v>
      </c>
      <c r="F253" s="16">
        <f t="shared" si="16"/>
        <v>0</v>
      </c>
      <c r="G253" s="3">
        <f t="shared" si="17"/>
        <v>0</v>
      </c>
      <c r="H253" s="3">
        <f t="shared" si="18"/>
        <v>0</v>
      </c>
      <c r="I253" s="3">
        <f t="shared" si="19"/>
        <v>1</v>
      </c>
      <c r="J253" s="18">
        <v>35160.134570000002</v>
      </c>
      <c r="R253" t="s">
        <v>6</v>
      </c>
      <c r="S253" t="s">
        <v>10</v>
      </c>
      <c r="T253" t="s">
        <v>8</v>
      </c>
    </row>
    <row r="254" spans="2:20">
      <c r="B254" s="17">
        <v>40</v>
      </c>
      <c r="C254" s="3">
        <f t="shared" si="15"/>
        <v>1</v>
      </c>
      <c r="D254" s="3">
        <v>35.299999999999997</v>
      </c>
      <c r="E254" s="3">
        <v>3</v>
      </c>
      <c r="F254" s="16">
        <f t="shared" si="16"/>
        <v>0</v>
      </c>
      <c r="G254" s="3">
        <f t="shared" si="17"/>
        <v>0</v>
      </c>
      <c r="H254" s="3">
        <f t="shared" si="18"/>
        <v>0</v>
      </c>
      <c r="I254" s="3">
        <f t="shared" si="19"/>
        <v>1</v>
      </c>
      <c r="J254" s="18">
        <v>7196.8670000000002</v>
      </c>
      <c r="R254" t="s">
        <v>9</v>
      </c>
      <c r="S254" t="s">
        <v>10</v>
      </c>
      <c r="T254" t="s">
        <v>8</v>
      </c>
    </row>
    <row r="255" spans="2:20">
      <c r="B255" s="17">
        <v>63</v>
      </c>
      <c r="C255" s="3">
        <f t="shared" si="15"/>
        <v>0</v>
      </c>
      <c r="D255" s="3">
        <v>27.74</v>
      </c>
      <c r="E255" s="3">
        <v>0</v>
      </c>
      <c r="F255" s="16">
        <f t="shared" si="16"/>
        <v>1</v>
      </c>
      <c r="G255" s="3">
        <f t="shared" si="17"/>
        <v>0</v>
      </c>
      <c r="H255" s="3">
        <f t="shared" si="18"/>
        <v>0</v>
      </c>
      <c r="I255" s="3">
        <f t="shared" si="19"/>
        <v>0</v>
      </c>
      <c r="J255" s="18">
        <v>29523.1656</v>
      </c>
      <c r="R255" t="s">
        <v>6</v>
      </c>
      <c r="S255" t="s">
        <v>7</v>
      </c>
      <c r="T255" t="s">
        <v>13</v>
      </c>
    </row>
    <row r="256" spans="2:20">
      <c r="B256" s="17">
        <v>54</v>
      </c>
      <c r="C256" s="3">
        <f t="shared" si="15"/>
        <v>1</v>
      </c>
      <c r="D256" s="3">
        <v>30.02</v>
      </c>
      <c r="E256" s="3">
        <v>0</v>
      </c>
      <c r="F256" s="16">
        <f t="shared" si="16"/>
        <v>0</v>
      </c>
      <c r="G256" s="3">
        <f t="shared" si="17"/>
        <v>1</v>
      </c>
      <c r="H256" s="3">
        <f t="shared" si="18"/>
        <v>0</v>
      </c>
      <c r="I256" s="3">
        <f t="shared" si="19"/>
        <v>0</v>
      </c>
      <c r="J256" s="18">
        <v>24476.478510000001</v>
      </c>
      <c r="R256" t="s">
        <v>9</v>
      </c>
      <c r="S256" t="s">
        <v>10</v>
      </c>
      <c r="T256" t="s">
        <v>12</v>
      </c>
    </row>
    <row r="257" spans="2:20">
      <c r="B257" s="17">
        <v>60</v>
      </c>
      <c r="C257" s="3">
        <f t="shared" si="15"/>
        <v>0</v>
      </c>
      <c r="D257" s="3">
        <v>38.06</v>
      </c>
      <c r="E257" s="3">
        <v>0</v>
      </c>
      <c r="F257" s="16">
        <f t="shared" si="16"/>
        <v>0</v>
      </c>
      <c r="G257" s="3">
        <f t="shared" si="17"/>
        <v>0</v>
      </c>
      <c r="H257" s="3">
        <f t="shared" si="18"/>
        <v>1</v>
      </c>
      <c r="I257" s="3">
        <f t="shared" si="19"/>
        <v>0</v>
      </c>
      <c r="J257" s="18">
        <v>12648.7034</v>
      </c>
      <c r="R257" t="s">
        <v>6</v>
      </c>
      <c r="S257" t="s">
        <v>10</v>
      </c>
      <c r="T257" t="s">
        <v>11</v>
      </c>
    </row>
    <row r="258" spans="2:20">
      <c r="B258" s="17">
        <v>24</v>
      </c>
      <c r="C258" s="3">
        <f t="shared" si="15"/>
        <v>1</v>
      </c>
      <c r="D258" s="3">
        <v>35.86</v>
      </c>
      <c r="E258" s="3">
        <v>0</v>
      </c>
      <c r="F258" s="16">
        <f t="shared" si="16"/>
        <v>0</v>
      </c>
      <c r="G258" s="3">
        <f t="shared" si="17"/>
        <v>0</v>
      </c>
      <c r="H258" s="3">
        <f t="shared" si="18"/>
        <v>1</v>
      </c>
      <c r="I258" s="3">
        <f t="shared" si="19"/>
        <v>0</v>
      </c>
      <c r="J258" s="18">
        <v>1986.9333999999999</v>
      </c>
      <c r="R258" t="s">
        <v>9</v>
      </c>
      <c r="S258" t="s">
        <v>10</v>
      </c>
      <c r="T258" t="s">
        <v>11</v>
      </c>
    </row>
    <row r="259" spans="2:20">
      <c r="B259" s="17">
        <v>19</v>
      </c>
      <c r="C259" s="3">
        <f t="shared" si="15"/>
        <v>1</v>
      </c>
      <c r="D259" s="3">
        <v>20.9</v>
      </c>
      <c r="E259" s="3">
        <v>1</v>
      </c>
      <c r="F259" s="16">
        <f t="shared" si="16"/>
        <v>0</v>
      </c>
      <c r="G259" s="3">
        <f t="shared" si="17"/>
        <v>0</v>
      </c>
      <c r="H259" s="3">
        <f t="shared" si="18"/>
        <v>0</v>
      </c>
      <c r="I259" s="3">
        <f t="shared" si="19"/>
        <v>1</v>
      </c>
      <c r="J259" s="18">
        <v>1832.0940000000001</v>
      </c>
      <c r="R259" t="s">
        <v>9</v>
      </c>
      <c r="S259" t="s">
        <v>10</v>
      </c>
      <c r="T259" t="s">
        <v>8</v>
      </c>
    </row>
    <row r="260" spans="2:20">
      <c r="B260" s="17">
        <v>29</v>
      </c>
      <c r="C260" s="3">
        <f t="shared" si="15"/>
        <v>1</v>
      </c>
      <c r="D260" s="3">
        <v>28.975000000000001</v>
      </c>
      <c r="E260" s="3">
        <v>1</v>
      </c>
      <c r="F260" s="16">
        <f t="shared" si="16"/>
        <v>0</v>
      </c>
      <c r="G260" s="3">
        <f t="shared" si="17"/>
        <v>0</v>
      </c>
      <c r="H260" s="3">
        <f t="shared" si="18"/>
        <v>0</v>
      </c>
      <c r="I260" s="3">
        <f t="shared" si="19"/>
        <v>0</v>
      </c>
      <c r="J260" s="18">
        <v>4040.55825</v>
      </c>
      <c r="R260" t="s">
        <v>9</v>
      </c>
      <c r="S260" t="s">
        <v>10</v>
      </c>
      <c r="T260" t="s">
        <v>13</v>
      </c>
    </row>
    <row r="261" spans="2:20">
      <c r="B261" s="17">
        <v>18</v>
      </c>
      <c r="C261" s="3">
        <f t="shared" si="15"/>
        <v>1</v>
      </c>
      <c r="D261" s="3">
        <v>17.29</v>
      </c>
      <c r="E261" s="3">
        <v>2</v>
      </c>
      <c r="F261" s="16">
        <f t="shared" si="16"/>
        <v>1</v>
      </c>
      <c r="G261" s="3">
        <f t="shared" si="17"/>
        <v>0</v>
      </c>
      <c r="H261" s="3">
        <f t="shared" si="18"/>
        <v>0</v>
      </c>
      <c r="I261" s="3">
        <f t="shared" si="19"/>
        <v>0</v>
      </c>
      <c r="J261" s="18">
        <v>12829.455099999999</v>
      </c>
      <c r="R261" t="s">
        <v>9</v>
      </c>
      <c r="S261" t="s">
        <v>7</v>
      </c>
      <c r="T261" t="s">
        <v>13</v>
      </c>
    </row>
    <row r="262" spans="2:20">
      <c r="B262" s="17">
        <v>63</v>
      </c>
      <c r="C262" s="3">
        <f t="shared" si="15"/>
        <v>0</v>
      </c>
      <c r="D262" s="3">
        <v>32.200000000000003</v>
      </c>
      <c r="E262" s="3">
        <v>2</v>
      </c>
      <c r="F262" s="16">
        <f t="shared" si="16"/>
        <v>1</v>
      </c>
      <c r="G262" s="3">
        <f t="shared" si="17"/>
        <v>0</v>
      </c>
      <c r="H262" s="3">
        <f t="shared" si="18"/>
        <v>0</v>
      </c>
      <c r="I262" s="3">
        <f t="shared" si="19"/>
        <v>1</v>
      </c>
      <c r="J262" s="18">
        <v>47305.305</v>
      </c>
      <c r="R262" t="s">
        <v>6</v>
      </c>
      <c r="S262" t="s">
        <v>7</v>
      </c>
      <c r="T262" t="s">
        <v>8</v>
      </c>
    </row>
    <row r="263" spans="2:20">
      <c r="B263" s="17">
        <v>54</v>
      </c>
      <c r="C263" s="3">
        <f t="shared" si="15"/>
        <v>1</v>
      </c>
      <c r="D263" s="3">
        <v>34.21</v>
      </c>
      <c r="E263" s="3">
        <v>2</v>
      </c>
      <c r="F263" s="16">
        <f t="shared" si="16"/>
        <v>1</v>
      </c>
      <c r="G263" s="3">
        <f t="shared" si="17"/>
        <v>0</v>
      </c>
      <c r="H263" s="3">
        <f t="shared" si="18"/>
        <v>1</v>
      </c>
      <c r="I263" s="3">
        <f t="shared" si="19"/>
        <v>0</v>
      </c>
      <c r="J263" s="18">
        <v>44260.749900000003</v>
      </c>
      <c r="R263" t="s">
        <v>9</v>
      </c>
      <c r="S263" t="s">
        <v>7</v>
      </c>
      <c r="T263" t="s">
        <v>11</v>
      </c>
    </row>
    <row r="264" spans="2:20">
      <c r="B264" s="17">
        <v>27</v>
      </c>
      <c r="C264" s="3">
        <f t="shared" si="15"/>
        <v>1</v>
      </c>
      <c r="D264" s="3">
        <v>30.3</v>
      </c>
      <c r="E264" s="3">
        <v>3</v>
      </c>
      <c r="F264" s="16">
        <f t="shared" si="16"/>
        <v>0</v>
      </c>
      <c r="G264" s="3">
        <f t="shared" si="17"/>
        <v>0</v>
      </c>
      <c r="H264" s="3">
        <f t="shared" si="18"/>
        <v>0</v>
      </c>
      <c r="I264" s="3">
        <f t="shared" si="19"/>
        <v>1</v>
      </c>
      <c r="J264" s="18">
        <v>4260.7439999999997</v>
      </c>
      <c r="R264" t="s">
        <v>9</v>
      </c>
      <c r="S264" t="s">
        <v>10</v>
      </c>
      <c r="T264" t="s">
        <v>8</v>
      </c>
    </row>
    <row r="265" spans="2:20">
      <c r="B265" s="17">
        <v>50</v>
      </c>
      <c r="C265" s="3">
        <f t="shared" si="15"/>
        <v>1</v>
      </c>
      <c r="D265" s="3">
        <v>31.824999999999999</v>
      </c>
      <c r="E265" s="3">
        <v>0</v>
      </c>
      <c r="F265" s="16">
        <f t="shared" si="16"/>
        <v>1</v>
      </c>
      <c r="G265" s="3">
        <f t="shared" si="17"/>
        <v>0</v>
      </c>
      <c r="H265" s="3">
        <f t="shared" si="18"/>
        <v>0</v>
      </c>
      <c r="I265" s="3">
        <f t="shared" si="19"/>
        <v>0</v>
      </c>
      <c r="J265" s="18">
        <v>41097.161749999999</v>
      </c>
      <c r="R265" t="s">
        <v>9</v>
      </c>
      <c r="S265" t="s">
        <v>7</v>
      </c>
      <c r="T265" t="s">
        <v>13</v>
      </c>
    </row>
    <row r="266" spans="2:20">
      <c r="B266" s="17">
        <v>55</v>
      </c>
      <c r="C266" s="3">
        <f t="shared" si="15"/>
        <v>0</v>
      </c>
      <c r="D266" s="3">
        <v>25.364999999999998</v>
      </c>
      <c r="E266" s="3">
        <v>3</v>
      </c>
      <c r="F266" s="16">
        <f t="shared" si="16"/>
        <v>0</v>
      </c>
      <c r="G266" s="3">
        <f t="shared" si="17"/>
        <v>0</v>
      </c>
      <c r="H266" s="3">
        <f t="shared" si="18"/>
        <v>0</v>
      </c>
      <c r="I266" s="3">
        <f t="shared" si="19"/>
        <v>0</v>
      </c>
      <c r="J266" s="18">
        <v>13047.332350000001</v>
      </c>
      <c r="R266" t="s">
        <v>6</v>
      </c>
      <c r="S266" t="s">
        <v>10</v>
      </c>
      <c r="T266" t="s">
        <v>13</v>
      </c>
    </row>
    <row r="267" spans="2:20">
      <c r="B267" s="17">
        <v>56</v>
      </c>
      <c r="C267" s="3">
        <f t="shared" ref="C267:C330" si="20">IF(R267="male",1,0)</f>
        <v>1</v>
      </c>
      <c r="D267" s="3">
        <v>33.630000000000003</v>
      </c>
      <c r="E267" s="3">
        <v>0</v>
      </c>
      <c r="F267" s="16">
        <f t="shared" ref="F267:F330" si="21">IF(S267="yes",1,0)</f>
        <v>1</v>
      </c>
      <c r="G267" s="3">
        <f t="shared" ref="G267:G330" si="22">IF(T267="northwest",1,0)</f>
        <v>1</v>
      </c>
      <c r="H267" s="3">
        <f t="shared" ref="H267:H330" si="23">IF(T267="southeast",1,0)</f>
        <v>0</v>
      </c>
      <c r="I267" s="3">
        <f t="shared" ref="I267:I330" si="24">IF(T267="southwest",1,0)</f>
        <v>0</v>
      </c>
      <c r="J267" s="18">
        <v>43921.183700000001</v>
      </c>
      <c r="R267" t="s">
        <v>9</v>
      </c>
      <c r="S267" t="s">
        <v>7</v>
      </c>
      <c r="T267" t="s">
        <v>12</v>
      </c>
    </row>
    <row r="268" spans="2:20">
      <c r="B268" s="17">
        <v>38</v>
      </c>
      <c r="C268" s="3">
        <f t="shared" si="20"/>
        <v>0</v>
      </c>
      <c r="D268" s="3">
        <v>40.15</v>
      </c>
      <c r="E268" s="3">
        <v>0</v>
      </c>
      <c r="F268" s="16">
        <f t="shared" si="21"/>
        <v>0</v>
      </c>
      <c r="G268" s="3">
        <f t="shared" si="22"/>
        <v>0</v>
      </c>
      <c r="H268" s="3">
        <f t="shared" si="23"/>
        <v>1</v>
      </c>
      <c r="I268" s="3">
        <f t="shared" si="24"/>
        <v>0</v>
      </c>
      <c r="J268" s="18">
        <v>5400.9804999999997</v>
      </c>
      <c r="R268" t="s">
        <v>6</v>
      </c>
      <c r="S268" t="s">
        <v>10</v>
      </c>
      <c r="T268" t="s">
        <v>11</v>
      </c>
    </row>
    <row r="269" spans="2:20">
      <c r="B269" s="17">
        <v>51</v>
      </c>
      <c r="C269" s="3">
        <f t="shared" si="20"/>
        <v>1</v>
      </c>
      <c r="D269" s="3">
        <v>24.414999999999999</v>
      </c>
      <c r="E269" s="3">
        <v>4</v>
      </c>
      <c r="F269" s="16">
        <f t="shared" si="21"/>
        <v>0</v>
      </c>
      <c r="G269" s="3">
        <f t="shared" si="22"/>
        <v>1</v>
      </c>
      <c r="H269" s="3">
        <f t="shared" si="23"/>
        <v>0</v>
      </c>
      <c r="I269" s="3">
        <f t="shared" si="24"/>
        <v>0</v>
      </c>
      <c r="J269" s="18">
        <v>11520.099850000001</v>
      </c>
      <c r="R269" t="s">
        <v>9</v>
      </c>
      <c r="S269" t="s">
        <v>10</v>
      </c>
      <c r="T269" t="s">
        <v>12</v>
      </c>
    </row>
    <row r="270" spans="2:20">
      <c r="B270" s="17">
        <v>19</v>
      </c>
      <c r="C270" s="3">
        <f t="shared" si="20"/>
        <v>1</v>
      </c>
      <c r="D270" s="3">
        <v>31.92</v>
      </c>
      <c r="E270" s="3">
        <v>0</v>
      </c>
      <c r="F270" s="16">
        <f t="shared" si="21"/>
        <v>1</v>
      </c>
      <c r="G270" s="3">
        <f t="shared" si="22"/>
        <v>1</v>
      </c>
      <c r="H270" s="3">
        <f t="shared" si="23"/>
        <v>0</v>
      </c>
      <c r="I270" s="3">
        <f t="shared" si="24"/>
        <v>0</v>
      </c>
      <c r="J270" s="18">
        <v>33750.291799999999</v>
      </c>
      <c r="R270" t="s">
        <v>9</v>
      </c>
      <c r="S270" t="s">
        <v>7</v>
      </c>
      <c r="T270" t="s">
        <v>12</v>
      </c>
    </row>
    <row r="271" spans="2:20">
      <c r="B271" s="17">
        <v>58</v>
      </c>
      <c r="C271" s="3">
        <f t="shared" si="20"/>
        <v>0</v>
      </c>
      <c r="D271" s="3">
        <v>25.2</v>
      </c>
      <c r="E271" s="3">
        <v>0</v>
      </c>
      <c r="F271" s="16">
        <f t="shared" si="21"/>
        <v>0</v>
      </c>
      <c r="G271" s="3">
        <f t="shared" si="22"/>
        <v>0</v>
      </c>
      <c r="H271" s="3">
        <f t="shared" si="23"/>
        <v>0</v>
      </c>
      <c r="I271" s="3">
        <f t="shared" si="24"/>
        <v>1</v>
      </c>
      <c r="J271" s="18">
        <v>11837.16</v>
      </c>
      <c r="R271" t="s">
        <v>6</v>
      </c>
      <c r="S271" t="s">
        <v>10</v>
      </c>
      <c r="T271" t="s">
        <v>8</v>
      </c>
    </row>
    <row r="272" spans="2:20">
      <c r="B272" s="17">
        <v>20</v>
      </c>
      <c r="C272" s="3">
        <f t="shared" si="20"/>
        <v>0</v>
      </c>
      <c r="D272" s="3">
        <v>26.84</v>
      </c>
      <c r="E272" s="3">
        <v>1</v>
      </c>
      <c r="F272" s="16">
        <f t="shared" si="21"/>
        <v>1</v>
      </c>
      <c r="G272" s="3">
        <f t="shared" si="22"/>
        <v>0</v>
      </c>
      <c r="H272" s="3">
        <f t="shared" si="23"/>
        <v>1</v>
      </c>
      <c r="I272" s="3">
        <f t="shared" si="24"/>
        <v>0</v>
      </c>
      <c r="J272" s="18">
        <v>17085.267599999999</v>
      </c>
      <c r="R272" t="s">
        <v>6</v>
      </c>
      <c r="S272" t="s">
        <v>7</v>
      </c>
      <c r="T272" t="s">
        <v>11</v>
      </c>
    </row>
    <row r="273" spans="2:20">
      <c r="B273" s="17">
        <v>52</v>
      </c>
      <c r="C273" s="3">
        <f t="shared" si="20"/>
        <v>1</v>
      </c>
      <c r="D273" s="3">
        <v>24.32</v>
      </c>
      <c r="E273" s="3">
        <v>3</v>
      </c>
      <c r="F273" s="16">
        <f t="shared" si="21"/>
        <v>1</v>
      </c>
      <c r="G273" s="3">
        <f t="shared" si="22"/>
        <v>0</v>
      </c>
      <c r="H273" s="3">
        <f t="shared" si="23"/>
        <v>0</v>
      </c>
      <c r="I273" s="3">
        <f t="shared" si="24"/>
        <v>0</v>
      </c>
      <c r="J273" s="18">
        <v>24869.836800000001</v>
      </c>
      <c r="R273" t="s">
        <v>9</v>
      </c>
      <c r="S273" t="s">
        <v>7</v>
      </c>
      <c r="T273" t="s">
        <v>13</v>
      </c>
    </row>
    <row r="274" spans="2:20">
      <c r="B274" s="17">
        <v>19</v>
      </c>
      <c r="C274" s="3">
        <f t="shared" si="20"/>
        <v>1</v>
      </c>
      <c r="D274" s="3">
        <v>36.954999999999998</v>
      </c>
      <c r="E274" s="3">
        <v>0</v>
      </c>
      <c r="F274" s="16">
        <f t="shared" si="21"/>
        <v>1</v>
      </c>
      <c r="G274" s="3">
        <f t="shared" si="22"/>
        <v>1</v>
      </c>
      <c r="H274" s="3">
        <f t="shared" si="23"/>
        <v>0</v>
      </c>
      <c r="I274" s="3">
        <f t="shared" si="24"/>
        <v>0</v>
      </c>
      <c r="J274" s="18">
        <v>36219.405449999998</v>
      </c>
      <c r="R274" t="s">
        <v>9</v>
      </c>
      <c r="S274" t="s">
        <v>7</v>
      </c>
      <c r="T274" t="s">
        <v>12</v>
      </c>
    </row>
    <row r="275" spans="2:20">
      <c r="B275" s="17">
        <v>53</v>
      </c>
      <c r="C275" s="3">
        <f t="shared" si="20"/>
        <v>0</v>
      </c>
      <c r="D275" s="3">
        <v>38.06</v>
      </c>
      <c r="E275" s="3">
        <v>3</v>
      </c>
      <c r="F275" s="16">
        <f t="shared" si="21"/>
        <v>0</v>
      </c>
      <c r="G275" s="3">
        <f t="shared" si="22"/>
        <v>0</v>
      </c>
      <c r="H275" s="3">
        <f t="shared" si="23"/>
        <v>1</v>
      </c>
      <c r="I275" s="3">
        <f t="shared" si="24"/>
        <v>0</v>
      </c>
      <c r="J275" s="18">
        <v>20462.997660000001</v>
      </c>
      <c r="R275" t="s">
        <v>6</v>
      </c>
      <c r="S275" t="s">
        <v>10</v>
      </c>
      <c r="T275" t="s">
        <v>11</v>
      </c>
    </row>
    <row r="276" spans="2:20">
      <c r="B276" s="17">
        <v>46</v>
      </c>
      <c r="C276" s="3">
        <f t="shared" si="20"/>
        <v>1</v>
      </c>
      <c r="D276" s="3">
        <v>42.35</v>
      </c>
      <c r="E276" s="3">
        <v>3</v>
      </c>
      <c r="F276" s="16">
        <f t="shared" si="21"/>
        <v>1</v>
      </c>
      <c r="G276" s="3">
        <f t="shared" si="22"/>
        <v>0</v>
      </c>
      <c r="H276" s="3">
        <f t="shared" si="23"/>
        <v>1</v>
      </c>
      <c r="I276" s="3">
        <f t="shared" si="24"/>
        <v>0</v>
      </c>
      <c r="J276" s="18">
        <v>46151.124499999998</v>
      </c>
      <c r="R276" t="s">
        <v>9</v>
      </c>
      <c r="S276" t="s">
        <v>7</v>
      </c>
      <c r="T276" t="s">
        <v>11</v>
      </c>
    </row>
    <row r="277" spans="2:20">
      <c r="B277" s="17">
        <v>40</v>
      </c>
      <c r="C277" s="3">
        <f t="shared" si="20"/>
        <v>1</v>
      </c>
      <c r="D277" s="3">
        <v>19.8</v>
      </c>
      <c r="E277" s="3">
        <v>1</v>
      </c>
      <c r="F277" s="16">
        <f t="shared" si="21"/>
        <v>1</v>
      </c>
      <c r="G277" s="3">
        <f t="shared" si="22"/>
        <v>0</v>
      </c>
      <c r="H277" s="3">
        <f t="shared" si="23"/>
        <v>1</v>
      </c>
      <c r="I277" s="3">
        <f t="shared" si="24"/>
        <v>0</v>
      </c>
      <c r="J277" s="18">
        <v>17179.522000000001</v>
      </c>
      <c r="R277" t="s">
        <v>9</v>
      </c>
      <c r="S277" t="s">
        <v>7</v>
      </c>
      <c r="T277" t="s">
        <v>11</v>
      </c>
    </row>
    <row r="278" spans="2:20">
      <c r="B278" s="17">
        <v>59</v>
      </c>
      <c r="C278" s="3">
        <f t="shared" si="20"/>
        <v>0</v>
      </c>
      <c r="D278" s="3">
        <v>32.395000000000003</v>
      </c>
      <c r="E278" s="3">
        <v>3</v>
      </c>
      <c r="F278" s="16">
        <f t="shared" si="21"/>
        <v>0</v>
      </c>
      <c r="G278" s="3">
        <f t="shared" si="22"/>
        <v>0</v>
      </c>
      <c r="H278" s="3">
        <f t="shared" si="23"/>
        <v>0</v>
      </c>
      <c r="I278" s="3">
        <f t="shared" si="24"/>
        <v>0</v>
      </c>
      <c r="J278" s="18">
        <v>14590.63205</v>
      </c>
      <c r="R278" t="s">
        <v>6</v>
      </c>
      <c r="S278" t="s">
        <v>10</v>
      </c>
      <c r="T278" t="s">
        <v>13</v>
      </c>
    </row>
    <row r="279" spans="2:20">
      <c r="B279" s="17">
        <v>45</v>
      </c>
      <c r="C279" s="3">
        <f t="shared" si="20"/>
        <v>1</v>
      </c>
      <c r="D279" s="3">
        <v>30.2</v>
      </c>
      <c r="E279" s="3">
        <v>1</v>
      </c>
      <c r="F279" s="16">
        <f t="shared" si="21"/>
        <v>0</v>
      </c>
      <c r="G279" s="3">
        <f t="shared" si="22"/>
        <v>0</v>
      </c>
      <c r="H279" s="3">
        <f t="shared" si="23"/>
        <v>0</v>
      </c>
      <c r="I279" s="3">
        <f t="shared" si="24"/>
        <v>1</v>
      </c>
      <c r="J279" s="18">
        <v>7441.0529999999999</v>
      </c>
      <c r="R279" t="s">
        <v>9</v>
      </c>
      <c r="S279" t="s">
        <v>10</v>
      </c>
      <c r="T279" t="s">
        <v>8</v>
      </c>
    </row>
    <row r="280" spans="2:20">
      <c r="B280" s="17">
        <v>49</v>
      </c>
      <c r="C280" s="3">
        <f t="shared" si="20"/>
        <v>1</v>
      </c>
      <c r="D280" s="3">
        <v>25.84</v>
      </c>
      <c r="E280" s="3">
        <v>1</v>
      </c>
      <c r="F280" s="16">
        <f t="shared" si="21"/>
        <v>0</v>
      </c>
      <c r="G280" s="3">
        <f t="shared" si="22"/>
        <v>0</v>
      </c>
      <c r="H280" s="3">
        <f t="shared" si="23"/>
        <v>0</v>
      </c>
      <c r="I280" s="3">
        <f t="shared" si="24"/>
        <v>0</v>
      </c>
      <c r="J280" s="18">
        <v>9282.4806000000008</v>
      </c>
      <c r="R280" t="s">
        <v>9</v>
      </c>
      <c r="S280" t="s">
        <v>10</v>
      </c>
      <c r="T280" t="s">
        <v>13</v>
      </c>
    </row>
    <row r="281" spans="2:20">
      <c r="B281" s="17">
        <v>18</v>
      </c>
      <c r="C281" s="3">
        <f t="shared" si="20"/>
        <v>1</v>
      </c>
      <c r="D281" s="3">
        <v>29.37</v>
      </c>
      <c r="E281" s="3">
        <v>1</v>
      </c>
      <c r="F281" s="16">
        <f t="shared" si="21"/>
        <v>0</v>
      </c>
      <c r="G281" s="3">
        <f t="shared" si="22"/>
        <v>0</v>
      </c>
      <c r="H281" s="3">
        <f t="shared" si="23"/>
        <v>1</v>
      </c>
      <c r="I281" s="3">
        <f t="shared" si="24"/>
        <v>0</v>
      </c>
      <c r="J281" s="18">
        <v>1719.4363000000001</v>
      </c>
      <c r="R281" t="s">
        <v>9</v>
      </c>
      <c r="S281" t="s">
        <v>10</v>
      </c>
      <c r="T281" t="s">
        <v>11</v>
      </c>
    </row>
    <row r="282" spans="2:20">
      <c r="B282" s="17">
        <v>50</v>
      </c>
      <c r="C282" s="3">
        <f t="shared" si="20"/>
        <v>1</v>
      </c>
      <c r="D282" s="3">
        <v>34.200000000000003</v>
      </c>
      <c r="E282" s="3">
        <v>2</v>
      </c>
      <c r="F282" s="16">
        <f t="shared" si="21"/>
        <v>1</v>
      </c>
      <c r="G282" s="3">
        <f t="shared" si="22"/>
        <v>0</v>
      </c>
      <c r="H282" s="3">
        <f t="shared" si="23"/>
        <v>0</v>
      </c>
      <c r="I282" s="3">
        <f t="shared" si="24"/>
        <v>1</v>
      </c>
      <c r="J282" s="18">
        <v>42856.838000000003</v>
      </c>
      <c r="R282" t="s">
        <v>9</v>
      </c>
      <c r="S282" t="s">
        <v>7</v>
      </c>
      <c r="T282" t="s">
        <v>8</v>
      </c>
    </row>
    <row r="283" spans="2:20">
      <c r="B283" s="17">
        <v>41</v>
      </c>
      <c r="C283" s="3">
        <f t="shared" si="20"/>
        <v>1</v>
      </c>
      <c r="D283" s="3">
        <v>37.049999999999997</v>
      </c>
      <c r="E283" s="3">
        <v>2</v>
      </c>
      <c r="F283" s="16">
        <f t="shared" si="21"/>
        <v>0</v>
      </c>
      <c r="G283" s="3">
        <f t="shared" si="22"/>
        <v>1</v>
      </c>
      <c r="H283" s="3">
        <f t="shared" si="23"/>
        <v>0</v>
      </c>
      <c r="I283" s="3">
        <f t="shared" si="24"/>
        <v>0</v>
      </c>
      <c r="J283" s="18">
        <v>7265.7025000000003</v>
      </c>
      <c r="R283" t="s">
        <v>9</v>
      </c>
      <c r="S283" t="s">
        <v>10</v>
      </c>
      <c r="T283" t="s">
        <v>12</v>
      </c>
    </row>
    <row r="284" spans="2:20">
      <c r="B284" s="17">
        <v>50</v>
      </c>
      <c r="C284" s="3">
        <f t="shared" si="20"/>
        <v>1</v>
      </c>
      <c r="D284" s="3">
        <v>27.454999999999998</v>
      </c>
      <c r="E284" s="3">
        <v>1</v>
      </c>
      <c r="F284" s="16">
        <f t="shared" si="21"/>
        <v>0</v>
      </c>
      <c r="G284" s="3">
        <f t="shared" si="22"/>
        <v>0</v>
      </c>
      <c r="H284" s="3">
        <f t="shared" si="23"/>
        <v>0</v>
      </c>
      <c r="I284" s="3">
        <f t="shared" si="24"/>
        <v>0</v>
      </c>
      <c r="J284" s="18">
        <v>9617.6624499999998</v>
      </c>
      <c r="R284" t="s">
        <v>9</v>
      </c>
      <c r="S284" t="s">
        <v>10</v>
      </c>
      <c r="T284" t="s">
        <v>13</v>
      </c>
    </row>
    <row r="285" spans="2:20">
      <c r="B285" s="17">
        <v>25</v>
      </c>
      <c r="C285" s="3">
        <f t="shared" si="20"/>
        <v>1</v>
      </c>
      <c r="D285" s="3">
        <v>27.55</v>
      </c>
      <c r="E285" s="3">
        <v>0</v>
      </c>
      <c r="F285" s="16">
        <f t="shared" si="21"/>
        <v>0</v>
      </c>
      <c r="G285" s="3">
        <f t="shared" si="22"/>
        <v>1</v>
      </c>
      <c r="H285" s="3">
        <f t="shared" si="23"/>
        <v>0</v>
      </c>
      <c r="I285" s="3">
        <f t="shared" si="24"/>
        <v>0</v>
      </c>
      <c r="J285" s="18">
        <v>2523.1695</v>
      </c>
      <c r="R285" t="s">
        <v>9</v>
      </c>
      <c r="S285" t="s">
        <v>10</v>
      </c>
      <c r="T285" t="s">
        <v>12</v>
      </c>
    </row>
    <row r="286" spans="2:20">
      <c r="B286" s="17">
        <v>47</v>
      </c>
      <c r="C286" s="3">
        <f t="shared" si="20"/>
        <v>0</v>
      </c>
      <c r="D286" s="3">
        <v>26.6</v>
      </c>
      <c r="E286" s="3">
        <v>2</v>
      </c>
      <c r="F286" s="16">
        <f t="shared" si="21"/>
        <v>0</v>
      </c>
      <c r="G286" s="3">
        <f t="shared" si="22"/>
        <v>0</v>
      </c>
      <c r="H286" s="3">
        <f t="shared" si="23"/>
        <v>0</v>
      </c>
      <c r="I286" s="3">
        <f t="shared" si="24"/>
        <v>0</v>
      </c>
      <c r="J286" s="18">
        <v>9715.8410000000003</v>
      </c>
      <c r="R286" t="s">
        <v>6</v>
      </c>
      <c r="S286" t="s">
        <v>10</v>
      </c>
      <c r="T286" t="s">
        <v>13</v>
      </c>
    </row>
    <row r="287" spans="2:20">
      <c r="B287" s="17">
        <v>19</v>
      </c>
      <c r="C287" s="3">
        <f t="shared" si="20"/>
        <v>1</v>
      </c>
      <c r="D287" s="3">
        <v>20.614999999999998</v>
      </c>
      <c r="E287" s="3">
        <v>2</v>
      </c>
      <c r="F287" s="16">
        <f t="shared" si="21"/>
        <v>0</v>
      </c>
      <c r="G287" s="3">
        <f t="shared" si="22"/>
        <v>1</v>
      </c>
      <c r="H287" s="3">
        <f t="shared" si="23"/>
        <v>0</v>
      </c>
      <c r="I287" s="3">
        <f t="shared" si="24"/>
        <v>0</v>
      </c>
      <c r="J287" s="18">
        <v>2803.69785</v>
      </c>
      <c r="R287" t="s">
        <v>9</v>
      </c>
      <c r="S287" t="s">
        <v>10</v>
      </c>
      <c r="T287" t="s">
        <v>12</v>
      </c>
    </row>
    <row r="288" spans="2:20">
      <c r="B288" s="17">
        <v>22</v>
      </c>
      <c r="C288" s="3">
        <f t="shared" si="20"/>
        <v>0</v>
      </c>
      <c r="D288" s="3">
        <v>24.3</v>
      </c>
      <c r="E288" s="3">
        <v>0</v>
      </c>
      <c r="F288" s="16">
        <f t="shared" si="21"/>
        <v>0</v>
      </c>
      <c r="G288" s="3">
        <f t="shared" si="22"/>
        <v>0</v>
      </c>
      <c r="H288" s="3">
        <f t="shared" si="23"/>
        <v>0</v>
      </c>
      <c r="I288" s="3">
        <f t="shared" si="24"/>
        <v>1</v>
      </c>
      <c r="J288" s="18">
        <v>2150.4690000000001</v>
      </c>
      <c r="R288" t="s">
        <v>6</v>
      </c>
      <c r="S288" t="s">
        <v>10</v>
      </c>
      <c r="T288" t="s">
        <v>8</v>
      </c>
    </row>
    <row r="289" spans="2:20">
      <c r="B289" s="17">
        <v>59</v>
      </c>
      <c r="C289" s="3">
        <f t="shared" si="20"/>
        <v>1</v>
      </c>
      <c r="D289" s="3">
        <v>31.79</v>
      </c>
      <c r="E289" s="3">
        <v>2</v>
      </c>
      <c r="F289" s="16">
        <f t="shared" si="21"/>
        <v>0</v>
      </c>
      <c r="G289" s="3">
        <f t="shared" si="22"/>
        <v>0</v>
      </c>
      <c r="H289" s="3">
        <f t="shared" si="23"/>
        <v>1</v>
      </c>
      <c r="I289" s="3">
        <f t="shared" si="24"/>
        <v>0</v>
      </c>
      <c r="J289" s="18">
        <v>12928.7911</v>
      </c>
      <c r="R289" t="s">
        <v>9</v>
      </c>
      <c r="S289" t="s">
        <v>10</v>
      </c>
      <c r="T289" t="s">
        <v>11</v>
      </c>
    </row>
    <row r="290" spans="2:20">
      <c r="B290" s="17">
        <v>51</v>
      </c>
      <c r="C290" s="3">
        <f t="shared" si="20"/>
        <v>0</v>
      </c>
      <c r="D290" s="3">
        <v>21.56</v>
      </c>
      <c r="E290" s="3">
        <v>1</v>
      </c>
      <c r="F290" s="16">
        <f t="shared" si="21"/>
        <v>0</v>
      </c>
      <c r="G290" s="3">
        <f t="shared" si="22"/>
        <v>0</v>
      </c>
      <c r="H290" s="3">
        <f t="shared" si="23"/>
        <v>1</v>
      </c>
      <c r="I290" s="3">
        <f t="shared" si="24"/>
        <v>0</v>
      </c>
      <c r="J290" s="18">
        <v>9855.1314000000002</v>
      </c>
      <c r="R290" t="s">
        <v>6</v>
      </c>
      <c r="S290" t="s">
        <v>10</v>
      </c>
      <c r="T290" t="s">
        <v>11</v>
      </c>
    </row>
    <row r="291" spans="2:20">
      <c r="B291" s="17">
        <v>40</v>
      </c>
      <c r="C291" s="3">
        <f t="shared" si="20"/>
        <v>0</v>
      </c>
      <c r="D291" s="3">
        <v>28.12</v>
      </c>
      <c r="E291" s="3">
        <v>1</v>
      </c>
      <c r="F291" s="16">
        <f t="shared" si="21"/>
        <v>1</v>
      </c>
      <c r="G291" s="3">
        <f t="shared" si="22"/>
        <v>0</v>
      </c>
      <c r="H291" s="3">
        <f t="shared" si="23"/>
        <v>0</v>
      </c>
      <c r="I291" s="3">
        <f t="shared" si="24"/>
        <v>0</v>
      </c>
      <c r="J291" s="18">
        <v>22331.566800000001</v>
      </c>
      <c r="R291" t="s">
        <v>6</v>
      </c>
      <c r="S291" t="s">
        <v>7</v>
      </c>
      <c r="T291" t="s">
        <v>13</v>
      </c>
    </row>
    <row r="292" spans="2:20">
      <c r="B292" s="17">
        <v>54</v>
      </c>
      <c r="C292" s="3">
        <f t="shared" si="20"/>
        <v>1</v>
      </c>
      <c r="D292" s="3">
        <v>40.564999999999998</v>
      </c>
      <c r="E292" s="3">
        <v>3</v>
      </c>
      <c r="F292" s="16">
        <f t="shared" si="21"/>
        <v>1</v>
      </c>
      <c r="G292" s="3">
        <f t="shared" si="22"/>
        <v>0</v>
      </c>
      <c r="H292" s="3">
        <f t="shared" si="23"/>
        <v>0</v>
      </c>
      <c r="I292" s="3">
        <f t="shared" si="24"/>
        <v>0</v>
      </c>
      <c r="J292" s="18">
        <v>48549.178350000002</v>
      </c>
      <c r="R292" t="s">
        <v>9</v>
      </c>
      <c r="S292" t="s">
        <v>7</v>
      </c>
      <c r="T292" t="s">
        <v>13</v>
      </c>
    </row>
    <row r="293" spans="2:20">
      <c r="B293" s="17">
        <v>30</v>
      </c>
      <c r="C293" s="3">
        <f t="shared" si="20"/>
        <v>1</v>
      </c>
      <c r="D293" s="3">
        <v>27.645</v>
      </c>
      <c r="E293" s="3">
        <v>1</v>
      </c>
      <c r="F293" s="16">
        <f t="shared" si="21"/>
        <v>0</v>
      </c>
      <c r="G293" s="3">
        <f t="shared" si="22"/>
        <v>0</v>
      </c>
      <c r="H293" s="3">
        <f t="shared" si="23"/>
        <v>0</v>
      </c>
      <c r="I293" s="3">
        <f t="shared" si="24"/>
        <v>0</v>
      </c>
      <c r="J293" s="18">
        <v>4237.12655</v>
      </c>
      <c r="R293" t="s">
        <v>9</v>
      </c>
      <c r="S293" t="s">
        <v>10</v>
      </c>
      <c r="T293" t="s">
        <v>13</v>
      </c>
    </row>
    <row r="294" spans="2:20">
      <c r="B294" s="17">
        <v>55</v>
      </c>
      <c r="C294" s="3">
        <f t="shared" si="20"/>
        <v>0</v>
      </c>
      <c r="D294" s="3">
        <v>32.395000000000003</v>
      </c>
      <c r="E294" s="3">
        <v>1</v>
      </c>
      <c r="F294" s="16">
        <f t="shared" si="21"/>
        <v>0</v>
      </c>
      <c r="G294" s="3">
        <f t="shared" si="22"/>
        <v>0</v>
      </c>
      <c r="H294" s="3">
        <f t="shared" si="23"/>
        <v>0</v>
      </c>
      <c r="I294" s="3">
        <f t="shared" si="24"/>
        <v>0</v>
      </c>
      <c r="J294" s="18">
        <v>11879.10405</v>
      </c>
      <c r="R294" t="s">
        <v>6</v>
      </c>
      <c r="S294" t="s">
        <v>10</v>
      </c>
      <c r="T294" t="s">
        <v>13</v>
      </c>
    </row>
    <row r="295" spans="2:20">
      <c r="B295" s="17">
        <v>52</v>
      </c>
      <c r="C295" s="3">
        <f t="shared" si="20"/>
        <v>0</v>
      </c>
      <c r="D295" s="3">
        <v>31.2</v>
      </c>
      <c r="E295" s="3">
        <v>0</v>
      </c>
      <c r="F295" s="16">
        <f t="shared" si="21"/>
        <v>0</v>
      </c>
      <c r="G295" s="3">
        <f t="shared" si="22"/>
        <v>0</v>
      </c>
      <c r="H295" s="3">
        <f t="shared" si="23"/>
        <v>0</v>
      </c>
      <c r="I295" s="3">
        <f t="shared" si="24"/>
        <v>1</v>
      </c>
      <c r="J295" s="18">
        <v>9625.92</v>
      </c>
      <c r="R295" t="s">
        <v>6</v>
      </c>
      <c r="S295" t="s">
        <v>10</v>
      </c>
      <c r="T295" t="s">
        <v>8</v>
      </c>
    </row>
    <row r="296" spans="2:20">
      <c r="B296" s="17">
        <v>46</v>
      </c>
      <c r="C296" s="3">
        <f t="shared" si="20"/>
        <v>1</v>
      </c>
      <c r="D296" s="3">
        <v>26.62</v>
      </c>
      <c r="E296" s="3">
        <v>1</v>
      </c>
      <c r="F296" s="16">
        <f t="shared" si="21"/>
        <v>0</v>
      </c>
      <c r="G296" s="3">
        <f t="shared" si="22"/>
        <v>0</v>
      </c>
      <c r="H296" s="3">
        <f t="shared" si="23"/>
        <v>1</v>
      </c>
      <c r="I296" s="3">
        <f t="shared" si="24"/>
        <v>0</v>
      </c>
      <c r="J296" s="18">
        <v>7742.1098000000002</v>
      </c>
      <c r="R296" t="s">
        <v>9</v>
      </c>
      <c r="S296" t="s">
        <v>10</v>
      </c>
      <c r="T296" t="s">
        <v>11</v>
      </c>
    </row>
    <row r="297" spans="2:20">
      <c r="B297" s="17">
        <v>46</v>
      </c>
      <c r="C297" s="3">
        <f t="shared" si="20"/>
        <v>0</v>
      </c>
      <c r="D297" s="3">
        <v>48.07</v>
      </c>
      <c r="E297" s="3">
        <v>2</v>
      </c>
      <c r="F297" s="16">
        <f t="shared" si="21"/>
        <v>0</v>
      </c>
      <c r="G297" s="3">
        <f t="shared" si="22"/>
        <v>0</v>
      </c>
      <c r="H297" s="3">
        <f t="shared" si="23"/>
        <v>0</v>
      </c>
      <c r="I297" s="3">
        <f t="shared" si="24"/>
        <v>0</v>
      </c>
      <c r="J297" s="18">
        <v>9432.9253000000008</v>
      </c>
      <c r="R297" t="s">
        <v>6</v>
      </c>
      <c r="S297" t="s">
        <v>10</v>
      </c>
      <c r="T297" t="s">
        <v>13</v>
      </c>
    </row>
    <row r="298" spans="2:20">
      <c r="B298" s="17">
        <v>63</v>
      </c>
      <c r="C298" s="3">
        <f t="shared" si="20"/>
        <v>0</v>
      </c>
      <c r="D298" s="3">
        <v>26.22</v>
      </c>
      <c r="E298" s="3">
        <v>0</v>
      </c>
      <c r="F298" s="16">
        <f t="shared" si="21"/>
        <v>0</v>
      </c>
      <c r="G298" s="3">
        <f t="shared" si="22"/>
        <v>1</v>
      </c>
      <c r="H298" s="3">
        <f t="shared" si="23"/>
        <v>0</v>
      </c>
      <c r="I298" s="3">
        <f t="shared" si="24"/>
        <v>0</v>
      </c>
      <c r="J298" s="18">
        <v>14256.192800000001</v>
      </c>
      <c r="R298" t="s">
        <v>6</v>
      </c>
      <c r="S298" t="s">
        <v>10</v>
      </c>
      <c r="T298" t="s">
        <v>12</v>
      </c>
    </row>
    <row r="299" spans="2:20">
      <c r="B299" s="17">
        <v>59</v>
      </c>
      <c r="C299" s="3">
        <f t="shared" si="20"/>
        <v>0</v>
      </c>
      <c r="D299" s="3">
        <v>36.765000000000001</v>
      </c>
      <c r="E299" s="3">
        <v>1</v>
      </c>
      <c r="F299" s="16">
        <f t="shared" si="21"/>
        <v>1</v>
      </c>
      <c r="G299" s="3">
        <f t="shared" si="22"/>
        <v>0</v>
      </c>
      <c r="H299" s="3">
        <f t="shared" si="23"/>
        <v>0</v>
      </c>
      <c r="I299" s="3">
        <f t="shared" si="24"/>
        <v>0</v>
      </c>
      <c r="J299" s="18">
        <v>47896.79135</v>
      </c>
      <c r="R299" t="s">
        <v>6</v>
      </c>
      <c r="S299" t="s">
        <v>7</v>
      </c>
      <c r="T299" t="s">
        <v>13</v>
      </c>
    </row>
    <row r="300" spans="2:20">
      <c r="B300" s="17">
        <v>52</v>
      </c>
      <c r="C300" s="3">
        <f t="shared" si="20"/>
        <v>1</v>
      </c>
      <c r="D300" s="3">
        <v>26.4</v>
      </c>
      <c r="E300" s="3">
        <v>3</v>
      </c>
      <c r="F300" s="16">
        <f t="shared" si="21"/>
        <v>0</v>
      </c>
      <c r="G300" s="3">
        <f t="shared" si="22"/>
        <v>0</v>
      </c>
      <c r="H300" s="3">
        <f t="shared" si="23"/>
        <v>1</v>
      </c>
      <c r="I300" s="3">
        <f t="shared" si="24"/>
        <v>0</v>
      </c>
      <c r="J300" s="18">
        <v>25992.821039999999</v>
      </c>
      <c r="R300" t="s">
        <v>9</v>
      </c>
      <c r="S300" t="s">
        <v>10</v>
      </c>
      <c r="T300" t="s">
        <v>11</v>
      </c>
    </row>
    <row r="301" spans="2:20">
      <c r="B301" s="17">
        <v>28</v>
      </c>
      <c r="C301" s="3">
        <f t="shared" si="20"/>
        <v>0</v>
      </c>
      <c r="D301" s="3">
        <v>33.4</v>
      </c>
      <c r="E301" s="3">
        <v>0</v>
      </c>
      <c r="F301" s="16">
        <f t="shared" si="21"/>
        <v>0</v>
      </c>
      <c r="G301" s="3">
        <f t="shared" si="22"/>
        <v>0</v>
      </c>
      <c r="H301" s="3">
        <f t="shared" si="23"/>
        <v>0</v>
      </c>
      <c r="I301" s="3">
        <f t="shared" si="24"/>
        <v>1</v>
      </c>
      <c r="J301" s="18">
        <v>3172.018</v>
      </c>
      <c r="R301" t="s">
        <v>6</v>
      </c>
      <c r="S301" t="s">
        <v>10</v>
      </c>
      <c r="T301" t="s">
        <v>8</v>
      </c>
    </row>
    <row r="302" spans="2:20">
      <c r="B302" s="17">
        <v>29</v>
      </c>
      <c r="C302" s="3">
        <f t="shared" si="20"/>
        <v>1</v>
      </c>
      <c r="D302" s="3">
        <v>29.64</v>
      </c>
      <c r="E302" s="3">
        <v>1</v>
      </c>
      <c r="F302" s="16">
        <f t="shared" si="21"/>
        <v>0</v>
      </c>
      <c r="G302" s="3">
        <f t="shared" si="22"/>
        <v>0</v>
      </c>
      <c r="H302" s="3">
        <f t="shared" si="23"/>
        <v>0</v>
      </c>
      <c r="I302" s="3">
        <f t="shared" si="24"/>
        <v>0</v>
      </c>
      <c r="J302" s="18">
        <v>20277.807509999999</v>
      </c>
      <c r="R302" t="s">
        <v>9</v>
      </c>
      <c r="S302" t="s">
        <v>10</v>
      </c>
      <c r="T302" t="s">
        <v>13</v>
      </c>
    </row>
    <row r="303" spans="2:20">
      <c r="B303" s="17">
        <v>25</v>
      </c>
      <c r="C303" s="3">
        <f t="shared" si="20"/>
        <v>1</v>
      </c>
      <c r="D303" s="3">
        <v>45.54</v>
      </c>
      <c r="E303" s="3">
        <v>2</v>
      </c>
      <c r="F303" s="16">
        <f t="shared" si="21"/>
        <v>1</v>
      </c>
      <c r="G303" s="3">
        <f t="shared" si="22"/>
        <v>0</v>
      </c>
      <c r="H303" s="3">
        <f t="shared" si="23"/>
        <v>1</v>
      </c>
      <c r="I303" s="3">
        <f t="shared" si="24"/>
        <v>0</v>
      </c>
      <c r="J303" s="18">
        <v>42112.2356</v>
      </c>
      <c r="R303" t="s">
        <v>9</v>
      </c>
      <c r="S303" t="s">
        <v>7</v>
      </c>
      <c r="T303" t="s">
        <v>11</v>
      </c>
    </row>
    <row r="304" spans="2:20">
      <c r="B304" s="17">
        <v>22</v>
      </c>
      <c r="C304" s="3">
        <f t="shared" si="20"/>
        <v>0</v>
      </c>
      <c r="D304" s="3">
        <v>28.82</v>
      </c>
      <c r="E304" s="3">
        <v>0</v>
      </c>
      <c r="F304" s="16">
        <f t="shared" si="21"/>
        <v>0</v>
      </c>
      <c r="G304" s="3">
        <f t="shared" si="22"/>
        <v>0</v>
      </c>
      <c r="H304" s="3">
        <f t="shared" si="23"/>
        <v>1</v>
      </c>
      <c r="I304" s="3">
        <f t="shared" si="24"/>
        <v>0</v>
      </c>
      <c r="J304" s="18">
        <v>2156.7518</v>
      </c>
      <c r="R304" t="s">
        <v>6</v>
      </c>
      <c r="S304" t="s">
        <v>10</v>
      </c>
      <c r="T304" t="s">
        <v>11</v>
      </c>
    </row>
    <row r="305" spans="2:20">
      <c r="B305" s="17">
        <v>25</v>
      </c>
      <c r="C305" s="3">
        <f t="shared" si="20"/>
        <v>1</v>
      </c>
      <c r="D305" s="3">
        <v>26.8</v>
      </c>
      <c r="E305" s="3">
        <v>3</v>
      </c>
      <c r="F305" s="16">
        <f t="shared" si="21"/>
        <v>0</v>
      </c>
      <c r="G305" s="3">
        <f t="shared" si="22"/>
        <v>0</v>
      </c>
      <c r="H305" s="3">
        <f t="shared" si="23"/>
        <v>0</v>
      </c>
      <c r="I305" s="3">
        <f t="shared" si="24"/>
        <v>1</v>
      </c>
      <c r="J305" s="18">
        <v>3906.127</v>
      </c>
      <c r="R305" t="s">
        <v>9</v>
      </c>
      <c r="S305" t="s">
        <v>10</v>
      </c>
      <c r="T305" t="s">
        <v>8</v>
      </c>
    </row>
    <row r="306" spans="2:20">
      <c r="B306" s="17">
        <v>18</v>
      </c>
      <c r="C306" s="3">
        <f t="shared" si="20"/>
        <v>1</v>
      </c>
      <c r="D306" s="3">
        <v>22.99</v>
      </c>
      <c r="E306" s="3">
        <v>0</v>
      </c>
      <c r="F306" s="16">
        <f t="shared" si="21"/>
        <v>0</v>
      </c>
      <c r="G306" s="3">
        <f t="shared" si="22"/>
        <v>0</v>
      </c>
      <c r="H306" s="3">
        <f t="shared" si="23"/>
        <v>0</v>
      </c>
      <c r="I306" s="3">
        <f t="shared" si="24"/>
        <v>0</v>
      </c>
      <c r="J306" s="18">
        <v>1704.5681</v>
      </c>
      <c r="R306" t="s">
        <v>9</v>
      </c>
      <c r="S306" t="s">
        <v>10</v>
      </c>
      <c r="T306" t="s">
        <v>13</v>
      </c>
    </row>
    <row r="307" spans="2:20">
      <c r="B307" s="17">
        <v>19</v>
      </c>
      <c r="C307" s="3">
        <f t="shared" si="20"/>
        <v>1</v>
      </c>
      <c r="D307" s="3">
        <v>27.7</v>
      </c>
      <c r="E307" s="3">
        <v>0</v>
      </c>
      <c r="F307" s="16">
        <f t="shared" si="21"/>
        <v>1</v>
      </c>
      <c r="G307" s="3">
        <f t="shared" si="22"/>
        <v>0</v>
      </c>
      <c r="H307" s="3">
        <f t="shared" si="23"/>
        <v>0</v>
      </c>
      <c r="I307" s="3">
        <f t="shared" si="24"/>
        <v>1</v>
      </c>
      <c r="J307" s="18">
        <v>16297.846</v>
      </c>
      <c r="R307" t="s">
        <v>9</v>
      </c>
      <c r="S307" t="s">
        <v>7</v>
      </c>
      <c r="T307" t="s">
        <v>8</v>
      </c>
    </row>
    <row r="308" spans="2:20">
      <c r="B308" s="17">
        <v>47</v>
      </c>
      <c r="C308" s="3">
        <f t="shared" si="20"/>
        <v>1</v>
      </c>
      <c r="D308" s="3">
        <v>25.41</v>
      </c>
      <c r="E308" s="3">
        <v>1</v>
      </c>
      <c r="F308" s="16">
        <f t="shared" si="21"/>
        <v>1</v>
      </c>
      <c r="G308" s="3">
        <f t="shared" si="22"/>
        <v>0</v>
      </c>
      <c r="H308" s="3">
        <f t="shared" si="23"/>
        <v>1</v>
      </c>
      <c r="I308" s="3">
        <f t="shared" si="24"/>
        <v>0</v>
      </c>
      <c r="J308" s="18">
        <v>21978.676899999999</v>
      </c>
      <c r="R308" t="s">
        <v>9</v>
      </c>
      <c r="S308" t="s">
        <v>7</v>
      </c>
      <c r="T308" t="s">
        <v>11</v>
      </c>
    </row>
    <row r="309" spans="2:20">
      <c r="B309" s="17">
        <v>31</v>
      </c>
      <c r="C309" s="3">
        <f t="shared" si="20"/>
        <v>1</v>
      </c>
      <c r="D309" s="3">
        <v>34.39</v>
      </c>
      <c r="E309" s="3">
        <v>3</v>
      </c>
      <c r="F309" s="16">
        <f t="shared" si="21"/>
        <v>1</v>
      </c>
      <c r="G309" s="3">
        <f t="shared" si="22"/>
        <v>1</v>
      </c>
      <c r="H309" s="3">
        <f t="shared" si="23"/>
        <v>0</v>
      </c>
      <c r="I309" s="3">
        <f t="shared" si="24"/>
        <v>0</v>
      </c>
      <c r="J309" s="18">
        <v>38746.355100000001</v>
      </c>
      <c r="R309" t="s">
        <v>9</v>
      </c>
      <c r="S309" t="s">
        <v>7</v>
      </c>
      <c r="T309" t="s">
        <v>12</v>
      </c>
    </row>
    <row r="310" spans="2:20">
      <c r="B310" s="17">
        <v>48</v>
      </c>
      <c r="C310" s="3">
        <f t="shared" si="20"/>
        <v>0</v>
      </c>
      <c r="D310" s="3">
        <v>28.88</v>
      </c>
      <c r="E310" s="3">
        <v>1</v>
      </c>
      <c r="F310" s="16">
        <f t="shared" si="21"/>
        <v>0</v>
      </c>
      <c r="G310" s="3">
        <f t="shared" si="22"/>
        <v>1</v>
      </c>
      <c r="H310" s="3">
        <f t="shared" si="23"/>
        <v>0</v>
      </c>
      <c r="I310" s="3">
        <f t="shared" si="24"/>
        <v>0</v>
      </c>
      <c r="J310" s="18">
        <v>9249.4951999999994</v>
      </c>
      <c r="R310" t="s">
        <v>6</v>
      </c>
      <c r="S310" t="s">
        <v>10</v>
      </c>
      <c r="T310" t="s">
        <v>12</v>
      </c>
    </row>
    <row r="311" spans="2:20">
      <c r="B311" s="17">
        <v>36</v>
      </c>
      <c r="C311" s="3">
        <f t="shared" si="20"/>
        <v>1</v>
      </c>
      <c r="D311" s="3">
        <v>27.55</v>
      </c>
      <c r="E311" s="3">
        <v>3</v>
      </c>
      <c r="F311" s="16">
        <f t="shared" si="21"/>
        <v>0</v>
      </c>
      <c r="G311" s="3">
        <f t="shared" si="22"/>
        <v>0</v>
      </c>
      <c r="H311" s="3">
        <f t="shared" si="23"/>
        <v>0</v>
      </c>
      <c r="I311" s="3">
        <f t="shared" si="24"/>
        <v>0</v>
      </c>
      <c r="J311" s="18">
        <v>6746.7425000000003</v>
      </c>
      <c r="R311" t="s">
        <v>9</v>
      </c>
      <c r="S311" t="s">
        <v>10</v>
      </c>
      <c r="T311" t="s">
        <v>13</v>
      </c>
    </row>
    <row r="312" spans="2:20">
      <c r="B312" s="17">
        <v>53</v>
      </c>
      <c r="C312" s="3">
        <f t="shared" si="20"/>
        <v>0</v>
      </c>
      <c r="D312" s="3">
        <v>22.61</v>
      </c>
      <c r="E312" s="3">
        <v>3</v>
      </c>
      <c r="F312" s="16">
        <f t="shared" si="21"/>
        <v>1</v>
      </c>
      <c r="G312" s="3">
        <f t="shared" si="22"/>
        <v>0</v>
      </c>
      <c r="H312" s="3">
        <f t="shared" si="23"/>
        <v>0</v>
      </c>
      <c r="I312" s="3">
        <f t="shared" si="24"/>
        <v>0</v>
      </c>
      <c r="J312" s="18">
        <v>24873.384900000001</v>
      </c>
      <c r="R312" t="s">
        <v>6</v>
      </c>
      <c r="S312" t="s">
        <v>7</v>
      </c>
      <c r="T312" t="s">
        <v>13</v>
      </c>
    </row>
    <row r="313" spans="2:20">
      <c r="B313" s="17">
        <v>56</v>
      </c>
      <c r="C313" s="3">
        <f t="shared" si="20"/>
        <v>0</v>
      </c>
      <c r="D313" s="3">
        <v>37.51</v>
      </c>
      <c r="E313" s="3">
        <v>2</v>
      </c>
      <c r="F313" s="16">
        <f t="shared" si="21"/>
        <v>0</v>
      </c>
      <c r="G313" s="3">
        <f t="shared" si="22"/>
        <v>0</v>
      </c>
      <c r="H313" s="3">
        <f t="shared" si="23"/>
        <v>1</v>
      </c>
      <c r="I313" s="3">
        <f t="shared" si="24"/>
        <v>0</v>
      </c>
      <c r="J313" s="18">
        <v>12265.5069</v>
      </c>
      <c r="R313" t="s">
        <v>6</v>
      </c>
      <c r="S313" t="s">
        <v>10</v>
      </c>
      <c r="T313" t="s">
        <v>11</v>
      </c>
    </row>
    <row r="314" spans="2:20">
      <c r="B314" s="17">
        <v>28</v>
      </c>
      <c r="C314" s="3">
        <f t="shared" si="20"/>
        <v>0</v>
      </c>
      <c r="D314" s="3">
        <v>33</v>
      </c>
      <c r="E314" s="3">
        <v>2</v>
      </c>
      <c r="F314" s="16">
        <f t="shared" si="21"/>
        <v>0</v>
      </c>
      <c r="G314" s="3">
        <f t="shared" si="22"/>
        <v>0</v>
      </c>
      <c r="H314" s="3">
        <f t="shared" si="23"/>
        <v>1</v>
      </c>
      <c r="I314" s="3">
        <f t="shared" si="24"/>
        <v>0</v>
      </c>
      <c r="J314" s="18">
        <v>4349.4620000000004</v>
      </c>
      <c r="R314" t="s">
        <v>6</v>
      </c>
      <c r="S314" t="s">
        <v>10</v>
      </c>
      <c r="T314" t="s">
        <v>11</v>
      </c>
    </row>
    <row r="315" spans="2:20">
      <c r="B315" s="17">
        <v>57</v>
      </c>
      <c r="C315" s="3">
        <f t="shared" si="20"/>
        <v>0</v>
      </c>
      <c r="D315" s="3">
        <v>38</v>
      </c>
      <c r="E315" s="3">
        <v>2</v>
      </c>
      <c r="F315" s="16">
        <f t="shared" si="21"/>
        <v>0</v>
      </c>
      <c r="G315" s="3">
        <f t="shared" si="22"/>
        <v>0</v>
      </c>
      <c r="H315" s="3">
        <f t="shared" si="23"/>
        <v>0</v>
      </c>
      <c r="I315" s="3">
        <f t="shared" si="24"/>
        <v>1</v>
      </c>
      <c r="J315" s="18">
        <v>12646.207</v>
      </c>
      <c r="R315" t="s">
        <v>6</v>
      </c>
      <c r="S315" t="s">
        <v>10</v>
      </c>
      <c r="T315" t="s">
        <v>8</v>
      </c>
    </row>
    <row r="316" spans="2:20">
      <c r="B316" s="17">
        <v>29</v>
      </c>
      <c r="C316" s="3">
        <f t="shared" si="20"/>
        <v>1</v>
      </c>
      <c r="D316" s="3">
        <v>33.344999999999999</v>
      </c>
      <c r="E316" s="3">
        <v>2</v>
      </c>
      <c r="F316" s="16">
        <f t="shared" si="21"/>
        <v>0</v>
      </c>
      <c r="G316" s="3">
        <f t="shared" si="22"/>
        <v>1</v>
      </c>
      <c r="H316" s="3">
        <f t="shared" si="23"/>
        <v>0</v>
      </c>
      <c r="I316" s="3">
        <f t="shared" si="24"/>
        <v>0</v>
      </c>
      <c r="J316" s="18">
        <v>19442.353500000001</v>
      </c>
      <c r="R316" t="s">
        <v>9</v>
      </c>
      <c r="S316" t="s">
        <v>10</v>
      </c>
      <c r="T316" t="s">
        <v>12</v>
      </c>
    </row>
    <row r="317" spans="2:20">
      <c r="B317" s="17">
        <v>28</v>
      </c>
      <c r="C317" s="3">
        <f t="shared" si="20"/>
        <v>0</v>
      </c>
      <c r="D317" s="3">
        <v>27.5</v>
      </c>
      <c r="E317" s="3">
        <v>2</v>
      </c>
      <c r="F317" s="16">
        <f t="shared" si="21"/>
        <v>0</v>
      </c>
      <c r="G317" s="3">
        <f t="shared" si="22"/>
        <v>0</v>
      </c>
      <c r="H317" s="3">
        <f t="shared" si="23"/>
        <v>0</v>
      </c>
      <c r="I317" s="3">
        <f t="shared" si="24"/>
        <v>1</v>
      </c>
      <c r="J317" s="18">
        <v>20177.671129999999</v>
      </c>
      <c r="R317" t="s">
        <v>6</v>
      </c>
      <c r="S317" t="s">
        <v>10</v>
      </c>
      <c r="T317" t="s">
        <v>8</v>
      </c>
    </row>
    <row r="318" spans="2:20">
      <c r="B318" s="17">
        <v>30</v>
      </c>
      <c r="C318" s="3">
        <f t="shared" si="20"/>
        <v>0</v>
      </c>
      <c r="D318" s="3">
        <v>33.33</v>
      </c>
      <c r="E318" s="3">
        <v>1</v>
      </c>
      <c r="F318" s="16">
        <f t="shared" si="21"/>
        <v>0</v>
      </c>
      <c r="G318" s="3">
        <f t="shared" si="22"/>
        <v>0</v>
      </c>
      <c r="H318" s="3">
        <f t="shared" si="23"/>
        <v>1</v>
      </c>
      <c r="I318" s="3">
        <f t="shared" si="24"/>
        <v>0</v>
      </c>
      <c r="J318" s="18">
        <v>4151.0286999999998</v>
      </c>
      <c r="R318" t="s">
        <v>6</v>
      </c>
      <c r="S318" t="s">
        <v>10</v>
      </c>
      <c r="T318" t="s">
        <v>11</v>
      </c>
    </row>
    <row r="319" spans="2:20">
      <c r="B319" s="17">
        <v>58</v>
      </c>
      <c r="C319" s="3">
        <f t="shared" si="20"/>
        <v>1</v>
      </c>
      <c r="D319" s="3">
        <v>34.865000000000002</v>
      </c>
      <c r="E319" s="3">
        <v>0</v>
      </c>
      <c r="F319" s="16">
        <f t="shared" si="21"/>
        <v>0</v>
      </c>
      <c r="G319" s="3">
        <f t="shared" si="22"/>
        <v>0</v>
      </c>
      <c r="H319" s="3">
        <f t="shared" si="23"/>
        <v>0</v>
      </c>
      <c r="I319" s="3">
        <f t="shared" si="24"/>
        <v>0</v>
      </c>
      <c r="J319" s="18">
        <v>11944.594349999999</v>
      </c>
      <c r="R319" t="s">
        <v>9</v>
      </c>
      <c r="S319" t="s">
        <v>10</v>
      </c>
      <c r="T319" t="s">
        <v>13</v>
      </c>
    </row>
    <row r="320" spans="2:20">
      <c r="B320" s="17">
        <v>41</v>
      </c>
      <c r="C320" s="3">
        <f t="shared" si="20"/>
        <v>0</v>
      </c>
      <c r="D320" s="3">
        <v>33.06</v>
      </c>
      <c r="E320" s="3">
        <v>2</v>
      </c>
      <c r="F320" s="16">
        <f t="shared" si="21"/>
        <v>0</v>
      </c>
      <c r="G320" s="3">
        <f t="shared" si="22"/>
        <v>1</v>
      </c>
      <c r="H320" s="3">
        <f t="shared" si="23"/>
        <v>0</v>
      </c>
      <c r="I320" s="3">
        <f t="shared" si="24"/>
        <v>0</v>
      </c>
      <c r="J320" s="18">
        <v>7749.1563999999998</v>
      </c>
      <c r="R320" t="s">
        <v>6</v>
      </c>
      <c r="S320" t="s">
        <v>10</v>
      </c>
      <c r="T320" t="s">
        <v>12</v>
      </c>
    </row>
    <row r="321" spans="2:20">
      <c r="B321" s="17">
        <v>50</v>
      </c>
      <c r="C321" s="3">
        <f t="shared" si="20"/>
        <v>1</v>
      </c>
      <c r="D321" s="3">
        <v>26.6</v>
      </c>
      <c r="E321" s="3">
        <v>0</v>
      </c>
      <c r="F321" s="16">
        <f t="shared" si="21"/>
        <v>0</v>
      </c>
      <c r="G321" s="3">
        <f t="shared" si="22"/>
        <v>0</v>
      </c>
      <c r="H321" s="3">
        <f t="shared" si="23"/>
        <v>0</v>
      </c>
      <c r="I321" s="3">
        <f t="shared" si="24"/>
        <v>1</v>
      </c>
      <c r="J321" s="18">
        <v>8444.4740000000002</v>
      </c>
      <c r="R321" t="s">
        <v>9</v>
      </c>
      <c r="S321" t="s">
        <v>10</v>
      </c>
      <c r="T321" t="s">
        <v>8</v>
      </c>
    </row>
    <row r="322" spans="2:20">
      <c r="B322" s="17">
        <v>19</v>
      </c>
      <c r="C322" s="3">
        <f t="shared" si="20"/>
        <v>0</v>
      </c>
      <c r="D322" s="3">
        <v>24.7</v>
      </c>
      <c r="E322" s="3">
        <v>0</v>
      </c>
      <c r="F322" s="16">
        <f t="shared" si="21"/>
        <v>0</v>
      </c>
      <c r="G322" s="3">
        <f t="shared" si="22"/>
        <v>0</v>
      </c>
      <c r="H322" s="3">
        <f t="shared" si="23"/>
        <v>0</v>
      </c>
      <c r="I322" s="3">
        <f t="shared" si="24"/>
        <v>1</v>
      </c>
      <c r="J322" s="18">
        <v>1737.376</v>
      </c>
      <c r="R322" t="s">
        <v>6</v>
      </c>
      <c r="S322" t="s">
        <v>10</v>
      </c>
      <c r="T322" t="s">
        <v>8</v>
      </c>
    </row>
    <row r="323" spans="2:20">
      <c r="B323" s="17">
        <v>43</v>
      </c>
      <c r="C323" s="3">
        <f t="shared" si="20"/>
        <v>1</v>
      </c>
      <c r="D323" s="3">
        <v>35.97</v>
      </c>
      <c r="E323" s="3">
        <v>3</v>
      </c>
      <c r="F323" s="16">
        <f t="shared" si="21"/>
        <v>1</v>
      </c>
      <c r="G323" s="3">
        <f t="shared" si="22"/>
        <v>0</v>
      </c>
      <c r="H323" s="3">
        <f t="shared" si="23"/>
        <v>1</v>
      </c>
      <c r="I323" s="3">
        <f t="shared" si="24"/>
        <v>0</v>
      </c>
      <c r="J323" s="18">
        <v>42124.515299999999</v>
      </c>
      <c r="R323" t="s">
        <v>9</v>
      </c>
      <c r="S323" t="s">
        <v>7</v>
      </c>
      <c r="T323" t="s">
        <v>11</v>
      </c>
    </row>
    <row r="324" spans="2:20">
      <c r="B324" s="17">
        <v>49</v>
      </c>
      <c r="C324" s="3">
        <f t="shared" si="20"/>
        <v>1</v>
      </c>
      <c r="D324" s="3">
        <v>35.86</v>
      </c>
      <c r="E324" s="3">
        <v>0</v>
      </c>
      <c r="F324" s="16">
        <f t="shared" si="21"/>
        <v>0</v>
      </c>
      <c r="G324" s="3">
        <f t="shared" si="22"/>
        <v>0</v>
      </c>
      <c r="H324" s="3">
        <f t="shared" si="23"/>
        <v>1</v>
      </c>
      <c r="I324" s="3">
        <f t="shared" si="24"/>
        <v>0</v>
      </c>
      <c r="J324" s="18">
        <v>8124.4084000000003</v>
      </c>
      <c r="R324" t="s">
        <v>9</v>
      </c>
      <c r="S324" t="s">
        <v>10</v>
      </c>
      <c r="T324" t="s">
        <v>11</v>
      </c>
    </row>
    <row r="325" spans="2:20">
      <c r="B325" s="17">
        <v>27</v>
      </c>
      <c r="C325" s="3">
        <f t="shared" si="20"/>
        <v>0</v>
      </c>
      <c r="D325" s="3">
        <v>31.4</v>
      </c>
      <c r="E325" s="3">
        <v>0</v>
      </c>
      <c r="F325" s="16">
        <f t="shared" si="21"/>
        <v>1</v>
      </c>
      <c r="G325" s="3">
        <f t="shared" si="22"/>
        <v>0</v>
      </c>
      <c r="H325" s="3">
        <f t="shared" si="23"/>
        <v>0</v>
      </c>
      <c r="I325" s="3">
        <f t="shared" si="24"/>
        <v>1</v>
      </c>
      <c r="J325" s="18">
        <v>34838.873</v>
      </c>
      <c r="R325" t="s">
        <v>6</v>
      </c>
      <c r="S325" t="s">
        <v>7</v>
      </c>
      <c r="T325" t="s">
        <v>8</v>
      </c>
    </row>
    <row r="326" spans="2:20">
      <c r="B326" s="17">
        <v>52</v>
      </c>
      <c r="C326" s="3">
        <f t="shared" si="20"/>
        <v>1</v>
      </c>
      <c r="D326" s="3">
        <v>33.25</v>
      </c>
      <c r="E326" s="3">
        <v>0</v>
      </c>
      <c r="F326" s="16">
        <f t="shared" si="21"/>
        <v>0</v>
      </c>
      <c r="G326" s="3">
        <f t="shared" si="22"/>
        <v>0</v>
      </c>
      <c r="H326" s="3">
        <f t="shared" si="23"/>
        <v>0</v>
      </c>
      <c r="I326" s="3">
        <f t="shared" si="24"/>
        <v>0</v>
      </c>
      <c r="J326" s="18">
        <v>9722.7695000000003</v>
      </c>
      <c r="R326" t="s">
        <v>9</v>
      </c>
      <c r="S326" t="s">
        <v>10</v>
      </c>
      <c r="T326" t="s">
        <v>13</v>
      </c>
    </row>
    <row r="327" spans="2:20">
      <c r="B327" s="17">
        <v>50</v>
      </c>
      <c r="C327" s="3">
        <f t="shared" si="20"/>
        <v>1</v>
      </c>
      <c r="D327" s="3">
        <v>32.204999999999998</v>
      </c>
      <c r="E327" s="3">
        <v>0</v>
      </c>
      <c r="F327" s="16">
        <f t="shared" si="21"/>
        <v>0</v>
      </c>
      <c r="G327" s="3">
        <f t="shared" si="22"/>
        <v>1</v>
      </c>
      <c r="H327" s="3">
        <f t="shared" si="23"/>
        <v>0</v>
      </c>
      <c r="I327" s="3">
        <f t="shared" si="24"/>
        <v>0</v>
      </c>
      <c r="J327" s="18">
        <v>8835.2649500000007</v>
      </c>
      <c r="R327" t="s">
        <v>9</v>
      </c>
      <c r="S327" t="s">
        <v>10</v>
      </c>
      <c r="T327" t="s">
        <v>12</v>
      </c>
    </row>
    <row r="328" spans="2:20">
      <c r="B328" s="17">
        <v>54</v>
      </c>
      <c r="C328" s="3">
        <f t="shared" si="20"/>
        <v>1</v>
      </c>
      <c r="D328" s="3">
        <v>32.774999999999999</v>
      </c>
      <c r="E328" s="3">
        <v>0</v>
      </c>
      <c r="F328" s="16">
        <f t="shared" si="21"/>
        <v>0</v>
      </c>
      <c r="G328" s="3">
        <f t="shared" si="22"/>
        <v>0</v>
      </c>
      <c r="H328" s="3">
        <f t="shared" si="23"/>
        <v>0</v>
      </c>
      <c r="I328" s="3">
        <f t="shared" si="24"/>
        <v>0</v>
      </c>
      <c r="J328" s="18">
        <v>10435.06525</v>
      </c>
      <c r="R328" t="s">
        <v>9</v>
      </c>
      <c r="S328" t="s">
        <v>10</v>
      </c>
      <c r="T328" t="s">
        <v>13</v>
      </c>
    </row>
    <row r="329" spans="2:20">
      <c r="B329" s="17">
        <v>44</v>
      </c>
      <c r="C329" s="3">
        <f t="shared" si="20"/>
        <v>0</v>
      </c>
      <c r="D329" s="3">
        <v>27.645</v>
      </c>
      <c r="E329" s="3">
        <v>0</v>
      </c>
      <c r="F329" s="16">
        <f t="shared" si="21"/>
        <v>0</v>
      </c>
      <c r="G329" s="3">
        <f t="shared" si="22"/>
        <v>1</v>
      </c>
      <c r="H329" s="3">
        <f t="shared" si="23"/>
        <v>0</v>
      </c>
      <c r="I329" s="3">
        <f t="shared" si="24"/>
        <v>0</v>
      </c>
      <c r="J329" s="18">
        <v>7421.1945500000002</v>
      </c>
      <c r="R329" t="s">
        <v>6</v>
      </c>
      <c r="S329" t="s">
        <v>10</v>
      </c>
      <c r="T329" t="s">
        <v>12</v>
      </c>
    </row>
    <row r="330" spans="2:20">
      <c r="B330" s="17">
        <v>32</v>
      </c>
      <c r="C330" s="3">
        <f t="shared" si="20"/>
        <v>1</v>
      </c>
      <c r="D330" s="3">
        <v>37.335000000000001</v>
      </c>
      <c r="E330" s="3">
        <v>1</v>
      </c>
      <c r="F330" s="16">
        <f t="shared" si="21"/>
        <v>0</v>
      </c>
      <c r="G330" s="3">
        <f t="shared" si="22"/>
        <v>0</v>
      </c>
      <c r="H330" s="3">
        <f t="shared" si="23"/>
        <v>0</v>
      </c>
      <c r="I330" s="3">
        <f t="shared" si="24"/>
        <v>0</v>
      </c>
      <c r="J330" s="18">
        <v>4667.6076499999999</v>
      </c>
      <c r="R330" t="s">
        <v>9</v>
      </c>
      <c r="S330" t="s">
        <v>10</v>
      </c>
      <c r="T330" t="s">
        <v>13</v>
      </c>
    </row>
    <row r="331" spans="2:20">
      <c r="B331" s="17">
        <v>34</v>
      </c>
      <c r="C331" s="3">
        <f t="shared" ref="C331:C394" si="25">IF(R331="male",1,0)</f>
        <v>1</v>
      </c>
      <c r="D331" s="3">
        <v>25.27</v>
      </c>
      <c r="E331" s="3">
        <v>1</v>
      </c>
      <c r="F331" s="16">
        <f t="shared" ref="F331:F394" si="26">IF(S331="yes",1,0)</f>
        <v>0</v>
      </c>
      <c r="G331" s="3">
        <f t="shared" ref="G331:G394" si="27">IF(T331="northwest",1,0)</f>
        <v>1</v>
      </c>
      <c r="H331" s="3">
        <f t="shared" ref="H331:H394" si="28">IF(T331="southeast",1,0)</f>
        <v>0</v>
      </c>
      <c r="I331" s="3">
        <f t="shared" ref="I331:I394" si="29">IF(T331="southwest",1,0)</f>
        <v>0</v>
      </c>
      <c r="J331" s="18">
        <v>4894.7533000000003</v>
      </c>
      <c r="R331" t="s">
        <v>9</v>
      </c>
      <c r="S331" t="s">
        <v>10</v>
      </c>
      <c r="T331" t="s">
        <v>12</v>
      </c>
    </row>
    <row r="332" spans="2:20">
      <c r="B332" s="17">
        <v>26</v>
      </c>
      <c r="C332" s="3">
        <f t="shared" si="25"/>
        <v>0</v>
      </c>
      <c r="D332" s="3">
        <v>29.64</v>
      </c>
      <c r="E332" s="3">
        <v>4</v>
      </c>
      <c r="F332" s="16">
        <f t="shared" si="26"/>
        <v>0</v>
      </c>
      <c r="G332" s="3">
        <f t="shared" si="27"/>
        <v>0</v>
      </c>
      <c r="H332" s="3">
        <f t="shared" si="28"/>
        <v>0</v>
      </c>
      <c r="I332" s="3">
        <f t="shared" si="29"/>
        <v>0</v>
      </c>
      <c r="J332" s="18">
        <v>24671.663339999999</v>
      </c>
      <c r="R332" t="s">
        <v>6</v>
      </c>
      <c r="S332" t="s">
        <v>10</v>
      </c>
      <c r="T332" t="s">
        <v>13</v>
      </c>
    </row>
    <row r="333" spans="2:20">
      <c r="B333" s="17">
        <v>34</v>
      </c>
      <c r="C333" s="3">
        <f t="shared" si="25"/>
        <v>1</v>
      </c>
      <c r="D333" s="3">
        <v>30.8</v>
      </c>
      <c r="E333" s="3">
        <v>0</v>
      </c>
      <c r="F333" s="16">
        <f t="shared" si="26"/>
        <v>1</v>
      </c>
      <c r="G333" s="3">
        <f t="shared" si="27"/>
        <v>0</v>
      </c>
      <c r="H333" s="3">
        <f t="shared" si="28"/>
        <v>0</v>
      </c>
      <c r="I333" s="3">
        <f t="shared" si="29"/>
        <v>1</v>
      </c>
      <c r="J333" s="18">
        <v>35491.64</v>
      </c>
      <c r="R333" t="s">
        <v>9</v>
      </c>
      <c r="S333" t="s">
        <v>7</v>
      </c>
      <c r="T333" t="s">
        <v>8</v>
      </c>
    </row>
    <row r="334" spans="2:20">
      <c r="B334" s="17">
        <v>57</v>
      </c>
      <c r="C334" s="3">
        <f t="shared" si="25"/>
        <v>1</v>
      </c>
      <c r="D334" s="3">
        <v>40.945</v>
      </c>
      <c r="E334" s="3">
        <v>0</v>
      </c>
      <c r="F334" s="16">
        <f t="shared" si="26"/>
        <v>0</v>
      </c>
      <c r="G334" s="3">
        <f t="shared" si="27"/>
        <v>0</v>
      </c>
      <c r="H334" s="3">
        <f t="shared" si="28"/>
        <v>0</v>
      </c>
      <c r="I334" s="3">
        <f t="shared" si="29"/>
        <v>0</v>
      </c>
      <c r="J334" s="18">
        <v>11566.30055</v>
      </c>
      <c r="R334" t="s">
        <v>9</v>
      </c>
      <c r="S334" t="s">
        <v>10</v>
      </c>
      <c r="T334" t="s">
        <v>13</v>
      </c>
    </row>
    <row r="335" spans="2:20">
      <c r="B335" s="17">
        <v>29</v>
      </c>
      <c r="C335" s="3">
        <f t="shared" si="25"/>
        <v>1</v>
      </c>
      <c r="D335" s="3">
        <v>27.2</v>
      </c>
      <c r="E335" s="3">
        <v>0</v>
      </c>
      <c r="F335" s="16">
        <f t="shared" si="26"/>
        <v>0</v>
      </c>
      <c r="G335" s="3">
        <f t="shared" si="27"/>
        <v>0</v>
      </c>
      <c r="H335" s="3">
        <f t="shared" si="28"/>
        <v>0</v>
      </c>
      <c r="I335" s="3">
        <f t="shared" si="29"/>
        <v>1</v>
      </c>
      <c r="J335" s="18">
        <v>2866.0909999999999</v>
      </c>
      <c r="R335" t="s">
        <v>9</v>
      </c>
      <c r="S335" t="s">
        <v>10</v>
      </c>
      <c r="T335" t="s">
        <v>8</v>
      </c>
    </row>
    <row r="336" spans="2:20">
      <c r="B336" s="17">
        <v>40</v>
      </c>
      <c r="C336" s="3">
        <f t="shared" si="25"/>
        <v>1</v>
      </c>
      <c r="D336" s="3">
        <v>34.104999999999997</v>
      </c>
      <c r="E336" s="3">
        <v>1</v>
      </c>
      <c r="F336" s="16">
        <f t="shared" si="26"/>
        <v>0</v>
      </c>
      <c r="G336" s="3">
        <f t="shared" si="27"/>
        <v>0</v>
      </c>
      <c r="H336" s="3">
        <f t="shared" si="28"/>
        <v>0</v>
      </c>
      <c r="I336" s="3">
        <f t="shared" si="29"/>
        <v>0</v>
      </c>
      <c r="J336" s="18">
        <v>6600.2059499999996</v>
      </c>
      <c r="R336" t="s">
        <v>9</v>
      </c>
      <c r="S336" t="s">
        <v>10</v>
      </c>
      <c r="T336" t="s">
        <v>13</v>
      </c>
    </row>
    <row r="337" spans="2:20">
      <c r="B337" s="17">
        <v>27</v>
      </c>
      <c r="C337" s="3">
        <f t="shared" si="25"/>
        <v>0</v>
      </c>
      <c r="D337" s="3">
        <v>23.21</v>
      </c>
      <c r="E337" s="3">
        <v>1</v>
      </c>
      <c r="F337" s="16">
        <f t="shared" si="26"/>
        <v>0</v>
      </c>
      <c r="G337" s="3">
        <f t="shared" si="27"/>
        <v>0</v>
      </c>
      <c r="H337" s="3">
        <f t="shared" si="28"/>
        <v>1</v>
      </c>
      <c r="I337" s="3">
        <f t="shared" si="29"/>
        <v>0</v>
      </c>
      <c r="J337" s="18">
        <v>3561.8888999999999</v>
      </c>
      <c r="R337" t="s">
        <v>6</v>
      </c>
      <c r="S337" t="s">
        <v>10</v>
      </c>
      <c r="T337" t="s">
        <v>11</v>
      </c>
    </row>
    <row r="338" spans="2:20">
      <c r="B338" s="17">
        <v>45</v>
      </c>
      <c r="C338" s="3">
        <f t="shared" si="25"/>
        <v>1</v>
      </c>
      <c r="D338" s="3">
        <v>36.479999999999997</v>
      </c>
      <c r="E338" s="3">
        <v>2</v>
      </c>
      <c r="F338" s="16">
        <f t="shared" si="26"/>
        <v>1</v>
      </c>
      <c r="G338" s="3">
        <f t="shared" si="27"/>
        <v>1</v>
      </c>
      <c r="H338" s="3">
        <f t="shared" si="28"/>
        <v>0</v>
      </c>
      <c r="I338" s="3">
        <f t="shared" si="29"/>
        <v>0</v>
      </c>
      <c r="J338" s="18">
        <v>42760.502200000003</v>
      </c>
      <c r="R338" t="s">
        <v>9</v>
      </c>
      <c r="S338" t="s">
        <v>7</v>
      </c>
      <c r="T338" t="s">
        <v>12</v>
      </c>
    </row>
    <row r="339" spans="2:20">
      <c r="B339" s="17">
        <v>64</v>
      </c>
      <c r="C339" s="3">
        <f t="shared" si="25"/>
        <v>0</v>
      </c>
      <c r="D339" s="3">
        <v>33.799999999999997</v>
      </c>
      <c r="E339" s="3">
        <v>1</v>
      </c>
      <c r="F339" s="16">
        <f t="shared" si="26"/>
        <v>1</v>
      </c>
      <c r="G339" s="3">
        <f t="shared" si="27"/>
        <v>0</v>
      </c>
      <c r="H339" s="3">
        <f t="shared" si="28"/>
        <v>0</v>
      </c>
      <c r="I339" s="3">
        <f t="shared" si="29"/>
        <v>1</v>
      </c>
      <c r="J339" s="18">
        <v>47928.03</v>
      </c>
      <c r="R339" t="s">
        <v>6</v>
      </c>
      <c r="S339" t="s">
        <v>7</v>
      </c>
      <c r="T339" t="s">
        <v>8</v>
      </c>
    </row>
    <row r="340" spans="2:20">
      <c r="B340" s="17">
        <v>52</v>
      </c>
      <c r="C340" s="3">
        <f t="shared" si="25"/>
        <v>1</v>
      </c>
      <c r="D340" s="3">
        <v>36.700000000000003</v>
      </c>
      <c r="E340" s="3">
        <v>0</v>
      </c>
      <c r="F340" s="16">
        <f t="shared" si="26"/>
        <v>0</v>
      </c>
      <c r="G340" s="3">
        <f t="shared" si="27"/>
        <v>0</v>
      </c>
      <c r="H340" s="3">
        <f t="shared" si="28"/>
        <v>0</v>
      </c>
      <c r="I340" s="3">
        <f t="shared" si="29"/>
        <v>1</v>
      </c>
      <c r="J340" s="18">
        <v>9144.5650000000005</v>
      </c>
      <c r="R340" t="s">
        <v>9</v>
      </c>
      <c r="S340" t="s">
        <v>10</v>
      </c>
      <c r="T340" t="s">
        <v>8</v>
      </c>
    </row>
    <row r="341" spans="2:20">
      <c r="B341" s="17">
        <v>61</v>
      </c>
      <c r="C341" s="3">
        <f t="shared" si="25"/>
        <v>0</v>
      </c>
      <c r="D341" s="3">
        <v>36.384999999999998</v>
      </c>
      <c r="E341" s="3">
        <v>1</v>
      </c>
      <c r="F341" s="16">
        <f t="shared" si="26"/>
        <v>1</v>
      </c>
      <c r="G341" s="3">
        <f t="shared" si="27"/>
        <v>0</v>
      </c>
      <c r="H341" s="3">
        <f t="shared" si="28"/>
        <v>0</v>
      </c>
      <c r="I341" s="3">
        <f t="shared" si="29"/>
        <v>0</v>
      </c>
      <c r="J341" s="18">
        <v>48517.563150000002</v>
      </c>
      <c r="R341" t="s">
        <v>6</v>
      </c>
      <c r="S341" t="s">
        <v>7</v>
      </c>
      <c r="T341" t="s">
        <v>13</v>
      </c>
    </row>
    <row r="342" spans="2:20">
      <c r="B342" s="17">
        <v>52</v>
      </c>
      <c r="C342" s="3">
        <f t="shared" si="25"/>
        <v>1</v>
      </c>
      <c r="D342" s="3">
        <v>27.36</v>
      </c>
      <c r="E342" s="3">
        <v>0</v>
      </c>
      <c r="F342" s="16">
        <f t="shared" si="26"/>
        <v>1</v>
      </c>
      <c r="G342" s="3">
        <f t="shared" si="27"/>
        <v>1</v>
      </c>
      <c r="H342" s="3">
        <f t="shared" si="28"/>
        <v>0</v>
      </c>
      <c r="I342" s="3">
        <f t="shared" si="29"/>
        <v>0</v>
      </c>
      <c r="J342" s="18">
        <v>24393.6224</v>
      </c>
      <c r="R342" t="s">
        <v>9</v>
      </c>
      <c r="S342" t="s">
        <v>7</v>
      </c>
      <c r="T342" t="s">
        <v>12</v>
      </c>
    </row>
    <row r="343" spans="2:20">
      <c r="B343" s="17">
        <v>61</v>
      </c>
      <c r="C343" s="3">
        <f t="shared" si="25"/>
        <v>0</v>
      </c>
      <c r="D343" s="3">
        <v>31.16</v>
      </c>
      <c r="E343" s="3">
        <v>0</v>
      </c>
      <c r="F343" s="16">
        <f t="shared" si="26"/>
        <v>0</v>
      </c>
      <c r="G343" s="3">
        <f t="shared" si="27"/>
        <v>1</v>
      </c>
      <c r="H343" s="3">
        <f t="shared" si="28"/>
        <v>0</v>
      </c>
      <c r="I343" s="3">
        <f t="shared" si="29"/>
        <v>0</v>
      </c>
      <c r="J343" s="18">
        <v>13429.035400000001</v>
      </c>
      <c r="R343" t="s">
        <v>6</v>
      </c>
      <c r="S343" t="s">
        <v>10</v>
      </c>
      <c r="T343" t="s">
        <v>12</v>
      </c>
    </row>
    <row r="344" spans="2:20">
      <c r="B344" s="17">
        <v>56</v>
      </c>
      <c r="C344" s="3">
        <f t="shared" si="25"/>
        <v>0</v>
      </c>
      <c r="D344" s="3">
        <v>28.785</v>
      </c>
      <c r="E344" s="3">
        <v>0</v>
      </c>
      <c r="F344" s="16">
        <f t="shared" si="26"/>
        <v>0</v>
      </c>
      <c r="G344" s="3">
        <f t="shared" si="27"/>
        <v>0</v>
      </c>
      <c r="H344" s="3">
        <f t="shared" si="28"/>
        <v>0</v>
      </c>
      <c r="I344" s="3">
        <f t="shared" si="29"/>
        <v>0</v>
      </c>
      <c r="J344" s="18">
        <v>11658.379150000001</v>
      </c>
      <c r="R344" t="s">
        <v>6</v>
      </c>
      <c r="S344" t="s">
        <v>10</v>
      </c>
      <c r="T344" t="s">
        <v>13</v>
      </c>
    </row>
    <row r="345" spans="2:20">
      <c r="B345" s="17">
        <v>43</v>
      </c>
      <c r="C345" s="3">
        <f t="shared" si="25"/>
        <v>0</v>
      </c>
      <c r="D345" s="3">
        <v>35.72</v>
      </c>
      <c r="E345" s="3">
        <v>2</v>
      </c>
      <c r="F345" s="16">
        <f t="shared" si="26"/>
        <v>0</v>
      </c>
      <c r="G345" s="3">
        <f t="shared" si="27"/>
        <v>0</v>
      </c>
      <c r="H345" s="3">
        <f t="shared" si="28"/>
        <v>0</v>
      </c>
      <c r="I345" s="3">
        <f t="shared" si="29"/>
        <v>0</v>
      </c>
      <c r="J345" s="18">
        <v>19144.576519999999</v>
      </c>
      <c r="R345" t="s">
        <v>6</v>
      </c>
      <c r="S345" t="s">
        <v>10</v>
      </c>
      <c r="T345" t="s">
        <v>13</v>
      </c>
    </row>
    <row r="346" spans="2:20">
      <c r="B346" s="17">
        <v>64</v>
      </c>
      <c r="C346" s="3">
        <f t="shared" si="25"/>
        <v>1</v>
      </c>
      <c r="D346" s="3">
        <v>34.5</v>
      </c>
      <c r="E346" s="3">
        <v>0</v>
      </c>
      <c r="F346" s="16">
        <f t="shared" si="26"/>
        <v>0</v>
      </c>
      <c r="G346" s="3">
        <f t="shared" si="27"/>
        <v>0</v>
      </c>
      <c r="H346" s="3">
        <f t="shared" si="28"/>
        <v>0</v>
      </c>
      <c r="I346" s="3">
        <f t="shared" si="29"/>
        <v>1</v>
      </c>
      <c r="J346" s="18">
        <v>13822.803</v>
      </c>
      <c r="R346" t="s">
        <v>9</v>
      </c>
      <c r="S346" t="s">
        <v>10</v>
      </c>
      <c r="T346" t="s">
        <v>8</v>
      </c>
    </row>
    <row r="347" spans="2:20">
      <c r="B347" s="17">
        <v>60</v>
      </c>
      <c r="C347" s="3">
        <f t="shared" si="25"/>
        <v>1</v>
      </c>
      <c r="D347" s="3">
        <v>25.74</v>
      </c>
      <c r="E347" s="3">
        <v>0</v>
      </c>
      <c r="F347" s="16">
        <f t="shared" si="26"/>
        <v>0</v>
      </c>
      <c r="G347" s="3">
        <f t="shared" si="27"/>
        <v>0</v>
      </c>
      <c r="H347" s="3">
        <f t="shared" si="28"/>
        <v>1</v>
      </c>
      <c r="I347" s="3">
        <f t="shared" si="29"/>
        <v>0</v>
      </c>
      <c r="J347" s="18">
        <v>12142.578600000001</v>
      </c>
      <c r="R347" t="s">
        <v>9</v>
      </c>
      <c r="S347" t="s">
        <v>10</v>
      </c>
      <c r="T347" t="s">
        <v>11</v>
      </c>
    </row>
    <row r="348" spans="2:20">
      <c r="B348" s="17">
        <v>62</v>
      </c>
      <c r="C348" s="3">
        <f t="shared" si="25"/>
        <v>1</v>
      </c>
      <c r="D348" s="3">
        <v>27.55</v>
      </c>
      <c r="E348" s="3">
        <v>1</v>
      </c>
      <c r="F348" s="16">
        <f t="shared" si="26"/>
        <v>0</v>
      </c>
      <c r="G348" s="3">
        <f t="shared" si="27"/>
        <v>1</v>
      </c>
      <c r="H348" s="3">
        <f t="shared" si="28"/>
        <v>0</v>
      </c>
      <c r="I348" s="3">
        <f t="shared" si="29"/>
        <v>0</v>
      </c>
      <c r="J348" s="18">
        <v>13937.666499999999</v>
      </c>
      <c r="R348" t="s">
        <v>9</v>
      </c>
      <c r="S348" t="s">
        <v>10</v>
      </c>
      <c r="T348" t="s">
        <v>12</v>
      </c>
    </row>
    <row r="349" spans="2:20">
      <c r="B349" s="17">
        <v>50</v>
      </c>
      <c r="C349" s="3">
        <f t="shared" si="25"/>
        <v>1</v>
      </c>
      <c r="D349" s="3">
        <v>32.299999999999997</v>
      </c>
      <c r="E349" s="3">
        <v>1</v>
      </c>
      <c r="F349" s="16">
        <f t="shared" si="26"/>
        <v>1</v>
      </c>
      <c r="G349" s="3">
        <f t="shared" si="27"/>
        <v>0</v>
      </c>
      <c r="H349" s="3">
        <f t="shared" si="28"/>
        <v>0</v>
      </c>
      <c r="I349" s="3">
        <f t="shared" si="29"/>
        <v>0</v>
      </c>
      <c r="J349" s="18">
        <v>41919.097000000002</v>
      </c>
      <c r="R349" t="s">
        <v>9</v>
      </c>
      <c r="S349" t="s">
        <v>7</v>
      </c>
      <c r="T349" t="s">
        <v>13</v>
      </c>
    </row>
    <row r="350" spans="2:20">
      <c r="B350" s="17">
        <v>46</v>
      </c>
      <c r="C350" s="3">
        <f t="shared" si="25"/>
        <v>0</v>
      </c>
      <c r="D350" s="3">
        <v>27.72</v>
      </c>
      <c r="E350" s="3">
        <v>1</v>
      </c>
      <c r="F350" s="16">
        <f t="shared" si="26"/>
        <v>0</v>
      </c>
      <c r="G350" s="3">
        <f t="shared" si="27"/>
        <v>0</v>
      </c>
      <c r="H350" s="3">
        <f t="shared" si="28"/>
        <v>1</v>
      </c>
      <c r="I350" s="3">
        <f t="shared" si="29"/>
        <v>0</v>
      </c>
      <c r="J350" s="18">
        <v>8232.6388000000006</v>
      </c>
      <c r="R350" t="s">
        <v>6</v>
      </c>
      <c r="S350" t="s">
        <v>10</v>
      </c>
      <c r="T350" t="s">
        <v>11</v>
      </c>
    </row>
    <row r="351" spans="2:20">
      <c r="B351" s="17">
        <v>24</v>
      </c>
      <c r="C351" s="3">
        <f t="shared" si="25"/>
        <v>0</v>
      </c>
      <c r="D351" s="3">
        <v>27.6</v>
      </c>
      <c r="E351" s="3">
        <v>0</v>
      </c>
      <c r="F351" s="16">
        <f t="shared" si="26"/>
        <v>0</v>
      </c>
      <c r="G351" s="3">
        <f t="shared" si="27"/>
        <v>0</v>
      </c>
      <c r="H351" s="3">
        <f t="shared" si="28"/>
        <v>0</v>
      </c>
      <c r="I351" s="3">
        <f t="shared" si="29"/>
        <v>1</v>
      </c>
      <c r="J351" s="18">
        <v>18955.220170000001</v>
      </c>
      <c r="R351" t="s">
        <v>6</v>
      </c>
      <c r="S351" t="s">
        <v>10</v>
      </c>
      <c r="T351" t="s">
        <v>8</v>
      </c>
    </row>
    <row r="352" spans="2:20">
      <c r="B352" s="17">
        <v>62</v>
      </c>
      <c r="C352" s="3">
        <f t="shared" si="25"/>
        <v>1</v>
      </c>
      <c r="D352" s="3">
        <v>30.02</v>
      </c>
      <c r="E352" s="3">
        <v>0</v>
      </c>
      <c r="F352" s="16">
        <f t="shared" si="26"/>
        <v>0</v>
      </c>
      <c r="G352" s="3">
        <f t="shared" si="27"/>
        <v>1</v>
      </c>
      <c r="H352" s="3">
        <f t="shared" si="28"/>
        <v>0</v>
      </c>
      <c r="I352" s="3">
        <f t="shared" si="29"/>
        <v>0</v>
      </c>
      <c r="J352" s="18">
        <v>13352.0998</v>
      </c>
      <c r="R352" t="s">
        <v>9</v>
      </c>
      <c r="S352" t="s">
        <v>10</v>
      </c>
      <c r="T352" t="s">
        <v>12</v>
      </c>
    </row>
    <row r="353" spans="2:20">
      <c r="B353" s="17">
        <v>60</v>
      </c>
      <c r="C353" s="3">
        <f t="shared" si="25"/>
        <v>0</v>
      </c>
      <c r="D353" s="3">
        <v>27.55</v>
      </c>
      <c r="E353" s="3">
        <v>0</v>
      </c>
      <c r="F353" s="16">
        <f t="shared" si="26"/>
        <v>0</v>
      </c>
      <c r="G353" s="3">
        <f t="shared" si="27"/>
        <v>0</v>
      </c>
      <c r="H353" s="3">
        <f t="shared" si="28"/>
        <v>0</v>
      </c>
      <c r="I353" s="3">
        <f t="shared" si="29"/>
        <v>0</v>
      </c>
      <c r="J353" s="18">
        <v>13217.094499999999</v>
      </c>
      <c r="R353" t="s">
        <v>6</v>
      </c>
      <c r="S353" t="s">
        <v>10</v>
      </c>
      <c r="T353" t="s">
        <v>13</v>
      </c>
    </row>
    <row r="354" spans="2:20">
      <c r="B354" s="17">
        <v>63</v>
      </c>
      <c r="C354" s="3">
        <f t="shared" si="25"/>
        <v>1</v>
      </c>
      <c r="D354" s="3">
        <v>36.765000000000001</v>
      </c>
      <c r="E354" s="3">
        <v>0</v>
      </c>
      <c r="F354" s="16">
        <f t="shared" si="26"/>
        <v>0</v>
      </c>
      <c r="G354" s="3">
        <f t="shared" si="27"/>
        <v>0</v>
      </c>
      <c r="H354" s="3">
        <f t="shared" si="28"/>
        <v>0</v>
      </c>
      <c r="I354" s="3">
        <f t="shared" si="29"/>
        <v>0</v>
      </c>
      <c r="J354" s="18">
        <v>13981.850350000001</v>
      </c>
      <c r="R354" t="s">
        <v>9</v>
      </c>
      <c r="S354" t="s">
        <v>10</v>
      </c>
      <c r="T354" t="s">
        <v>13</v>
      </c>
    </row>
    <row r="355" spans="2:20">
      <c r="B355" s="17">
        <v>49</v>
      </c>
      <c r="C355" s="3">
        <f t="shared" si="25"/>
        <v>0</v>
      </c>
      <c r="D355" s="3">
        <v>41.47</v>
      </c>
      <c r="E355" s="3">
        <v>4</v>
      </c>
      <c r="F355" s="16">
        <f t="shared" si="26"/>
        <v>0</v>
      </c>
      <c r="G355" s="3">
        <f t="shared" si="27"/>
        <v>0</v>
      </c>
      <c r="H355" s="3">
        <f t="shared" si="28"/>
        <v>1</v>
      </c>
      <c r="I355" s="3">
        <f t="shared" si="29"/>
        <v>0</v>
      </c>
      <c r="J355" s="18">
        <v>10977.2063</v>
      </c>
      <c r="R355" t="s">
        <v>6</v>
      </c>
      <c r="S355" t="s">
        <v>10</v>
      </c>
      <c r="T355" t="s">
        <v>11</v>
      </c>
    </row>
    <row r="356" spans="2:20">
      <c r="B356" s="17">
        <v>34</v>
      </c>
      <c r="C356" s="3">
        <f t="shared" si="25"/>
        <v>0</v>
      </c>
      <c r="D356" s="3">
        <v>29.26</v>
      </c>
      <c r="E356" s="3">
        <v>3</v>
      </c>
      <c r="F356" s="16">
        <f t="shared" si="26"/>
        <v>0</v>
      </c>
      <c r="G356" s="3">
        <f t="shared" si="27"/>
        <v>0</v>
      </c>
      <c r="H356" s="3">
        <f t="shared" si="28"/>
        <v>1</v>
      </c>
      <c r="I356" s="3">
        <f t="shared" si="29"/>
        <v>0</v>
      </c>
      <c r="J356" s="18">
        <v>6184.2993999999999</v>
      </c>
      <c r="R356" t="s">
        <v>6</v>
      </c>
      <c r="S356" t="s">
        <v>10</v>
      </c>
      <c r="T356" t="s">
        <v>11</v>
      </c>
    </row>
    <row r="357" spans="2:20">
      <c r="B357" s="17">
        <v>33</v>
      </c>
      <c r="C357" s="3">
        <f t="shared" si="25"/>
        <v>1</v>
      </c>
      <c r="D357" s="3">
        <v>35.75</v>
      </c>
      <c r="E357" s="3">
        <v>2</v>
      </c>
      <c r="F357" s="16">
        <f t="shared" si="26"/>
        <v>0</v>
      </c>
      <c r="G357" s="3">
        <f t="shared" si="27"/>
        <v>0</v>
      </c>
      <c r="H357" s="3">
        <f t="shared" si="28"/>
        <v>1</v>
      </c>
      <c r="I357" s="3">
        <f t="shared" si="29"/>
        <v>0</v>
      </c>
      <c r="J357" s="18">
        <v>4889.9994999999999</v>
      </c>
      <c r="R357" t="s">
        <v>9</v>
      </c>
      <c r="S357" t="s">
        <v>10</v>
      </c>
      <c r="T357" t="s">
        <v>11</v>
      </c>
    </row>
    <row r="358" spans="2:20">
      <c r="B358" s="17">
        <v>46</v>
      </c>
      <c r="C358" s="3">
        <f t="shared" si="25"/>
        <v>1</v>
      </c>
      <c r="D358" s="3">
        <v>33.344999999999999</v>
      </c>
      <c r="E358" s="3">
        <v>1</v>
      </c>
      <c r="F358" s="16">
        <f t="shared" si="26"/>
        <v>0</v>
      </c>
      <c r="G358" s="3">
        <f t="shared" si="27"/>
        <v>0</v>
      </c>
      <c r="H358" s="3">
        <f t="shared" si="28"/>
        <v>0</v>
      </c>
      <c r="I358" s="3">
        <f t="shared" si="29"/>
        <v>0</v>
      </c>
      <c r="J358" s="18">
        <v>8334.4575499999992</v>
      </c>
      <c r="R358" t="s">
        <v>9</v>
      </c>
      <c r="S358" t="s">
        <v>10</v>
      </c>
      <c r="T358" t="s">
        <v>13</v>
      </c>
    </row>
    <row r="359" spans="2:20">
      <c r="B359" s="17">
        <v>36</v>
      </c>
      <c r="C359" s="3">
        <f t="shared" si="25"/>
        <v>0</v>
      </c>
      <c r="D359" s="3">
        <v>29.92</v>
      </c>
      <c r="E359" s="3">
        <v>1</v>
      </c>
      <c r="F359" s="16">
        <f t="shared" si="26"/>
        <v>0</v>
      </c>
      <c r="G359" s="3">
        <f t="shared" si="27"/>
        <v>0</v>
      </c>
      <c r="H359" s="3">
        <f t="shared" si="28"/>
        <v>1</v>
      </c>
      <c r="I359" s="3">
        <f t="shared" si="29"/>
        <v>0</v>
      </c>
      <c r="J359" s="18">
        <v>5478.0367999999999</v>
      </c>
      <c r="R359" t="s">
        <v>6</v>
      </c>
      <c r="S359" t="s">
        <v>10</v>
      </c>
      <c r="T359" t="s">
        <v>11</v>
      </c>
    </row>
    <row r="360" spans="2:20">
      <c r="B360" s="17">
        <v>19</v>
      </c>
      <c r="C360" s="3">
        <f t="shared" si="25"/>
        <v>1</v>
      </c>
      <c r="D360" s="3">
        <v>27.835000000000001</v>
      </c>
      <c r="E360" s="3">
        <v>0</v>
      </c>
      <c r="F360" s="16">
        <f t="shared" si="26"/>
        <v>0</v>
      </c>
      <c r="G360" s="3">
        <f t="shared" si="27"/>
        <v>1</v>
      </c>
      <c r="H360" s="3">
        <f t="shared" si="28"/>
        <v>0</v>
      </c>
      <c r="I360" s="3">
        <f t="shared" si="29"/>
        <v>0</v>
      </c>
      <c r="J360" s="18">
        <v>1635.7336499999999</v>
      </c>
      <c r="R360" t="s">
        <v>9</v>
      </c>
      <c r="S360" t="s">
        <v>10</v>
      </c>
      <c r="T360" t="s">
        <v>12</v>
      </c>
    </row>
    <row r="361" spans="2:20">
      <c r="B361" s="17">
        <v>57</v>
      </c>
      <c r="C361" s="3">
        <f t="shared" si="25"/>
        <v>0</v>
      </c>
      <c r="D361" s="3">
        <v>23.18</v>
      </c>
      <c r="E361" s="3">
        <v>0</v>
      </c>
      <c r="F361" s="16">
        <f t="shared" si="26"/>
        <v>0</v>
      </c>
      <c r="G361" s="3">
        <f t="shared" si="27"/>
        <v>1</v>
      </c>
      <c r="H361" s="3">
        <f t="shared" si="28"/>
        <v>0</v>
      </c>
      <c r="I361" s="3">
        <f t="shared" si="29"/>
        <v>0</v>
      </c>
      <c r="J361" s="18">
        <v>11830.6072</v>
      </c>
      <c r="R361" t="s">
        <v>6</v>
      </c>
      <c r="S361" t="s">
        <v>10</v>
      </c>
      <c r="T361" t="s">
        <v>12</v>
      </c>
    </row>
    <row r="362" spans="2:20">
      <c r="B362" s="17">
        <v>50</v>
      </c>
      <c r="C362" s="3">
        <f t="shared" si="25"/>
        <v>0</v>
      </c>
      <c r="D362" s="3">
        <v>25.6</v>
      </c>
      <c r="E362" s="3">
        <v>0</v>
      </c>
      <c r="F362" s="16">
        <f t="shared" si="26"/>
        <v>0</v>
      </c>
      <c r="G362" s="3">
        <f t="shared" si="27"/>
        <v>0</v>
      </c>
      <c r="H362" s="3">
        <f t="shared" si="28"/>
        <v>0</v>
      </c>
      <c r="I362" s="3">
        <f t="shared" si="29"/>
        <v>1</v>
      </c>
      <c r="J362" s="18">
        <v>8932.0840000000007</v>
      </c>
      <c r="R362" t="s">
        <v>6</v>
      </c>
      <c r="S362" t="s">
        <v>10</v>
      </c>
      <c r="T362" t="s">
        <v>8</v>
      </c>
    </row>
    <row r="363" spans="2:20">
      <c r="B363" s="17">
        <v>30</v>
      </c>
      <c r="C363" s="3">
        <f t="shared" si="25"/>
        <v>0</v>
      </c>
      <c r="D363" s="3">
        <v>27.7</v>
      </c>
      <c r="E363" s="3">
        <v>0</v>
      </c>
      <c r="F363" s="16">
        <f t="shared" si="26"/>
        <v>0</v>
      </c>
      <c r="G363" s="3">
        <f t="shared" si="27"/>
        <v>0</v>
      </c>
      <c r="H363" s="3">
        <f t="shared" si="28"/>
        <v>0</v>
      </c>
      <c r="I363" s="3">
        <f t="shared" si="29"/>
        <v>1</v>
      </c>
      <c r="J363" s="18">
        <v>3554.203</v>
      </c>
      <c r="R363" t="s">
        <v>6</v>
      </c>
      <c r="S363" t="s">
        <v>10</v>
      </c>
      <c r="T363" t="s">
        <v>8</v>
      </c>
    </row>
    <row r="364" spans="2:20">
      <c r="B364" s="17">
        <v>33</v>
      </c>
      <c r="C364" s="3">
        <f t="shared" si="25"/>
        <v>1</v>
      </c>
      <c r="D364" s="3">
        <v>35.244999999999997</v>
      </c>
      <c r="E364" s="3">
        <v>0</v>
      </c>
      <c r="F364" s="16">
        <f t="shared" si="26"/>
        <v>0</v>
      </c>
      <c r="G364" s="3">
        <f t="shared" si="27"/>
        <v>0</v>
      </c>
      <c r="H364" s="3">
        <f t="shared" si="28"/>
        <v>0</v>
      </c>
      <c r="I364" s="3">
        <f t="shared" si="29"/>
        <v>0</v>
      </c>
      <c r="J364" s="18">
        <v>12404.8791</v>
      </c>
      <c r="R364" t="s">
        <v>9</v>
      </c>
      <c r="S364" t="s">
        <v>10</v>
      </c>
      <c r="T364" t="s">
        <v>13</v>
      </c>
    </row>
    <row r="365" spans="2:20">
      <c r="B365" s="17">
        <v>18</v>
      </c>
      <c r="C365" s="3">
        <f t="shared" si="25"/>
        <v>0</v>
      </c>
      <c r="D365" s="3">
        <v>38.28</v>
      </c>
      <c r="E365" s="3">
        <v>0</v>
      </c>
      <c r="F365" s="16">
        <f t="shared" si="26"/>
        <v>0</v>
      </c>
      <c r="G365" s="3">
        <f t="shared" si="27"/>
        <v>0</v>
      </c>
      <c r="H365" s="3">
        <f t="shared" si="28"/>
        <v>1</v>
      </c>
      <c r="I365" s="3">
        <f t="shared" si="29"/>
        <v>0</v>
      </c>
      <c r="J365" s="18">
        <v>14133.03775</v>
      </c>
      <c r="R365" t="s">
        <v>6</v>
      </c>
      <c r="S365" t="s">
        <v>10</v>
      </c>
      <c r="T365" t="s">
        <v>11</v>
      </c>
    </row>
    <row r="366" spans="2:20">
      <c r="B366" s="17">
        <v>46</v>
      </c>
      <c r="C366" s="3">
        <f t="shared" si="25"/>
        <v>1</v>
      </c>
      <c r="D366" s="3">
        <v>27.6</v>
      </c>
      <c r="E366" s="3">
        <v>0</v>
      </c>
      <c r="F366" s="16">
        <f t="shared" si="26"/>
        <v>0</v>
      </c>
      <c r="G366" s="3">
        <f t="shared" si="27"/>
        <v>0</v>
      </c>
      <c r="H366" s="3">
        <f t="shared" si="28"/>
        <v>0</v>
      </c>
      <c r="I366" s="3">
        <f t="shared" si="29"/>
        <v>1</v>
      </c>
      <c r="J366" s="18">
        <v>24603.04837</v>
      </c>
      <c r="R366" t="s">
        <v>9</v>
      </c>
      <c r="S366" t="s">
        <v>10</v>
      </c>
      <c r="T366" t="s">
        <v>8</v>
      </c>
    </row>
    <row r="367" spans="2:20">
      <c r="B367" s="17">
        <v>46</v>
      </c>
      <c r="C367" s="3">
        <f t="shared" si="25"/>
        <v>1</v>
      </c>
      <c r="D367" s="3">
        <v>43.89</v>
      </c>
      <c r="E367" s="3">
        <v>3</v>
      </c>
      <c r="F367" s="16">
        <f t="shared" si="26"/>
        <v>0</v>
      </c>
      <c r="G367" s="3">
        <f t="shared" si="27"/>
        <v>0</v>
      </c>
      <c r="H367" s="3">
        <f t="shared" si="28"/>
        <v>1</v>
      </c>
      <c r="I367" s="3">
        <f t="shared" si="29"/>
        <v>0</v>
      </c>
      <c r="J367" s="18">
        <v>8944.1151000000009</v>
      </c>
      <c r="R367" t="s">
        <v>9</v>
      </c>
      <c r="S367" t="s">
        <v>10</v>
      </c>
      <c r="T367" t="s">
        <v>11</v>
      </c>
    </row>
    <row r="368" spans="2:20">
      <c r="B368" s="17">
        <v>47</v>
      </c>
      <c r="C368" s="3">
        <f t="shared" si="25"/>
        <v>1</v>
      </c>
      <c r="D368" s="3">
        <v>29.83</v>
      </c>
      <c r="E368" s="3">
        <v>3</v>
      </c>
      <c r="F368" s="16">
        <f t="shared" si="26"/>
        <v>0</v>
      </c>
      <c r="G368" s="3">
        <f t="shared" si="27"/>
        <v>1</v>
      </c>
      <c r="H368" s="3">
        <f t="shared" si="28"/>
        <v>0</v>
      </c>
      <c r="I368" s="3">
        <f t="shared" si="29"/>
        <v>0</v>
      </c>
      <c r="J368" s="18">
        <v>9620.3307000000004</v>
      </c>
      <c r="R368" t="s">
        <v>9</v>
      </c>
      <c r="S368" t="s">
        <v>10</v>
      </c>
      <c r="T368" t="s">
        <v>12</v>
      </c>
    </row>
    <row r="369" spans="2:20">
      <c r="B369" s="17">
        <v>23</v>
      </c>
      <c r="C369" s="3">
        <f t="shared" si="25"/>
        <v>1</v>
      </c>
      <c r="D369" s="3">
        <v>41.91</v>
      </c>
      <c r="E369" s="3">
        <v>0</v>
      </c>
      <c r="F369" s="16">
        <f t="shared" si="26"/>
        <v>0</v>
      </c>
      <c r="G369" s="3">
        <f t="shared" si="27"/>
        <v>0</v>
      </c>
      <c r="H369" s="3">
        <f t="shared" si="28"/>
        <v>1</v>
      </c>
      <c r="I369" s="3">
        <f t="shared" si="29"/>
        <v>0</v>
      </c>
      <c r="J369" s="18">
        <v>1837.2819</v>
      </c>
      <c r="R369" t="s">
        <v>9</v>
      </c>
      <c r="S369" t="s">
        <v>10</v>
      </c>
      <c r="T369" t="s">
        <v>11</v>
      </c>
    </row>
    <row r="370" spans="2:20">
      <c r="B370" s="17">
        <v>18</v>
      </c>
      <c r="C370" s="3">
        <f t="shared" si="25"/>
        <v>0</v>
      </c>
      <c r="D370" s="3">
        <v>20.79</v>
      </c>
      <c r="E370" s="3">
        <v>0</v>
      </c>
      <c r="F370" s="16">
        <f t="shared" si="26"/>
        <v>0</v>
      </c>
      <c r="G370" s="3">
        <f t="shared" si="27"/>
        <v>0</v>
      </c>
      <c r="H370" s="3">
        <f t="shared" si="28"/>
        <v>1</v>
      </c>
      <c r="I370" s="3">
        <f t="shared" si="29"/>
        <v>0</v>
      </c>
      <c r="J370" s="18">
        <v>1607.5101</v>
      </c>
      <c r="R370" t="s">
        <v>6</v>
      </c>
      <c r="S370" t="s">
        <v>10</v>
      </c>
      <c r="T370" t="s">
        <v>11</v>
      </c>
    </row>
    <row r="371" spans="2:20">
      <c r="B371" s="17">
        <v>48</v>
      </c>
      <c r="C371" s="3">
        <f t="shared" si="25"/>
        <v>0</v>
      </c>
      <c r="D371" s="3">
        <v>32.299999999999997</v>
      </c>
      <c r="E371" s="3">
        <v>2</v>
      </c>
      <c r="F371" s="16">
        <f t="shared" si="26"/>
        <v>0</v>
      </c>
      <c r="G371" s="3">
        <f t="shared" si="27"/>
        <v>0</v>
      </c>
      <c r="H371" s="3">
        <f t="shared" si="28"/>
        <v>0</v>
      </c>
      <c r="I371" s="3">
        <f t="shared" si="29"/>
        <v>0</v>
      </c>
      <c r="J371" s="18">
        <v>10043.249</v>
      </c>
      <c r="R371" t="s">
        <v>6</v>
      </c>
      <c r="S371" t="s">
        <v>10</v>
      </c>
      <c r="T371" t="s">
        <v>13</v>
      </c>
    </row>
    <row r="372" spans="2:20">
      <c r="B372" s="17">
        <v>35</v>
      </c>
      <c r="C372" s="3">
        <f t="shared" si="25"/>
        <v>1</v>
      </c>
      <c r="D372" s="3">
        <v>30.5</v>
      </c>
      <c r="E372" s="3">
        <v>1</v>
      </c>
      <c r="F372" s="16">
        <f t="shared" si="26"/>
        <v>0</v>
      </c>
      <c r="G372" s="3">
        <f t="shared" si="27"/>
        <v>0</v>
      </c>
      <c r="H372" s="3">
        <f t="shared" si="28"/>
        <v>0</v>
      </c>
      <c r="I372" s="3">
        <f t="shared" si="29"/>
        <v>1</v>
      </c>
      <c r="J372" s="18">
        <v>4751.07</v>
      </c>
      <c r="R372" t="s">
        <v>9</v>
      </c>
      <c r="S372" t="s">
        <v>10</v>
      </c>
      <c r="T372" t="s">
        <v>8</v>
      </c>
    </row>
    <row r="373" spans="2:20">
      <c r="B373" s="17">
        <v>19</v>
      </c>
      <c r="C373" s="3">
        <f t="shared" si="25"/>
        <v>0</v>
      </c>
      <c r="D373" s="3">
        <v>21.7</v>
      </c>
      <c r="E373" s="3">
        <v>0</v>
      </c>
      <c r="F373" s="16">
        <f t="shared" si="26"/>
        <v>1</v>
      </c>
      <c r="G373" s="3">
        <f t="shared" si="27"/>
        <v>0</v>
      </c>
      <c r="H373" s="3">
        <f t="shared" si="28"/>
        <v>0</v>
      </c>
      <c r="I373" s="3">
        <f t="shared" si="29"/>
        <v>1</v>
      </c>
      <c r="J373" s="18">
        <v>13844.505999999999</v>
      </c>
      <c r="R373" t="s">
        <v>6</v>
      </c>
      <c r="S373" t="s">
        <v>7</v>
      </c>
      <c r="T373" t="s">
        <v>8</v>
      </c>
    </row>
    <row r="374" spans="2:20">
      <c r="B374" s="17">
        <v>21</v>
      </c>
      <c r="C374" s="3">
        <f t="shared" si="25"/>
        <v>0</v>
      </c>
      <c r="D374" s="3">
        <v>26.4</v>
      </c>
      <c r="E374" s="3">
        <v>1</v>
      </c>
      <c r="F374" s="16">
        <f t="shared" si="26"/>
        <v>0</v>
      </c>
      <c r="G374" s="3">
        <f t="shared" si="27"/>
        <v>0</v>
      </c>
      <c r="H374" s="3">
        <f t="shared" si="28"/>
        <v>0</v>
      </c>
      <c r="I374" s="3">
        <f t="shared" si="29"/>
        <v>1</v>
      </c>
      <c r="J374" s="18">
        <v>2597.779</v>
      </c>
      <c r="R374" t="s">
        <v>6</v>
      </c>
      <c r="S374" t="s">
        <v>10</v>
      </c>
      <c r="T374" t="s">
        <v>8</v>
      </c>
    </row>
    <row r="375" spans="2:20">
      <c r="B375" s="17">
        <v>21</v>
      </c>
      <c r="C375" s="3">
        <f t="shared" si="25"/>
        <v>0</v>
      </c>
      <c r="D375" s="3">
        <v>21.89</v>
      </c>
      <c r="E375" s="3">
        <v>2</v>
      </c>
      <c r="F375" s="16">
        <f t="shared" si="26"/>
        <v>0</v>
      </c>
      <c r="G375" s="3">
        <f t="shared" si="27"/>
        <v>0</v>
      </c>
      <c r="H375" s="3">
        <f t="shared" si="28"/>
        <v>1</v>
      </c>
      <c r="I375" s="3">
        <f t="shared" si="29"/>
        <v>0</v>
      </c>
      <c r="J375" s="18">
        <v>3180.5101</v>
      </c>
      <c r="R375" t="s">
        <v>6</v>
      </c>
      <c r="S375" t="s">
        <v>10</v>
      </c>
      <c r="T375" t="s">
        <v>11</v>
      </c>
    </row>
    <row r="376" spans="2:20">
      <c r="B376" s="17">
        <v>49</v>
      </c>
      <c r="C376" s="3">
        <f t="shared" si="25"/>
        <v>0</v>
      </c>
      <c r="D376" s="3">
        <v>30.78</v>
      </c>
      <c r="E376" s="3">
        <v>1</v>
      </c>
      <c r="F376" s="16">
        <f t="shared" si="26"/>
        <v>0</v>
      </c>
      <c r="G376" s="3">
        <f t="shared" si="27"/>
        <v>0</v>
      </c>
      <c r="H376" s="3">
        <f t="shared" si="28"/>
        <v>0</v>
      </c>
      <c r="I376" s="3">
        <f t="shared" si="29"/>
        <v>0</v>
      </c>
      <c r="J376" s="18">
        <v>9778.3472000000002</v>
      </c>
      <c r="R376" t="s">
        <v>6</v>
      </c>
      <c r="S376" t="s">
        <v>10</v>
      </c>
      <c r="T376" t="s">
        <v>13</v>
      </c>
    </row>
    <row r="377" spans="2:20">
      <c r="B377" s="17">
        <v>56</v>
      </c>
      <c r="C377" s="3">
        <f t="shared" si="25"/>
        <v>0</v>
      </c>
      <c r="D377" s="3">
        <v>32.299999999999997</v>
      </c>
      <c r="E377" s="3">
        <v>3</v>
      </c>
      <c r="F377" s="16">
        <f t="shared" si="26"/>
        <v>0</v>
      </c>
      <c r="G377" s="3">
        <f t="shared" si="27"/>
        <v>0</v>
      </c>
      <c r="H377" s="3">
        <f t="shared" si="28"/>
        <v>0</v>
      </c>
      <c r="I377" s="3">
        <f t="shared" si="29"/>
        <v>0</v>
      </c>
      <c r="J377" s="18">
        <v>13430.264999999999</v>
      </c>
      <c r="R377" t="s">
        <v>6</v>
      </c>
      <c r="S377" t="s">
        <v>10</v>
      </c>
      <c r="T377" t="s">
        <v>13</v>
      </c>
    </row>
    <row r="378" spans="2:20">
      <c r="B378" s="17">
        <v>42</v>
      </c>
      <c r="C378" s="3">
        <f t="shared" si="25"/>
        <v>0</v>
      </c>
      <c r="D378" s="3">
        <v>24.984999999999999</v>
      </c>
      <c r="E378" s="3">
        <v>2</v>
      </c>
      <c r="F378" s="16">
        <f t="shared" si="26"/>
        <v>0</v>
      </c>
      <c r="G378" s="3">
        <f t="shared" si="27"/>
        <v>1</v>
      </c>
      <c r="H378" s="3">
        <f t="shared" si="28"/>
        <v>0</v>
      </c>
      <c r="I378" s="3">
        <f t="shared" si="29"/>
        <v>0</v>
      </c>
      <c r="J378" s="18">
        <v>8017.0611500000005</v>
      </c>
      <c r="R378" t="s">
        <v>6</v>
      </c>
      <c r="S378" t="s">
        <v>10</v>
      </c>
      <c r="T378" t="s">
        <v>12</v>
      </c>
    </row>
    <row r="379" spans="2:20">
      <c r="B379" s="17">
        <v>44</v>
      </c>
      <c r="C379" s="3">
        <f t="shared" si="25"/>
        <v>1</v>
      </c>
      <c r="D379" s="3">
        <v>32.015000000000001</v>
      </c>
      <c r="E379" s="3">
        <v>2</v>
      </c>
      <c r="F379" s="16">
        <f t="shared" si="26"/>
        <v>0</v>
      </c>
      <c r="G379" s="3">
        <f t="shared" si="27"/>
        <v>1</v>
      </c>
      <c r="H379" s="3">
        <f t="shared" si="28"/>
        <v>0</v>
      </c>
      <c r="I379" s="3">
        <f t="shared" si="29"/>
        <v>0</v>
      </c>
      <c r="J379" s="18">
        <v>8116.2688500000004</v>
      </c>
      <c r="R379" t="s">
        <v>9</v>
      </c>
      <c r="S379" t="s">
        <v>10</v>
      </c>
      <c r="T379" t="s">
        <v>12</v>
      </c>
    </row>
    <row r="380" spans="2:20">
      <c r="B380" s="17">
        <v>18</v>
      </c>
      <c r="C380" s="3">
        <f t="shared" si="25"/>
        <v>1</v>
      </c>
      <c r="D380" s="3">
        <v>30.4</v>
      </c>
      <c r="E380" s="3">
        <v>3</v>
      </c>
      <c r="F380" s="16">
        <f t="shared" si="26"/>
        <v>0</v>
      </c>
      <c r="G380" s="3">
        <f t="shared" si="27"/>
        <v>0</v>
      </c>
      <c r="H380" s="3">
        <f t="shared" si="28"/>
        <v>0</v>
      </c>
      <c r="I380" s="3">
        <f t="shared" si="29"/>
        <v>0</v>
      </c>
      <c r="J380" s="18">
        <v>3481.8679999999999</v>
      </c>
      <c r="R380" t="s">
        <v>9</v>
      </c>
      <c r="S380" t="s">
        <v>10</v>
      </c>
      <c r="T380" t="s">
        <v>13</v>
      </c>
    </row>
    <row r="381" spans="2:20">
      <c r="B381" s="17">
        <v>61</v>
      </c>
      <c r="C381" s="3">
        <f t="shared" si="25"/>
        <v>0</v>
      </c>
      <c r="D381" s="3">
        <v>21.09</v>
      </c>
      <c r="E381" s="3">
        <v>0</v>
      </c>
      <c r="F381" s="16">
        <f t="shared" si="26"/>
        <v>0</v>
      </c>
      <c r="G381" s="3">
        <f t="shared" si="27"/>
        <v>1</v>
      </c>
      <c r="H381" s="3">
        <f t="shared" si="28"/>
        <v>0</v>
      </c>
      <c r="I381" s="3">
        <f t="shared" si="29"/>
        <v>0</v>
      </c>
      <c r="J381" s="18">
        <v>13415.0381</v>
      </c>
      <c r="R381" t="s">
        <v>6</v>
      </c>
      <c r="S381" t="s">
        <v>10</v>
      </c>
      <c r="T381" t="s">
        <v>12</v>
      </c>
    </row>
    <row r="382" spans="2:20">
      <c r="B382" s="17">
        <v>57</v>
      </c>
      <c r="C382" s="3">
        <f t="shared" si="25"/>
        <v>0</v>
      </c>
      <c r="D382" s="3">
        <v>22.23</v>
      </c>
      <c r="E382" s="3">
        <v>0</v>
      </c>
      <c r="F382" s="16">
        <f t="shared" si="26"/>
        <v>0</v>
      </c>
      <c r="G382" s="3">
        <f t="shared" si="27"/>
        <v>0</v>
      </c>
      <c r="H382" s="3">
        <f t="shared" si="28"/>
        <v>0</v>
      </c>
      <c r="I382" s="3">
        <f t="shared" si="29"/>
        <v>0</v>
      </c>
      <c r="J382" s="18">
        <v>12029.286700000001</v>
      </c>
      <c r="R382" t="s">
        <v>6</v>
      </c>
      <c r="S382" t="s">
        <v>10</v>
      </c>
      <c r="T382" t="s">
        <v>13</v>
      </c>
    </row>
    <row r="383" spans="2:20">
      <c r="B383" s="17">
        <v>42</v>
      </c>
      <c r="C383" s="3">
        <f t="shared" si="25"/>
        <v>0</v>
      </c>
      <c r="D383" s="3">
        <v>33.155000000000001</v>
      </c>
      <c r="E383" s="3">
        <v>1</v>
      </c>
      <c r="F383" s="16">
        <f t="shared" si="26"/>
        <v>0</v>
      </c>
      <c r="G383" s="3">
        <f t="shared" si="27"/>
        <v>0</v>
      </c>
      <c r="H383" s="3">
        <f t="shared" si="28"/>
        <v>0</v>
      </c>
      <c r="I383" s="3">
        <f t="shared" si="29"/>
        <v>0</v>
      </c>
      <c r="J383" s="18">
        <v>7639.4174499999999</v>
      </c>
      <c r="R383" t="s">
        <v>6</v>
      </c>
      <c r="S383" t="s">
        <v>10</v>
      </c>
      <c r="T383" t="s">
        <v>13</v>
      </c>
    </row>
    <row r="384" spans="2:20">
      <c r="B384" s="17">
        <v>26</v>
      </c>
      <c r="C384" s="3">
        <f t="shared" si="25"/>
        <v>1</v>
      </c>
      <c r="D384" s="3">
        <v>32.9</v>
      </c>
      <c r="E384" s="3">
        <v>2</v>
      </c>
      <c r="F384" s="16">
        <f t="shared" si="26"/>
        <v>1</v>
      </c>
      <c r="G384" s="3">
        <f t="shared" si="27"/>
        <v>0</v>
      </c>
      <c r="H384" s="3">
        <f t="shared" si="28"/>
        <v>0</v>
      </c>
      <c r="I384" s="3">
        <f t="shared" si="29"/>
        <v>1</v>
      </c>
      <c r="J384" s="18">
        <v>36085.218999999997</v>
      </c>
      <c r="R384" t="s">
        <v>9</v>
      </c>
      <c r="S384" t="s">
        <v>7</v>
      </c>
      <c r="T384" t="s">
        <v>8</v>
      </c>
    </row>
    <row r="385" spans="2:20">
      <c r="B385" s="17">
        <v>20</v>
      </c>
      <c r="C385" s="3">
        <f t="shared" si="25"/>
        <v>1</v>
      </c>
      <c r="D385" s="3">
        <v>33.33</v>
      </c>
      <c r="E385" s="3">
        <v>0</v>
      </c>
      <c r="F385" s="16">
        <f t="shared" si="26"/>
        <v>0</v>
      </c>
      <c r="G385" s="3">
        <f t="shared" si="27"/>
        <v>0</v>
      </c>
      <c r="H385" s="3">
        <f t="shared" si="28"/>
        <v>1</v>
      </c>
      <c r="I385" s="3">
        <f t="shared" si="29"/>
        <v>0</v>
      </c>
      <c r="J385" s="18">
        <v>1391.5287000000001</v>
      </c>
      <c r="R385" t="s">
        <v>9</v>
      </c>
      <c r="S385" t="s">
        <v>10</v>
      </c>
      <c r="T385" t="s">
        <v>11</v>
      </c>
    </row>
    <row r="386" spans="2:20">
      <c r="B386" s="17">
        <v>23</v>
      </c>
      <c r="C386" s="3">
        <f t="shared" si="25"/>
        <v>0</v>
      </c>
      <c r="D386" s="3">
        <v>28.31</v>
      </c>
      <c r="E386" s="3">
        <v>0</v>
      </c>
      <c r="F386" s="16">
        <f t="shared" si="26"/>
        <v>1</v>
      </c>
      <c r="G386" s="3">
        <f t="shared" si="27"/>
        <v>1</v>
      </c>
      <c r="H386" s="3">
        <f t="shared" si="28"/>
        <v>0</v>
      </c>
      <c r="I386" s="3">
        <f t="shared" si="29"/>
        <v>0</v>
      </c>
      <c r="J386" s="18">
        <v>18033.9679</v>
      </c>
      <c r="R386" t="s">
        <v>6</v>
      </c>
      <c r="S386" t="s">
        <v>7</v>
      </c>
      <c r="T386" t="s">
        <v>12</v>
      </c>
    </row>
    <row r="387" spans="2:20">
      <c r="B387" s="17">
        <v>39</v>
      </c>
      <c r="C387" s="3">
        <f t="shared" si="25"/>
        <v>0</v>
      </c>
      <c r="D387" s="3">
        <v>24.89</v>
      </c>
      <c r="E387" s="3">
        <v>3</v>
      </c>
      <c r="F387" s="16">
        <f t="shared" si="26"/>
        <v>1</v>
      </c>
      <c r="G387" s="3">
        <f t="shared" si="27"/>
        <v>0</v>
      </c>
      <c r="H387" s="3">
        <f t="shared" si="28"/>
        <v>0</v>
      </c>
      <c r="I387" s="3">
        <f t="shared" si="29"/>
        <v>0</v>
      </c>
      <c r="J387" s="18">
        <v>21659.930100000001</v>
      </c>
      <c r="R387" t="s">
        <v>6</v>
      </c>
      <c r="S387" t="s">
        <v>7</v>
      </c>
      <c r="T387" t="s">
        <v>13</v>
      </c>
    </row>
    <row r="388" spans="2:20">
      <c r="B388" s="17">
        <v>24</v>
      </c>
      <c r="C388" s="3">
        <f t="shared" si="25"/>
        <v>1</v>
      </c>
      <c r="D388" s="3">
        <v>40.15</v>
      </c>
      <c r="E388" s="3">
        <v>0</v>
      </c>
      <c r="F388" s="16">
        <f t="shared" si="26"/>
        <v>1</v>
      </c>
      <c r="G388" s="3">
        <f t="shared" si="27"/>
        <v>0</v>
      </c>
      <c r="H388" s="3">
        <f t="shared" si="28"/>
        <v>1</v>
      </c>
      <c r="I388" s="3">
        <f t="shared" si="29"/>
        <v>0</v>
      </c>
      <c r="J388" s="18">
        <v>38126.246500000001</v>
      </c>
      <c r="R388" t="s">
        <v>9</v>
      </c>
      <c r="S388" t="s">
        <v>7</v>
      </c>
      <c r="T388" t="s">
        <v>11</v>
      </c>
    </row>
    <row r="389" spans="2:20">
      <c r="B389" s="17">
        <v>64</v>
      </c>
      <c r="C389" s="3">
        <f t="shared" si="25"/>
        <v>0</v>
      </c>
      <c r="D389" s="3">
        <v>30.114999999999998</v>
      </c>
      <c r="E389" s="3">
        <v>3</v>
      </c>
      <c r="F389" s="16">
        <f t="shared" si="26"/>
        <v>0</v>
      </c>
      <c r="G389" s="3">
        <f t="shared" si="27"/>
        <v>1</v>
      </c>
      <c r="H389" s="3">
        <f t="shared" si="28"/>
        <v>0</v>
      </c>
      <c r="I389" s="3">
        <f t="shared" si="29"/>
        <v>0</v>
      </c>
      <c r="J389" s="18">
        <v>16455.707849999999</v>
      </c>
      <c r="R389" t="s">
        <v>6</v>
      </c>
      <c r="S389" t="s">
        <v>10</v>
      </c>
      <c r="T389" t="s">
        <v>12</v>
      </c>
    </row>
    <row r="390" spans="2:20">
      <c r="B390" s="17">
        <v>62</v>
      </c>
      <c r="C390" s="3">
        <f t="shared" si="25"/>
        <v>1</v>
      </c>
      <c r="D390" s="3">
        <v>31.46</v>
      </c>
      <c r="E390" s="3">
        <v>1</v>
      </c>
      <c r="F390" s="16">
        <f t="shared" si="26"/>
        <v>0</v>
      </c>
      <c r="G390" s="3">
        <f t="shared" si="27"/>
        <v>0</v>
      </c>
      <c r="H390" s="3">
        <f t="shared" si="28"/>
        <v>1</v>
      </c>
      <c r="I390" s="3">
        <f t="shared" si="29"/>
        <v>0</v>
      </c>
      <c r="J390" s="18">
        <v>27000.98473</v>
      </c>
      <c r="R390" t="s">
        <v>9</v>
      </c>
      <c r="S390" t="s">
        <v>10</v>
      </c>
      <c r="T390" t="s">
        <v>11</v>
      </c>
    </row>
    <row r="391" spans="2:20">
      <c r="B391" s="17">
        <v>27</v>
      </c>
      <c r="C391" s="3">
        <f t="shared" si="25"/>
        <v>0</v>
      </c>
      <c r="D391" s="3">
        <v>17.954999999999998</v>
      </c>
      <c r="E391" s="3">
        <v>2</v>
      </c>
      <c r="F391" s="16">
        <f t="shared" si="26"/>
        <v>1</v>
      </c>
      <c r="G391" s="3">
        <f t="shared" si="27"/>
        <v>0</v>
      </c>
      <c r="H391" s="3">
        <f t="shared" si="28"/>
        <v>0</v>
      </c>
      <c r="I391" s="3">
        <f t="shared" si="29"/>
        <v>0</v>
      </c>
      <c r="J391" s="18">
        <v>15006.579449999999</v>
      </c>
      <c r="R391" t="s">
        <v>6</v>
      </c>
      <c r="S391" t="s">
        <v>7</v>
      </c>
      <c r="T391" t="s">
        <v>13</v>
      </c>
    </row>
    <row r="392" spans="2:20">
      <c r="B392" s="17">
        <v>55</v>
      </c>
      <c r="C392" s="3">
        <f t="shared" si="25"/>
        <v>1</v>
      </c>
      <c r="D392" s="3">
        <v>30.684999999999999</v>
      </c>
      <c r="E392" s="3">
        <v>0</v>
      </c>
      <c r="F392" s="16">
        <f t="shared" si="26"/>
        <v>1</v>
      </c>
      <c r="G392" s="3">
        <f t="shared" si="27"/>
        <v>0</v>
      </c>
      <c r="H392" s="3">
        <f t="shared" si="28"/>
        <v>0</v>
      </c>
      <c r="I392" s="3">
        <f t="shared" si="29"/>
        <v>0</v>
      </c>
      <c r="J392" s="18">
        <v>42303.692150000003</v>
      </c>
      <c r="R392" t="s">
        <v>9</v>
      </c>
      <c r="S392" t="s">
        <v>7</v>
      </c>
      <c r="T392" t="s">
        <v>13</v>
      </c>
    </row>
    <row r="393" spans="2:20">
      <c r="B393" s="17">
        <v>55</v>
      </c>
      <c r="C393" s="3">
        <f t="shared" si="25"/>
        <v>1</v>
      </c>
      <c r="D393" s="3">
        <v>33</v>
      </c>
      <c r="E393" s="3">
        <v>0</v>
      </c>
      <c r="F393" s="16">
        <f t="shared" si="26"/>
        <v>0</v>
      </c>
      <c r="G393" s="3">
        <f t="shared" si="27"/>
        <v>0</v>
      </c>
      <c r="H393" s="3">
        <f t="shared" si="28"/>
        <v>1</v>
      </c>
      <c r="I393" s="3">
        <f t="shared" si="29"/>
        <v>0</v>
      </c>
      <c r="J393" s="18">
        <v>20781.48892</v>
      </c>
      <c r="R393" t="s">
        <v>9</v>
      </c>
      <c r="S393" t="s">
        <v>10</v>
      </c>
      <c r="T393" t="s">
        <v>11</v>
      </c>
    </row>
    <row r="394" spans="2:20">
      <c r="B394" s="17">
        <v>35</v>
      </c>
      <c r="C394" s="3">
        <f t="shared" si="25"/>
        <v>0</v>
      </c>
      <c r="D394" s="3">
        <v>43.34</v>
      </c>
      <c r="E394" s="3">
        <v>2</v>
      </c>
      <c r="F394" s="16">
        <f t="shared" si="26"/>
        <v>0</v>
      </c>
      <c r="G394" s="3">
        <f t="shared" si="27"/>
        <v>0</v>
      </c>
      <c r="H394" s="3">
        <f t="shared" si="28"/>
        <v>1</v>
      </c>
      <c r="I394" s="3">
        <f t="shared" si="29"/>
        <v>0</v>
      </c>
      <c r="J394" s="18">
        <v>5846.9175999999998</v>
      </c>
      <c r="R394" t="s">
        <v>6</v>
      </c>
      <c r="S394" t="s">
        <v>10</v>
      </c>
      <c r="T394" t="s">
        <v>11</v>
      </c>
    </row>
    <row r="395" spans="2:20">
      <c r="B395" s="17">
        <v>44</v>
      </c>
      <c r="C395" s="3">
        <f t="shared" ref="C395:C458" si="30">IF(R395="male",1,0)</f>
        <v>1</v>
      </c>
      <c r="D395" s="3">
        <v>22.135000000000002</v>
      </c>
      <c r="E395" s="3">
        <v>2</v>
      </c>
      <c r="F395" s="16">
        <f t="shared" ref="F395:F458" si="31">IF(S395="yes",1,0)</f>
        <v>0</v>
      </c>
      <c r="G395" s="3">
        <f t="shared" ref="G395:G458" si="32">IF(T395="northwest",1,0)</f>
        <v>0</v>
      </c>
      <c r="H395" s="3">
        <f t="shared" ref="H395:H458" si="33">IF(T395="southeast",1,0)</f>
        <v>0</v>
      </c>
      <c r="I395" s="3">
        <f t="shared" ref="I395:I458" si="34">IF(T395="southwest",1,0)</f>
        <v>0</v>
      </c>
      <c r="J395" s="18">
        <v>8302.5356499999998</v>
      </c>
      <c r="R395" t="s">
        <v>9</v>
      </c>
      <c r="S395" t="s">
        <v>10</v>
      </c>
      <c r="T395" t="s">
        <v>13</v>
      </c>
    </row>
    <row r="396" spans="2:20">
      <c r="B396" s="17">
        <v>19</v>
      </c>
      <c r="C396" s="3">
        <f t="shared" si="30"/>
        <v>1</v>
      </c>
      <c r="D396" s="3">
        <v>34.4</v>
      </c>
      <c r="E396" s="3">
        <v>0</v>
      </c>
      <c r="F396" s="16">
        <f t="shared" si="31"/>
        <v>0</v>
      </c>
      <c r="G396" s="3">
        <f t="shared" si="32"/>
        <v>0</v>
      </c>
      <c r="H396" s="3">
        <f t="shared" si="33"/>
        <v>0</v>
      </c>
      <c r="I396" s="3">
        <f t="shared" si="34"/>
        <v>1</v>
      </c>
      <c r="J396" s="18">
        <v>1261.8589999999999</v>
      </c>
      <c r="R396" t="s">
        <v>9</v>
      </c>
      <c r="S396" t="s">
        <v>10</v>
      </c>
      <c r="T396" t="s">
        <v>8</v>
      </c>
    </row>
    <row r="397" spans="2:20">
      <c r="B397" s="17">
        <v>58</v>
      </c>
      <c r="C397" s="3">
        <f t="shared" si="30"/>
        <v>0</v>
      </c>
      <c r="D397" s="3">
        <v>39.049999999999997</v>
      </c>
      <c r="E397" s="3">
        <v>0</v>
      </c>
      <c r="F397" s="16">
        <f t="shared" si="31"/>
        <v>0</v>
      </c>
      <c r="G397" s="3">
        <f t="shared" si="32"/>
        <v>0</v>
      </c>
      <c r="H397" s="3">
        <f t="shared" si="33"/>
        <v>1</v>
      </c>
      <c r="I397" s="3">
        <f t="shared" si="34"/>
        <v>0</v>
      </c>
      <c r="J397" s="18">
        <v>11856.4115</v>
      </c>
      <c r="R397" t="s">
        <v>6</v>
      </c>
      <c r="S397" t="s">
        <v>10</v>
      </c>
      <c r="T397" t="s">
        <v>11</v>
      </c>
    </row>
    <row r="398" spans="2:20">
      <c r="B398" s="17">
        <v>50</v>
      </c>
      <c r="C398" s="3">
        <f t="shared" si="30"/>
        <v>1</v>
      </c>
      <c r="D398" s="3">
        <v>25.364999999999998</v>
      </c>
      <c r="E398" s="3">
        <v>2</v>
      </c>
      <c r="F398" s="16">
        <f t="shared" si="31"/>
        <v>0</v>
      </c>
      <c r="G398" s="3">
        <f t="shared" si="32"/>
        <v>1</v>
      </c>
      <c r="H398" s="3">
        <f t="shared" si="33"/>
        <v>0</v>
      </c>
      <c r="I398" s="3">
        <f t="shared" si="34"/>
        <v>0</v>
      </c>
      <c r="J398" s="18">
        <v>30284.642940000002</v>
      </c>
      <c r="R398" t="s">
        <v>9</v>
      </c>
      <c r="S398" t="s">
        <v>10</v>
      </c>
      <c r="T398" t="s">
        <v>12</v>
      </c>
    </row>
    <row r="399" spans="2:20">
      <c r="B399" s="17">
        <v>26</v>
      </c>
      <c r="C399" s="3">
        <f t="shared" si="30"/>
        <v>0</v>
      </c>
      <c r="D399" s="3">
        <v>22.61</v>
      </c>
      <c r="E399" s="3">
        <v>0</v>
      </c>
      <c r="F399" s="16">
        <f t="shared" si="31"/>
        <v>0</v>
      </c>
      <c r="G399" s="3">
        <f t="shared" si="32"/>
        <v>1</v>
      </c>
      <c r="H399" s="3">
        <f t="shared" si="33"/>
        <v>0</v>
      </c>
      <c r="I399" s="3">
        <f t="shared" si="34"/>
        <v>0</v>
      </c>
      <c r="J399" s="18">
        <v>3176.8159000000001</v>
      </c>
      <c r="R399" t="s">
        <v>6</v>
      </c>
      <c r="S399" t="s">
        <v>10</v>
      </c>
      <c r="T399" t="s">
        <v>12</v>
      </c>
    </row>
    <row r="400" spans="2:20">
      <c r="B400" s="17">
        <v>24</v>
      </c>
      <c r="C400" s="3">
        <f t="shared" si="30"/>
        <v>0</v>
      </c>
      <c r="D400" s="3">
        <v>30.21</v>
      </c>
      <c r="E400" s="3">
        <v>3</v>
      </c>
      <c r="F400" s="16">
        <f t="shared" si="31"/>
        <v>0</v>
      </c>
      <c r="G400" s="3">
        <f t="shared" si="32"/>
        <v>1</v>
      </c>
      <c r="H400" s="3">
        <f t="shared" si="33"/>
        <v>0</v>
      </c>
      <c r="I400" s="3">
        <f t="shared" si="34"/>
        <v>0</v>
      </c>
      <c r="J400" s="18">
        <v>4618.0798999999997</v>
      </c>
      <c r="R400" t="s">
        <v>6</v>
      </c>
      <c r="S400" t="s">
        <v>10</v>
      </c>
      <c r="T400" t="s">
        <v>12</v>
      </c>
    </row>
    <row r="401" spans="2:20">
      <c r="B401" s="17">
        <v>48</v>
      </c>
      <c r="C401" s="3">
        <f t="shared" si="30"/>
        <v>1</v>
      </c>
      <c r="D401" s="3">
        <v>35.625</v>
      </c>
      <c r="E401" s="3">
        <v>4</v>
      </c>
      <c r="F401" s="16">
        <f t="shared" si="31"/>
        <v>0</v>
      </c>
      <c r="G401" s="3">
        <f t="shared" si="32"/>
        <v>0</v>
      </c>
      <c r="H401" s="3">
        <f t="shared" si="33"/>
        <v>0</v>
      </c>
      <c r="I401" s="3">
        <f t="shared" si="34"/>
        <v>0</v>
      </c>
      <c r="J401" s="18">
        <v>10736.87075</v>
      </c>
      <c r="R401" t="s">
        <v>9</v>
      </c>
      <c r="S401" t="s">
        <v>10</v>
      </c>
      <c r="T401" t="s">
        <v>13</v>
      </c>
    </row>
    <row r="402" spans="2:20">
      <c r="B402" s="17">
        <v>19</v>
      </c>
      <c r="C402" s="3">
        <f t="shared" si="30"/>
        <v>0</v>
      </c>
      <c r="D402" s="3">
        <v>37.43</v>
      </c>
      <c r="E402" s="3">
        <v>0</v>
      </c>
      <c r="F402" s="16">
        <f t="shared" si="31"/>
        <v>0</v>
      </c>
      <c r="G402" s="3">
        <f t="shared" si="32"/>
        <v>1</v>
      </c>
      <c r="H402" s="3">
        <f t="shared" si="33"/>
        <v>0</v>
      </c>
      <c r="I402" s="3">
        <f t="shared" si="34"/>
        <v>0</v>
      </c>
      <c r="J402" s="18">
        <v>2138.0707000000002</v>
      </c>
      <c r="R402" t="s">
        <v>6</v>
      </c>
      <c r="S402" t="s">
        <v>10</v>
      </c>
      <c r="T402" t="s">
        <v>12</v>
      </c>
    </row>
    <row r="403" spans="2:20">
      <c r="B403" s="17">
        <v>48</v>
      </c>
      <c r="C403" s="3">
        <f t="shared" si="30"/>
        <v>1</v>
      </c>
      <c r="D403" s="3">
        <v>31.445</v>
      </c>
      <c r="E403" s="3">
        <v>1</v>
      </c>
      <c r="F403" s="16">
        <f t="shared" si="31"/>
        <v>0</v>
      </c>
      <c r="G403" s="3">
        <f t="shared" si="32"/>
        <v>0</v>
      </c>
      <c r="H403" s="3">
        <f t="shared" si="33"/>
        <v>0</v>
      </c>
      <c r="I403" s="3">
        <f t="shared" si="34"/>
        <v>0</v>
      </c>
      <c r="J403" s="18">
        <v>8964.0605500000001</v>
      </c>
      <c r="R403" t="s">
        <v>9</v>
      </c>
      <c r="S403" t="s">
        <v>10</v>
      </c>
      <c r="T403" t="s">
        <v>13</v>
      </c>
    </row>
    <row r="404" spans="2:20">
      <c r="B404" s="17">
        <v>49</v>
      </c>
      <c r="C404" s="3">
        <f t="shared" si="30"/>
        <v>1</v>
      </c>
      <c r="D404" s="3">
        <v>31.35</v>
      </c>
      <c r="E404" s="3">
        <v>1</v>
      </c>
      <c r="F404" s="16">
        <f t="shared" si="31"/>
        <v>0</v>
      </c>
      <c r="G404" s="3">
        <f t="shared" si="32"/>
        <v>0</v>
      </c>
      <c r="H404" s="3">
        <f t="shared" si="33"/>
        <v>0</v>
      </c>
      <c r="I404" s="3">
        <f t="shared" si="34"/>
        <v>0</v>
      </c>
      <c r="J404" s="18">
        <v>9290.1394999999993</v>
      </c>
      <c r="R404" t="s">
        <v>9</v>
      </c>
      <c r="S404" t="s">
        <v>10</v>
      </c>
      <c r="T404" t="s">
        <v>13</v>
      </c>
    </row>
    <row r="405" spans="2:20">
      <c r="B405" s="17">
        <v>46</v>
      </c>
      <c r="C405" s="3">
        <f t="shared" si="30"/>
        <v>0</v>
      </c>
      <c r="D405" s="3">
        <v>32.299999999999997</v>
      </c>
      <c r="E405" s="3">
        <v>2</v>
      </c>
      <c r="F405" s="16">
        <f t="shared" si="31"/>
        <v>0</v>
      </c>
      <c r="G405" s="3">
        <f t="shared" si="32"/>
        <v>0</v>
      </c>
      <c r="H405" s="3">
        <f t="shared" si="33"/>
        <v>0</v>
      </c>
      <c r="I405" s="3">
        <f t="shared" si="34"/>
        <v>0</v>
      </c>
      <c r="J405" s="18">
        <v>9411.0049999999992</v>
      </c>
      <c r="R405" t="s">
        <v>6</v>
      </c>
      <c r="S405" t="s">
        <v>10</v>
      </c>
      <c r="T405" t="s">
        <v>13</v>
      </c>
    </row>
    <row r="406" spans="2:20">
      <c r="B406" s="17">
        <v>46</v>
      </c>
      <c r="C406" s="3">
        <f t="shared" si="30"/>
        <v>1</v>
      </c>
      <c r="D406" s="3">
        <v>19.855</v>
      </c>
      <c r="E406" s="3">
        <v>0</v>
      </c>
      <c r="F406" s="16">
        <f t="shared" si="31"/>
        <v>0</v>
      </c>
      <c r="G406" s="3">
        <f t="shared" si="32"/>
        <v>1</v>
      </c>
      <c r="H406" s="3">
        <f t="shared" si="33"/>
        <v>0</v>
      </c>
      <c r="I406" s="3">
        <f t="shared" si="34"/>
        <v>0</v>
      </c>
      <c r="J406" s="18">
        <v>7526.7064499999997</v>
      </c>
      <c r="R406" t="s">
        <v>9</v>
      </c>
      <c r="S406" t="s">
        <v>10</v>
      </c>
      <c r="T406" t="s">
        <v>12</v>
      </c>
    </row>
    <row r="407" spans="2:20">
      <c r="B407" s="17">
        <v>43</v>
      </c>
      <c r="C407" s="3">
        <f t="shared" si="30"/>
        <v>0</v>
      </c>
      <c r="D407" s="3">
        <v>34.4</v>
      </c>
      <c r="E407" s="3">
        <v>3</v>
      </c>
      <c r="F407" s="16">
        <f t="shared" si="31"/>
        <v>0</v>
      </c>
      <c r="G407" s="3">
        <f t="shared" si="32"/>
        <v>0</v>
      </c>
      <c r="H407" s="3">
        <f t="shared" si="33"/>
        <v>0</v>
      </c>
      <c r="I407" s="3">
        <f t="shared" si="34"/>
        <v>1</v>
      </c>
      <c r="J407" s="18">
        <v>8522.0030000000006</v>
      </c>
      <c r="R407" t="s">
        <v>6</v>
      </c>
      <c r="S407" t="s">
        <v>10</v>
      </c>
      <c r="T407" t="s">
        <v>8</v>
      </c>
    </row>
    <row r="408" spans="2:20">
      <c r="B408" s="17">
        <v>21</v>
      </c>
      <c r="C408" s="3">
        <f t="shared" si="30"/>
        <v>1</v>
      </c>
      <c r="D408" s="3">
        <v>31.02</v>
      </c>
      <c r="E408" s="3">
        <v>0</v>
      </c>
      <c r="F408" s="16">
        <f t="shared" si="31"/>
        <v>0</v>
      </c>
      <c r="G408" s="3">
        <f t="shared" si="32"/>
        <v>0</v>
      </c>
      <c r="H408" s="3">
        <f t="shared" si="33"/>
        <v>1</v>
      </c>
      <c r="I408" s="3">
        <f t="shared" si="34"/>
        <v>0</v>
      </c>
      <c r="J408" s="18">
        <v>16586.49771</v>
      </c>
      <c r="R408" t="s">
        <v>9</v>
      </c>
      <c r="S408" t="s">
        <v>10</v>
      </c>
      <c r="T408" t="s">
        <v>11</v>
      </c>
    </row>
    <row r="409" spans="2:20">
      <c r="B409" s="17">
        <v>64</v>
      </c>
      <c r="C409" s="3">
        <f t="shared" si="30"/>
        <v>1</v>
      </c>
      <c r="D409" s="3">
        <v>25.6</v>
      </c>
      <c r="E409" s="3">
        <v>2</v>
      </c>
      <c r="F409" s="16">
        <f t="shared" si="31"/>
        <v>0</v>
      </c>
      <c r="G409" s="3">
        <f t="shared" si="32"/>
        <v>0</v>
      </c>
      <c r="H409" s="3">
        <f t="shared" si="33"/>
        <v>0</v>
      </c>
      <c r="I409" s="3">
        <f t="shared" si="34"/>
        <v>1</v>
      </c>
      <c r="J409" s="18">
        <v>14988.432000000001</v>
      </c>
      <c r="R409" t="s">
        <v>9</v>
      </c>
      <c r="S409" t="s">
        <v>10</v>
      </c>
      <c r="T409" t="s">
        <v>8</v>
      </c>
    </row>
    <row r="410" spans="2:20">
      <c r="B410" s="17">
        <v>18</v>
      </c>
      <c r="C410" s="3">
        <f t="shared" si="30"/>
        <v>0</v>
      </c>
      <c r="D410" s="3">
        <v>38.17</v>
      </c>
      <c r="E410" s="3">
        <v>0</v>
      </c>
      <c r="F410" s="16">
        <f t="shared" si="31"/>
        <v>0</v>
      </c>
      <c r="G410" s="3">
        <f t="shared" si="32"/>
        <v>0</v>
      </c>
      <c r="H410" s="3">
        <f t="shared" si="33"/>
        <v>1</v>
      </c>
      <c r="I410" s="3">
        <f t="shared" si="34"/>
        <v>0</v>
      </c>
      <c r="J410" s="18">
        <v>1631.6683</v>
      </c>
      <c r="R410" t="s">
        <v>6</v>
      </c>
      <c r="S410" t="s">
        <v>10</v>
      </c>
      <c r="T410" t="s">
        <v>11</v>
      </c>
    </row>
    <row r="411" spans="2:20">
      <c r="B411" s="17">
        <v>51</v>
      </c>
      <c r="C411" s="3">
        <f t="shared" si="30"/>
        <v>0</v>
      </c>
      <c r="D411" s="3">
        <v>20.6</v>
      </c>
      <c r="E411" s="3">
        <v>0</v>
      </c>
      <c r="F411" s="16">
        <f t="shared" si="31"/>
        <v>0</v>
      </c>
      <c r="G411" s="3">
        <f t="shared" si="32"/>
        <v>0</v>
      </c>
      <c r="H411" s="3">
        <f t="shared" si="33"/>
        <v>0</v>
      </c>
      <c r="I411" s="3">
        <f t="shared" si="34"/>
        <v>1</v>
      </c>
      <c r="J411" s="18">
        <v>9264.7970000000005</v>
      </c>
      <c r="R411" t="s">
        <v>6</v>
      </c>
      <c r="S411" t="s">
        <v>10</v>
      </c>
      <c r="T411" t="s">
        <v>8</v>
      </c>
    </row>
    <row r="412" spans="2:20">
      <c r="B412" s="17">
        <v>47</v>
      </c>
      <c r="C412" s="3">
        <f t="shared" si="30"/>
        <v>1</v>
      </c>
      <c r="D412" s="3">
        <v>47.52</v>
      </c>
      <c r="E412" s="3">
        <v>1</v>
      </c>
      <c r="F412" s="16">
        <f t="shared" si="31"/>
        <v>0</v>
      </c>
      <c r="G412" s="3">
        <f t="shared" si="32"/>
        <v>0</v>
      </c>
      <c r="H412" s="3">
        <f t="shared" si="33"/>
        <v>1</v>
      </c>
      <c r="I412" s="3">
        <f t="shared" si="34"/>
        <v>0</v>
      </c>
      <c r="J412" s="18">
        <v>8083.9197999999997</v>
      </c>
      <c r="R412" t="s">
        <v>9</v>
      </c>
      <c r="S412" t="s">
        <v>10</v>
      </c>
      <c r="T412" t="s">
        <v>11</v>
      </c>
    </row>
    <row r="413" spans="2:20">
      <c r="B413" s="17">
        <v>64</v>
      </c>
      <c r="C413" s="3">
        <f t="shared" si="30"/>
        <v>0</v>
      </c>
      <c r="D413" s="3">
        <v>32.965000000000003</v>
      </c>
      <c r="E413" s="3">
        <v>0</v>
      </c>
      <c r="F413" s="16">
        <f t="shared" si="31"/>
        <v>0</v>
      </c>
      <c r="G413" s="3">
        <f t="shared" si="32"/>
        <v>1</v>
      </c>
      <c r="H413" s="3">
        <f t="shared" si="33"/>
        <v>0</v>
      </c>
      <c r="I413" s="3">
        <f t="shared" si="34"/>
        <v>0</v>
      </c>
      <c r="J413" s="18">
        <v>14692.66935</v>
      </c>
      <c r="R413" t="s">
        <v>6</v>
      </c>
      <c r="S413" t="s">
        <v>10</v>
      </c>
      <c r="T413" t="s">
        <v>12</v>
      </c>
    </row>
    <row r="414" spans="2:20">
      <c r="B414" s="17">
        <v>49</v>
      </c>
      <c r="C414" s="3">
        <f t="shared" si="30"/>
        <v>1</v>
      </c>
      <c r="D414" s="3">
        <v>32.299999999999997</v>
      </c>
      <c r="E414" s="3">
        <v>3</v>
      </c>
      <c r="F414" s="16">
        <f t="shared" si="31"/>
        <v>0</v>
      </c>
      <c r="G414" s="3">
        <f t="shared" si="32"/>
        <v>1</v>
      </c>
      <c r="H414" s="3">
        <f t="shared" si="33"/>
        <v>0</v>
      </c>
      <c r="I414" s="3">
        <f t="shared" si="34"/>
        <v>0</v>
      </c>
      <c r="J414" s="18">
        <v>10269.459999999999</v>
      </c>
      <c r="R414" t="s">
        <v>9</v>
      </c>
      <c r="S414" t="s">
        <v>10</v>
      </c>
      <c r="T414" t="s">
        <v>12</v>
      </c>
    </row>
    <row r="415" spans="2:20">
      <c r="B415" s="17">
        <v>31</v>
      </c>
      <c r="C415" s="3">
        <f t="shared" si="30"/>
        <v>1</v>
      </c>
      <c r="D415" s="3">
        <v>20.399999999999999</v>
      </c>
      <c r="E415" s="3">
        <v>0</v>
      </c>
      <c r="F415" s="16">
        <f t="shared" si="31"/>
        <v>0</v>
      </c>
      <c r="G415" s="3">
        <f t="shared" si="32"/>
        <v>0</v>
      </c>
      <c r="H415" s="3">
        <f t="shared" si="33"/>
        <v>0</v>
      </c>
      <c r="I415" s="3">
        <f t="shared" si="34"/>
        <v>1</v>
      </c>
      <c r="J415" s="18">
        <v>3260.1990000000001</v>
      </c>
      <c r="R415" t="s">
        <v>9</v>
      </c>
      <c r="S415" t="s">
        <v>10</v>
      </c>
      <c r="T415" t="s">
        <v>8</v>
      </c>
    </row>
    <row r="416" spans="2:20">
      <c r="B416" s="17">
        <v>52</v>
      </c>
      <c r="C416" s="3">
        <f t="shared" si="30"/>
        <v>0</v>
      </c>
      <c r="D416" s="3">
        <v>38.380000000000003</v>
      </c>
      <c r="E416" s="3">
        <v>2</v>
      </c>
      <c r="F416" s="16">
        <f t="shared" si="31"/>
        <v>0</v>
      </c>
      <c r="G416" s="3">
        <f t="shared" si="32"/>
        <v>0</v>
      </c>
      <c r="H416" s="3">
        <f t="shared" si="33"/>
        <v>0</v>
      </c>
      <c r="I416" s="3">
        <f t="shared" si="34"/>
        <v>0</v>
      </c>
      <c r="J416" s="18">
        <v>11396.9002</v>
      </c>
      <c r="R416" t="s">
        <v>6</v>
      </c>
      <c r="S416" t="s">
        <v>10</v>
      </c>
      <c r="T416" t="s">
        <v>13</v>
      </c>
    </row>
    <row r="417" spans="2:20">
      <c r="B417" s="17">
        <v>33</v>
      </c>
      <c r="C417" s="3">
        <f t="shared" si="30"/>
        <v>0</v>
      </c>
      <c r="D417" s="3">
        <v>24.31</v>
      </c>
      <c r="E417" s="3">
        <v>0</v>
      </c>
      <c r="F417" s="16">
        <f t="shared" si="31"/>
        <v>0</v>
      </c>
      <c r="G417" s="3">
        <f t="shared" si="32"/>
        <v>0</v>
      </c>
      <c r="H417" s="3">
        <f t="shared" si="33"/>
        <v>1</v>
      </c>
      <c r="I417" s="3">
        <f t="shared" si="34"/>
        <v>0</v>
      </c>
      <c r="J417" s="18">
        <v>4185.0978999999998</v>
      </c>
      <c r="R417" t="s">
        <v>6</v>
      </c>
      <c r="S417" t="s">
        <v>10</v>
      </c>
      <c r="T417" t="s">
        <v>11</v>
      </c>
    </row>
    <row r="418" spans="2:20">
      <c r="B418" s="17">
        <v>47</v>
      </c>
      <c r="C418" s="3">
        <f t="shared" si="30"/>
        <v>0</v>
      </c>
      <c r="D418" s="3">
        <v>23.6</v>
      </c>
      <c r="E418" s="3">
        <v>1</v>
      </c>
      <c r="F418" s="16">
        <f t="shared" si="31"/>
        <v>0</v>
      </c>
      <c r="G418" s="3">
        <f t="shared" si="32"/>
        <v>0</v>
      </c>
      <c r="H418" s="3">
        <f t="shared" si="33"/>
        <v>0</v>
      </c>
      <c r="I418" s="3">
        <f t="shared" si="34"/>
        <v>1</v>
      </c>
      <c r="J418" s="18">
        <v>8539.6710000000003</v>
      </c>
      <c r="R418" t="s">
        <v>6</v>
      </c>
      <c r="S418" t="s">
        <v>10</v>
      </c>
      <c r="T418" t="s">
        <v>8</v>
      </c>
    </row>
    <row r="419" spans="2:20">
      <c r="B419" s="17">
        <v>38</v>
      </c>
      <c r="C419" s="3">
        <f t="shared" si="30"/>
        <v>1</v>
      </c>
      <c r="D419" s="3">
        <v>21.12</v>
      </c>
      <c r="E419" s="3">
        <v>3</v>
      </c>
      <c r="F419" s="16">
        <f t="shared" si="31"/>
        <v>0</v>
      </c>
      <c r="G419" s="3">
        <f t="shared" si="32"/>
        <v>0</v>
      </c>
      <c r="H419" s="3">
        <f t="shared" si="33"/>
        <v>1</v>
      </c>
      <c r="I419" s="3">
        <f t="shared" si="34"/>
        <v>0</v>
      </c>
      <c r="J419" s="18">
        <v>6652.5288</v>
      </c>
      <c r="R419" t="s">
        <v>9</v>
      </c>
      <c r="S419" t="s">
        <v>10</v>
      </c>
      <c r="T419" t="s">
        <v>11</v>
      </c>
    </row>
    <row r="420" spans="2:20">
      <c r="B420" s="17">
        <v>32</v>
      </c>
      <c r="C420" s="3">
        <f t="shared" si="30"/>
        <v>1</v>
      </c>
      <c r="D420" s="3">
        <v>30.03</v>
      </c>
      <c r="E420" s="3">
        <v>1</v>
      </c>
      <c r="F420" s="16">
        <f t="shared" si="31"/>
        <v>0</v>
      </c>
      <c r="G420" s="3">
        <f t="shared" si="32"/>
        <v>0</v>
      </c>
      <c r="H420" s="3">
        <f t="shared" si="33"/>
        <v>1</v>
      </c>
      <c r="I420" s="3">
        <f t="shared" si="34"/>
        <v>0</v>
      </c>
      <c r="J420" s="18">
        <v>4074.4537</v>
      </c>
      <c r="R420" t="s">
        <v>9</v>
      </c>
      <c r="S420" t="s">
        <v>10</v>
      </c>
      <c r="T420" t="s">
        <v>11</v>
      </c>
    </row>
    <row r="421" spans="2:20">
      <c r="B421" s="17">
        <v>19</v>
      </c>
      <c r="C421" s="3">
        <f t="shared" si="30"/>
        <v>1</v>
      </c>
      <c r="D421" s="3">
        <v>17.48</v>
      </c>
      <c r="E421" s="3">
        <v>0</v>
      </c>
      <c r="F421" s="16">
        <f t="shared" si="31"/>
        <v>0</v>
      </c>
      <c r="G421" s="3">
        <f t="shared" si="32"/>
        <v>1</v>
      </c>
      <c r="H421" s="3">
        <f t="shared" si="33"/>
        <v>0</v>
      </c>
      <c r="I421" s="3">
        <f t="shared" si="34"/>
        <v>0</v>
      </c>
      <c r="J421" s="18">
        <v>1621.3402000000001</v>
      </c>
      <c r="R421" t="s">
        <v>9</v>
      </c>
      <c r="S421" t="s">
        <v>10</v>
      </c>
      <c r="T421" t="s">
        <v>12</v>
      </c>
    </row>
    <row r="422" spans="2:20">
      <c r="B422" s="17">
        <v>44</v>
      </c>
      <c r="C422" s="3">
        <f t="shared" si="30"/>
        <v>0</v>
      </c>
      <c r="D422" s="3">
        <v>20.234999999999999</v>
      </c>
      <c r="E422" s="3">
        <v>1</v>
      </c>
      <c r="F422" s="16">
        <f t="shared" si="31"/>
        <v>1</v>
      </c>
      <c r="G422" s="3">
        <f t="shared" si="32"/>
        <v>0</v>
      </c>
      <c r="H422" s="3">
        <f t="shared" si="33"/>
        <v>0</v>
      </c>
      <c r="I422" s="3">
        <f t="shared" si="34"/>
        <v>0</v>
      </c>
      <c r="J422" s="18">
        <v>19594.809649999999</v>
      </c>
      <c r="R422" t="s">
        <v>6</v>
      </c>
      <c r="S422" t="s">
        <v>7</v>
      </c>
      <c r="T422" t="s">
        <v>13</v>
      </c>
    </row>
    <row r="423" spans="2:20">
      <c r="B423" s="17">
        <v>26</v>
      </c>
      <c r="C423" s="3">
        <f t="shared" si="30"/>
        <v>0</v>
      </c>
      <c r="D423" s="3">
        <v>17.195</v>
      </c>
      <c r="E423" s="3">
        <v>2</v>
      </c>
      <c r="F423" s="16">
        <f t="shared" si="31"/>
        <v>1</v>
      </c>
      <c r="G423" s="3">
        <f t="shared" si="32"/>
        <v>0</v>
      </c>
      <c r="H423" s="3">
        <f t="shared" si="33"/>
        <v>0</v>
      </c>
      <c r="I423" s="3">
        <f t="shared" si="34"/>
        <v>0</v>
      </c>
      <c r="J423" s="18">
        <v>14455.644050000001</v>
      </c>
      <c r="R423" t="s">
        <v>6</v>
      </c>
      <c r="S423" t="s">
        <v>7</v>
      </c>
      <c r="T423" t="s">
        <v>13</v>
      </c>
    </row>
    <row r="424" spans="2:20">
      <c r="B424" s="17">
        <v>25</v>
      </c>
      <c r="C424" s="3">
        <f t="shared" si="30"/>
        <v>1</v>
      </c>
      <c r="D424" s="3">
        <v>23.9</v>
      </c>
      <c r="E424" s="3">
        <v>5</v>
      </c>
      <c r="F424" s="16">
        <f t="shared" si="31"/>
        <v>0</v>
      </c>
      <c r="G424" s="3">
        <f t="shared" si="32"/>
        <v>0</v>
      </c>
      <c r="H424" s="3">
        <f t="shared" si="33"/>
        <v>0</v>
      </c>
      <c r="I424" s="3">
        <f t="shared" si="34"/>
        <v>1</v>
      </c>
      <c r="J424" s="18">
        <v>5080.0959999999995</v>
      </c>
      <c r="R424" t="s">
        <v>9</v>
      </c>
      <c r="S424" t="s">
        <v>10</v>
      </c>
      <c r="T424" t="s">
        <v>8</v>
      </c>
    </row>
    <row r="425" spans="2:20">
      <c r="B425" s="17">
        <v>19</v>
      </c>
      <c r="C425" s="3">
        <f t="shared" si="30"/>
        <v>0</v>
      </c>
      <c r="D425" s="3">
        <v>35.15</v>
      </c>
      <c r="E425" s="3">
        <v>0</v>
      </c>
      <c r="F425" s="16">
        <f t="shared" si="31"/>
        <v>0</v>
      </c>
      <c r="G425" s="3">
        <f t="shared" si="32"/>
        <v>1</v>
      </c>
      <c r="H425" s="3">
        <f t="shared" si="33"/>
        <v>0</v>
      </c>
      <c r="I425" s="3">
        <f t="shared" si="34"/>
        <v>0</v>
      </c>
      <c r="J425" s="18">
        <v>2134.9014999999999</v>
      </c>
      <c r="R425" t="s">
        <v>6</v>
      </c>
      <c r="S425" t="s">
        <v>10</v>
      </c>
      <c r="T425" t="s">
        <v>12</v>
      </c>
    </row>
    <row r="426" spans="2:20">
      <c r="B426" s="17">
        <v>43</v>
      </c>
      <c r="C426" s="3">
        <f t="shared" si="30"/>
        <v>0</v>
      </c>
      <c r="D426" s="3">
        <v>35.64</v>
      </c>
      <c r="E426" s="3">
        <v>1</v>
      </c>
      <c r="F426" s="16">
        <f t="shared" si="31"/>
        <v>0</v>
      </c>
      <c r="G426" s="3">
        <f t="shared" si="32"/>
        <v>0</v>
      </c>
      <c r="H426" s="3">
        <f t="shared" si="33"/>
        <v>1</v>
      </c>
      <c r="I426" s="3">
        <f t="shared" si="34"/>
        <v>0</v>
      </c>
      <c r="J426" s="18">
        <v>7345.7266</v>
      </c>
      <c r="R426" t="s">
        <v>6</v>
      </c>
      <c r="S426" t="s">
        <v>10</v>
      </c>
      <c r="T426" t="s">
        <v>11</v>
      </c>
    </row>
    <row r="427" spans="2:20">
      <c r="B427" s="17">
        <v>52</v>
      </c>
      <c r="C427" s="3">
        <f t="shared" si="30"/>
        <v>1</v>
      </c>
      <c r="D427" s="3">
        <v>34.1</v>
      </c>
      <c r="E427" s="3">
        <v>0</v>
      </c>
      <c r="F427" s="16">
        <f t="shared" si="31"/>
        <v>0</v>
      </c>
      <c r="G427" s="3">
        <f t="shared" si="32"/>
        <v>0</v>
      </c>
      <c r="H427" s="3">
        <f t="shared" si="33"/>
        <v>1</v>
      </c>
      <c r="I427" s="3">
        <f t="shared" si="34"/>
        <v>0</v>
      </c>
      <c r="J427" s="18">
        <v>9140.9509999999991</v>
      </c>
      <c r="R427" t="s">
        <v>9</v>
      </c>
      <c r="S427" t="s">
        <v>10</v>
      </c>
      <c r="T427" t="s">
        <v>11</v>
      </c>
    </row>
    <row r="428" spans="2:20">
      <c r="B428" s="17">
        <v>36</v>
      </c>
      <c r="C428" s="3">
        <f t="shared" si="30"/>
        <v>0</v>
      </c>
      <c r="D428" s="3">
        <v>22.6</v>
      </c>
      <c r="E428" s="3">
        <v>2</v>
      </c>
      <c r="F428" s="16">
        <f t="shared" si="31"/>
        <v>1</v>
      </c>
      <c r="G428" s="3">
        <f t="shared" si="32"/>
        <v>0</v>
      </c>
      <c r="H428" s="3">
        <f t="shared" si="33"/>
        <v>0</v>
      </c>
      <c r="I428" s="3">
        <f t="shared" si="34"/>
        <v>1</v>
      </c>
      <c r="J428" s="18">
        <v>18608.261999999999</v>
      </c>
      <c r="R428" t="s">
        <v>6</v>
      </c>
      <c r="S428" t="s">
        <v>7</v>
      </c>
      <c r="T428" t="s">
        <v>8</v>
      </c>
    </row>
    <row r="429" spans="2:20">
      <c r="B429" s="17">
        <v>64</v>
      </c>
      <c r="C429" s="3">
        <f t="shared" si="30"/>
        <v>1</v>
      </c>
      <c r="D429" s="3">
        <v>39.159999999999997</v>
      </c>
      <c r="E429" s="3">
        <v>1</v>
      </c>
      <c r="F429" s="16">
        <f t="shared" si="31"/>
        <v>0</v>
      </c>
      <c r="G429" s="3">
        <f t="shared" si="32"/>
        <v>0</v>
      </c>
      <c r="H429" s="3">
        <f t="shared" si="33"/>
        <v>1</v>
      </c>
      <c r="I429" s="3">
        <f t="shared" si="34"/>
        <v>0</v>
      </c>
      <c r="J429" s="18">
        <v>14418.2804</v>
      </c>
      <c r="R429" t="s">
        <v>9</v>
      </c>
      <c r="S429" t="s">
        <v>10</v>
      </c>
      <c r="T429" t="s">
        <v>11</v>
      </c>
    </row>
    <row r="430" spans="2:20">
      <c r="B430" s="17">
        <v>63</v>
      </c>
      <c r="C430" s="3">
        <f t="shared" si="30"/>
        <v>0</v>
      </c>
      <c r="D430" s="3">
        <v>26.98</v>
      </c>
      <c r="E430" s="3">
        <v>0</v>
      </c>
      <c r="F430" s="16">
        <f t="shared" si="31"/>
        <v>1</v>
      </c>
      <c r="G430" s="3">
        <f t="shared" si="32"/>
        <v>1</v>
      </c>
      <c r="H430" s="3">
        <f t="shared" si="33"/>
        <v>0</v>
      </c>
      <c r="I430" s="3">
        <f t="shared" si="34"/>
        <v>0</v>
      </c>
      <c r="J430" s="18">
        <v>28950.4692</v>
      </c>
      <c r="R430" t="s">
        <v>6</v>
      </c>
      <c r="S430" t="s">
        <v>7</v>
      </c>
      <c r="T430" t="s">
        <v>12</v>
      </c>
    </row>
    <row r="431" spans="2:20">
      <c r="B431" s="17">
        <v>64</v>
      </c>
      <c r="C431" s="3">
        <f t="shared" si="30"/>
        <v>1</v>
      </c>
      <c r="D431" s="3">
        <v>33.880000000000003</v>
      </c>
      <c r="E431" s="3">
        <v>0</v>
      </c>
      <c r="F431" s="16">
        <f t="shared" si="31"/>
        <v>1</v>
      </c>
      <c r="G431" s="3">
        <f t="shared" si="32"/>
        <v>0</v>
      </c>
      <c r="H431" s="3">
        <f t="shared" si="33"/>
        <v>1</v>
      </c>
      <c r="I431" s="3">
        <f t="shared" si="34"/>
        <v>0</v>
      </c>
      <c r="J431" s="18">
        <v>46889.261200000001</v>
      </c>
      <c r="R431" t="s">
        <v>9</v>
      </c>
      <c r="S431" t="s">
        <v>7</v>
      </c>
      <c r="T431" t="s">
        <v>11</v>
      </c>
    </row>
    <row r="432" spans="2:20">
      <c r="B432" s="17">
        <v>61</v>
      </c>
      <c r="C432" s="3">
        <f t="shared" si="30"/>
        <v>1</v>
      </c>
      <c r="D432" s="3">
        <v>35.86</v>
      </c>
      <c r="E432" s="3">
        <v>0</v>
      </c>
      <c r="F432" s="16">
        <f t="shared" si="31"/>
        <v>1</v>
      </c>
      <c r="G432" s="3">
        <f t="shared" si="32"/>
        <v>0</v>
      </c>
      <c r="H432" s="3">
        <f t="shared" si="33"/>
        <v>1</v>
      </c>
      <c r="I432" s="3">
        <f t="shared" si="34"/>
        <v>0</v>
      </c>
      <c r="J432" s="18">
        <v>46599.108399999997</v>
      </c>
      <c r="R432" t="s">
        <v>9</v>
      </c>
      <c r="S432" t="s">
        <v>7</v>
      </c>
      <c r="T432" t="s">
        <v>11</v>
      </c>
    </row>
    <row r="433" spans="2:20">
      <c r="B433" s="17">
        <v>40</v>
      </c>
      <c r="C433" s="3">
        <f t="shared" si="30"/>
        <v>1</v>
      </c>
      <c r="D433" s="3">
        <v>32.774999999999999</v>
      </c>
      <c r="E433" s="3">
        <v>1</v>
      </c>
      <c r="F433" s="16">
        <f t="shared" si="31"/>
        <v>1</v>
      </c>
      <c r="G433" s="3">
        <f t="shared" si="32"/>
        <v>0</v>
      </c>
      <c r="H433" s="3">
        <f t="shared" si="33"/>
        <v>0</v>
      </c>
      <c r="I433" s="3">
        <f t="shared" si="34"/>
        <v>0</v>
      </c>
      <c r="J433" s="18">
        <v>39125.332249999999</v>
      </c>
      <c r="R433" t="s">
        <v>9</v>
      </c>
      <c r="S433" t="s">
        <v>7</v>
      </c>
      <c r="T433" t="s">
        <v>13</v>
      </c>
    </row>
    <row r="434" spans="2:20">
      <c r="B434" s="17">
        <v>25</v>
      </c>
      <c r="C434" s="3">
        <f t="shared" si="30"/>
        <v>1</v>
      </c>
      <c r="D434" s="3">
        <v>30.59</v>
      </c>
      <c r="E434" s="3">
        <v>0</v>
      </c>
      <c r="F434" s="16">
        <f t="shared" si="31"/>
        <v>0</v>
      </c>
      <c r="G434" s="3">
        <f t="shared" si="32"/>
        <v>0</v>
      </c>
      <c r="H434" s="3">
        <f t="shared" si="33"/>
        <v>0</v>
      </c>
      <c r="I434" s="3">
        <f t="shared" si="34"/>
        <v>0</v>
      </c>
      <c r="J434" s="18">
        <v>2727.3951000000002</v>
      </c>
      <c r="R434" t="s">
        <v>9</v>
      </c>
      <c r="S434" t="s">
        <v>10</v>
      </c>
      <c r="T434" t="s">
        <v>13</v>
      </c>
    </row>
    <row r="435" spans="2:20">
      <c r="B435" s="17">
        <v>48</v>
      </c>
      <c r="C435" s="3">
        <f t="shared" si="30"/>
        <v>1</v>
      </c>
      <c r="D435" s="3">
        <v>30.2</v>
      </c>
      <c r="E435" s="3">
        <v>2</v>
      </c>
      <c r="F435" s="16">
        <f t="shared" si="31"/>
        <v>0</v>
      </c>
      <c r="G435" s="3">
        <f t="shared" si="32"/>
        <v>0</v>
      </c>
      <c r="H435" s="3">
        <f t="shared" si="33"/>
        <v>0</v>
      </c>
      <c r="I435" s="3">
        <f t="shared" si="34"/>
        <v>1</v>
      </c>
      <c r="J435" s="18">
        <v>8968.33</v>
      </c>
      <c r="R435" t="s">
        <v>9</v>
      </c>
      <c r="S435" t="s">
        <v>10</v>
      </c>
      <c r="T435" t="s">
        <v>8</v>
      </c>
    </row>
    <row r="436" spans="2:20">
      <c r="B436" s="17">
        <v>45</v>
      </c>
      <c r="C436" s="3">
        <f t="shared" si="30"/>
        <v>1</v>
      </c>
      <c r="D436" s="3">
        <v>24.31</v>
      </c>
      <c r="E436" s="3">
        <v>5</v>
      </c>
      <c r="F436" s="16">
        <f t="shared" si="31"/>
        <v>0</v>
      </c>
      <c r="G436" s="3">
        <f t="shared" si="32"/>
        <v>0</v>
      </c>
      <c r="H436" s="3">
        <f t="shared" si="33"/>
        <v>1</v>
      </c>
      <c r="I436" s="3">
        <f t="shared" si="34"/>
        <v>0</v>
      </c>
      <c r="J436" s="18">
        <v>9788.8659000000007</v>
      </c>
      <c r="R436" t="s">
        <v>9</v>
      </c>
      <c r="S436" t="s">
        <v>10</v>
      </c>
      <c r="T436" t="s">
        <v>11</v>
      </c>
    </row>
    <row r="437" spans="2:20">
      <c r="B437" s="17">
        <v>38</v>
      </c>
      <c r="C437" s="3">
        <f t="shared" si="30"/>
        <v>0</v>
      </c>
      <c r="D437" s="3">
        <v>27.265000000000001</v>
      </c>
      <c r="E437" s="3">
        <v>1</v>
      </c>
      <c r="F437" s="16">
        <f t="shared" si="31"/>
        <v>0</v>
      </c>
      <c r="G437" s="3">
        <f t="shared" si="32"/>
        <v>0</v>
      </c>
      <c r="H437" s="3">
        <f t="shared" si="33"/>
        <v>0</v>
      </c>
      <c r="I437" s="3">
        <f t="shared" si="34"/>
        <v>0</v>
      </c>
      <c r="J437" s="18">
        <v>6555.07035</v>
      </c>
      <c r="R437" t="s">
        <v>6</v>
      </c>
      <c r="S437" t="s">
        <v>10</v>
      </c>
      <c r="T437" t="s">
        <v>13</v>
      </c>
    </row>
    <row r="438" spans="2:20">
      <c r="B438" s="17">
        <v>18</v>
      </c>
      <c r="C438" s="3">
        <f t="shared" si="30"/>
        <v>0</v>
      </c>
      <c r="D438" s="3">
        <v>29.164999999999999</v>
      </c>
      <c r="E438" s="3">
        <v>0</v>
      </c>
      <c r="F438" s="16">
        <f t="shared" si="31"/>
        <v>0</v>
      </c>
      <c r="G438" s="3">
        <f t="shared" si="32"/>
        <v>0</v>
      </c>
      <c r="H438" s="3">
        <f t="shared" si="33"/>
        <v>0</v>
      </c>
      <c r="I438" s="3">
        <f t="shared" si="34"/>
        <v>0</v>
      </c>
      <c r="J438" s="18">
        <v>7323.7348190000002</v>
      </c>
      <c r="R438" t="s">
        <v>6</v>
      </c>
      <c r="S438" t="s">
        <v>10</v>
      </c>
      <c r="T438" t="s">
        <v>13</v>
      </c>
    </row>
    <row r="439" spans="2:20">
      <c r="B439" s="17">
        <v>21</v>
      </c>
      <c r="C439" s="3">
        <f t="shared" si="30"/>
        <v>0</v>
      </c>
      <c r="D439" s="3">
        <v>16.815000000000001</v>
      </c>
      <c r="E439" s="3">
        <v>1</v>
      </c>
      <c r="F439" s="16">
        <f t="shared" si="31"/>
        <v>0</v>
      </c>
      <c r="G439" s="3">
        <f t="shared" si="32"/>
        <v>0</v>
      </c>
      <c r="H439" s="3">
        <f t="shared" si="33"/>
        <v>0</v>
      </c>
      <c r="I439" s="3">
        <f t="shared" si="34"/>
        <v>0</v>
      </c>
      <c r="J439" s="18">
        <v>3167.4558499999998</v>
      </c>
      <c r="R439" t="s">
        <v>6</v>
      </c>
      <c r="S439" t="s">
        <v>10</v>
      </c>
      <c r="T439" t="s">
        <v>13</v>
      </c>
    </row>
    <row r="440" spans="2:20">
      <c r="B440" s="17">
        <v>27</v>
      </c>
      <c r="C440" s="3">
        <f t="shared" si="30"/>
        <v>0</v>
      </c>
      <c r="D440" s="3">
        <v>30.4</v>
      </c>
      <c r="E440" s="3">
        <v>3</v>
      </c>
      <c r="F440" s="16">
        <f t="shared" si="31"/>
        <v>0</v>
      </c>
      <c r="G440" s="3">
        <f t="shared" si="32"/>
        <v>1</v>
      </c>
      <c r="H440" s="3">
        <f t="shared" si="33"/>
        <v>0</v>
      </c>
      <c r="I440" s="3">
        <f t="shared" si="34"/>
        <v>0</v>
      </c>
      <c r="J440" s="18">
        <v>18804.752400000001</v>
      </c>
      <c r="R440" t="s">
        <v>6</v>
      </c>
      <c r="S440" t="s">
        <v>10</v>
      </c>
      <c r="T440" t="s">
        <v>12</v>
      </c>
    </row>
    <row r="441" spans="2:20">
      <c r="B441" s="17">
        <v>19</v>
      </c>
      <c r="C441" s="3">
        <f t="shared" si="30"/>
        <v>1</v>
      </c>
      <c r="D441" s="3">
        <v>33.1</v>
      </c>
      <c r="E441" s="3">
        <v>0</v>
      </c>
      <c r="F441" s="16">
        <f t="shared" si="31"/>
        <v>0</v>
      </c>
      <c r="G441" s="3">
        <f t="shared" si="32"/>
        <v>0</v>
      </c>
      <c r="H441" s="3">
        <f t="shared" si="33"/>
        <v>0</v>
      </c>
      <c r="I441" s="3">
        <f t="shared" si="34"/>
        <v>1</v>
      </c>
      <c r="J441" s="18">
        <v>23082.955330000001</v>
      </c>
      <c r="R441" t="s">
        <v>9</v>
      </c>
      <c r="S441" t="s">
        <v>10</v>
      </c>
      <c r="T441" t="s">
        <v>8</v>
      </c>
    </row>
    <row r="442" spans="2:20">
      <c r="B442" s="17">
        <v>29</v>
      </c>
      <c r="C442" s="3">
        <f t="shared" si="30"/>
        <v>0</v>
      </c>
      <c r="D442" s="3">
        <v>20.234999999999999</v>
      </c>
      <c r="E442" s="3">
        <v>2</v>
      </c>
      <c r="F442" s="16">
        <f t="shared" si="31"/>
        <v>0</v>
      </c>
      <c r="G442" s="3">
        <f t="shared" si="32"/>
        <v>1</v>
      </c>
      <c r="H442" s="3">
        <f t="shared" si="33"/>
        <v>0</v>
      </c>
      <c r="I442" s="3">
        <f t="shared" si="34"/>
        <v>0</v>
      </c>
      <c r="J442" s="18">
        <v>4906.4096499999996</v>
      </c>
      <c r="R442" t="s">
        <v>6</v>
      </c>
      <c r="S442" t="s">
        <v>10</v>
      </c>
      <c r="T442" t="s">
        <v>12</v>
      </c>
    </row>
    <row r="443" spans="2:20">
      <c r="B443" s="17">
        <v>42</v>
      </c>
      <c r="C443" s="3">
        <f t="shared" si="30"/>
        <v>1</v>
      </c>
      <c r="D443" s="3">
        <v>26.9</v>
      </c>
      <c r="E443" s="3">
        <v>0</v>
      </c>
      <c r="F443" s="16">
        <f t="shared" si="31"/>
        <v>0</v>
      </c>
      <c r="G443" s="3">
        <f t="shared" si="32"/>
        <v>0</v>
      </c>
      <c r="H443" s="3">
        <f t="shared" si="33"/>
        <v>0</v>
      </c>
      <c r="I443" s="3">
        <f t="shared" si="34"/>
        <v>1</v>
      </c>
      <c r="J443" s="18">
        <v>5969.723</v>
      </c>
      <c r="R443" t="s">
        <v>9</v>
      </c>
      <c r="S443" t="s">
        <v>10</v>
      </c>
      <c r="T443" t="s">
        <v>8</v>
      </c>
    </row>
    <row r="444" spans="2:20">
      <c r="B444" s="17">
        <v>60</v>
      </c>
      <c r="C444" s="3">
        <f t="shared" si="30"/>
        <v>0</v>
      </c>
      <c r="D444" s="3">
        <v>30.5</v>
      </c>
      <c r="E444" s="3">
        <v>0</v>
      </c>
      <c r="F444" s="16">
        <f t="shared" si="31"/>
        <v>0</v>
      </c>
      <c r="G444" s="3">
        <f t="shared" si="32"/>
        <v>0</v>
      </c>
      <c r="H444" s="3">
        <f t="shared" si="33"/>
        <v>0</v>
      </c>
      <c r="I444" s="3">
        <f t="shared" si="34"/>
        <v>1</v>
      </c>
      <c r="J444" s="18">
        <v>12638.195</v>
      </c>
      <c r="R444" t="s">
        <v>6</v>
      </c>
      <c r="S444" t="s">
        <v>10</v>
      </c>
      <c r="T444" t="s">
        <v>8</v>
      </c>
    </row>
    <row r="445" spans="2:20">
      <c r="B445" s="17">
        <v>31</v>
      </c>
      <c r="C445" s="3">
        <f t="shared" si="30"/>
        <v>1</v>
      </c>
      <c r="D445" s="3">
        <v>28.594999999999999</v>
      </c>
      <c r="E445" s="3">
        <v>1</v>
      </c>
      <c r="F445" s="16">
        <f t="shared" si="31"/>
        <v>0</v>
      </c>
      <c r="G445" s="3">
        <f t="shared" si="32"/>
        <v>1</v>
      </c>
      <c r="H445" s="3">
        <f t="shared" si="33"/>
        <v>0</v>
      </c>
      <c r="I445" s="3">
        <f t="shared" si="34"/>
        <v>0</v>
      </c>
      <c r="J445" s="18">
        <v>4243.5900499999998</v>
      </c>
      <c r="R445" t="s">
        <v>9</v>
      </c>
      <c r="S445" t="s">
        <v>10</v>
      </c>
      <c r="T445" t="s">
        <v>12</v>
      </c>
    </row>
    <row r="446" spans="2:20">
      <c r="B446" s="17">
        <v>60</v>
      </c>
      <c r="C446" s="3">
        <f t="shared" si="30"/>
        <v>1</v>
      </c>
      <c r="D446" s="3">
        <v>33.11</v>
      </c>
      <c r="E446" s="3">
        <v>3</v>
      </c>
      <c r="F446" s="16">
        <f t="shared" si="31"/>
        <v>0</v>
      </c>
      <c r="G446" s="3">
        <f t="shared" si="32"/>
        <v>0</v>
      </c>
      <c r="H446" s="3">
        <f t="shared" si="33"/>
        <v>1</v>
      </c>
      <c r="I446" s="3">
        <f t="shared" si="34"/>
        <v>0</v>
      </c>
      <c r="J446" s="18">
        <v>13919.822899999999</v>
      </c>
      <c r="R446" t="s">
        <v>9</v>
      </c>
      <c r="S446" t="s">
        <v>10</v>
      </c>
      <c r="T446" t="s">
        <v>11</v>
      </c>
    </row>
    <row r="447" spans="2:20">
      <c r="B447" s="17">
        <v>22</v>
      </c>
      <c r="C447" s="3">
        <f t="shared" si="30"/>
        <v>1</v>
      </c>
      <c r="D447" s="3">
        <v>31.73</v>
      </c>
      <c r="E447" s="3">
        <v>0</v>
      </c>
      <c r="F447" s="16">
        <f t="shared" si="31"/>
        <v>0</v>
      </c>
      <c r="G447" s="3">
        <f t="shared" si="32"/>
        <v>0</v>
      </c>
      <c r="H447" s="3">
        <f t="shared" si="33"/>
        <v>0</v>
      </c>
      <c r="I447" s="3">
        <f t="shared" si="34"/>
        <v>0</v>
      </c>
      <c r="J447" s="18">
        <v>2254.7966999999999</v>
      </c>
      <c r="R447" t="s">
        <v>9</v>
      </c>
      <c r="S447" t="s">
        <v>10</v>
      </c>
      <c r="T447" t="s">
        <v>13</v>
      </c>
    </row>
    <row r="448" spans="2:20">
      <c r="B448" s="17">
        <v>35</v>
      </c>
      <c r="C448" s="3">
        <f t="shared" si="30"/>
        <v>1</v>
      </c>
      <c r="D448" s="3">
        <v>28.9</v>
      </c>
      <c r="E448" s="3">
        <v>3</v>
      </c>
      <c r="F448" s="16">
        <f t="shared" si="31"/>
        <v>0</v>
      </c>
      <c r="G448" s="3">
        <f t="shared" si="32"/>
        <v>0</v>
      </c>
      <c r="H448" s="3">
        <f t="shared" si="33"/>
        <v>0</v>
      </c>
      <c r="I448" s="3">
        <f t="shared" si="34"/>
        <v>1</v>
      </c>
      <c r="J448" s="18">
        <v>5926.8459999999995</v>
      </c>
      <c r="R448" t="s">
        <v>9</v>
      </c>
      <c r="S448" t="s">
        <v>10</v>
      </c>
      <c r="T448" t="s">
        <v>8</v>
      </c>
    </row>
    <row r="449" spans="2:20">
      <c r="B449" s="17">
        <v>52</v>
      </c>
      <c r="C449" s="3">
        <f t="shared" si="30"/>
        <v>0</v>
      </c>
      <c r="D449" s="3">
        <v>46.75</v>
      </c>
      <c r="E449" s="3">
        <v>5</v>
      </c>
      <c r="F449" s="16">
        <f t="shared" si="31"/>
        <v>0</v>
      </c>
      <c r="G449" s="3">
        <f t="shared" si="32"/>
        <v>0</v>
      </c>
      <c r="H449" s="3">
        <f t="shared" si="33"/>
        <v>1</v>
      </c>
      <c r="I449" s="3">
        <f t="shared" si="34"/>
        <v>0</v>
      </c>
      <c r="J449" s="18">
        <v>12592.5345</v>
      </c>
      <c r="R449" t="s">
        <v>6</v>
      </c>
      <c r="S449" t="s">
        <v>10</v>
      </c>
      <c r="T449" t="s">
        <v>11</v>
      </c>
    </row>
    <row r="450" spans="2:20">
      <c r="B450" s="17">
        <v>26</v>
      </c>
      <c r="C450" s="3">
        <f t="shared" si="30"/>
        <v>1</v>
      </c>
      <c r="D450" s="3">
        <v>29.45</v>
      </c>
      <c r="E450" s="3">
        <v>0</v>
      </c>
      <c r="F450" s="16">
        <f t="shared" si="31"/>
        <v>0</v>
      </c>
      <c r="G450" s="3">
        <f t="shared" si="32"/>
        <v>0</v>
      </c>
      <c r="H450" s="3">
        <f t="shared" si="33"/>
        <v>0</v>
      </c>
      <c r="I450" s="3">
        <f t="shared" si="34"/>
        <v>0</v>
      </c>
      <c r="J450" s="18">
        <v>2897.3235</v>
      </c>
      <c r="R450" t="s">
        <v>9</v>
      </c>
      <c r="S450" t="s">
        <v>10</v>
      </c>
      <c r="T450" t="s">
        <v>13</v>
      </c>
    </row>
    <row r="451" spans="2:20">
      <c r="B451" s="17">
        <v>31</v>
      </c>
      <c r="C451" s="3">
        <f t="shared" si="30"/>
        <v>0</v>
      </c>
      <c r="D451" s="3">
        <v>32.68</v>
      </c>
      <c r="E451" s="3">
        <v>1</v>
      </c>
      <c r="F451" s="16">
        <f t="shared" si="31"/>
        <v>0</v>
      </c>
      <c r="G451" s="3">
        <f t="shared" si="32"/>
        <v>1</v>
      </c>
      <c r="H451" s="3">
        <f t="shared" si="33"/>
        <v>0</v>
      </c>
      <c r="I451" s="3">
        <f t="shared" si="34"/>
        <v>0</v>
      </c>
      <c r="J451" s="18">
        <v>4738.2682000000004</v>
      </c>
      <c r="R451" t="s">
        <v>6</v>
      </c>
      <c r="S451" t="s">
        <v>10</v>
      </c>
      <c r="T451" t="s">
        <v>12</v>
      </c>
    </row>
    <row r="452" spans="2:20">
      <c r="B452" s="17">
        <v>33</v>
      </c>
      <c r="C452" s="3">
        <f t="shared" si="30"/>
        <v>0</v>
      </c>
      <c r="D452" s="3">
        <v>33.5</v>
      </c>
      <c r="E452" s="3">
        <v>0</v>
      </c>
      <c r="F452" s="16">
        <f t="shared" si="31"/>
        <v>1</v>
      </c>
      <c r="G452" s="3">
        <f t="shared" si="32"/>
        <v>0</v>
      </c>
      <c r="H452" s="3">
        <f t="shared" si="33"/>
        <v>0</v>
      </c>
      <c r="I452" s="3">
        <f t="shared" si="34"/>
        <v>1</v>
      </c>
      <c r="J452" s="18">
        <v>37079.372000000003</v>
      </c>
      <c r="R452" t="s">
        <v>6</v>
      </c>
      <c r="S452" t="s">
        <v>7</v>
      </c>
      <c r="T452" t="s">
        <v>8</v>
      </c>
    </row>
    <row r="453" spans="2:20">
      <c r="B453" s="17">
        <v>18</v>
      </c>
      <c r="C453" s="3">
        <f t="shared" si="30"/>
        <v>1</v>
      </c>
      <c r="D453" s="3">
        <v>43.01</v>
      </c>
      <c r="E453" s="3">
        <v>0</v>
      </c>
      <c r="F453" s="16">
        <f t="shared" si="31"/>
        <v>0</v>
      </c>
      <c r="G453" s="3">
        <f t="shared" si="32"/>
        <v>0</v>
      </c>
      <c r="H453" s="3">
        <f t="shared" si="33"/>
        <v>1</v>
      </c>
      <c r="I453" s="3">
        <f t="shared" si="34"/>
        <v>0</v>
      </c>
      <c r="J453" s="18">
        <v>1149.3959</v>
      </c>
      <c r="R453" t="s">
        <v>9</v>
      </c>
      <c r="S453" t="s">
        <v>10</v>
      </c>
      <c r="T453" t="s">
        <v>11</v>
      </c>
    </row>
    <row r="454" spans="2:20">
      <c r="B454" s="17">
        <v>59</v>
      </c>
      <c r="C454" s="3">
        <f t="shared" si="30"/>
        <v>0</v>
      </c>
      <c r="D454" s="3">
        <v>36.520000000000003</v>
      </c>
      <c r="E454" s="3">
        <v>1</v>
      </c>
      <c r="F454" s="16">
        <f t="shared" si="31"/>
        <v>0</v>
      </c>
      <c r="G454" s="3">
        <f t="shared" si="32"/>
        <v>0</v>
      </c>
      <c r="H454" s="3">
        <f t="shared" si="33"/>
        <v>1</v>
      </c>
      <c r="I454" s="3">
        <f t="shared" si="34"/>
        <v>0</v>
      </c>
      <c r="J454" s="18">
        <v>28287.897659999999</v>
      </c>
      <c r="R454" t="s">
        <v>6</v>
      </c>
      <c r="S454" t="s">
        <v>10</v>
      </c>
      <c r="T454" t="s">
        <v>11</v>
      </c>
    </row>
    <row r="455" spans="2:20">
      <c r="B455" s="17">
        <v>56</v>
      </c>
      <c r="C455" s="3">
        <f t="shared" si="30"/>
        <v>1</v>
      </c>
      <c r="D455" s="3">
        <v>26.695</v>
      </c>
      <c r="E455" s="3">
        <v>1</v>
      </c>
      <c r="F455" s="16">
        <f t="shared" si="31"/>
        <v>1</v>
      </c>
      <c r="G455" s="3">
        <f t="shared" si="32"/>
        <v>1</v>
      </c>
      <c r="H455" s="3">
        <f t="shared" si="33"/>
        <v>0</v>
      </c>
      <c r="I455" s="3">
        <f t="shared" si="34"/>
        <v>0</v>
      </c>
      <c r="J455" s="18">
        <v>26109.32905</v>
      </c>
      <c r="R455" t="s">
        <v>9</v>
      </c>
      <c r="S455" t="s">
        <v>7</v>
      </c>
      <c r="T455" t="s">
        <v>12</v>
      </c>
    </row>
    <row r="456" spans="2:20">
      <c r="B456" s="17">
        <v>45</v>
      </c>
      <c r="C456" s="3">
        <f t="shared" si="30"/>
        <v>0</v>
      </c>
      <c r="D456" s="3">
        <v>33.1</v>
      </c>
      <c r="E456" s="3">
        <v>0</v>
      </c>
      <c r="F456" s="16">
        <f t="shared" si="31"/>
        <v>0</v>
      </c>
      <c r="G456" s="3">
        <f t="shared" si="32"/>
        <v>0</v>
      </c>
      <c r="H456" s="3">
        <f t="shared" si="33"/>
        <v>0</v>
      </c>
      <c r="I456" s="3">
        <f t="shared" si="34"/>
        <v>1</v>
      </c>
      <c r="J456" s="18">
        <v>7345.0839999999998</v>
      </c>
      <c r="R456" t="s">
        <v>6</v>
      </c>
      <c r="S456" t="s">
        <v>10</v>
      </c>
      <c r="T456" t="s">
        <v>8</v>
      </c>
    </row>
    <row r="457" spans="2:20">
      <c r="B457" s="17">
        <v>60</v>
      </c>
      <c r="C457" s="3">
        <f t="shared" si="30"/>
        <v>1</v>
      </c>
      <c r="D457" s="3">
        <v>29.64</v>
      </c>
      <c r="E457" s="3">
        <v>0</v>
      </c>
      <c r="F457" s="16">
        <f t="shared" si="31"/>
        <v>0</v>
      </c>
      <c r="G457" s="3">
        <f t="shared" si="32"/>
        <v>0</v>
      </c>
      <c r="H457" s="3">
        <f t="shared" si="33"/>
        <v>0</v>
      </c>
      <c r="I457" s="3">
        <f t="shared" si="34"/>
        <v>0</v>
      </c>
      <c r="J457" s="18">
        <v>12730.999599999999</v>
      </c>
      <c r="R457" t="s">
        <v>9</v>
      </c>
      <c r="S457" t="s">
        <v>10</v>
      </c>
      <c r="T457" t="s">
        <v>13</v>
      </c>
    </row>
    <row r="458" spans="2:20">
      <c r="B458" s="17">
        <v>56</v>
      </c>
      <c r="C458" s="3">
        <f t="shared" si="30"/>
        <v>0</v>
      </c>
      <c r="D458" s="3">
        <v>25.65</v>
      </c>
      <c r="E458" s="3">
        <v>0</v>
      </c>
      <c r="F458" s="16">
        <f t="shared" si="31"/>
        <v>0</v>
      </c>
      <c r="G458" s="3">
        <f t="shared" si="32"/>
        <v>1</v>
      </c>
      <c r="H458" s="3">
        <f t="shared" si="33"/>
        <v>0</v>
      </c>
      <c r="I458" s="3">
        <f t="shared" si="34"/>
        <v>0</v>
      </c>
      <c r="J458" s="18">
        <v>11454.021500000001</v>
      </c>
      <c r="R458" t="s">
        <v>6</v>
      </c>
      <c r="S458" t="s">
        <v>10</v>
      </c>
      <c r="T458" t="s">
        <v>12</v>
      </c>
    </row>
    <row r="459" spans="2:20">
      <c r="B459" s="17">
        <v>40</v>
      </c>
      <c r="C459" s="3">
        <f t="shared" ref="C459:C522" si="35">IF(R459="male",1,0)</f>
        <v>0</v>
      </c>
      <c r="D459" s="3">
        <v>29.6</v>
      </c>
      <c r="E459" s="3">
        <v>0</v>
      </c>
      <c r="F459" s="16">
        <f t="shared" ref="F459:F522" si="36">IF(S459="yes",1,0)</f>
        <v>0</v>
      </c>
      <c r="G459" s="3">
        <f t="shared" ref="G459:G522" si="37">IF(T459="northwest",1,0)</f>
        <v>0</v>
      </c>
      <c r="H459" s="3">
        <f t="shared" ref="H459:H522" si="38">IF(T459="southeast",1,0)</f>
        <v>0</v>
      </c>
      <c r="I459" s="3">
        <f t="shared" ref="I459:I522" si="39">IF(T459="southwest",1,0)</f>
        <v>1</v>
      </c>
      <c r="J459" s="18">
        <v>5910.9440000000004</v>
      </c>
      <c r="R459" t="s">
        <v>6</v>
      </c>
      <c r="S459" t="s">
        <v>10</v>
      </c>
      <c r="T459" t="s">
        <v>8</v>
      </c>
    </row>
    <row r="460" spans="2:20">
      <c r="B460" s="17">
        <v>35</v>
      </c>
      <c r="C460" s="3">
        <f t="shared" si="35"/>
        <v>1</v>
      </c>
      <c r="D460" s="3">
        <v>38.6</v>
      </c>
      <c r="E460" s="3">
        <v>1</v>
      </c>
      <c r="F460" s="16">
        <f t="shared" si="36"/>
        <v>0</v>
      </c>
      <c r="G460" s="3">
        <f t="shared" si="37"/>
        <v>0</v>
      </c>
      <c r="H460" s="3">
        <f t="shared" si="38"/>
        <v>0</v>
      </c>
      <c r="I460" s="3">
        <f t="shared" si="39"/>
        <v>1</v>
      </c>
      <c r="J460" s="18">
        <v>4762.3289999999997</v>
      </c>
      <c r="R460" t="s">
        <v>9</v>
      </c>
      <c r="S460" t="s">
        <v>10</v>
      </c>
      <c r="T460" t="s">
        <v>8</v>
      </c>
    </row>
    <row r="461" spans="2:20">
      <c r="B461" s="17">
        <v>39</v>
      </c>
      <c r="C461" s="3">
        <f t="shared" si="35"/>
        <v>1</v>
      </c>
      <c r="D461" s="3">
        <v>29.6</v>
      </c>
      <c r="E461" s="3">
        <v>4</v>
      </c>
      <c r="F461" s="16">
        <f t="shared" si="36"/>
        <v>0</v>
      </c>
      <c r="G461" s="3">
        <f t="shared" si="37"/>
        <v>0</v>
      </c>
      <c r="H461" s="3">
        <f t="shared" si="38"/>
        <v>0</v>
      </c>
      <c r="I461" s="3">
        <f t="shared" si="39"/>
        <v>1</v>
      </c>
      <c r="J461" s="18">
        <v>7512.2669999999998</v>
      </c>
      <c r="R461" t="s">
        <v>9</v>
      </c>
      <c r="S461" t="s">
        <v>10</v>
      </c>
      <c r="T461" t="s">
        <v>8</v>
      </c>
    </row>
    <row r="462" spans="2:20">
      <c r="B462" s="17">
        <v>30</v>
      </c>
      <c r="C462" s="3">
        <f t="shared" si="35"/>
        <v>1</v>
      </c>
      <c r="D462" s="3">
        <v>24.13</v>
      </c>
      <c r="E462" s="3">
        <v>1</v>
      </c>
      <c r="F462" s="16">
        <f t="shared" si="36"/>
        <v>0</v>
      </c>
      <c r="G462" s="3">
        <f t="shared" si="37"/>
        <v>1</v>
      </c>
      <c r="H462" s="3">
        <f t="shared" si="38"/>
        <v>0</v>
      </c>
      <c r="I462" s="3">
        <f t="shared" si="39"/>
        <v>0</v>
      </c>
      <c r="J462" s="18">
        <v>4032.2406999999998</v>
      </c>
      <c r="R462" t="s">
        <v>9</v>
      </c>
      <c r="S462" t="s">
        <v>10</v>
      </c>
      <c r="T462" t="s">
        <v>12</v>
      </c>
    </row>
    <row r="463" spans="2:20">
      <c r="B463" s="17">
        <v>24</v>
      </c>
      <c r="C463" s="3">
        <f t="shared" si="35"/>
        <v>1</v>
      </c>
      <c r="D463" s="3">
        <v>23.4</v>
      </c>
      <c r="E463" s="3">
        <v>0</v>
      </c>
      <c r="F463" s="16">
        <f t="shared" si="36"/>
        <v>0</v>
      </c>
      <c r="G463" s="3">
        <f t="shared" si="37"/>
        <v>0</v>
      </c>
      <c r="H463" s="3">
        <f t="shared" si="38"/>
        <v>0</v>
      </c>
      <c r="I463" s="3">
        <f t="shared" si="39"/>
        <v>1</v>
      </c>
      <c r="J463" s="18">
        <v>1969.614</v>
      </c>
      <c r="R463" t="s">
        <v>9</v>
      </c>
      <c r="S463" t="s">
        <v>10</v>
      </c>
      <c r="T463" t="s">
        <v>8</v>
      </c>
    </row>
    <row r="464" spans="2:20">
      <c r="B464" s="17">
        <v>20</v>
      </c>
      <c r="C464" s="3">
        <f t="shared" si="35"/>
        <v>1</v>
      </c>
      <c r="D464" s="3">
        <v>29.734999999999999</v>
      </c>
      <c r="E464" s="3">
        <v>0</v>
      </c>
      <c r="F464" s="16">
        <f t="shared" si="36"/>
        <v>0</v>
      </c>
      <c r="G464" s="3">
        <f t="shared" si="37"/>
        <v>1</v>
      </c>
      <c r="H464" s="3">
        <f t="shared" si="38"/>
        <v>0</v>
      </c>
      <c r="I464" s="3">
        <f t="shared" si="39"/>
        <v>0</v>
      </c>
      <c r="J464" s="18">
        <v>1769.5316499999999</v>
      </c>
      <c r="R464" t="s">
        <v>9</v>
      </c>
      <c r="S464" t="s">
        <v>10</v>
      </c>
      <c r="T464" t="s">
        <v>12</v>
      </c>
    </row>
    <row r="465" spans="2:20">
      <c r="B465" s="17">
        <v>32</v>
      </c>
      <c r="C465" s="3">
        <f t="shared" si="35"/>
        <v>1</v>
      </c>
      <c r="D465" s="3">
        <v>46.53</v>
      </c>
      <c r="E465" s="3">
        <v>2</v>
      </c>
      <c r="F465" s="16">
        <f t="shared" si="36"/>
        <v>0</v>
      </c>
      <c r="G465" s="3">
        <f t="shared" si="37"/>
        <v>0</v>
      </c>
      <c r="H465" s="3">
        <f t="shared" si="38"/>
        <v>1</v>
      </c>
      <c r="I465" s="3">
        <f t="shared" si="39"/>
        <v>0</v>
      </c>
      <c r="J465" s="18">
        <v>4686.3887000000004</v>
      </c>
      <c r="R465" t="s">
        <v>9</v>
      </c>
      <c r="S465" t="s">
        <v>10</v>
      </c>
      <c r="T465" t="s">
        <v>11</v>
      </c>
    </row>
    <row r="466" spans="2:20">
      <c r="B466" s="17">
        <v>59</v>
      </c>
      <c r="C466" s="3">
        <f t="shared" si="35"/>
        <v>1</v>
      </c>
      <c r="D466" s="3">
        <v>37.4</v>
      </c>
      <c r="E466" s="3">
        <v>0</v>
      </c>
      <c r="F466" s="16">
        <f t="shared" si="36"/>
        <v>0</v>
      </c>
      <c r="G466" s="3">
        <f t="shared" si="37"/>
        <v>0</v>
      </c>
      <c r="H466" s="3">
        <f t="shared" si="38"/>
        <v>0</v>
      </c>
      <c r="I466" s="3">
        <f t="shared" si="39"/>
        <v>1</v>
      </c>
      <c r="J466" s="18">
        <v>21797.000400000001</v>
      </c>
      <c r="R466" t="s">
        <v>9</v>
      </c>
      <c r="S466" t="s">
        <v>10</v>
      </c>
      <c r="T466" t="s">
        <v>8</v>
      </c>
    </row>
    <row r="467" spans="2:20">
      <c r="B467" s="17">
        <v>55</v>
      </c>
      <c r="C467" s="3">
        <f t="shared" si="35"/>
        <v>0</v>
      </c>
      <c r="D467" s="3">
        <v>30.14</v>
      </c>
      <c r="E467" s="3">
        <v>2</v>
      </c>
      <c r="F467" s="16">
        <f t="shared" si="36"/>
        <v>0</v>
      </c>
      <c r="G467" s="3">
        <f t="shared" si="37"/>
        <v>0</v>
      </c>
      <c r="H467" s="3">
        <f t="shared" si="38"/>
        <v>1</v>
      </c>
      <c r="I467" s="3">
        <f t="shared" si="39"/>
        <v>0</v>
      </c>
      <c r="J467" s="18">
        <v>11881.9696</v>
      </c>
      <c r="R467" t="s">
        <v>6</v>
      </c>
      <c r="S467" t="s">
        <v>10</v>
      </c>
      <c r="T467" t="s">
        <v>11</v>
      </c>
    </row>
    <row r="468" spans="2:20">
      <c r="B468" s="17">
        <v>57</v>
      </c>
      <c r="C468" s="3">
        <f t="shared" si="35"/>
        <v>0</v>
      </c>
      <c r="D468" s="3">
        <v>30.495000000000001</v>
      </c>
      <c r="E468" s="3">
        <v>0</v>
      </c>
      <c r="F468" s="16">
        <f t="shared" si="36"/>
        <v>0</v>
      </c>
      <c r="G468" s="3">
        <f t="shared" si="37"/>
        <v>1</v>
      </c>
      <c r="H468" s="3">
        <f t="shared" si="38"/>
        <v>0</v>
      </c>
      <c r="I468" s="3">
        <f t="shared" si="39"/>
        <v>0</v>
      </c>
      <c r="J468" s="18">
        <v>11840.77505</v>
      </c>
      <c r="R468" t="s">
        <v>6</v>
      </c>
      <c r="S468" t="s">
        <v>10</v>
      </c>
      <c r="T468" t="s">
        <v>12</v>
      </c>
    </row>
    <row r="469" spans="2:20">
      <c r="B469" s="17">
        <v>56</v>
      </c>
      <c r="C469" s="3">
        <f t="shared" si="35"/>
        <v>1</v>
      </c>
      <c r="D469" s="3">
        <v>39.6</v>
      </c>
      <c r="E469" s="3">
        <v>0</v>
      </c>
      <c r="F469" s="16">
        <f t="shared" si="36"/>
        <v>0</v>
      </c>
      <c r="G469" s="3">
        <f t="shared" si="37"/>
        <v>0</v>
      </c>
      <c r="H469" s="3">
        <f t="shared" si="38"/>
        <v>0</v>
      </c>
      <c r="I469" s="3">
        <f t="shared" si="39"/>
        <v>1</v>
      </c>
      <c r="J469" s="18">
        <v>10601.412</v>
      </c>
      <c r="R469" t="s">
        <v>9</v>
      </c>
      <c r="S469" t="s">
        <v>10</v>
      </c>
      <c r="T469" t="s">
        <v>8</v>
      </c>
    </row>
    <row r="470" spans="2:20">
      <c r="B470" s="17">
        <v>40</v>
      </c>
      <c r="C470" s="3">
        <f t="shared" si="35"/>
        <v>0</v>
      </c>
      <c r="D470" s="3">
        <v>33</v>
      </c>
      <c r="E470" s="3">
        <v>3</v>
      </c>
      <c r="F470" s="16">
        <f t="shared" si="36"/>
        <v>0</v>
      </c>
      <c r="G470" s="3">
        <f t="shared" si="37"/>
        <v>0</v>
      </c>
      <c r="H470" s="3">
        <f t="shared" si="38"/>
        <v>1</v>
      </c>
      <c r="I470" s="3">
        <f t="shared" si="39"/>
        <v>0</v>
      </c>
      <c r="J470" s="18">
        <v>7682.67</v>
      </c>
      <c r="R470" t="s">
        <v>6</v>
      </c>
      <c r="S470" t="s">
        <v>10</v>
      </c>
      <c r="T470" t="s">
        <v>11</v>
      </c>
    </row>
    <row r="471" spans="2:20">
      <c r="B471" s="17">
        <v>49</v>
      </c>
      <c r="C471" s="3">
        <f t="shared" si="35"/>
        <v>0</v>
      </c>
      <c r="D471" s="3">
        <v>36.630000000000003</v>
      </c>
      <c r="E471" s="3">
        <v>3</v>
      </c>
      <c r="F471" s="16">
        <f t="shared" si="36"/>
        <v>0</v>
      </c>
      <c r="G471" s="3">
        <f t="shared" si="37"/>
        <v>0</v>
      </c>
      <c r="H471" s="3">
        <f t="shared" si="38"/>
        <v>1</v>
      </c>
      <c r="I471" s="3">
        <f t="shared" si="39"/>
        <v>0</v>
      </c>
      <c r="J471" s="18">
        <v>10381.4787</v>
      </c>
      <c r="R471" t="s">
        <v>6</v>
      </c>
      <c r="S471" t="s">
        <v>10</v>
      </c>
      <c r="T471" t="s">
        <v>11</v>
      </c>
    </row>
    <row r="472" spans="2:20">
      <c r="B472" s="17">
        <v>42</v>
      </c>
      <c r="C472" s="3">
        <f t="shared" si="35"/>
        <v>1</v>
      </c>
      <c r="D472" s="3">
        <v>30</v>
      </c>
      <c r="E472" s="3">
        <v>0</v>
      </c>
      <c r="F472" s="16">
        <f t="shared" si="36"/>
        <v>1</v>
      </c>
      <c r="G472" s="3">
        <f t="shared" si="37"/>
        <v>0</v>
      </c>
      <c r="H472" s="3">
        <f t="shared" si="38"/>
        <v>0</v>
      </c>
      <c r="I472" s="3">
        <f t="shared" si="39"/>
        <v>1</v>
      </c>
      <c r="J472" s="18">
        <v>22144.031999999999</v>
      </c>
      <c r="R472" t="s">
        <v>9</v>
      </c>
      <c r="S472" t="s">
        <v>7</v>
      </c>
      <c r="T472" t="s">
        <v>8</v>
      </c>
    </row>
    <row r="473" spans="2:20">
      <c r="B473" s="17">
        <v>62</v>
      </c>
      <c r="C473" s="3">
        <f t="shared" si="35"/>
        <v>0</v>
      </c>
      <c r="D473" s="3">
        <v>38.094999999999999</v>
      </c>
      <c r="E473" s="3">
        <v>2</v>
      </c>
      <c r="F473" s="16">
        <f t="shared" si="36"/>
        <v>0</v>
      </c>
      <c r="G473" s="3">
        <f t="shared" si="37"/>
        <v>0</v>
      </c>
      <c r="H473" s="3">
        <f t="shared" si="38"/>
        <v>0</v>
      </c>
      <c r="I473" s="3">
        <f t="shared" si="39"/>
        <v>0</v>
      </c>
      <c r="J473" s="18">
        <v>15230.324049999999</v>
      </c>
      <c r="R473" t="s">
        <v>6</v>
      </c>
      <c r="S473" t="s">
        <v>10</v>
      </c>
      <c r="T473" t="s">
        <v>13</v>
      </c>
    </row>
    <row r="474" spans="2:20">
      <c r="B474" s="17">
        <v>56</v>
      </c>
      <c r="C474" s="3">
        <f t="shared" si="35"/>
        <v>1</v>
      </c>
      <c r="D474" s="3">
        <v>25.934999999999999</v>
      </c>
      <c r="E474" s="3">
        <v>0</v>
      </c>
      <c r="F474" s="16">
        <f t="shared" si="36"/>
        <v>0</v>
      </c>
      <c r="G474" s="3">
        <f t="shared" si="37"/>
        <v>0</v>
      </c>
      <c r="H474" s="3">
        <f t="shared" si="38"/>
        <v>0</v>
      </c>
      <c r="I474" s="3">
        <f t="shared" si="39"/>
        <v>0</v>
      </c>
      <c r="J474" s="18">
        <v>11165.417649999999</v>
      </c>
      <c r="R474" t="s">
        <v>9</v>
      </c>
      <c r="S474" t="s">
        <v>10</v>
      </c>
      <c r="T474" t="s">
        <v>13</v>
      </c>
    </row>
    <row r="475" spans="2:20">
      <c r="B475" s="17">
        <v>19</v>
      </c>
      <c r="C475" s="3">
        <f t="shared" si="35"/>
        <v>1</v>
      </c>
      <c r="D475" s="3">
        <v>25.175000000000001</v>
      </c>
      <c r="E475" s="3">
        <v>0</v>
      </c>
      <c r="F475" s="16">
        <f t="shared" si="36"/>
        <v>0</v>
      </c>
      <c r="G475" s="3">
        <f t="shared" si="37"/>
        <v>1</v>
      </c>
      <c r="H475" s="3">
        <f t="shared" si="38"/>
        <v>0</v>
      </c>
      <c r="I475" s="3">
        <f t="shared" si="39"/>
        <v>0</v>
      </c>
      <c r="J475" s="18">
        <v>1632.0362500000001</v>
      </c>
      <c r="R475" t="s">
        <v>9</v>
      </c>
      <c r="S475" t="s">
        <v>10</v>
      </c>
      <c r="T475" t="s">
        <v>12</v>
      </c>
    </row>
    <row r="476" spans="2:20">
      <c r="B476" s="17">
        <v>30</v>
      </c>
      <c r="C476" s="3">
        <f t="shared" si="35"/>
        <v>0</v>
      </c>
      <c r="D476" s="3">
        <v>28.38</v>
      </c>
      <c r="E476" s="3">
        <v>1</v>
      </c>
      <c r="F476" s="16">
        <f t="shared" si="36"/>
        <v>1</v>
      </c>
      <c r="G476" s="3">
        <f t="shared" si="37"/>
        <v>0</v>
      </c>
      <c r="H476" s="3">
        <f t="shared" si="38"/>
        <v>1</v>
      </c>
      <c r="I476" s="3">
        <f t="shared" si="39"/>
        <v>0</v>
      </c>
      <c r="J476" s="18">
        <v>19521.968199999999</v>
      </c>
      <c r="R476" t="s">
        <v>6</v>
      </c>
      <c r="S476" t="s">
        <v>7</v>
      </c>
      <c r="T476" t="s">
        <v>11</v>
      </c>
    </row>
    <row r="477" spans="2:20">
      <c r="B477" s="17">
        <v>60</v>
      </c>
      <c r="C477" s="3">
        <f t="shared" si="35"/>
        <v>0</v>
      </c>
      <c r="D477" s="3">
        <v>28.7</v>
      </c>
      <c r="E477" s="3">
        <v>1</v>
      </c>
      <c r="F477" s="16">
        <f t="shared" si="36"/>
        <v>0</v>
      </c>
      <c r="G477" s="3">
        <f t="shared" si="37"/>
        <v>0</v>
      </c>
      <c r="H477" s="3">
        <f t="shared" si="38"/>
        <v>0</v>
      </c>
      <c r="I477" s="3">
        <f t="shared" si="39"/>
        <v>1</v>
      </c>
      <c r="J477" s="18">
        <v>13224.692999999999</v>
      </c>
      <c r="R477" t="s">
        <v>6</v>
      </c>
      <c r="S477" t="s">
        <v>10</v>
      </c>
      <c r="T477" t="s">
        <v>8</v>
      </c>
    </row>
    <row r="478" spans="2:20">
      <c r="B478" s="17">
        <v>56</v>
      </c>
      <c r="C478" s="3">
        <f t="shared" si="35"/>
        <v>0</v>
      </c>
      <c r="D478" s="3">
        <v>33.82</v>
      </c>
      <c r="E478" s="3">
        <v>2</v>
      </c>
      <c r="F478" s="16">
        <f t="shared" si="36"/>
        <v>0</v>
      </c>
      <c r="G478" s="3">
        <f t="shared" si="37"/>
        <v>1</v>
      </c>
      <c r="H478" s="3">
        <f t="shared" si="38"/>
        <v>0</v>
      </c>
      <c r="I478" s="3">
        <f t="shared" si="39"/>
        <v>0</v>
      </c>
      <c r="J478" s="18">
        <v>12643.3778</v>
      </c>
      <c r="R478" t="s">
        <v>6</v>
      </c>
      <c r="S478" t="s">
        <v>10</v>
      </c>
      <c r="T478" t="s">
        <v>12</v>
      </c>
    </row>
    <row r="479" spans="2:20">
      <c r="B479" s="17">
        <v>28</v>
      </c>
      <c r="C479" s="3">
        <f t="shared" si="35"/>
        <v>0</v>
      </c>
      <c r="D479" s="3">
        <v>24.32</v>
      </c>
      <c r="E479" s="3">
        <v>1</v>
      </c>
      <c r="F479" s="16">
        <f t="shared" si="36"/>
        <v>0</v>
      </c>
      <c r="G479" s="3">
        <f t="shared" si="37"/>
        <v>0</v>
      </c>
      <c r="H479" s="3">
        <f t="shared" si="38"/>
        <v>0</v>
      </c>
      <c r="I479" s="3">
        <f t="shared" si="39"/>
        <v>0</v>
      </c>
      <c r="J479" s="18">
        <v>23288.928400000001</v>
      </c>
      <c r="R479" t="s">
        <v>6</v>
      </c>
      <c r="S479" t="s">
        <v>10</v>
      </c>
      <c r="T479" t="s">
        <v>13</v>
      </c>
    </row>
    <row r="480" spans="2:20">
      <c r="B480" s="17">
        <v>18</v>
      </c>
      <c r="C480" s="3">
        <f t="shared" si="35"/>
        <v>0</v>
      </c>
      <c r="D480" s="3">
        <v>24.09</v>
      </c>
      <c r="E480" s="3">
        <v>1</v>
      </c>
      <c r="F480" s="16">
        <f t="shared" si="36"/>
        <v>0</v>
      </c>
      <c r="G480" s="3">
        <f t="shared" si="37"/>
        <v>0</v>
      </c>
      <c r="H480" s="3">
        <f t="shared" si="38"/>
        <v>1</v>
      </c>
      <c r="I480" s="3">
        <f t="shared" si="39"/>
        <v>0</v>
      </c>
      <c r="J480" s="18">
        <v>2201.0971</v>
      </c>
      <c r="R480" t="s">
        <v>6</v>
      </c>
      <c r="S480" t="s">
        <v>10</v>
      </c>
      <c r="T480" t="s">
        <v>11</v>
      </c>
    </row>
    <row r="481" spans="2:20">
      <c r="B481" s="17">
        <v>27</v>
      </c>
      <c r="C481" s="3">
        <f t="shared" si="35"/>
        <v>1</v>
      </c>
      <c r="D481" s="3">
        <v>32.67</v>
      </c>
      <c r="E481" s="3">
        <v>0</v>
      </c>
      <c r="F481" s="16">
        <f t="shared" si="36"/>
        <v>0</v>
      </c>
      <c r="G481" s="3">
        <f t="shared" si="37"/>
        <v>0</v>
      </c>
      <c r="H481" s="3">
        <f t="shared" si="38"/>
        <v>1</v>
      </c>
      <c r="I481" s="3">
        <f t="shared" si="39"/>
        <v>0</v>
      </c>
      <c r="J481" s="18">
        <v>2497.0383000000002</v>
      </c>
      <c r="R481" t="s">
        <v>9</v>
      </c>
      <c r="S481" t="s">
        <v>10</v>
      </c>
      <c r="T481" t="s">
        <v>11</v>
      </c>
    </row>
    <row r="482" spans="2:20">
      <c r="B482" s="17">
        <v>18</v>
      </c>
      <c r="C482" s="3">
        <f t="shared" si="35"/>
        <v>0</v>
      </c>
      <c r="D482" s="3">
        <v>30.114999999999998</v>
      </c>
      <c r="E482" s="3">
        <v>0</v>
      </c>
      <c r="F482" s="16">
        <f t="shared" si="36"/>
        <v>0</v>
      </c>
      <c r="G482" s="3">
        <f t="shared" si="37"/>
        <v>0</v>
      </c>
      <c r="H482" s="3">
        <f t="shared" si="38"/>
        <v>0</v>
      </c>
      <c r="I482" s="3">
        <f t="shared" si="39"/>
        <v>0</v>
      </c>
      <c r="J482" s="18">
        <v>2203.4718499999999</v>
      </c>
      <c r="R482" t="s">
        <v>6</v>
      </c>
      <c r="S482" t="s">
        <v>10</v>
      </c>
      <c r="T482" t="s">
        <v>13</v>
      </c>
    </row>
    <row r="483" spans="2:20">
      <c r="B483" s="17">
        <v>19</v>
      </c>
      <c r="C483" s="3">
        <f t="shared" si="35"/>
        <v>0</v>
      </c>
      <c r="D483" s="3">
        <v>29.8</v>
      </c>
      <c r="E483" s="3">
        <v>0</v>
      </c>
      <c r="F483" s="16">
        <f t="shared" si="36"/>
        <v>0</v>
      </c>
      <c r="G483" s="3">
        <f t="shared" si="37"/>
        <v>0</v>
      </c>
      <c r="H483" s="3">
        <f t="shared" si="38"/>
        <v>0</v>
      </c>
      <c r="I483" s="3">
        <f t="shared" si="39"/>
        <v>1</v>
      </c>
      <c r="J483" s="18">
        <v>1744.4649999999999</v>
      </c>
      <c r="R483" t="s">
        <v>6</v>
      </c>
      <c r="S483" t="s">
        <v>10</v>
      </c>
      <c r="T483" t="s">
        <v>8</v>
      </c>
    </row>
    <row r="484" spans="2:20">
      <c r="B484" s="17">
        <v>47</v>
      </c>
      <c r="C484" s="3">
        <f t="shared" si="35"/>
        <v>0</v>
      </c>
      <c r="D484" s="3">
        <v>33.344999999999999</v>
      </c>
      <c r="E484" s="3">
        <v>0</v>
      </c>
      <c r="F484" s="16">
        <f t="shared" si="36"/>
        <v>0</v>
      </c>
      <c r="G484" s="3">
        <f t="shared" si="37"/>
        <v>0</v>
      </c>
      <c r="H484" s="3">
        <f t="shared" si="38"/>
        <v>0</v>
      </c>
      <c r="I484" s="3">
        <f t="shared" si="39"/>
        <v>0</v>
      </c>
      <c r="J484" s="18">
        <v>20878.78443</v>
      </c>
      <c r="R484" t="s">
        <v>6</v>
      </c>
      <c r="S484" t="s">
        <v>10</v>
      </c>
      <c r="T484" t="s">
        <v>13</v>
      </c>
    </row>
    <row r="485" spans="2:20">
      <c r="B485" s="17">
        <v>54</v>
      </c>
      <c r="C485" s="3">
        <f t="shared" si="35"/>
        <v>1</v>
      </c>
      <c r="D485" s="3">
        <v>25.1</v>
      </c>
      <c r="E485" s="3">
        <v>3</v>
      </c>
      <c r="F485" s="16">
        <f t="shared" si="36"/>
        <v>1</v>
      </c>
      <c r="G485" s="3">
        <f t="shared" si="37"/>
        <v>0</v>
      </c>
      <c r="H485" s="3">
        <f t="shared" si="38"/>
        <v>0</v>
      </c>
      <c r="I485" s="3">
        <f t="shared" si="39"/>
        <v>1</v>
      </c>
      <c r="J485" s="18">
        <v>25382.296999999999</v>
      </c>
      <c r="R485" t="s">
        <v>9</v>
      </c>
      <c r="S485" t="s">
        <v>7</v>
      </c>
      <c r="T485" t="s">
        <v>8</v>
      </c>
    </row>
    <row r="486" spans="2:20">
      <c r="B486" s="17">
        <v>61</v>
      </c>
      <c r="C486" s="3">
        <f t="shared" si="35"/>
        <v>1</v>
      </c>
      <c r="D486" s="3">
        <v>28.31</v>
      </c>
      <c r="E486" s="3">
        <v>1</v>
      </c>
      <c r="F486" s="16">
        <f t="shared" si="36"/>
        <v>1</v>
      </c>
      <c r="G486" s="3">
        <f t="shared" si="37"/>
        <v>1</v>
      </c>
      <c r="H486" s="3">
        <f t="shared" si="38"/>
        <v>0</v>
      </c>
      <c r="I486" s="3">
        <f t="shared" si="39"/>
        <v>0</v>
      </c>
      <c r="J486" s="18">
        <v>28868.6639</v>
      </c>
      <c r="R486" t="s">
        <v>9</v>
      </c>
      <c r="S486" t="s">
        <v>7</v>
      </c>
      <c r="T486" t="s">
        <v>12</v>
      </c>
    </row>
    <row r="487" spans="2:20">
      <c r="B487" s="17">
        <v>24</v>
      </c>
      <c r="C487" s="3">
        <f t="shared" si="35"/>
        <v>1</v>
      </c>
      <c r="D487" s="3">
        <v>28.5</v>
      </c>
      <c r="E487" s="3">
        <v>0</v>
      </c>
      <c r="F487" s="16">
        <f t="shared" si="36"/>
        <v>1</v>
      </c>
      <c r="G487" s="3">
        <f t="shared" si="37"/>
        <v>0</v>
      </c>
      <c r="H487" s="3">
        <f t="shared" si="38"/>
        <v>0</v>
      </c>
      <c r="I487" s="3">
        <f t="shared" si="39"/>
        <v>0</v>
      </c>
      <c r="J487" s="18">
        <v>35147.528480000001</v>
      </c>
      <c r="R487" t="s">
        <v>9</v>
      </c>
      <c r="S487" t="s">
        <v>7</v>
      </c>
      <c r="T487" t="s">
        <v>13</v>
      </c>
    </row>
    <row r="488" spans="2:20">
      <c r="B488" s="17">
        <v>25</v>
      </c>
      <c r="C488" s="3">
        <f t="shared" si="35"/>
        <v>1</v>
      </c>
      <c r="D488" s="3">
        <v>35.625</v>
      </c>
      <c r="E488" s="3">
        <v>0</v>
      </c>
      <c r="F488" s="16">
        <f t="shared" si="36"/>
        <v>0</v>
      </c>
      <c r="G488" s="3">
        <f t="shared" si="37"/>
        <v>1</v>
      </c>
      <c r="H488" s="3">
        <f t="shared" si="38"/>
        <v>0</v>
      </c>
      <c r="I488" s="3">
        <f t="shared" si="39"/>
        <v>0</v>
      </c>
      <c r="J488" s="18">
        <v>2534.3937500000002</v>
      </c>
      <c r="R488" t="s">
        <v>9</v>
      </c>
      <c r="S488" t="s">
        <v>10</v>
      </c>
      <c r="T488" t="s">
        <v>12</v>
      </c>
    </row>
    <row r="489" spans="2:20">
      <c r="B489" s="17">
        <v>21</v>
      </c>
      <c r="C489" s="3">
        <f t="shared" si="35"/>
        <v>1</v>
      </c>
      <c r="D489" s="3">
        <v>36.85</v>
      </c>
      <c r="E489" s="3">
        <v>0</v>
      </c>
      <c r="F489" s="16">
        <f t="shared" si="36"/>
        <v>0</v>
      </c>
      <c r="G489" s="3">
        <f t="shared" si="37"/>
        <v>0</v>
      </c>
      <c r="H489" s="3">
        <f t="shared" si="38"/>
        <v>1</v>
      </c>
      <c r="I489" s="3">
        <f t="shared" si="39"/>
        <v>0</v>
      </c>
      <c r="J489" s="18">
        <v>1534.3045</v>
      </c>
      <c r="R489" t="s">
        <v>9</v>
      </c>
      <c r="S489" t="s">
        <v>10</v>
      </c>
      <c r="T489" t="s">
        <v>11</v>
      </c>
    </row>
    <row r="490" spans="2:20">
      <c r="B490" s="17">
        <v>23</v>
      </c>
      <c r="C490" s="3">
        <f t="shared" si="35"/>
        <v>1</v>
      </c>
      <c r="D490" s="3">
        <v>32.56</v>
      </c>
      <c r="E490" s="3">
        <v>0</v>
      </c>
      <c r="F490" s="16">
        <f t="shared" si="36"/>
        <v>0</v>
      </c>
      <c r="G490" s="3">
        <f t="shared" si="37"/>
        <v>0</v>
      </c>
      <c r="H490" s="3">
        <f t="shared" si="38"/>
        <v>1</v>
      </c>
      <c r="I490" s="3">
        <f t="shared" si="39"/>
        <v>0</v>
      </c>
      <c r="J490" s="18">
        <v>1824.2854</v>
      </c>
      <c r="R490" t="s">
        <v>9</v>
      </c>
      <c r="S490" t="s">
        <v>10</v>
      </c>
      <c r="T490" t="s">
        <v>11</v>
      </c>
    </row>
    <row r="491" spans="2:20">
      <c r="B491" s="17">
        <v>63</v>
      </c>
      <c r="C491" s="3">
        <f t="shared" si="35"/>
        <v>1</v>
      </c>
      <c r="D491" s="3">
        <v>41.325000000000003</v>
      </c>
      <c r="E491" s="3">
        <v>3</v>
      </c>
      <c r="F491" s="16">
        <f t="shared" si="36"/>
        <v>0</v>
      </c>
      <c r="G491" s="3">
        <f t="shared" si="37"/>
        <v>1</v>
      </c>
      <c r="H491" s="3">
        <f t="shared" si="38"/>
        <v>0</v>
      </c>
      <c r="I491" s="3">
        <f t="shared" si="39"/>
        <v>0</v>
      </c>
      <c r="J491" s="18">
        <v>15555.188749999999</v>
      </c>
      <c r="R491" t="s">
        <v>9</v>
      </c>
      <c r="S491" t="s">
        <v>10</v>
      </c>
      <c r="T491" t="s">
        <v>12</v>
      </c>
    </row>
    <row r="492" spans="2:20">
      <c r="B492" s="17">
        <v>49</v>
      </c>
      <c r="C492" s="3">
        <f t="shared" si="35"/>
        <v>1</v>
      </c>
      <c r="D492" s="3">
        <v>37.51</v>
      </c>
      <c r="E492" s="3">
        <v>2</v>
      </c>
      <c r="F492" s="16">
        <f t="shared" si="36"/>
        <v>0</v>
      </c>
      <c r="G492" s="3">
        <f t="shared" si="37"/>
        <v>0</v>
      </c>
      <c r="H492" s="3">
        <f t="shared" si="38"/>
        <v>1</v>
      </c>
      <c r="I492" s="3">
        <f t="shared" si="39"/>
        <v>0</v>
      </c>
      <c r="J492" s="18">
        <v>9304.7019</v>
      </c>
      <c r="R492" t="s">
        <v>9</v>
      </c>
      <c r="S492" t="s">
        <v>10</v>
      </c>
      <c r="T492" t="s">
        <v>11</v>
      </c>
    </row>
    <row r="493" spans="2:20">
      <c r="B493" s="17">
        <v>18</v>
      </c>
      <c r="C493" s="3">
        <f t="shared" si="35"/>
        <v>0</v>
      </c>
      <c r="D493" s="3">
        <v>31.35</v>
      </c>
      <c r="E493" s="3">
        <v>0</v>
      </c>
      <c r="F493" s="16">
        <f t="shared" si="36"/>
        <v>0</v>
      </c>
      <c r="G493" s="3">
        <f t="shared" si="37"/>
        <v>0</v>
      </c>
      <c r="H493" s="3">
        <f t="shared" si="38"/>
        <v>1</v>
      </c>
      <c r="I493" s="3">
        <f t="shared" si="39"/>
        <v>0</v>
      </c>
      <c r="J493" s="18">
        <v>1622.1885</v>
      </c>
      <c r="R493" t="s">
        <v>6</v>
      </c>
      <c r="S493" t="s">
        <v>10</v>
      </c>
      <c r="T493" t="s">
        <v>11</v>
      </c>
    </row>
    <row r="494" spans="2:20">
      <c r="B494" s="17">
        <v>51</v>
      </c>
      <c r="C494" s="3">
        <f t="shared" si="35"/>
        <v>0</v>
      </c>
      <c r="D494" s="3">
        <v>39.5</v>
      </c>
      <c r="E494" s="3">
        <v>1</v>
      </c>
      <c r="F494" s="16">
        <f t="shared" si="36"/>
        <v>0</v>
      </c>
      <c r="G494" s="3">
        <f t="shared" si="37"/>
        <v>0</v>
      </c>
      <c r="H494" s="3">
        <f t="shared" si="38"/>
        <v>0</v>
      </c>
      <c r="I494" s="3">
        <f t="shared" si="39"/>
        <v>1</v>
      </c>
      <c r="J494" s="18">
        <v>9880.0679999999993</v>
      </c>
      <c r="R494" t="s">
        <v>6</v>
      </c>
      <c r="S494" t="s">
        <v>10</v>
      </c>
      <c r="T494" t="s">
        <v>8</v>
      </c>
    </row>
    <row r="495" spans="2:20">
      <c r="B495" s="17">
        <v>48</v>
      </c>
      <c r="C495" s="3">
        <f t="shared" si="35"/>
        <v>1</v>
      </c>
      <c r="D495" s="3">
        <v>34.299999999999997</v>
      </c>
      <c r="E495" s="3">
        <v>3</v>
      </c>
      <c r="F495" s="16">
        <f t="shared" si="36"/>
        <v>0</v>
      </c>
      <c r="G495" s="3">
        <f t="shared" si="37"/>
        <v>0</v>
      </c>
      <c r="H495" s="3">
        <f t="shared" si="38"/>
        <v>0</v>
      </c>
      <c r="I495" s="3">
        <f t="shared" si="39"/>
        <v>1</v>
      </c>
      <c r="J495" s="18">
        <v>9563.0290000000005</v>
      </c>
      <c r="R495" t="s">
        <v>9</v>
      </c>
      <c r="S495" t="s">
        <v>10</v>
      </c>
      <c r="T495" t="s">
        <v>8</v>
      </c>
    </row>
    <row r="496" spans="2:20">
      <c r="B496" s="17">
        <v>31</v>
      </c>
      <c r="C496" s="3">
        <f t="shared" si="35"/>
        <v>0</v>
      </c>
      <c r="D496" s="3">
        <v>31.065000000000001</v>
      </c>
      <c r="E496" s="3">
        <v>0</v>
      </c>
      <c r="F496" s="16">
        <f t="shared" si="36"/>
        <v>0</v>
      </c>
      <c r="G496" s="3">
        <f t="shared" si="37"/>
        <v>0</v>
      </c>
      <c r="H496" s="3">
        <f t="shared" si="38"/>
        <v>0</v>
      </c>
      <c r="I496" s="3">
        <f t="shared" si="39"/>
        <v>0</v>
      </c>
      <c r="J496" s="18">
        <v>4347.0233500000004</v>
      </c>
      <c r="R496" t="s">
        <v>6</v>
      </c>
      <c r="S496" t="s">
        <v>10</v>
      </c>
      <c r="T496" t="s">
        <v>13</v>
      </c>
    </row>
    <row r="497" spans="2:20">
      <c r="B497" s="17">
        <v>54</v>
      </c>
      <c r="C497" s="3">
        <f t="shared" si="35"/>
        <v>0</v>
      </c>
      <c r="D497" s="3">
        <v>21.47</v>
      </c>
      <c r="E497" s="3">
        <v>3</v>
      </c>
      <c r="F497" s="16">
        <f t="shared" si="36"/>
        <v>0</v>
      </c>
      <c r="G497" s="3">
        <f t="shared" si="37"/>
        <v>1</v>
      </c>
      <c r="H497" s="3">
        <f t="shared" si="38"/>
        <v>0</v>
      </c>
      <c r="I497" s="3">
        <f t="shared" si="39"/>
        <v>0</v>
      </c>
      <c r="J497" s="18">
        <v>12475.3513</v>
      </c>
      <c r="R497" t="s">
        <v>6</v>
      </c>
      <c r="S497" t="s">
        <v>10</v>
      </c>
      <c r="T497" t="s">
        <v>12</v>
      </c>
    </row>
    <row r="498" spans="2:20">
      <c r="B498" s="17">
        <v>19</v>
      </c>
      <c r="C498" s="3">
        <f t="shared" si="35"/>
        <v>1</v>
      </c>
      <c r="D498" s="3">
        <v>28.7</v>
      </c>
      <c r="E498" s="3">
        <v>0</v>
      </c>
      <c r="F498" s="16">
        <f t="shared" si="36"/>
        <v>0</v>
      </c>
      <c r="G498" s="3">
        <f t="shared" si="37"/>
        <v>0</v>
      </c>
      <c r="H498" s="3">
        <f t="shared" si="38"/>
        <v>0</v>
      </c>
      <c r="I498" s="3">
        <f t="shared" si="39"/>
        <v>1</v>
      </c>
      <c r="J498" s="18">
        <v>1253.9359999999999</v>
      </c>
      <c r="R498" t="s">
        <v>9</v>
      </c>
      <c r="S498" t="s">
        <v>10</v>
      </c>
      <c r="T498" t="s">
        <v>8</v>
      </c>
    </row>
    <row r="499" spans="2:20">
      <c r="B499" s="17">
        <v>44</v>
      </c>
      <c r="C499" s="3">
        <f t="shared" si="35"/>
        <v>0</v>
      </c>
      <c r="D499" s="3">
        <v>38.06</v>
      </c>
      <c r="E499" s="3">
        <v>0</v>
      </c>
      <c r="F499" s="16">
        <f t="shared" si="36"/>
        <v>1</v>
      </c>
      <c r="G499" s="3">
        <f t="shared" si="37"/>
        <v>0</v>
      </c>
      <c r="H499" s="3">
        <f t="shared" si="38"/>
        <v>1</v>
      </c>
      <c r="I499" s="3">
        <f t="shared" si="39"/>
        <v>0</v>
      </c>
      <c r="J499" s="18">
        <v>48885.135609999998</v>
      </c>
      <c r="R499" t="s">
        <v>6</v>
      </c>
      <c r="S499" t="s">
        <v>7</v>
      </c>
      <c r="T499" t="s">
        <v>11</v>
      </c>
    </row>
    <row r="500" spans="2:20">
      <c r="B500" s="17">
        <v>53</v>
      </c>
      <c r="C500" s="3">
        <f t="shared" si="35"/>
        <v>1</v>
      </c>
      <c r="D500" s="3">
        <v>31.16</v>
      </c>
      <c r="E500" s="3">
        <v>1</v>
      </c>
      <c r="F500" s="16">
        <f t="shared" si="36"/>
        <v>0</v>
      </c>
      <c r="G500" s="3">
        <f t="shared" si="37"/>
        <v>1</v>
      </c>
      <c r="H500" s="3">
        <f t="shared" si="38"/>
        <v>0</v>
      </c>
      <c r="I500" s="3">
        <f t="shared" si="39"/>
        <v>0</v>
      </c>
      <c r="J500" s="18">
        <v>10461.9794</v>
      </c>
      <c r="R500" t="s">
        <v>9</v>
      </c>
      <c r="S500" t="s">
        <v>10</v>
      </c>
      <c r="T500" t="s">
        <v>12</v>
      </c>
    </row>
    <row r="501" spans="2:20">
      <c r="B501" s="17">
        <v>19</v>
      </c>
      <c r="C501" s="3">
        <f t="shared" si="35"/>
        <v>0</v>
      </c>
      <c r="D501" s="3">
        <v>32.9</v>
      </c>
      <c r="E501" s="3">
        <v>0</v>
      </c>
      <c r="F501" s="16">
        <f t="shared" si="36"/>
        <v>0</v>
      </c>
      <c r="G501" s="3">
        <f t="shared" si="37"/>
        <v>0</v>
      </c>
      <c r="H501" s="3">
        <f t="shared" si="38"/>
        <v>0</v>
      </c>
      <c r="I501" s="3">
        <f t="shared" si="39"/>
        <v>1</v>
      </c>
      <c r="J501" s="18">
        <v>1748.7739999999999</v>
      </c>
      <c r="R501" t="s">
        <v>6</v>
      </c>
      <c r="S501" t="s">
        <v>10</v>
      </c>
      <c r="T501" t="s">
        <v>8</v>
      </c>
    </row>
    <row r="502" spans="2:20">
      <c r="B502" s="17">
        <v>61</v>
      </c>
      <c r="C502" s="3">
        <f t="shared" si="35"/>
        <v>0</v>
      </c>
      <c r="D502" s="3">
        <v>25.08</v>
      </c>
      <c r="E502" s="3">
        <v>0</v>
      </c>
      <c r="F502" s="16">
        <f t="shared" si="36"/>
        <v>0</v>
      </c>
      <c r="G502" s="3">
        <f t="shared" si="37"/>
        <v>0</v>
      </c>
      <c r="H502" s="3">
        <f t="shared" si="38"/>
        <v>1</v>
      </c>
      <c r="I502" s="3">
        <f t="shared" si="39"/>
        <v>0</v>
      </c>
      <c r="J502" s="18">
        <v>24513.091260000001</v>
      </c>
      <c r="R502" t="s">
        <v>6</v>
      </c>
      <c r="S502" t="s">
        <v>10</v>
      </c>
      <c r="T502" t="s">
        <v>11</v>
      </c>
    </row>
    <row r="503" spans="2:20">
      <c r="B503" s="17">
        <v>18</v>
      </c>
      <c r="C503" s="3">
        <f t="shared" si="35"/>
        <v>0</v>
      </c>
      <c r="D503" s="3">
        <v>25.08</v>
      </c>
      <c r="E503" s="3">
        <v>0</v>
      </c>
      <c r="F503" s="16">
        <f t="shared" si="36"/>
        <v>0</v>
      </c>
      <c r="G503" s="3">
        <f t="shared" si="37"/>
        <v>0</v>
      </c>
      <c r="H503" s="3">
        <f t="shared" si="38"/>
        <v>0</v>
      </c>
      <c r="I503" s="3">
        <f t="shared" si="39"/>
        <v>0</v>
      </c>
      <c r="J503" s="18">
        <v>2196.4731999999999</v>
      </c>
      <c r="R503" t="s">
        <v>6</v>
      </c>
      <c r="S503" t="s">
        <v>10</v>
      </c>
      <c r="T503" t="s">
        <v>13</v>
      </c>
    </row>
    <row r="504" spans="2:20">
      <c r="B504" s="17">
        <v>61</v>
      </c>
      <c r="C504" s="3">
        <f t="shared" si="35"/>
        <v>1</v>
      </c>
      <c r="D504" s="3">
        <v>43.4</v>
      </c>
      <c r="E504" s="3">
        <v>0</v>
      </c>
      <c r="F504" s="16">
        <f t="shared" si="36"/>
        <v>0</v>
      </c>
      <c r="G504" s="3">
        <f t="shared" si="37"/>
        <v>0</v>
      </c>
      <c r="H504" s="3">
        <f t="shared" si="38"/>
        <v>0</v>
      </c>
      <c r="I504" s="3">
        <f t="shared" si="39"/>
        <v>1</v>
      </c>
      <c r="J504" s="18">
        <v>12574.049000000001</v>
      </c>
      <c r="R504" t="s">
        <v>9</v>
      </c>
      <c r="S504" t="s">
        <v>10</v>
      </c>
      <c r="T504" t="s">
        <v>8</v>
      </c>
    </row>
    <row r="505" spans="2:20">
      <c r="B505" s="17">
        <v>21</v>
      </c>
      <c r="C505" s="3">
        <f t="shared" si="35"/>
        <v>1</v>
      </c>
      <c r="D505" s="3">
        <v>25.7</v>
      </c>
      <c r="E505" s="3">
        <v>4</v>
      </c>
      <c r="F505" s="16">
        <f t="shared" si="36"/>
        <v>1</v>
      </c>
      <c r="G505" s="3">
        <f t="shared" si="37"/>
        <v>0</v>
      </c>
      <c r="H505" s="3">
        <f t="shared" si="38"/>
        <v>0</v>
      </c>
      <c r="I505" s="3">
        <f t="shared" si="39"/>
        <v>1</v>
      </c>
      <c r="J505" s="18">
        <v>17942.106</v>
      </c>
      <c r="R505" t="s">
        <v>9</v>
      </c>
      <c r="S505" t="s">
        <v>7</v>
      </c>
      <c r="T505" t="s">
        <v>8</v>
      </c>
    </row>
    <row r="506" spans="2:20">
      <c r="B506" s="17">
        <v>20</v>
      </c>
      <c r="C506" s="3">
        <f t="shared" si="35"/>
        <v>1</v>
      </c>
      <c r="D506" s="3">
        <v>27.93</v>
      </c>
      <c r="E506" s="3">
        <v>0</v>
      </c>
      <c r="F506" s="16">
        <f t="shared" si="36"/>
        <v>0</v>
      </c>
      <c r="G506" s="3">
        <f t="shared" si="37"/>
        <v>0</v>
      </c>
      <c r="H506" s="3">
        <f t="shared" si="38"/>
        <v>0</v>
      </c>
      <c r="I506" s="3">
        <f t="shared" si="39"/>
        <v>0</v>
      </c>
      <c r="J506" s="18">
        <v>1967.0227</v>
      </c>
      <c r="R506" t="s">
        <v>9</v>
      </c>
      <c r="S506" t="s">
        <v>10</v>
      </c>
      <c r="T506" t="s">
        <v>13</v>
      </c>
    </row>
    <row r="507" spans="2:20">
      <c r="B507" s="17">
        <v>31</v>
      </c>
      <c r="C507" s="3">
        <f t="shared" si="35"/>
        <v>0</v>
      </c>
      <c r="D507" s="3">
        <v>23.6</v>
      </c>
      <c r="E507" s="3">
        <v>2</v>
      </c>
      <c r="F507" s="16">
        <f t="shared" si="36"/>
        <v>0</v>
      </c>
      <c r="G507" s="3">
        <f t="shared" si="37"/>
        <v>0</v>
      </c>
      <c r="H507" s="3">
        <f t="shared" si="38"/>
        <v>0</v>
      </c>
      <c r="I507" s="3">
        <f t="shared" si="39"/>
        <v>1</v>
      </c>
      <c r="J507" s="18">
        <v>4931.6469999999999</v>
      </c>
      <c r="R507" t="s">
        <v>6</v>
      </c>
      <c r="S507" t="s">
        <v>10</v>
      </c>
      <c r="T507" t="s">
        <v>8</v>
      </c>
    </row>
    <row r="508" spans="2:20">
      <c r="B508" s="17">
        <v>45</v>
      </c>
      <c r="C508" s="3">
        <f t="shared" si="35"/>
        <v>1</v>
      </c>
      <c r="D508" s="3">
        <v>28.7</v>
      </c>
      <c r="E508" s="3">
        <v>2</v>
      </c>
      <c r="F508" s="16">
        <f t="shared" si="36"/>
        <v>0</v>
      </c>
      <c r="G508" s="3">
        <f t="shared" si="37"/>
        <v>0</v>
      </c>
      <c r="H508" s="3">
        <f t="shared" si="38"/>
        <v>0</v>
      </c>
      <c r="I508" s="3">
        <f t="shared" si="39"/>
        <v>1</v>
      </c>
      <c r="J508" s="18">
        <v>8027.9679999999998</v>
      </c>
      <c r="R508" t="s">
        <v>9</v>
      </c>
      <c r="S508" t="s">
        <v>10</v>
      </c>
      <c r="T508" t="s">
        <v>8</v>
      </c>
    </row>
    <row r="509" spans="2:20">
      <c r="B509" s="17">
        <v>44</v>
      </c>
      <c r="C509" s="3">
        <f t="shared" si="35"/>
        <v>0</v>
      </c>
      <c r="D509" s="3">
        <v>23.98</v>
      </c>
      <c r="E509" s="3">
        <v>2</v>
      </c>
      <c r="F509" s="16">
        <f t="shared" si="36"/>
        <v>0</v>
      </c>
      <c r="G509" s="3">
        <f t="shared" si="37"/>
        <v>0</v>
      </c>
      <c r="H509" s="3">
        <f t="shared" si="38"/>
        <v>1</v>
      </c>
      <c r="I509" s="3">
        <f t="shared" si="39"/>
        <v>0</v>
      </c>
      <c r="J509" s="18">
        <v>8211.1002000000008</v>
      </c>
      <c r="R509" t="s">
        <v>6</v>
      </c>
      <c r="S509" t="s">
        <v>10</v>
      </c>
      <c r="T509" t="s">
        <v>11</v>
      </c>
    </row>
    <row r="510" spans="2:20">
      <c r="B510" s="17">
        <v>62</v>
      </c>
      <c r="C510" s="3">
        <f t="shared" si="35"/>
        <v>0</v>
      </c>
      <c r="D510" s="3">
        <v>39.200000000000003</v>
      </c>
      <c r="E510" s="3">
        <v>0</v>
      </c>
      <c r="F510" s="16">
        <f t="shared" si="36"/>
        <v>0</v>
      </c>
      <c r="G510" s="3">
        <f t="shared" si="37"/>
        <v>0</v>
      </c>
      <c r="H510" s="3">
        <f t="shared" si="38"/>
        <v>0</v>
      </c>
      <c r="I510" s="3">
        <f t="shared" si="39"/>
        <v>1</v>
      </c>
      <c r="J510" s="18">
        <v>13470.86</v>
      </c>
      <c r="R510" t="s">
        <v>6</v>
      </c>
      <c r="S510" t="s">
        <v>10</v>
      </c>
      <c r="T510" t="s">
        <v>8</v>
      </c>
    </row>
    <row r="511" spans="2:20">
      <c r="B511" s="17">
        <v>29</v>
      </c>
      <c r="C511" s="3">
        <f t="shared" si="35"/>
        <v>1</v>
      </c>
      <c r="D511" s="3">
        <v>34.4</v>
      </c>
      <c r="E511" s="3">
        <v>0</v>
      </c>
      <c r="F511" s="16">
        <f t="shared" si="36"/>
        <v>1</v>
      </c>
      <c r="G511" s="3">
        <f t="shared" si="37"/>
        <v>0</v>
      </c>
      <c r="H511" s="3">
        <f t="shared" si="38"/>
        <v>0</v>
      </c>
      <c r="I511" s="3">
        <f t="shared" si="39"/>
        <v>1</v>
      </c>
      <c r="J511" s="18">
        <v>36197.699000000001</v>
      </c>
      <c r="R511" t="s">
        <v>9</v>
      </c>
      <c r="S511" t="s">
        <v>7</v>
      </c>
      <c r="T511" t="s">
        <v>8</v>
      </c>
    </row>
    <row r="512" spans="2:20">
      <c r="B512" s="17">
        <v>43</v>
      </c>
      <c r="C512" s="3">
        <f t="shared" si="35"/>
        <v>1</v>
      </c>
      <c r="D512" s="3">
        <v>26.03</v>
      </c>
      <c r="E512" s="3">
        <v>0</v>
      </c>
      <c r="F512" s="16">
        <f t="shared" si="36"/>
        <v>0</v>
      </c>
      <c r="G512" s="3">
        <f t="shared" si="37"/>
        <v>0</v>
      </c>
      <c r="H512" s="3">
        <f t="shared" si="38"/>
        <v>0</v>
      </c>
      <c r="I512" s="3">
        <f t="shared" si="39"/>
        <v>0</v>
      </c>
      <c r="J512" s="18">
        <v>6837.3687</v>
      </c>
      <c r="R512" t="s">
        <v>9</v>
      </c>
      <c r="S512" t="s">
        <v>10</v>
      </c>
      <c r="T512" t="s">
        <v>13</v>
      </c>
    </row>
    <row r="513" spans="2:20">
      <c r="B513" s="17">
        <v>51</v>
      </c>
      <c r="C513" s="3">
        <f t="shared" si="35"/>
        <v>1</v>
      </c>
      <c r="D513" s="3">
        <v>23.21</v>
      </c>
      <c r="E513" s="3">
        <v>1</v>
      </c>
      <c r="F513" s="16">
        <f t="shared" si="36"/>
        <v>1</v>
      </c>
      <c r="G513" s="3">
        <f t="shared" si="37"/>
        <v>0</v>
      </c>
      <c r="H513" s="3">
        <f t="shared" si="38"/>
        <v>1</v>
      </c>
      <c r="I513" s="3">
        <f t="shared" si="39"/>
        <v>0</v>
      </c>
      <c r="J513" s="18">
        <v>22218.1149</v>
      </c>
      <c r="R513" t="s">
        <v>9</v>
      </c>
      <c r="S513" t="s">
        <v>7</v>
      </c>
      <c r="T513" t="s">
        <v>11</v>
      </c>
    </row>
    <row r="514" spans="2:20">
      <c r="B514" s="17">
        <v>19</v>
      </c>
      <c r="C514" s="3">
        <f t="shared" si="35"/>
        <v>1</v>
      </c>
      <c r="D514" s="3">
        <v>30.25</v>
      </c>
      <c r="E514" s="3">
        <v>0</v>
      </c>
      <c r="F514" s="16">
        <f t="shared" si="36"/>
        <v>1</v>
      </c>
      <c r="G514" s="3">
        <f t="shared" si="37"/>
        <v>0</v>
      </c>
      <c r="H514" s="3">
        <f t="shared" si="38"/>
        <v>1</v>
      </c>
      <c r="I514" s="3">
        <f t="shared" si="39"/>
        <v>0</v>
      </c>
      <c r="J514" s="18">
        <v>32548.340499999998</v>
      </c>
      <c r="R514" t="s">
        <v>9</v>
      </c>
      <c r="S514" t="s">
        <v>7</v>
      </c>
      <c r="T514" t="s">
        <v>11</v>
      </c>
    </row>
    <row r="515" spans="2:20">
      <c r="B515" s="17">
        <v>38</v>
      </c>
      <c r="C515" s="3">
        <f t="shared" si="35"/>
        <v>0</v>
      </c>
      <c r="D515" s="3">
        <v>28.93</v>
      </c>
      <c r="E515" s="3">
        <v>1</v>
      </c>
      <c r="F515" s="16">
        <f t="shared" si="36"/>
        <v>0</v>
      </c>
      <c r="G515" s="3">
        <f t="shared" si="37"/>
        <v>0</v>
      </c>
      <c r="H515" s="3">
        <f t="shared" si="38"/>
        <v>1</v>
      </c>
      <c r="I515" s="3">
        <f t="shared" si="39"/>
        <v>0</v>
      </c>
      <c r="J515" s="18">
        <v>5974.3846999999996</v>
      </c>
      <c r="R515" t="s">
        <v>6</v>
      </c>
      <c r="S515" t="s">
        <v>10</v>
      </c>
      <c r="T515" t="s">
        <v>11</v>
      </c>
    </row>
    <row r="516" spans="2:20">
      <c r="B516" s="17">
        <v>37</v>
      </c>
      <c r="C516" s="3">
        <f t="shared" si="35"/>
        <v>1</v>
      </c>
      <c r="D516" s="3">
        <v>30.875</v>
      </c>
      <c r="E516" s="3">
        <v>3</v>
      </c>
      <c r="F516" s="16">
        <f t="shared" si="36"/>
        <v>0</v>
      </c>
      <c r="G516" s="3">
        <f t="shared" si="37"/>
        <v>1</v>
      </c>
      <c r="H516" s="3">
        <f t="shared" si="38"/>
        <v>0</v>
      </c>
      <c r="I516" s="3">
        <f t="shared" si="39"/>
        <v>0</v>
      </c>
      <c r="J516" s="18">
        <v>6796.8632500000003</v>
      </c>
      <c r="R516" t="s">
        <v>9</v>
      </c>
      <c r="S516" t="s">
        <v>10</v>
      </c>
      <c r="T516" t="s">
        <v>12</v>
      </c>
    </row>
    <row r="517" spans="2:20">
      <c r="B517" s="17">
        <v>22</v>
      </c>
      <c r="C517" s="3">
        <f t="shared" si="35"/>
        <v>1</v>
      </c>
      <c r="D517" s="3">
        <v>31.35</v>
      </c>
      <c r="E517" s="3">
        <v>1</v>
      </c>
      <c r="F517" s="16">
        <f t="shared" si="36"/>
        <v>0</v>
      </c>
      <c r="G517" s="3">
        <f t="shared" si="37"/>
        <v>1</v>
      </c>
      <c r="H517" s="3">
        <f t="shared" si="38"/>
        <v>0</v>
      </c>
      <c r="I517" s="3">
        <f t="shared" si="39"/>
        <v>0</v>
      </c>
      <c r="J517" s="18">
        <v>2643.2685000000001</v>
      </c>
      <c r="R517" t="s">
        <v>9</v>
      </c>
      <c r="S517" t="s">
        <v>10</v>
      </c>
      <c r="T517" t="s">
        <v>12</v>
      </c>
    </row>
    <row r="518" spans="2:20">
      <c r="B518" s="17">
        <v>21</v>
      </c>
      <c r="C518" s="3">
        <f t="shared" si="35"/>
        <v>1</v>
      </c>
      <c r="D518" s="3">
        <v>23.75</v>
      </c>
      <c r="E518" s="3">
        <v>2</v>
      </c>
      <c r="F518" s="16">
        <f t="shared" si="36"/>
        <v>0</v>
      </c>
      <c r="G518" s="3">
        <f t="shared" si="37"/>
        <v>1</v>
      </c>
      <c r="H518" s="3">
        <f t="shared" si="38"/>
        <v>0</v>
      </c>
      <c r="I518" s="3">
        <f t="shared" si="39"/>
        <v>0</v>
      </c>
      <c r="J518" s="18">
        <v>3077.0954999999999</v>
      </c>
      <c r="R518" t="s">
        <v>9</v>
      </c>
      <c r="S518" t="s">
        <v>10</v>
      </c>
      <c r="T518" t="s">
        <v>12</v>
      </c>
    </row>
    <row r="519" spans="2:20">
      <c r="B519" s="17">
        <v>24</v>
      </c>
      <c r="C519" s="3">
        <f t="shared" si="35"/>
        <v>0</v>
      </c>
      <c r="D519" s="3">
        <v>25.27</v>
      </c>
      <c r="E519" s="3">
        <v>0</v>
      </c>
      <c r="F519" s="16">
        <f t="shared" si="36"/>
        <v>0</v>
      </c>
      <c r="G519" s="3">
        <f t="shared" si="37"/>
        <v>0</v>
      </c>
      <c r="H519" s="3">
        <f t="shared" si="38"/>
        <v>0</v>
      </c>
      <c r="I519" s="3">
        <f t="shared" si="39"/>
        <v>0</v>
      </c>
      <c r="J519" s="18">
        <v>3044.2132999999999</v>
      </c>
      <c r="R519" t="s">
        <v>6</v>
      </c>
      <c r="S519" t="s">
        <v>10</v>
      </c>
      <c r="T519" t="s">
        <v>13</v>
      </c>
    </row>
    <row r="520" spans="2:20">
      <c r="B520" s="17">
        <v>57</v>
      </c>
      <c r="C520" s="3">
        <f t="shared" si="35"/>
        <v>0</v>
      </c>
      <c r="D520" s="3">
        <v>28.7</v>
      </c>
      <c r="E520" s="3">
        <v>0</v>
      </c>
      <c r="F520" s="16">
        <f t="shared" si="36"/>
        <v>0</v>
      </c>
      <c r="G520" s="3">
        <f t="shared" si="37"/>
        <v>0</v>
      </c>
      <c r="H520" s="3">
        <f t="shared" si="38"/>
        <v>0</v>
      </c>
      <c r="I520" s="3">
        <f t="shared" si="39"/>
        <v>1</v>
      </c>
      <c r="J520" s="18">
        <v>11455.28</v>
      </c>
      <c r="R520" t="s">
        <v>6</v>
      </c>
      <c r="S520" t="s">
        <v>10</v>
      </c>
      <c r="T520" t="s">
        <v>8</v>
      </c>
    </row>
    <row r="521" spans="2:20">
      <c r="B521" s="17">
        <v>56</v>
      </c>
      <c r="C521" s="3">
        <f t="shared" si="35"/>
        <v>1</v>
      </c>
      <c r="D521" s="3">
        <v>32.11</v>
      </c>
      <c r="E521" s="3">
        <v>1</v>
      </c>
      <c r="F521" s="16">
        <f t="shared" si="36"/>
        <v>0</v>
      </c>
      <c r="G521" s="3">
        <f t="shared" si="37"/>
        <v>0</v>
      </c>
      <c r="H521" s="3">
        <f t="shared" si="38"/>
        <v>0</v>
      </c>
      <c r="I521" s="3">
        <f t="shared" si="39"/>
        <v>0</v>
      </c>
      <c r="J521" s="18">
        <v>11763.000899999999</v>
      </c>
      <c r="R521" t="s">
        <v>9</v>
      </c>
      <c r="S521" t="s">
        <v>10</v>
      </c>
      <c r="T521" t="s">
        <v>13</v>
      </c>
    </row>
    <row r="522" spans="2:20">
      <c r="B522" s="17">
        <v>27</v>
      </c>
      <c r="C522" s="3">
        <f t="shared" si="35"/>
        <v>1</v>
      </c>
      <c r="D522" s="3">
        <v>33.659999999999997</v>
      </c>
      <c r="E522" s="3">
        <v>0</v>
      </c>
      <c r="F522" s="16">
        <f t="shared" si="36"/>
        <v>0</v>
      </c>
      <c r="G522" s="3">
        <f t="shared" si="37"/>
        <v>0</v>
      </c>
      <c r="H522" s="3">
        <f t="shared" si="38"/>
        <v>1</v>
      </c>
      <c r="I522" s="3">
        <f t="shared" si="39"/>
        <v>0</v>
      </c>
      <c r="J522" s="18">
        <v>2498.4144000000001</v>
      </c>
      <c r="R522" t="s">
        <v>9</v>
      </c>
      <c r="S522" t="s">
        <v>10</v>
      </c>
      <c r="T522" t="s">
        <v>11</v>
      </c>
    </row>
    <row r="523" spans="2:20">
      <c r="B523" s="17">
        <v>51</v>
      </c>
      <c r="C523" s="3">
        <f t="shared" ref="C523:C586" si="40">IF(R523="male",1,0)</f>
        <v>1</v>
      </c>
      <c r="D523" s="3">
        <v>22.42</v>
      </c>
      <c r="E523" s="3">
        <v>0</v>
      </c>
      <c r="F523" s="16">
        <f t="shared" ref="F523:F586" si="41">IF(S523="yes",1,0)</f>
        <v>0</v>
      </c>
      <c r="G523" s="3">
        <f t="shared" ref="G523:G586" si="42">IF(T523="northwest",1,0)</f>
        <v>0</v>
      </c>
      <c r="H523" s="3">
        <f t="shared" ref="H523:H586" si="43">IF(T523="southeast",1,0)</f>
        <v>0</v>
      </c>
      <c r="I523" s="3">
        <f t="shared" ref="I523:I586" si="44">IF(T523="southwest",1,0)</f>
        <v>0</v>
      </c>
      <c r="J523" s="18">
        <v>9361.3268000000007</v>
      </c>
      <c r="R523" t="s">
        <v>9</v>
      </c>
      <c r="S523" t="s">
        <v>10</v>
      </c>
      <c r="T523" t="s">
        <v>13</v>
      </c>
    </row>
    <row r="524" spans="2:20">
      <c r="B524" s="17">
        <v>19</v>
      </c>
      <c r="C524" s="3">
        <f t="shared" si="40"/>
        <v>1</v>
      </c>
      <c r="D524" s="3">
        <v>30.4</v>
      </c>
      <c r="E524" s="3">
        <v>0</v>
      </c>
      <c r="F524" s="16">
        <f t="shared" si="41"/>
        <v>0</v>
      </c>
      <c r="G524" s="3">
        <f t="shared" si="42"/>
        <v>0</v>
      </c>
      <c r="H524" s="3">
        <f t="shared" si="43"/>
        <v>0</v>
      </c>
      <c r="I524" s="3">
        <f t="shared" si="44"/>
        <v>1</v>
      </c>
      <c r="J524" s="18">
        <v>1256.299</v>
      </c>
      <c r="R524" t="s">
        <v>9</v>
      </c>
      <c r="S524" t="s">
        <v>10</v>
      </c>
      <c r="T524" t="s">
        <v>8</v>
      </c>
    </row>
    <row r="525" spans="2:20">
      <c r="B525" s="17">
        <v>39</v>
      </c>
      <c r="C525" s="3">
        <f t="shared" si="40"/>
        <v>1</v>
      </c>
      <c r="D525" s="3">
        <v>28.3</v>
      </c>
      <c r="E525" s="3">
        <v>1</v>
      </c>
      <c r="F525" s="16">
        <f t="shared" si="41"/>
        <v>1</v>
      </c>
      <c r="G525" s="3">
        <f t="shared" si="42"/>
        <v>0</v>
      </c>
      <c r="H525" s="3">
        <f t="shared" si="43"/>
        <v>0</v>
      </c>
      <c r="I525" s="3">
        <f t="shared" si="44"/>
        <v>1</v>
      </c>
      <c r="J525" s="18">
        <v>21082.16</v>
      </c>
      <c r="R525" t="s">
        <v>9</v>
      </c>
      <c r="S525" t="s">
        <v>7</v>
      </c>
      <c r="T525" t="s">
        <v>8</v>
      </c>
    </row>
    <row r="526" spans="2:20">
      <c r="B526" s="17">
        <v>58</v>
      </c>
      <c r="C526" s="3">
        <f t="shared" si="40"/>
        <v>1</v>
      </c>
      <c r="D526" s="3">
        <v>35.700000000000003</v>
      </c>
      <c r="E526" s="3">
        <v>0</v>
      </c>
      <c r="F526" s="16">
        <f t="shared" si="41"/>
        <v>0</v>
      </c>
      <c r="G526" s="3">
        <f t="shared" si="42"/>
        <v>0</v>
      </c>
      <c r="H526" s="3">
        <f t="shared" si="43"/>
        <v>0</v>
      </c>
      <c r="I526" s="3">
        <f t="shared" si="44"/>
        <v>1</v>
      </c>
      <c r="J526" s="18">
        <v>11362.754999999999</v>
      </c>
      <c r="R526" t="s">
        <v>9</v>
      </c>
      <c r="S526" t="s">
        <v>10</v>
      </c>
      <c r="T526" t="s">
        <v>8</v>
      </c>
    </row>
    <row r="527" spans="2:20">
      <c r="B527" s="17">
        <v>20</v>
      </c>
      <c r="C527" s="3">
        <f t="shared" si="40"/>
        <v>1</v>
      </c>
      <c r="D527" s="3">
        <v>35.31</v>
      </c>
      <c r="E527" s="3">
        <v>1</v>
      </c>
      <c r="F527" s="16">
        <f t="shared" si="41"/>
        <v>0</v>
      </c>
      <c r="G527" s="3">
        <f t="shared" si="42"/>
        <v>0</v>
      </c>
      <c r="H527" s="3">
        <f t="shared" si="43"/>
        <v>1</v>
      </c>
      <c r="I527" s="3">
        <f t="shared" si="44"/>
        <v>0</v>
      </c>
      <c r="J527" s="18">
        <v>27724.28875</v>
      </c>
      <c r="R527" t="s">
        <v>9</v>
      </c>
      <c r="S527" t="s">
        <v>10</v>
      </c>
      <c r="T527" t="s">
        <v>11</v>
      </c>
    </row>
    <row r="528" spans="2:20">
      <c r="B528" s="17">
        <v>45</v>
      </c>
      <c r="C528" s="3">
        <f t="shared" si="40"/>
        <v>1</v>
      </c>
      <c r="D528" s="3">
        <v>30.495000000000001</v>
      </c>
      <c r="E528" s="3">
        <v>2</v>
      </c>
      <c r="F528" s="16">
        <f t="shared" si="41"/>
        <v>0</v>
      </c>
      <c r="G528" s="3">
        <f t="shared" si="42"/>
        <v>1</v>
      </c>
      <c r="H528" s="3">
        <f t="shared" si="43"/>
        <v>0</v>
      </c>
      <c r="I528" s="3">
        <f t="shared" si="44"/>
        <v>0</v>
      </c>
      <c r="J528" s="18">
        <v>8413.4630500000003</v>
      </c>
      <c r="R528" t="s">
        <v>9</v>
      </c>
      <c r="S528" t="s">
        <v>10</v>
      </c>
      <c r="T528" t="s">
        <v>12</v>
      </c>
    </row>
    <row r="529" spans="2:20">
      <c r="B529" s="17">
        <v>35</v>
      </c>
      <c r="C529" s="3">
        <f t="shared" si="40"/>
        <v>0</v>
      </c>
      <c r="D529" s="3">
        <v>31</v>
      </c>
      <c r="E529" s="3">
        <v>1</v>
      </c>
      <c r="F529" s="16">
        <f t="shared" si="41"/>
        <v>0</v>
      </c>
      <c r="G529" s="3">
        <f t="shared" si="42"/>
        <v>0</v>
      </c>
      <c r="H529" s="3">
        <f t="shared" si="43"/>
        <v>0</v>
      </c>
      <c r="I529" s="3">
        <f t="shared" si="44"/>
        <v>1</v>
      </c>
      <c r="J529" s="18">
        <v>5240.7650000000003</v>
      </c>
      <c r="R529" t="s">
        <v>6</v>
      </c>
      <c r="S529" t="s">
        <v>10</v>
      </c>
      <c r="T529" t="s">
        <v>8</v>
      </c>
    </row>
    <row r="530" spans="2:20">
      <c r="B530" s="17">
        <v>31</v>
      </c>
      <c r="C530" s="3">
        <f t="shared" si="40"/>
        <v>1</v>
      </c>
      <c r="D530" s="3">
        <v>30.875</v>
      </c>
      <c r="E530" s="3">
        <v>0</v>
      </c>
      <c r="F530" s="16">
        <f t="shared" si="41"/>
        <v>0</v>
      </c>
      <c r="G530" s="3">
        <f t="shared" si="42"/>
        <v>0</v>
      </c>
      <c r="H530" s="3">
        <f t="shared" si="43"/>
        <v>0</v>
      </c>
      <c r="I530" s="3">
        <f t="shared" si="44"/>
        <v>0</v>
      </c>
      <c r="J530" s="18">
        <v>3857.7592500000001</v>
      </c>
      <c r="R530" t="s">
        <v>9</v>
      </c>
      <c r="S530" t="s">
        <v>10</v>
      </c>
      <c r="T530" t="s">
        <v>13</v>
      </c>
    </row>
    <row r="531" spans="2:20">
      <c r="B531" s="17">
        <v>50</v>
      </c>
      <c r="C531" s="3">
        <f t="shared" si="40"/>
        <v>0</v>
      </c>
      <c r="D531" s="3">
        <v>27.36</v>
      </c>
      <c r="E531" s="3">
        <v>0</v>
      </c>
      <c r="F531" s="16">
        <f t="shared" si="41"/>
        <v>0</v>
      </c>
      <c r="G531" s="3">
        <f t="shared" si="42"/>
        <v>0</v>
      </c>
      <c r="H531" s="3">
        <f t="shared" si="43"/>
        <v>0</v>
      </c>
      <c r="I531" s="3">
        <f t="shared" si="44"/>
        <v>0</v>
      </c>
      <c r="J531" s="18">
        <v>25656.575260000001</v>
      </c>
      <c r="R531" t="s">
        <v>6</v>
      </c>
      <c r="S531" t="s">
        <v>10</v>
      </c>
      <c r="T531" t="s">
        <v>13</v>
      </c>
    </row>
    <row r="532" spans="2:20">
      <c r="B532" s="17">
        <v>32</v>
      </c>
      <c r="C532" s="3">
        <f t="shared" si="40"/>
        <v>0</v>
      </c>
      <c r="D532" s="3">
        <v>44.22</v>
      </c>
      <c r="E532" s="3">
        <v>0</v>
      </c>
      <c r="F532" s="16">
        <f t="shared" si="41"/>
        <v>0</v>
      </c>
      <c r="G532" s="3">
        <f t="shared" si="42"/>
        <v>0</v>
      </c>
      <c r="H532" s="3">
        <f t="shared" si="43"/>
        <v>1</v>
      </c>
      <c r="I532" s="3">
        <f t="shared" si="44"/>
        <v>0</v>
      </c>
      <c r="J532" s="18">
        <v>3994.1777999999999</v>
      </c>
      <c r="R532" t="s">
        <v>6</v>
      </c>
      <c r="S532" t="s">
        <v>10</v>
      </c>
      <c r="T532" t="s">
        <v>11</v>
      </c>
    </row>
    <row r="533" spans="2:20">
      <c r="B533" s="17">
        <v>51</v>
      </c>
      <c r="C533" s="3">
        <f t="shared" si="40"/>
        <v>0</v>
      </c>
      <c r="D533" s="3">
        <v>33.914999999999999</v>
      </c>
      <c r="E533" s="3">
        <v>0</v>
      </c>
      <c r="F533" s="16">
        <f t="shared" si="41"/>
        <v>0</v>
      </c>
      <c r="G533" s="3">
        <f t="shared" si="42"/>
        <v>0</v>
      </c>
      <c r="H533" s="3">
        <f t="shared" si="43"/>
        <v>0</v>
      </c>
      <c r="I533" s="3">
        <f t="shared" si="44"/>
        <v>0</v>
      </c>
      <c r="J533" s="18">
        <v>9866.3048500000004</v>
      </c>
      <c r="R533" t="s">
        <v>6</v>
      </c>
      <c r="S533" t="s">
        <v>10</v>
      </c>
      <c r="T533" t="s">
        <v>13</v>
      </c>
    </row>
    <row r="534" spans="2:20">
      <c r="B534" s="17">
        <v>38</v>
      </c>
      <c r="C534" s="3">
        <f t="shared" si="40"/>
        <v>0</v>
      </c>
      <c r="D534" s="3">
        <v>37.729999999999997</v>
      </c>
      <c r="E534" s="3">
        <v>0</v>
      </c>
      <c r="F534" s="16">
        <f t="shared" si="41"/>
        <v>0</v>
      </c>
      <c r="G534" s="3">
        <f t="shared" si="42"/>
        <v>0</v>
      </c>
      <c r="H534" s="3">
        <f t="shared" si="43"/>
        <v>1</v>
      </c>
      <c r="I534" s="3">
        <f t="shared" si="44"/>
        <v>0</v>
      </c>
      <c r="J534" s="18">
        <v>5397.6166999999996</v>
      </c>
      <c r="R534" t="s">
        <v>6</v>
      </c>
      <c r="S534" t="s">
        <v>10</v>
      </c>
      <c r="T534" t="s">
        <v>11</v>
      </c>
    </row>
    <row r="535" spans="2:20">
      <c r="B535" s="17">
        <v>42</v>
      </c>
      <c r="C535" s="3">
        <f t="shared" si="40"/>
        <v>1</v>
      </c>
      <c r="D535" s="3">
        <v>26.07</v>
      </c>
      <c r="E535" s="3">
        <v>1</v>
      </c>
      <c r="F535" s="16">
        <f t="shared" si="41"/>
        <v>1</v>
      </c>
      <c r="G535" s="3">
        <f t="shared" si="42"/>
        <v>0</v>
      </c>
      <c r="H535" s="3">
        <f t="shared" si="43"/>
        <v>1</v>
      </c>
      <c r="I535" s="3">
        <f t="shared" si="44"/>
        <v>0</v>
      </c>
      <c r="J535" s="18">
        <v>38245.593269999998</v>
      </c>
      <c r="R535" t="s">
        <v>9</v>
      </c>
      <c r="S535" t="s">
        <v>7</v>
      </c>
      <c r="T535" t="s">
        <v>11</v>
      </c>
    </row>
    <row r="536" spans="2:20">
      <c r="B536" s="17">
        <v>18</v>
      </c>
      <c r="C536" s="3">
        <f t="shared" si="40"/>
        <v>0</v>
      </c>
      <c r="D536" s="3">
        <v>33.880000000000003</v>
      </c>
      <c r="E536" s="3">
        <v>0</v>
      </c>
      <c r="F536" s="16">
        <f t="shared" si="41"/>
        <v>0</v>
      </c>
      <c r="G536" s="3">
        <f t="shared" si="42"/>
        <v>0</v>
      </c>
      <c r="H536" s="3">
        <f t="shared" si="43"/>
        <v>1</v>
      </c>
      <c r="I536" s="3">
        <f t="shared" si="44"/>
        <v>0</v>
      </c>
      <c r="J536" s="18">
        <v>11482.63485</v>
      </c>
      <c r="R536" t="s">
        <v>6</v>
      </c>
      <c r="S536" t="s">
        <v>10</v>
      </c>
      <c r="T536" t="s">
        <v>11</v>
      </c>
    </row>
    <row r="537" spans="2:20">
      <c r="B537" s="17">
        <v>19</v>
      </c>
      <c r="C537" s="3">
        <f t="shared" si="40"/>
        <v>0</v>
      </c>
      <c r="D537" s="3">
        <v>30.59</v>
      </c>
      <c r="E537" s="3">
        <v>2</v>
      </c>
      <c r="F537" s="16">
        <f t="shared" si="41"/>
        <v>0</v>
      </c>
      <c r="G537" s="3">
        <f t="shared" si="42"/>
        <v>1</v>
      </c>
      <c r="H537" s="3">
        <f t="shared" si="43"/>
        <v>0</v>
      </c>
      <c r="I537" s="3">
        <f t="shared" si="44"/>
        <v>0</v>
      </c>
      <c r="J537" s="18">
        <v>24059.680189999999</v>
      </c>
      <c r="R537" t="s">
        <v>6</v>
      </c>
      <c r="S537" t="s">
        <v>10</v>
      </c>
      <c r="T537" t="s">
        <v>12</v>
      </c>
    </row>
    <row r="538" spans="2:20">
      <c r="B538" s="17">
        <v>51</v>
      </c>
      <c r="C538" s="3">
        <f t="shared" si="40"/>
        <v>0</v>
      </c>
      <c r="D538" s="3">
        <v>25.8</v>
      </c>
      <c r="E538" s="3">
        <v>1</v>
      </c>
      <c r="F538" s="16">
        <f t="shared" si="41"/>
        <v>0</v>
      </c>
      <c r="G538" s="3">
        <f t="shared" si="42"/>
        <v>0</v>
      </c>
      <c r="H538" s="3">
        <f t="shared" si="43"/>
        <v>0</v>
      </c>
      <c r="I538" s="3">
        <f t="shared" si="44"/>
        <v>1</v>
      </c>
      <c r="J538" s="18">
        <v>9861.0249999999996</v>
      </c>
      <c r="R538" t="s">
        <v>6</v>
      </c>
      <c r="S538" t="s">
        <v>10</v>
      </c>
      <c r="T538" t="s">
        <v>8</v>
      </c>
    </row>
    <row r="539" spans="2:20">
      <c r="B539" s="17">
        <v>46</v>
      </c>
      <c r="C539" s="3">
        <f t="shared" si="40"/>
        <v>1</v>
      </c>
      <c r="D539" s="3">
        <v>39.424999999999997</v>
      </c>
      <c r="E539" s="3">
        <v>1</v>
      </c>
      <c r="F539" s="16">
        <f t="shared" si="41"/>
        <v>0</v>
      </c>
      <c r="G539" s="3">
        <f t="shared" si="42"/>
        <v>0</v>
      </c>
      <c r="H539" s="3">
        <f t="shared" si="43"/>
        <v>0</v>
      </c>
      <c r="I539" s="3">
        <f t="shared" si="44"/>
        <v>0</v>
      </c>
      <c r="J539" s="18">
        <v>8342.9087500000005</v>
      </c>
      <c r="R539" t="s">
        <v>9</v>
      </c>
      <c r="S539" t="s">
        <v>10</v>
      </c>
      <c r="T539" t="s">
        <v>13</v>
      </c>
    </row>
    <row r="540" spans="2:20">
      <c r="B540" s="17">
        <v>18</v>
      </c>
      <c r="C540" s="3">
        <f t="shared" si="40"/>
        <v>1</v>
      </c>
      <c r="D540" s="3">
        <v>25.46</v>
      </c>
      <c r="E540" s="3">
        <v>0</v>
      </c>
      <c r="F540" s="16">
        <f t="shared" si="41"/>
        <v>0</v>
      </c>
      <c r="G540" s="3">
        <f t="shared" si="42"/>
        <v>0</v>
      </c>
      <c r="H540" s="3">
        <f t="shared" si="43"/>
        <v>0</v>
      </c>
      <c r="I540" s="3">
        <f t="shared" si="44"/>
        <v>0</v>
      </c>
      <c r="J540" s="18">
        <v>1708.0014000000001</v>
      </c>
      <c r="R540" t="s">
        <v>9</v>
      </c>
      <c r="S540" t="s">
        <v>10</v>
      </c>
      <c r="T540" t="s">
        <v>13</v>
      </c>
    </row>
    <row r="541" spans="2:20">
      <c r="B541" s="17">
        <v>57</v>
      </c>
      <c r="C541" s="3">
        <f t="shared" si="40"/>
        <v>1</v>
      </c>
      <c r="D541" s="3">
        <v>42.13</v>
      </c>
      <c r="E541" s="3">
        <v>1</v>
      </c>
      <c r="F541" s="16">
        <f t="shared" si="41"/>
        <v>1</v>
      </c>
      <c r="G541" s="3">
        <f t="shared" si="42"/>
        <v>0</v>
      </c>
      <c r="H541" s="3">
        <f t="shared" si="43"/>
        <v>1</v>
      </c>
      <c r="I541" s="3">
        <f t="shared" si="44"/>
        <v>0</v>
      </c>
      <c r="J541" s="18">
        <v>48675.517699999997</v>
      </c>
      <c r="R541" t="s">
        <v>9</v>
      </c>
      <c r="S541" t="s">
        <v>7</v>
      </c>
      <c r="T541" t="s">
        <v>11</v>
      </c>
    </row>
    <row r="542" spans="2:20">
      <c r="B542" s="17">
        <v>62</v>
      </c>
      <c r="C542" s="3">
        <f t="shared" si="40"/>
        <v>0</v>
      </c>
      <c r="D542" s="3">
        <v>31.73</v>
      </c>
      <c r="E542" s="3">
        <v>0</v>
      </c>
      <c r="F542" s="16">
        <f t="shared" si="41"/>
        <v>0</v>
      </c>
      <c r="G542" s="3">
        <f t="shared" si="42"/>
        <v>0</v>
      </c>
      <c r="H542" s="3">
        <f t="shared" si="43"/>
        <v>0</v>
      </c>
      <c r="I542" s="3">
        <f t="shared" si="44"/>
        <v>0</v>
      </c>
      <c r="J542" s="18">
        <v>14043.476699999999</v>
      </c>
      <c r="R542" t="s">
        <v>6</v>
      </c>
      <c r="S542" t="s">
        <v>10</v>
      </c>
      <c r="T542" t="s">
        <v>13</v>
      </c>
    </row>
    <row r="543" spans="2:20">
      <c r="B543" s="17">
        <v>59</v>
      </c>
      <c r="C543" s="3">
        <f t="shared" si="40"/>
        <v>1</v>
      </c>
      <c r="D543" s="3">
        <v>29.7</v>
      </c>
      <c r="E543" s="3">
        <v>2</v>
      </c>
      <c r="F543" s="16">
        <f t="shared" si="41"/>
        <v>0</v>
      </c>
      <c r="G543" s="3">
        <f t="shared" si="42"/>
        <v>0</v>
      </c>
      <c r="H543" s="3">
        <f t="shared" si="43"/>
        <v>1</v>
      </c>
      <c r="I543" s="3">
        <f t="shared" si="44"/>
        <v>0</v>
      </c>
      <c r="J543" s="18">
        <v>12925.886</v>
      </c>
      <c r="R543" t="s">
        <v>9</v>
      </c>
      <c r="S543" t="s">
        <v>10</v>
      </c>
      <c r="T543" t="s">
        <v>11</v>
      </c>
    </row>
    <row r="544" spans="2:20">
      <c r="B544" s="17">
        <v>37</v>
      </c>
      <c r="C544" s="3">
        <f t="shared" si="40"/>
        <v>1</v>
      </c>
      <c r="D544" s="3">
        <v>36.19</v>
      </c>
      <c r="E544" s="3">
        <v>0</v>
      </c>
      <c r="F544" s="16">
        <f t="shared" si="41"/>
        <v>0</v>
      </c>
      <c r="G544" s="3">
        <f t="shared" si="42"/>
        <v>0</v>
      </c>
      <c r="H544" s="3">
        <f t="shared" si="43"/>
        <v>1</v>
      </c>
      <c r="I544" s="3">
        <f t="shared" si="44"/>
        <v>0</v>
      </c>
      <c r="J544" s="18">
        <v>19214.705529999999</v>
      </c>
      <c r="R544" t="s">
        <v>9</v>
      </c>
      <c r="S544" t="s">
        <v>10</v>
      </c>
      <c r="T544" t="s">
        <v>11</v>
      </c>
    </row>
    <row r="545" spans="2:20">
      <c r="B545" s="17">
        <v>64</v>
      </c>
      <c r="C545" s="3">
        <f t="shared" si="40"/>
        <v>1</v>
      </c>
      <c r="D545" s="3">
        <v>40.479999999999997</v>
      </c>
      <c r="E545" s="3">
        <v>0</v>
      </c>
      <c r="F545" s="16">
        <f t="shared" si="41"/>
        <v>0</v>
      </c>
      <c r="G545" s="3">
        <f t="shared" si="42"/>
        <v>0</v>
      </c>
      <c r="H545" s="3">
        <f t="shared" si="43"/>
        <v>1</v>
      </c>
      <c r="I545" s="3">
        <f t="shared" si="44"/>
        <v>0</v>
      </c>
      <c r="J545" s="18">
        <v>13831.1152</v>
      </c>
      <c r="R545" t="s">
        <v>9</v>
      </c>
      <c r="S545" t="s">
        <v>10</v>
      </c>
      <c r="T545" t="s">
        <v>11</v>
      </c>
    </row>
    <row r="546" spans="2:20">
      <c r="B546" s="17">
        <v>38</v>
      </c>
      <c r="C546" s="3">
        <f t="shared" si="40"/>
        <v>1</v>
      </c>
      <c r="D546" s="3">
        <v>28.024999999999999</v>
      </c>
      <c r="E546" s="3">
        <v>1</v>
      </c>
      <c r="F546" s="16">
        <f t="shared" si="41"/>
        <v>0</v>
      </c>
      <c r="G546" s="3">
        <f t="shared" si="42"/>
        <v>0</v>
      </c>
      <c r="H546" s="3">
        <f t="shared" si="43"/>
        <v>0</v>
      </c>
      <c r="I546" s="3">
        <f t="shared" si="44"/>
        <v>0</v>
      </c>
      <c r="J546" s="18">
        <v>6067.1267500000004</v>
      </c>
      <c r="R546" t="s">
        <v>9</v>
      </c>
      <c r="S546" t="s">
        <v>10</v>
      </c>
      <c r="T546" t="s">
        <v>13</v>
      </c>
    </row>
    <row r="547" spans="2:20">
      <c r="B547" s="17">
        <v>33</v>
      </c>
      <c r="C547" s="3">
        <f t="shared" si="40"/>
        <v>0</v>
      </c>
      <c r="D547" s="3">
        <v>38.9</v>
      </c>
      <c r="E547" s="3">
        <v>3</v>
      </c>
      <c r="F547" s="16">
        <f t="shared" si="41"/>
        <v>0</v>
      </c>
      <c r="G547" s="3">
        <f t="shared" si="42"/>
        <v>0</v>
      </c>
      <c r="H547" s="3">
        <f t="shared" si="43"/>
        <v>0</v>
      </c>
      <c r="I547" s="3">
        <f t="shared" si="44"/>
        <v>1</v>
      </c>
      <c r="J547" s="18">
        <v>5972.3779999999997</v>
      </c>
      <c r="R547" t="s">
        <v>6</v>
      </c>
      <c r="S547" t="s">
        <v>10</v>
      </c>
      <c r="T547" t="s">
        <v>8</v>
      </c>
    </row>
    <row r="548" spans="2:20">
      <c r="B548" s="17">
        <v>46</v>
      </c>
      <c r="C548" s="3">
        <f t="shared" si="40"/>
        <v>0</v>
      </c>
      <c r="D548" s="3">
        <v>30.2</v>
      </c>
      <c r="E548" s="3">
        <v>2</v>
      </c>
      <c r="F548" s="16">
        <f t="shared" si="41"/>
        <v>0</v>
      </c>
      <c r="G548" s="3">
        <f t="shared" si="42"/>
        <v>0</v>
      </c>
      <c r="H548" s="3">
        <f t="shared" si="43"/>
        <v>0</v>
      </c>
      <c r="I548" s="3">
        <f t="shared" si="44"/>
        <v>1</v>
      </c>
      <c r="J548" s="18">
        <v>8825.0859999999993</v>
      </c>
      <c r="R548" t="s">
        <v>6</v>
      </c>
      <c r="S548" t="s">
        <v>10</v>
      </c>
      <c r="T548" t="s">
        <v>8</v>
      </c>
    </row>
    <row r="549" spans="2:20">
      <c r="B549" s="17">
        <v>46</v>
      </c>
      <c r="C549" s="3">
        <f t="shared" si="40"/>
        <v>0</v>
      </c>
      <c r="D549" s="3">
        <v>28.05</v>
      </c>
      <c r="E549" s="3">
        <v>1</v>
      </c>
      <c r="F549" s="16">
        <f t="shared" si="41"/>
        <v>0</v>
      </c>
      <c r="G549" s="3">
        <f t="shared" si="42"/>
        <v>0</v>
      </c>
      <c r="H549" s="3">
        <f t="shared" si="43"/>
        <v>1</v>
      </c>
      <c r="I549" s="3">
        <f t="shared" si="44"/>
        <v>0</v>
      </c>
      <c r="J549" s="18">
        <v>8233.0974999999999</v>
      </c>
      <c r="R549" t="s">
        <v>6</v>
      </c>
      <c r="S549" t="s">
        <v>10</v>
      </c>
      <c r="T549" t="s">
        <v>11</v>
      </c>
    </row>
    <row r="550" spans="2:20">
      <c r="B550" s="17">
        <v>53</v>
      </c>
      <c r="C550" s="3">
        <f t="shared" si="40"/>
        <v>1</v>
      </c>
      <c r="D550" s="3">
        <v>31.35</v>
      </c>
      <c r="E550" s="3">
        <v>0</v>
      </c>
      <c r="F550" s="16">
        <f t="shared" si="41"/>
        <v>0</v>
      </c>
      <c r="G550" s="3">
        <f t="shared" si="42"/>
        <v>0</v>
      </c>
      <c r="H550" s="3">
        <f t="shared" si="43"/>
        <v>1</v>
      </c>
      <c r="I550" s="3">
        <f t="shared" si="44"/>
        <v>0</v>
      </c>
      <c r="J550" s="18">
        <v>27346.04207</v>
      </c>
      <c r="R550" t="s">
        <v>9</v>
      </c>
      <c r="S550" t="s">
        <v>10</v>
      </c>
      <c r="T550" t="s">
        <v>11</v>
      </c>
    </row>
    <row r="551" spans="2:20">
      <c r="B551" s="17">
        <v>34</v>
      </c>
      <c r="C551" s="3">
        <f t="shared" si="40"/>
        <v>0</v>
      </c>
      <c r="D551" s="3">
        <v>38</v>
      </c>
      <c r="E551" s="3">
        <v>3</v>
      </c>
      <c r="F551" s="16">
        <f t="shared" si="41"/>
        <v>0</v>
      </c>
      <c r="G551" s="3">
        <f t="shared" si="42"/>
        <v>0</v>
      </c>
      <c r="H551" s="3">
        <f t="shared" si="43"/>
        <v>0</v>
      </c>
      <c r="I551" s="3">
        <f t="shared" si="44"/>
        <v>1</v>
      </c>
      <c r="J551" s="18">
        <v>6196.4480000000003</v>
      </c>
      <c r="R551" t="s">
        <v>6</v>
      </c>
      <c r="S551" t="s">
        <v>10</v>
      </c>
      <c r="T551" t="s">
        <v>8</v>
      </c>
    </row>
    <row r="552" spans="2:20">
      <c r="B552" s="17">
        <v>20</v>
      </c>
      <c r="C552" s="3">
        <f t="shared" si="40"/>
        <v>0</v>
      </c>
      <c r="D552" s="3">
        <v>31.79</v>
      </c>
      <c r="E552" s="3">
        <v>2</v>
      </c>
      <c r="F552" s="16">
        <f t="shared" si="41"/>
        <v>0</v>
      </c>
      <c r="G552" s="3">
        <f t="shared" si="42"/>
        <v>0</v>
      </c>
      <c r="H552" s="3">
        <f t="shared" si="43"/>
        <v>1</v>
      </c>
      <c r="I552" s="3">
        <f t="shared" si="44"/>
        <v>0</v>
      </c>
      <c r="J552" s="18">
        <v>3056.3881000000001</v>
      </c>
      <c r="R552" t="s">
        <v>6</v>
      </c>
      <c r="S552" t="s">
        <v>10</v>
      </c>
      <c r="T552" t="s">
        <v>11</v>
      </c>
    </row>
    <row r="553" spans="2:20">
      <c r="B553" s="17">
        <v>63</v>
      </c>
      <c r="C553" s="3">
        <f t="shared" si="40"/>
        <v>0</v>
      </c>
      <c r="D553" s="3">
        <v>36.299999999999997</v>
      </c>
      <c r="E553" s="3">
        <v>0</v>
      </c>
      <c r="F553" s="16">
        <f t="shared" si="41"/>
        <v>0</v>
      </c>
      <c r="G553" s="3">
        <f t="shared" si="42"/>
        <v>0</v>
      </c>
      <c r="H553" s="3">
        <f t="shared" si="43"/>
        <v>1</v>
      </c>
      <c r="I553" s="3">
        <f t="shared" si="44"/>
        <v>0</v>
      </c>
      <c r="J553" s="18">
        <v>13887.204</v>
      </c>
      <c r="R553" t="s">
        <v>6</v>
      </c>
      <c r="S553" t="s">
        <v>10</v>
      </c>
      <c r="T553" t="s">
        <v>11</v>
      </c>
    </row>
    <row r="554" spans="2:20">
      <c r="B554" s="17">
        <v>54</v>
      </c>
      <c r="C554" s="3">
        <f t="shared" si="40"/>
        <v>0</v>
      </c>
      <c r="D554" s="3">
        <v>47.41</v>
      </c>
      <c r="E554" s="3">
        <v>0</v>
      </c>
      <c r="F554" s="16">
        <f t="shared" si="41"/>
        <v>1</v>
      </c>
      <c r="G554" s="3">
        <f t="shared" si="42"/>
        <v>0</v>
      </c>
      <c r="H554" s="3">
        <f t="shared" si="43"/>
        <v>1</v>
      </c>
      <c r="I554" s="3">
        <f t="shared" si="44"/>
        <v>0</v>
      </c>
      <c r="J554" s="18">
        <v>63770.428010000003</v>
      </c>
      <c r="R554" t="s">
        <v>6</v>
      </c>
      <c r="S554" t="s">
        <v>7</v>
      </c>
      <c r="T554" t="s">
        <v>11</v>
      </c>
    </row>
    <row r="555" spans="2:20">
      <c r="B555" s="17">
        <v>54</v>
      </c>
      <c r="C555" s="3">
        <f t="shared" si="40"/>
        <v>1</v>
      </c>
      <c r="D555" s="3">
        <v>30.21</v>
      </c>
      <c r="E555" s="3">
        <v>0</v>
      </c>
      <c r="F555" s="16">
        <f t="shared" si="41"/>
        <v>0</v>
      </c>
      <c r="G555" s="3">
        <f t="shared" si="42"/>
        <v>1</v>
      </c>
      <c r="H555" s="3">
        <f t="shared" si="43"/>
        <v>0</v>
      </c>
      <c r="I555" s="3">
        <f t="shared" si="44"/>
        <v>0</v>
      </c>
      <c r="J555" s="18">
        <v>10231.499900000001</v>
      </c>
      <c r="R555" t="s">
        <v>9</v>
      </c>
      <c r="S555" t="s">
        <v>10</v>
      </c>
      <c r="T555" t="s">
        <v>12</v>
      </c>
    </row>
    <row r="556" spans="2:20">
      <c r="B556" s="17">
        <v>49</v>
      </c>
      <c r="C556" s="3">
        <f t="shared" si="40"/>
        <v>1</v>
      </c>
      <c r="D556" s="3">
        <v>25.84</v>
      </c>
      <c r="E556" s="3">
        <v>2</v>
      </c>
      <c r="F556" s="16">
        <f t="shared" si="41"/>
        <v>1</v>
      </c>
      <c r="G556" s="3">
        <f t="shared" si="42"/>
        <v>1</v>
      </c>
      <c r="H556" s="3">
        <f t="shared" si="43"/>
        <v>0</v>
      </c>
      <c r="I556" s="3">
        <f t="shared" si="44"/>
        <v>0</v>
      </c>
      <c r="J556" s="18">
        <v>23807.240600000001</v>
      </c>
      <c r="R556" t="s">
        <v>9</v>
      </c>
      <c r="S556" t="s">
        <v>7</v>
      </c>
      <c r="T556" t="s">
        <v>12</v>
      </c>
    </row>
    <row r="557" spans="2:20">
      <c r="B557" s="17">
        <v>28</v>
      </c>
      <c r="C557" s="3">
        <f t="shared" si="40"/>
        <v>1</v>
      </c>
      <c r="D557" s="3">
        <v>35.435000000000002</v>
      </c>
      <c r="E557" s="3">
        <v>0</v>
      </c>
      <c r="F557" s="16">
        <f t="shared" si="41"/>
        <v>0</v>
      </c>
      <c r="G557" s="3">
        <f t="shared" si="42"/>
        <v>0</v>
      </c>
      <c r="H557" s="3">
        <f t="shared" si="43"/>
        <v>0</v>
      </c>
      <c r="I557" s="3">
        <f t="shared" si="44"/>
        <v>0</v>
      </c>
      <c r="J557" s="18">
        <v>3268.84665</v>
      </c>
      <c r="R557" t="s">
        <v>9</v>
      </c>
      <c r="S557" t="s">
        <v>10</v>
      </c>
      <c r="T557" t="s">
        <v>13</v>
      </c>
    </row>
    <row r="558" spans="2:20">
      <c r="B558" s="17">
        <v>54</v>
      </c>
      <c r="C558" s="3">
        <f t="shared" si="40"/>
        <v>0</v>
      </c>
      <c r="D558" s="3">
        <v>46.7</v>
      </c>
      <c r="E558" s="3">
        <v>2</v>
      </c>
      <c r="F558" s="16">
        <f t="shared" si="41"/>
        <v>0</v>
      </c>
      <c r="G558" s="3">
        <f t="shared" si="42"/>
        <v>0</v>
      </c>
      <c r="H558" s="3">
        <f t="shared" si="43"/>
        <v>0</v>
      </c>
      <c r="I558" s="3">
        <f t="shared" si="44"/>
        <v>1</v>
      </c>
      <c r="J558" s="18">
        <v>11538.421</v>
      </c>
      <c r="R558" t="s">
        <v>6</v>
      </c>
      <c r="S558" t="s">
        <v>10</v>
      </c>
      <c r="T558" t="s">
        <v>8</v>
      </c>
    </row>
    <row r="559" spans="2:20">
      <c r="B559" s="17">
        <v>25</v>
      </c>
      <c r="C559" s="3">
        <f t="shared" si="40"/>
        <v>0</v>
      </c>
      <c r="D559" s="3">
        <v>28.594999999999999</v>
      </c>
      <c r="E559" s="3">
        <v>0</v>
      </c>
      <c r="F559" s="16">
        <f t="shared" si="41"/>
        <v>0</v>
      </c>
      <c r="G559" s="3">
        <f t="shared" si="42"/>
        <v>0</v>
      </c>
      <c r="H559" s="3">
        <f t="shared" si="43"/>
        <v>0</v>
      </c>
      <c r="I559" s="3">
        <f t="shared" si="44"/>
        <v>0</v>
      </c>
      <c r="J559" s="18">
        <v>3213.6220499999999</v>
      </c>
      <c r="R559" t="s">
        <v>6</v>
      </c>
      <c r="S559" t="s">
        <v>10</v>
      </c>
      <c r="T559" t="s">
        <v>13</v>
      </c>
    </row>
    <row r="560" spans="2:20">
      <c r="B560" s="17">
        <v>43</v>
      </c>
      <c r="C560" s="3">
        <f t="shared" si="40"/>
        <v>0</v>
      </c>
      <c r="D560" s="3">
        <v>46.2</v>
      </c>
      <c r="E560" s="3">
        <v>0</v>
      </c>
      <c r="F560" s="16">
        <f t="shared" si="41"/>
        <v>1</v>
      </c>
      <c r="G560" s="3">
        <f t="shared" si="42"/>
        <v>0</v>
      </c>
      <c r="H560" s="3">
        <f t="shared" si="43"/>
        <v>1</v>
      </c>
      <c r="I560" s="3">
        <f t="shared" si="44"/>
        <v>0</v>
      </c>
      <c r="J560" s="18">
        <v>45863.205000000002</v>
      </c>
      <c r="R560" t="s">
        <v>6</v>
      </c>
      <c r="S560" t="s">
        <v>7</v>
      </c>
      <c r="T560" t="s">
        <v>11</v>
      </c>
    </row>
    <row r="561" spans="2:20">
      <c r="B561" s="17">
        <v>63</v>
      </c>
      <c r="C561" s="3">
        <f t="shared" si="40"/>
        <v>1</v>
      </c>
      <c r="D561" s="3">
        <v>30.8</v>
      </c>
      <c r="E561" s="3">
        <v>0</v>
      </c>
      <c r="F561" s="16">
        <f t="shared" si="41"/>
        <v>0</v>
      </c>
      <c r="G561" s="3">
        <f t="shared" si="42"/>
        <v>0</v>
      </c>
      <c r="H561" s="3">
        <f t="shared" si="43"/>
        <v>0</v>
      </c>
      <c r="I561" s="3">
        <f t="shared" si="44"/>
        <v>1</v>
      </c>
      <c r="J561" s="18">
        <v>13390.558999999999</v>
      </c>
      <c r="R561" t="s">
        <v>9</v>
      </c>
      <c r="S561" t="s">
        <v>10</v>
      </c>
      <c r="T561" t="s">
        <v>8</v>
      </c>
    </row>
    <row r="562" spans="2:20">
      <c r="B562" s="17">
        <v>32</v>
      </c>
      <c r="C562" s="3">
        <f t="shared" si="40"/>
        <v>0</v>
      </c>
      <c r="D562" s="3">
        <v>28.93</v>
      </c>
      <c r="E562" s="3">
        <v>0</v>
      </c>
      <c r="F562" s="16">
        <f t="shared" si="41"/>
        <v>0</v>
      </c>
      <c r="G562" s="3">
        <f t="shared" si="42"/>
        <v>0</v>
      </c>
      <c r="H562" s="3">
        <f t="shared" si="43"/>
        <v>1</v>
      </c>
      <c r="I562" s="3">
        <f t="shared" si="44"/>
        <v>0</v>
      </c>
      <c r="J562" s="18">
        <v>3972.9247</v>
      </c>
      <c r="R562" t="s">
        <v>6</v>
      </c>
      <c r="S562" t="s">
        <v>10</v>
      </c>
      <c r="T562" t="s">
        <v>11</v>
      </c>
    </row>
    <row r="563" spans="2:20">
      <c r="B563" s="17">
        <v>62</v>
      </c>
      <c r="C563" s="3">
        <f t="shared" si="40"/>
        <v>1</v>
      </c>
      <c r="D563" s="3">
        <v>21.4</v>
      </c>
      <c r="E563" s="3">
        <v>0</v>
      </c>
      <c r="F563" s="16">
        <f t="shared" si="41"/>
        <v>0</v>
      </c>
      <c r="G563" s="3">
        <f t="shared" si="42"/>
        <v>0</v>
      </c>
      <c r="H563" s="3">
        <f t="shared" si="43"/>
        <v>0</v>
      </c>
      <c r="I563" s="3">
        <f t="shared" si="44"/>
        <v>1</v>
      </c>
      <c r="J563" s="18">
        <v>12957.118</v>
      </c>
      <c r="R563" t="s">
        <v>9</v>
      </c>
      <c r="S563" t="s">
        <v>10</v>
      </c>
      <c r="T563" t="s">
        <v>8</v>
      </c>
    </row>
    <row r="564" spans="2:20">
      <c r="B564" s="17">
        <v>52</v>
      </c>
      <c r="C564" s="3">
        <f t="shared" si="40"/>
        <v>0</v>
      </c>
      <c r="D564" s="3">
        <v>31.73</v>
      </c>
      <c r="E564" s="3">
        <v>2</v>
      </c>
      <c r="F564" s="16">
        <f t="shared" si="41"/>
        <v>0</v>
      </c>
      <c r="G564" s="3">
        <f t="shared" si="42"/>
        <v>1</v>
      </c>
      <c r="H564" s="3">
        <f t="shared" si="43"/>
        <v>0</v>
      </c>
      <c r="I564" s="3">
        <f t="shared" si="44"/>
        <v>0</v>
      </c>
      <c r="J564" s="18">
        <v>11187.6567</v>
      </c>
      <c r="R564" t="s">
        <v>6</v>
      </c>
      <c r="S564" t="s">
        <v>10</v>
      </c>
      <c r="T564" t="s">
        <v>12</v>
      </c>
    </row>
    <row r="565" spans="2:20">
      <c r="B565" s="17">
        <v>25</v>
      </c>
      <c r="C565" s="3">
        <f t="shared" si="40"/>
        <v>0</v>
      </c>
      <c r="D565" s="3">
        <v>41.325000000000003</v>
      </c>
      <c r="E565" s="3">
        <v>0</v>
      </c>
      <c r="F565" s="16">
        <f t="shared" si="41"/>
        <v>0</v>
      </c>
      <c r="G565" s="3">
        <f t="shared" si="42"/>
        <v>0</v>
      </c>
      <c r="H565" s="3">
        <f t="shared" si="43"/>
        <v>0</v>
      </c>
      <c r="I565" s="3">
        <f t="shared" si="44"/>
        <v>0</v>
      </c>
      <c r="J565" s="18">
        <v>17878.900679999999</v>
      </c>
      <c r="R565" t="s">
        <v>6</v>
      </c>
      <c r="S565" t="s">
        <v>10</v>
      </c>
      <c r="T565" t="s">
        <v>13</v>
      </c>
    </row>
    <row r="566" spans="2:20">
      <c r="B566" s="17">
        <v>28</v>
      </c>
      <c r="C566" s="3">
        <f t="shared" si="40"/>
        <v>1</v>
      </c>
      <c r="D566" s="3">
        <v>23.8</v>
      </c>
      <c r="E566" s="3">
        <v>2</v>
      </c>
      <c r="F566" s="16">
        <f t="shared" si="41"/>
        <v>0</v>
      </c>
      <c r="G566" s="3">
        <f t="shared" si="42"/>
        <v>0</v>
      </c>
      <c r="H566" s="3">
        <f t="shared" si="43"/>
        <v>0</v>
      </c>
      <c r="I566" s="3">
        <f t="shared" si="44"/>
        <v>1</v>
      </c>
      <c r="J566" s="18">
        <v>3847.674</v>
      </c>
      <c r="R566" t="s">
        <v>9</v>
      </c>
      <c r="S566" t="s">
        <v>10</v>
      </c>
      <c r="T566" t="s">
        <v>8</v>
      </c>
    </row>
    <row r="567" spans="2:20">
      <c r="B567" s="17">
        <v>46</v>
      </c>
      <c r="C567" s="3">
        <f t="shared" si="40"/>
        <v>1</v>
      </c>
      <c r="D567" s="3">
        <v>33.44</v>
      </c>
      <c r="E567" s="3">
        <v>1</v>
      </c>
      <c r="F567" s="16">
        <f t="shared" si="41"/>
        <v>0</v>
      </c>
      <c r="G567" s="3">
        <f t="shared" si="42"/>
        <v>0</v>
      </c>
      <c r="H567" s="3">
        <f t="shared" si="43"/>
        <v>0</v>
      </c>
      <c r="I567" s="3">
        <f t="shared" si="44"/>
        <v>0</v>
      </c>
      <c r="J567" s="18">
        <v>8334.5895999999993</v>
      </c>
      <c r="R567" t="s">
        <v>9</v>
      </c>
      <c r="S567" t="s">
        <v>10</v>
      </c>
      <c r="T567" t="s">
        <v>13</v>
      </c>
    </row>
    <row r="568" spans="2:20">
      <c r="B568" s="17">
        <v>34</v>
      </c>
      <c r="C568" s="3">
        <f t="shared" si="40"/>
        <v>1</v>
      </c>
      <c r="D568" s="3">
        <v>34.21</v>
      </c>
      <c r="E568" s="3">
        <v>0</v>
      </c>
      <c r="F568" s="16">
        <f t="shared" si="41"/>
        <v>0</v>
      </c>
      <c r="G568" s="3">
        <f t="shared" si="42"/>
        <v>0</v>
      </c>
      <c r="H568" s="3">
        <f t="shared" si="43"/>
        <v>1</v>
      </c>
      <c r="I568" s="3">
        <f t="shared" si="44"/>
        <v>0</v>
      </c>
      <c r="J568" s="18">
        <v>3935.1799000000001</v>
      </c>
      <c r="R568" t="s">
        <v>9</v>
      </c>
      <c r="S568" t="s">
        <v>10</v>
      </c>
      <c r="T568" t="s">
        <v>11</v>
      </c>
    </row>
    <row r="569" spans="2:20">
      <c r="B569" s="17">
        <v>35</v>
      </c>
      <c r="C569" s="3">
        <f t="shared" si="40"/>
        <v>0</v>
      </c>
      <c r="D569" s="3">
        <v>34.104999999999997</v>
      </c>
      <c r="E569" s="3">
        <v>3</v>
      </c>
      <c r="F569" s="16">
        <f t="shared" si="41"/>
        <v>1</v>
      </c>
      <c r="G569" s="3">
        <f t="shared" si="42"/>
        <v>1</v>
      </c>
      <c r="H569" s="3">
        <f t="shared" si="43"/>
        <v>0</v>
      </c>
      <c r="I569" s="3">
        <f t="shared" si="44"/>
        <v>0</v>
      </c>
      <c r="J569" s="18">
        <v>39983.425949999997</v>
      </c>
      <c r="R569" t="s">
        <v>6</v>
      </c>
      <c r="S569" t="s">
        <v>7</v>
      </c>
      <c r="T569" t="s">
        <v>12</v>
      </c>
    </row>
    <row r="570" spans="2:20">
      <c r="B570" s="17">
        <v>19</v>
      </c>
      <c r="C570" s="3">
        <f t="shared" si="40"/>
        <v>1</v>
      </c>
      <c r="D570" s="3">
        <v>35.53</v>
      </c>
      <c r="E570" s="3">
        <v>0</v>
      </c>
      <c r="F570" s="16">
        <f t="shared" si="41"/>
        <v>0</v>
      </c>
      <c r="G570" s="3">
        <f t="shared" si="42"/>
        <v>1</v>
      </c>
      <c r="H570" s="3">
        <f t="shared" si="43"/>
        <v>0</v>
      </c>
      <c r="I570" s="3">
        <f t="shared" si="44"/>
        <v>0</v>
      </c>
      <c r="J570" s="18">
        <v>1646.4296999999999</v>
      </c>
      <c r="R570" t="s">
        <v>9</v>
      </c>
      <c r="S570" t="s">
        <v>10</v>
      </c>
      <c r="T570" t="s">
        <v>12</v>
      </c>
    </row>
    <row r="571" spans="2:20">
      <c r="B571" s="17">
        <v>46</v>
      </c>
      <c r="C571" s="3">
        <f t="shared" si="40"/>
        <v>0</v>
      </c>
      <c r="D571" s="3">
        <v>19.95</v>
      </c>
      <c r="E571" s="3">
        <v>2</v>
      </c>
      <c r="F571" s="16">
        <f t="shared" si="41"/>
        <v>0</v>
      </c>
      <c r="G571" s="3">
        <f t="shared" si="42"/>
        <v>1</v>
      </c>
      <c r="H571" s="3">
        <f t="shared" si="43"/>
        <v>0</v>
      </c>
      <c r="I571" s="3">
        <f t="shared" si="44"/>
        <v>0</v>
      </c>
      <c r="J571" s="18">
        <v>9193.8384999999998</v>
      </c>
      <c r="R571" t="s">
        <v>6</v>
      </c>
      <c r="S571" t="s">
        <v>10</v>
      </c>
      <c r="T571" t="s">
        <v>12</v>
      </c>
    </row>
    <row r="572" spans="2:20">
      <c r="B572" s="17">
        <v>54</v>
      </c>
      <c r="C572" s="3">
        <f t="shared" si="40"/>
        <v>0</v>
      </c>
      <c r="D572" s="3">
        <v>32.68</v>
      </c>
      <c r="E572" s="3">
        <v>0</v>
      </c>
      <c r="F572" s="16">
        <f t="shared" si="41"/>
        <v>0</v>
      </c>
      <c r="G572" s="3">
        <f t="shared" si="42"/>
        <v>0</v>
      </c>
      <c r="H572" s="3">
        <f t="shared" si="43"/>
        <v>0</v>
      </c>
      <c r="I572" s="3">
        <f t="shared" si="44"/>
        <v>0</v>
      </c>
      <c r="J572" s="18">
        <v>10923.933199999999</v>
      </c>
      <c r="R572" t="s">
        <v>6</v>
      </c>
      <c r="S572" t="s">
        <v>10</v>
      </c>
      <c r="T572" t="s">
        <v>13</v>
      </c>
    </row>
    <row r="573" spans="2:20">
      <c r="B573" s="17">
        <v>27</v>
      </c>
      <c r="C573" s="3">
        <f t="shared" si="40"/>
        <v>1</v>
      </c>
      <c r="D573" s="3">
        <v>30.5</v>
      </c>
      <c r="E573" s="3">
        <v>0</v>
      </c>
      <c r="F573" s="16">
        <f t="shared" si="41"/>
        <v>0</v>
      </c>
      <c r="G573" s="3">
        <f t="shared" si="42"/>
        <v>0</v>
      </c>
      <c r="H573" s="3">
        <f t="shared" si="43"/>
        <v>0</v>
      </c>
      <c r="I573" s="3">
        <f t="shared" si="44"/>
        <v>1</v>
      </c>
      <c r="J573" s="18">
        <v>2494.0219999999999</v>
      </c>
      <c r="R573" t="s">
        <v>9</v>
      </c>
      <c r="S573" t="s">
        <v>10</v>
      </c>
      <c r="T573" t="s">
        <v>8</v>
      </c>
    </row>
    <row r="574" spans="2:20">
      <c r="B574" s="17">
        <v>50</v>
      </c>
      <c r="C574" s="3">
        <f t="shared" si="40"/>
        <v>1</v>
      </c>
      <c r="D574" s="3">
        <v>44.77</v>
      </c>
      <c r="E574" s="3">
        <v>1</v>
      </c>
      <c r="F574" s="16">
        <f t="shared" si="41"/>
        <v>0</v>
      </c>
      <c r="G574" s="3">
        <f t="shared" si="42"/>
        <v>0</v>
      </c>
      <c r="H574" s="3">
        <f t="shared" si="43"/>
        <v>1</v>
      </c>
      <c r="I574" s="3">
        <f t="shared" si="44"/>
        <v>0</v>
      </c>
      <c r="J574" s="18">
        <v>9058.7302999999993</v>
      </c>
      <c r="R574" t="s">
        <v>9</v>
      </c>
      <c r="S574" t="s">
        <v>10</v>
      </c>
      <c r="T574" t="s">
        <v>11</v>
      </c>
    </row>
    <row r="575" spans="2:20">
      <c r="B575" s="17">
        <v>18</v>
      </c>
      <c r="C575" s="3">
        <f t="shared" si="40"/>
        <v>0</v>
      </c>
      <c r="D575" s="3">
        <v>32.119999999999997</v>
      </c>
      <c r="E575" s="3">
        <v>2</v>
      </c>
      <c r="F575" s="16">
        <f t="shared" si="41"/>
        <v>0</v>
      </c>
      <c r="G575" s="3">
        <f t="shared" si="42"/>
        <v>0</v>
      </c>
      <c r="H575" s="3">
        <f t="shared" si="43"/>
        <v>1</v>
      </c>
      <c r="I575" s="3">
        <f t="shared" si="44"/>
        <v>0</v>
      </c>
      <c r="J575" s="18">
        <v>2801.2588000000001</v>
      </c>
      <c r="R575" t="s">
        <v>6</v>
      </c>
      <c r="S575" t="s">
        <v>10</v>
      </c>
      <c r="T575" t="s">
        <v>11</v>
      </c>
    </row>
    <row r="576" spans="2:20">
      <c r="B576" s="17">
        <v>19</v>
      </c>
      <c r="C576" s="3">
        <f t="shared" si="40"/>
        <v>0</v>
      </c>
      <c r="D576" s="3">
        <v>30.495000000000001</v>
      </c>
      <c r="E576" s="3">
        <v>0</v>
      </c>
      <c r="F576" s="16">
        <f t="shared" si="41"/>
        <v>0</v>
      </c>
      <c r="G576" s="3">
        <f t="shared" si="42"/>
        <v>1</v>
      </c>
      <c r="H576" s="3">
        <f t="shared" si="43"/>
        <v>0</v>
      </c>
      <c r="I576" s="3">
        <f t="shared" si="44"/>
        <v>0</v>
      </c>
      <c r="J576" s="18">
        <v>2128.4310500000001</v>
      </c>
      <c r="R576" t="s">
        <v>6</v>
      </c>
      <c r="S576" t="s">
        <v>10</v>
      </c>
      <c r="T576" t="s">
        <v>12</v>
      </c>
    </row>
    <row r="577" spans="2:20">
      <c r="B577" s="17">
        <v>38</v>
      </c>
      <c r="C577" s="3">
        <f t="shared" si="40"/>
        <v>0</v>
      </c>
      <c r="D577" s="3">
        <v>40.564999999999998</v>
      </c>
      <c r="E577" s="3">
        <v>1</v>
      </c>
      <c r="F577" s="16">
        <f t="shared" si="41"/>
        <v>0</v>
      </c>
      <c r="G577" s="3">
        <f t="shared" si="42"/>
        <v>1</v>
      </c>
      <c r="H577" s="3">
        <f t="shared" si="43"/>
        <v>0</v>
      </c>
      <c r="I577" s="3">
        <f t="shared" si="44"/>
        <v>0</v>
      </c>
      <c r="J577" s="18">
        <v>6373.55735</v>
      </c>
      <c r="R577" t="s">
        <v>6</v>
      </c>
      <c r="S577" t="s">
        <v>10</v>
      </c>
      <c r="T577" t="s">
        <v>12</v>
      </c>
    </row>
    <row r="578" spans="2:20">
      <c r="B578" s="17">
        <v>41</v>
      </c>
      <c r="C578" s="3">
        <f t="shared" si="40"/>
        <v>1</v>
      </c>
      <c r="D578" s="3">
        <v>30.59</v>
      </c>
      <c r="E578" s="3">
        <v>2</v>
      </c>
      <c r="F578" s="16">
        <f t="shared" si="41"/>
        <v>0</v>
      </c>
      <c r="G578" s="3">
        <f t="shared" si="42"/>
        <v>1</v>
      </c>
      <c r="H578" s="3">
        <f t="shared" si="43"/>
        <v>0</v>
      </c>
      <c r="I578" s="3">
        <f t="shared" si="44"/>
        <v>0</v>
      </c>
      <c r="J578" s="18">
        <v>7256.7231000000002</v>
      </c>
      <c r="R578" t="s">
        <v>9</v>
      </c>
      <c r="S578" t="s">
        <v>10</v>
      </c>
      <c r="T578" t="s">
        <v>12</v>
      </c>
    </row>
    <row r="579" spans="2:20">
      <c r="B579" s="17">
        <v>49</v>
      </c>
      <c r="C579" s="3">
        <f t="shared" si="40"/>
        <v>0</v>
      </c>
      <c r="D579" s="3">
        <v>31.9</v>
      </c>
      <c r="E579" s="3">
        <v>5</v>
      </c>
      <c r="F579" s="16">
        <f t="shared" si="41"/>
        <v>0</v>
      </c>
      <c r="G579" s="3">
        <f t="shared" si="42"/>
        <v>0</v>
      </c>
      <c r="H579" s="3">
        <f t="shared" si="43"/>
        <v>0</v>
      </c>
      <c r="I579" s="3">
        <f t="shared" si="44"/>
        <v>1</v>
      </c>
      <c r="J579" s="18">
        <v>11552.904</v>
      </c>
      <c r="R579" t="s">
        <v>6</v>
      </c>
      <c r="S579" t="s">
        <v>10</v>
      </c>
      <c r="T579" t="s">
        <v>8</v>
      </c>
    </row>
    <row r="580" spans="2:20">
      <c r="B580" s="17">
        <v>48</v>
      </c>
      <c r="C580" s="3">
        <f t="shared" si="40"/>
        <v>1</v>
      </c>
      <c r="D580" s="3">
        <v>40.564999999999998</v>
      </c>
      <c r="E580" s="3">
        <v>2</v>
      </c>
      <c r="F580" s="16">
        <f t="shared" si="41"/>
        <v>1</v>
      </c>
      <c r="G580" s="3">
        <f t="shared" si="42"/>
        <v>1</v>
      </c>
      <c r="H580" s="3">
        <f t="shared" si="43"/>
        <v>0</v>
      </c>
      <c r="I580" s="3">
        <f t="shared" si="44"/>
        <v>0</v>
      </c>
      <c r="J580" s="18">
        <v>45702.022349999999</v>
      </c>
      <c r="R580" t="s">
        <v>9</v>
      </c>
      <c r="S580" t="s">
        <v>7</v>
      </c>
      <c r="T580" t="s">
        <v>12</v>
      </c>
    </row>
    <row r="581" spans="2:20">
      <c r="B581" s="17">
        <v>31</v>
      </c>
      <c r="C581" s="3">
        <f t="shared" si="40"/>
        <v>0</v>
      </c>
      <c r="D581" s="3">
        <v>29.1</v>
      </c>
      <c r="E581" s="3">
        <v>0</v>
      </c>
      <c r="F581" s="16">
        <f t="shared" si="41"/>
        <v>0</v>
      </c>
      <c r="G581" s="3">
        <f t="shared" si="42"/>
        <v>0</v>
      </c>
      <c r="H581" s="3">
        <f t="shared" si="43"/>
        <v>0</v>
      </c>
      <c r="I581" s="3">
        <f t="shared" si="44"/>
        <v>1</v>
      </c>
      <c r="J581" s="18">
        <v>3761.2919999999999</v>
      </c>
      <c r="R581" t="s">
        <v>6</v>
      </c>
      <c r="S581" t="s">
        <v>10</v>
      </c>
      <c r="T581" t="s">
        <v>8</v>
      </c>
    </row>
    <row r="582" spans="2:20">
      <c r="B582" s="17">
        <v>18</v>
      </c>
      <c r="C582" s="3">
        <f t="shared" si="40"/>
        <v>0</v>
      </c>
      <c r="D582" s="3">
        <v>37.29</v>
      </c>
      <c r="E582" s="3">
        <v>1</v>
      </c>
      <c r="F582" s="16">
        <f t="shared" si="41"/>
        <v>0</v>
      </c>
      <c r="G582" s="3">
        <f t="shared" si="42"/>
        <v>0</v>
      </c>
      <c r="H582" s="3">
        <f t="shared" si="43"/>
        <v>1</v>
      </c>
      <c r="I582" s="3">
        <f t="shared" si="44"/>
        <v>0</v>
      </c>
      <c r="J582" s="18">
        <v>2219.4450999999999</v>
      </c>
      <c r="R582" t="s">
        <v>6</v>
      </c>
      <c r="S582" t="s">
        <v>10</v>
      </c>
      <c r="T582" t="s">
        <v>11</v>
      </c>
    </row>
    <row r="583" spans="2:20">
      <c r="B583" s="17">
        <v>30</v>
      </c>
      <c r="C583" s="3">
        <f t="shared" si="40"/>
        <v>0</v>
      </c>
      <c r="D583" s="3">
        <v>43.12</v>
      </c>
      <c r="E583" s="3">
        <v>2</v>
      </c>
      <c r="F583" s="16">
        <f t="shared" si="41"/>
        <v>0</v>
      </c>
      <c r="G583" s="3">
        <f t="shared" si="42"/>
        <v>0</v>
      </c>
      <c r="H583" s="3">
        <f t="shared" si="43"/>
        <v>1</v>
      </c>
      <c r="I583" s="3">
        <f t="shared" si="44"/>
        <v>0</v>
      </c>
      <c r="J583" s="18">
        <v>4753.6368000000002</v>
      </c>
      <c r="R583" t="s">
        <v>6</v>
      </c>
      <c r="S583" t="s">
        <v>10</v>
      </c>
      <c r="T583" t="s">
        <v>11</v>
      </c>
    </row>
    <row r="584" spans="2:20">
      <c r="B584" s="17">
        <v>62</v>
      </c>
      <c r="C584" s="3">
        <f t="shared" si="40"/>
        <v>0</v>
      </c>
      <c r="D584" s="3">
        <v>36.86</v>
      </c>
      <c r="E584" s="3">
        <v>1</v>
      </c>
      <c r="F584" s="16">
        <f t="shared" si="41"/>
        <v>0</v>
      </c>
      <c r="G584" s="3">
        <f t="shared" si="42"/>
        <v>0</v>
      </c>
      <c r="H584" s="3">
        <f t="shared" si="43"/>
        <v>0</v>
      </c>
      <c r="I584" s="3">
        <f t="shared" si="44"/>
        <v>0</v>
      </c>
      <c r="J584" s="18">
        <v>31620.001059999999</v>
      </c>
      <c r="R584" t="s">
        <v>6</v>
      </c>
      <c r="S584" t="s">
        <v>10</v>
      </c>
      <c r="T584" t="s">
        <v>13</v>
      </c>
    </row>
    <row r="585" spans="2:20">
      <c r="B585" s="17">
        <v>57</v>
      </c>
      <c r="C585" s="3">
        <f t="shared" si="40"/>
        <v>0</v>
      </c>
      <c r="D585" s="3">
        <v>34.295000000000002</v>
      </c>
      <c r="E585" s="3">
        <v>2</v>
      </c>
      <c r="F585" s="16">
        <f t="shared" si="41"/>
        <v>0</v>
      </c>
      <c r="G585" s="3">
        <f t="shared" si="42"/>
        <v>0</v>
      </c>
      <c r="H585" s="3">
        <f t="shared" si="43"/>
        <v>0</v>
      </c>
      <c r="I585" s="3">
        <f t="shared" si="44"/>
        <v>0</v>
      </c>
      <c r="J585" s="18">
        <v>13224.057049999999</v>
      </c>
      <c r="R585" t="s">
        <v>6</v>
      </c>
      <c r="S585" t="s">
        <v>10</v>
      </c>
      <c r="T585" t="s">
        <v>13</v>
      </c>
    </row>
    <row r="586" spans="2:20">
      <c r="B586" s="17">
        <v>58</v>
      </c>
      <c r="C586" s="3">
        <f t="shared" si="40"/>
        <v>0</v>
      </c>
      <c r="D586" s="3">
        <v>27.17</v>
      </c>
      <c r="E586" s="3">
        <v>0</v>
      </c>
      <c r="F586" s="16">
        <f t="shared" si="41"/>
        <v>0</v>
      </c>
      <c r="G586" s="3">
        <f t="shared" si="42"/>
        <v>1</v>
      </c>
      <c r="H586" s="3">
        <f t="shared" si="43"/>
        <v>0</v>
      </c>
      <c r="I586" s="3">
        <f t="shared" si="44"/>
        <v>0</v>
      </c>
      <c r="J586" s="18">
        <v>12222.898300000001</v>
      </c>
      <c r="R586" t="s">
        <v>6</v>
      </c>
      <c r="S586" t="s">
        <v>10</v>
      </c>
      <c r="T586" t="s">
        <v>12</v>
      </c>
    </row>
    <row r="587" spans="2:20">
      <c r="B587" s="17">
        <v>22</v>
      </c>
      <c r="C587" s="3">
        <f t="shared" ref="C587:C650" si="45">IF(R587="male",1,0)</f>
        <v>1</v>
      </c>
      <c r="D587" s="3">
        <v>26.84</v>
      </c>
      <c r="E587" s="3">
        <v>0</v>
      </c>
      <c r="F587" s="16">
        <f t="shared" ref="F587:F650" si="46">IF(S587="yes",1,0)</f>
        <v>0</v>
      </c>
      <c r="G587" s="3">
        <f t="shared" ref="G587:G650" si="47">IF(T587="northwest",1,0)</f>
        <v>0</v>
      </c>
      <c r="H587" s="3">
        <f t="shared" ref="H587:H650" si="48">IF(T587="southeast",1,0)</f>
        <v>1</v>
      </c>
      <c r="I587" s="3">
        <f t="shared" ref="I587:I650" si="49">IF(T587="southwest",1,0)</f>
        <v>0</v>
      </c>
      <c r="J587" s="18">
        <v>1664.9996000000001</v>
      </c>
      <c r="R587" t="s">
        <v>9</v>
      </c>
      <c r="S587" t="s">
        <v>10</v>
      </c>
      <c r="T587" t="s">
        <v>11</v>
      </c>
    </row>
    <row r="588" spans="2:20">
      <c r="B588" s="17">
        <v>31</v>
      </c>
      <c r="C588" s="3">
        <f t="shared" si="45"/>
        <v>0</v>
      </c>
      <c r="D588" s="3">
        <v>38.094999999999999</v>
      </c>
      <c r="E588" s="3">
        <v>1</v>
      </c>
      <c r="F588" s="16">
        <f t="shared" si="46"/>
        <v>1</v>
      </c>
      <c r="G588" s="3">
        <f t="shared" si="47"/>
        <v>0</v>
      </c>
      <c r="H588" s="3">
        <f t="shared" si="48"/>
        <v>0</v>
      </c>
      <c r="I588" s="3">
        <f t="shared" si="49"/>
        <v>0</v>
      </c>
      <c r="J588" s="18">
        <v>58571.074480000003</v>
      </c>
      <c r="R588" t="s">
        <v>6</v>
      </c>
      <c r="S588" t="s">
        <v>7</v>
      </c>
      <c r="T588" t="s">
        <v>13</v>
      </c>
    </row>
    <row r="589" spans="2:20">
      <c r="B589" s="17">
        <v>52</v>
      </c>
      <c r="C589" s="3">
        <f t="shared" si="45"/>
        <v>1</v>
      </c>
      <c r="D589" s="3">
        <v>30.2</v>
      </c>
      <c r="E589" s="3">
        <v>1</v>
      </c>
      <c r="F589" s="16">
        <f t="shared" si="46"/>
        <v>0</v>
      </c>
      <c r="G589" s="3">
        <f t="shared" si="47"/>
        <v>0</v>
      </c>
      <c r="H589" s="3">
        <f t="shared" si="48"/>
        <v>0</v>
      </c>
      <c r="I589" s="3">
        <f t="shared" si="49"/>
        <v>1</v>
      </c>
      <c r="J589" s="18">
        <v>9724.5300000000007</v>
      </c>
      <c r="R589" t="s">
        <v>9</v>
      </c>
      <c r="S589" t="s">
        <v>10</v>
      </c>
      <c r="T589" t="s">
        <v>8</v>
      </c>
    </row>
    <row r="590" spans="2:20">
      <c r="B590" s="17">
        <v>25</v>
      </c>
      <c r="C590" s="3">
        <f t="shared" si="45"/>
        <v>0</v>
      </c>
      <c r="D590" s="3">
        <v>23.465</v>
      </c>
      <c r="E590" s="3">
        <v>0</v>
      </c>
      <c r="F590" s="16">
        <f t="shared" si="46"/>
        <v>0</v>
      </c>
      <c r="G590" s="3">
        <f t="shared" si="47"/>
        <v>0</v>
      </c>
      <c r="H590" s="3">
        <f t="shared" si="48"/>
        <v>0</v>
      </c>
      <c r="I590" s="3">
        <f t="shared" si="49"/>
        <v>0</v>
      </c>
      <c r="J590" s="18">
        <v>3206.4913499999998</v>
      </c>
      <c r="R590" t="s">
        <v>6</v>
      </c>
      <c r="S590" t="s">
        <v>10</v>
      </c>
      <c r="T590" t="s">
        <v>13</v>
      </c>
    </row>
    <row r="591" spans="2:20">
      <c r="B591" s="17">
        <v>59</v>
      </c>
      <c r="C591" s="3">
        <f t="shared" si="45"/>
        <v>1</v>
      </c>
      <c r="D591" s="3">
        <v>25.46</v>
      </c>
      <c r="E591" s="3">
        <v>1</v>
      </c>
      <c r="F591" s="16">
        <f t="shared" si="46"/>
        <v>0</v>
      </c>
      <c r="G591" s="3">
        <f t="shared" si="47"/>
        <v>0</v>
      </c>
      <c r="H591" s="3">
        <f t="shared" si="48"/>
        <v>0</v>
      </c>
      <c r="I591" s="3">
        <f t="shared" si="49"/>
        <v>0</v>
      </c>
      <c r="J591" s="18">
        <v>12913.992399999999</v>
      </c>
      <c r="R591" t="s">
        <v>9</v>
      </c>
      <c r="S591" t="s">
        <v>10</v>
      </c>
      <c r="T591" t="s">
        <v>13</v>
      </c>
    </row>
    <row r="592" spans="2:20">
      <c r="B592" s="17">
        <v>19</v>
      </c>
      <c r="C592" s="3">
        <f t="shared" si="45"/>
        <v>1</v>
      </c>
      <c r="D592" s="3">
        <v>30.59</v>
      </c>
      <c r="E592" s="3">
        <v>0</v>
      </c>
      <c r="F592" s="16">
        <f t="shared" si="46"/>
        <v>0</v>
      </c>
      <c r="G592" s="3">
        <f t="shared" si="47"/>
        <v>1</v>
      </c>
      <c r="H592" s="3">
        <f t="shared" si="48"/>
        <v>0</v>
      </c>
      <c r="I592" s="3">
        <f t="shared" si="49"/>
        <v>0</v>
      </c>
      <c r="J592" s="18">
        <v>1639.5631000000001</v>
      </c>
      <c r="R592" t="s">
        <v>9</v>
      </c>
      <c r="S592" t="s">
        <v>10</v>
      </c>
      <c r="T592" t="s">
        <v>12</v>
      </c>
    </row>
    <row r="593" spans="2:20">
      <c r="B593" s="17">
        <v>39</v>
      </c>
      <c r="C593" s="3">
        <f t="shared" si="45"/>
        <v>1</v>
      </c>
      <c r="D593" s="3">
        <v>45.43</v>
      </c>
      <c r="E593" s="3">
        <v>2</v>
      </c>
      <c r="F593" s="16">
        <f t="shared" si="46"/>
        <v>0</v>
      </c>
      <c r="G593" s="3">
        <f t="shared" si="47"/>
        <v>0</v>
      </c>
      <c r="H593" s="3">
        <f t="shared" si="48"/>
        <v>1</v>
      </c>
      <c r="I593" s="3">
        <f t="shared" si="49"/>
        <v>0</v>
      </c>
      <c r="J593" s="18">
        <v>6356.2707</v>
      </c>
      <c r="R593" t="s">
        <v>9</v>
      </c>
      <c r="S593" t="s">
        <v>10</v>
      </c>
      <c r="T593" t="s">
        <v>11</v>
      </c>
    </row>
    <row r="594" spans="2:20">
      <c r="B594" s="17">
        <v>32</v>
      </c>
      <c r="C594" s="3">
        <f t="shared" si="45"/>
        <v>0</v>
      </c>
      <c r="D594" s="3">
        <v>23.65</v>
      </c>
      <c r="E594" s="3">
        <v>1</v>
      </c>
      <c r="F594" s="16">
        <f t="shared" si="46"/>
        <v>0</v>
      </c>
      <c r="G594" s="3">
        <f t="shared" si="47"/>
        <v>0</v>
      </c>
      <c r="H594" s="3">
        <f t="shared" si="48"/>
        <v>1</v>
      </c>
      <c r="I594" s="3">
        <f t="shared" si="49"/>
        <v>0</v>
      </c>
      <c r="J594" s="18">
        <v>17626.239509999999</v>
      </c>
      <c r="R594" t="s">
        <v>6</v>
      </c>
      <c r="S594" t="s">
        <v>10</v>
      </c>
      <c r="T594" t="s">
        <v>11</v>
      </c>
    </row>
    <row r="595" spans="2:20">
      <c r="B595" s="17">
        <v>19</v>
      </c>
      <c r="C595" s="3">
        <f t="shared" si="45"/>
        <v>1</v>
      </c>
      <c r="D595" s="3">
        <v>20.7</v>
      </c>
      <c r="E595" s="3">
        <v>0</v>
      </c>
      <c r="F595" s="16">
        <f t="shared" si="46"/>
        <v>0</v>
      </c>
      <c r="G595" s="3">
        <f t="shared" si="47"/>
        <v>0</v>
      </c>
      <c r="H595" s="3">
        <f t="shared" si="48"/>
        <v>0</v>
      </c>
      <c r="I595" s="3">
        <f t="shared" si="49"/>
        <v>1</v>
      </c>
      <c r="J595" s="18">
        <v>1242.816</v>
      </c>
      <c r="R595" t="s">
        <v>9</v>
      </c>
      <c r="S595" t="s">
        <v>10</v>
      </c>
      <c r="T595" t="s">
        <v>8</v>
      </c>
    </row>
    <row r="596" spans="2:20">
      <c r="B596" s="17">
        <v>33</v>
      </c>
      <c r="C596" s="3">
        <f t="shared" si="45"/>
        <v>0</v>
      </c>
      <c r="D596" s="3">
        <v>28.27</v>
      </c>
      <c r="E596" s="3">
        <v>1</v>
      </c>
      <c r="F596" s="16">
        <f t="shared" si="46"/>
        <v>0</v>
      </c>
      <c r="G596" s="3">
        <f t="shared" si="47"/>
        <v>0</v>
      </c>
      <c r="H596" s="3">
        <f t="shared" si="48"/>
        <v>1</v>
      </c>
      <c r="I596" s="3">
        <f t="shared" si="49"/>
        <v>0</v>
      </c>
      <c r="J596" s="18">
        <v>4779.6022999999996</v>
      </c>
      <c r="R596" t="s">
        <v>6</v>
      </c>
      <c r="S596" t="s">
        <v>10</v>
      </c>
      <c r="T596" t="s">
        <v>11</v>
      </c>
    </row>
    <row r="597" spans="2:20">
      <c r="B597" s="17">
        <v>21</v>
      </c>
      <c r="C597" s="3">
        <f t="shared" si="45"/>
        <v>1</v>
      </c>
      <c r="D597" s="3">
        <v>20.234999999999999</v>
      </c>
      <c r="E597" s="3">
        <v>3</v>
      </c>
      <c r="F597" s="16">
        <f t="shared" si="46"/>
        <v>0</v>
      </c>
      <c r="G597" s="3">
        <f t="shared" si="47"/>
        <v>0</v>
      </c>
      <c r="H597" s="3">
        <f t="shared" si="48"/>
        <v>0</v>
      </c>
      <c r="I597" s="3">
        <f t="shared" si="49"/>
        <v>0</v>
      </c>
      <c r="J597" s="18">
        <v>3861.2096499999998</v>
      </c>
      <c r="R597" t="s">
        <v>9</v>
      </c>
      <c r="S597" t="s">
        <v>10</v>
      </c>
      <c r="T597" t="s">
        <v>13</v>
      </c>
    </row>
    <row r="598" spans="2:20">
      <c r="B598" s="17">
        <v>34</v>
      </c>
      <c r="C598" s="3">
        <f t="shared" si="45"/>
        <v>0</v>
      </c>
      <c r="D598" s="3">
        <v>30.21</v>
      </c>
      <c r="E598" s="3">
        <v>1</v>
      </c>
      <c r="F598" s="16">
        <f t="shared" si="46"/>
        <v>1</v>
      </c>
      <c r="G598" s="3">
        <f t="shared" si="47"/>
        <v>1</v>
      </c>
      <c r="H598" s="3">
        <f t="shared" si="48"/>
        <v>0</v>
      </c>
      <c r="I598" s="3">
        <f t="shared" si="49"/>
        <v>0</v>
      </c>
      <c r="J598" s="18">
        <v>43943.876100000001</v>
      </c>
      <c r="R598" t="s">
        <v>6</v>
      </c>
      <c r="S598" t="s">
        <v>7</v>
      </c>
      <c r="T598" t="s">
        <v>12</v>
      </c>
    </row>
    <row r="599" spans="2:20">
      <c r="B599" s="17">
        <v>61</v>
      </c>
      <c r="C599" s="3">
        <f t="shared" si="45"/>
        <v>0</v>
      </c>
      <c r="D599" s="3">
        <v>35.909999999999997</v>
      </c>
      <c r="E599" s="3">
        <v>0</v>
      </c>
      <c r="F599" s="16">
        <f t="shared" si="46"/>
        <v>0</v>
      </c>
      <c r="G599" s="3">
        <f t="shared" si="47"/>
        <v>0</v>
      </c>
      <c r="H599" s="3">
        <f t="shared" si="48"/>
        <v>0</v>
      </c>
      <c r="I599" s="3">
        <f t="shared" si="49"/>
        <v>0</v>
      </c>
      <c r="J599" s="18">
        <v>13635.6379</v>
      </c>
      <c r="R599" t="s">
        <v>6</v>
      </c>
      <c r="S599" t="s">
        <v>10</v>
      </c>
      <c r="T599" t="s">
        <v>13</v>
      </c>
    </row>
    <row r="600" spans="2:20">
      <c r="B600" s="17">
        <v>38</v>
      </c>
      <c r="C600" s="3">
        <f t="shared" si="45"/>
        <v>0</v>
      </c>
      <c r="D600" s="3">
        <v>30.69</v>
      </c>
      <c r="E600" s="3">
        <v>1</v>
      </c>
      <c r="F600" s="16">
        <f t="shared" si="46"/>
        <v>0</v>
      </c>
      <c r="G600" s="3">
        <f t="shared" si="47"/>
        <v>0</v>
      </c>
      <c r="H600" s="3">
        <f t="shared" si="48"/>
        <v>1</v>
      </c>
      <c r="I600" s="3">
        <f t="shared" si="49"/>
        <v>0</v>
      </c>
      <c r="J600" s="18">
        <v>5976.8311000000003</v>
      </c>
      <c r="R600" t="s">
        <v>6</v>
      </c>
      <c r="S600" t="s">
        <v>10</v>
      </c>
      <c r="T600" t="s">
        <v>11</v>
      </c>
    </row>
    <row r="601" spans="2:20">
      <c r="B601" s="17">
        <v>58</v>
      </c>
      <c r="C601" s="3">
        <f t="shared" si="45"/>
        <v>0</v>
      </c>
      <c r="D601" s="3">
        <v>29</v>
      </c>
      <c r="E601" s="3">
        <v>0</v>
      </c>
      <c r="F601" s="16">
        <f t="shared" si="46"/>
        <v>0</v>
      </c>
      <c r="G601" s="3">
        <f t="shared" si="47"/>
        <v>0</v>
      </c>
      <c r="H601" s="3">
        <f t="shared" si="48"/>
        <v>0</v>
      </c>
      <c r="I601" s="3">
        <f t="shared" si="49"/>
        <v>1</v>
      </c>
      <c r="J601" s="18">
        <v>11842.441999999999</v>
      </c>
      <c r="R601" t="s">
        <v>6</v>
      </c>
      <c r="S601" t="s">
        <v>10</v>
      </c>
      <c r="T601" t="s">
        <v>8</v>
      </c>
    </row>
    <row r="602" spans="2:20">
      <c r="B602" s="17">
        <v>47</v>
      </c>
      <c r="C602" s="3">
        <f t="shared" si="45"/>
        <v>1</v>
      </c>
      <c r="D602" s="3">
        <v>19.57</v>
      </c>
      <c r="E602" s="3">
        <v>1</v>
      </c>
      <c r="F602" s="16">
        <f t="shared" si="46"/>
        <v>0</v>
      </c>
      <c r="G602" s="3">
        <f t="shared" si="47"/>
        <v>1</v>
      </c>
      <c r="H602" s="3">
        <f t="shared" si="48"/>
        <v>0</v>
      </c>
      <c r="I602" s="3">
        <f t="shared" si="49"/>
        <v>0</v>
      </c>
      <c r="J602" s="18">
        <v>8428.0692999999992</v>
      </c>
      <c r="R602" t="s">
        <v>9</v>
      </c>
      <c r="S602" t="s">
        <v>10</v>
      </c>
      <c r="T602" t="s">
        <v>12</v>
      </c>
    </row>
    <row r="603" spans="2:20">
      <c r="B603" s="17">
        <v>20</v>
      </c>
      <c r="C603" s="3">
        <f t="shared" si="45"/>
        <v>1</v>
      </c>
      <c r="D603" s="3">
        <v>31.13</v>
      </c>
      <c r="E603" s="3">
        <v>2</v>
      </c>
      <c r="F603" s="16">
        <f t="shared" si="46"/>
        <v>0</v>
      </c>
      <c r="G603" s="3">
        <f t="shared" si="47"/>
        <v>0</v>
      </c>
      <c r="H603" s="3">
        <f t="shared" si="48"/>
        <v>1</v>
      </c>
      <c r="I603" s="3">
        <f t="shared" si="49"/>
        <v>0</v>
      </c>
      <c r="J603" s="18">
        <v>2566.4706999999999</v>
      </c>
      <c r="R603" t="s">
        <v>9</v>
      </c>
      <c r="S603" t="s">
        <v>10</v>
      </c>
      <c r="T603" t="s">
        <v>11</v>
      </c>
    </row>
    <row r="604" spans="2:20">
      <c r="B604" s="17">
        <v>21</v>
      </c>
      <c r="C604" s="3">
        <f t="shared" si="45"/>
        <v>0</v>
      </c>
      <c r="D604" s="3">
        <v>21.85</v>
      </c>
      <c r="E604" s="3">
        <v>1</v>
      </c>
      <c r="F604" s="16">
        <f t="shared" si="46"/>
        <v>1</v>
      </c>
      <c r="G604" s="3">
        <f t="shared" si="47"/>
        <v>0</v>
      </c>
      <c r="H604" s="3">
        <f t="shared" si="48"/>
        <v>0</v>
      </c>
      <c r="I604" s="3">
        <f t="shared" si="49"/>
        <v>0</v>
      </c>
      <c r="J604" s="18">
        <v>15359.104499999999</v>
      </c>
      <c r="R604" t="s">
        <v>6</v>
      </c>
      <c r="S604" t="s">
        <v>7</v>
      </c>
      <c r="T604" t="s">
        <v>13</v>
      </c>
    </row>
    <row r="605" spans="2:20">
      <c r="B605" s="17">
        <v>41</v>
      </c>
      <c r="C605" s="3">
        <f t="shared" si="45"/>
        <v>1</v>
      </c>
      <c r="D605" s="3">
        <v>40.26</v>
      </c>
      <c r="E605" s="3">
        <v>0</v>
      </c>
      <c r="F605" s="16">
        <f t="shared" si="46"/>
        <v>0</v>
      </c>
      <c r="G605" s="3">
        <f t="shared" si="47"/>
        <v>0</v>
      </c>
      <c r="H605" s="3">
        <f t="shared" si="48"/>
        <v>1</v>
      </c>
      <c r="I605" s="3">
        <f t="shared" si="49"/>
        <v>0</v>
      </c>
      <c r="J605" s="18">
        <v>5709.1643999999997</v>
      </c>
      <c r="R605" t="s">
        <v>9</v>
      </c>
      <c r="S605" t="s">
        <v>10</v>
      </c>
      <c r="T605" t="s">
        <v>11</v>
      </c>
    </row>
    <row r="606" spans="2:20">
      <c r="B606" s="17">
        <v>46</v>
      </c>
      <c r="C606" s="3">
        <f t="shared" si="45"/>
        <v>0</v>
      </c>
      <c r="D606" s="3">
        <v>33.725000000000001</v>
      </c>
      <c r="E606" s="3">
        <v>1</v>
      </c>
      <c r="F606" s="16">
        <f t="shared" si="46"/>
        <v>0</v>
      </c>
      <c r="G606" s="3">
        <f t="shared" si="47"/>
        <v>0</v>
      </c>
      <c r="H606" s="3">
        <f t="shared" si="48"/>
        <v>0</v>
      </c>
      <c r="I606" s="3">
        <f t="shared" si="49"/>
        <v>0</v>
      </c>
      <c r="J606" s="18">
        <v>8823.9857499999998</v>
      </c>
      <c r="R606" t="s">
        <v>6</v>
      </c>
      <c r="S606" t="s">
        <v>10</v>
      </c>
      <c r="T606" t="s">
        <v>13</v>
      </c>
    </row>
    <row r="607" spans="2:20">
      <c r="B607" s="17">
        <v>42</v>
      </c>
      <c r="C607" s="3">
        <f t="shared" si="45"/>
        <v>0</v>
      </c>
      <c r="D607" s="3">
        <v>29.48</v>
      </c>
      <c r="E607" s="3">
        <v>2</v>
      </c>
      <c r="F607" s="16">
        <f t="shared" si="46"/>
        <v>0</v>
      </c>
      <c r="G607" s="3">
        <f t="shared" si="47"/>
        <v>0</v>
      </c>
      <c r="H607" s="3">
        <f t="shared" si="48"/>
        <v>1</v>
      </c>
      <c r="I607" s="3">
        <f t="shared" si="49"/>
        <v>0</v>
      </c>
      <c r="J607" s="18">
        <v>7640.3091999999997</v>
      </c>
      <c r="R607" t="s">
        <v>6</v>
      </c>
      <c r="S607" t="s">
        <v>10</v>
      </c>
      <c r="T607" t="s">
        <v>11</v>
      </c>
    </row>
    <row r="608" spans="2:20">
      <c r="B608" s="17">
        <v>34</v>
      </c>
      <c r="C608" s="3">
        <f t="shared" si="45"/>
        <v>0</v>
      </c>
      <c r="D608" s="3">
        <v>33.25</v>
      </c>
      <c r="E608" s="3">
        <v>1</v>
      </c>
      <c r="F608" s="16">
        <f t="shared" si="46"/>
        <v>0</v>
      </c>
      <c r="G608" s="3">
        <f t="shared" si="47"/>
        <v>0</v>
      </c>
      <c r="H608" s="3">
        <f t="shared" si="48"/>
        <v>0</v>
      </c>
      <c r="I608" s="3">
        <f t="shared" si="49"/>
        <v>0</v>
      </c>
      <c r="J608" s="18">
        <v>5594.8455000000004</v>
      </c>
      <c r="R608" t="s">
        <v>6</v>
      </c>
      <c r="S608" t="s">
        <v>10</v>
      </c>
      <c r="T608" t="s">
        <v>13</v>
      </c>
    </row>
    <row r="609" spans="2:20">
      <c r="B609" s="17">
        <v>43</v>
      </c>
      <c r="C609" s="3">
        <f t="shared" si="45"/>
        <v>1</v>
      </c>
      <c r="D609" s="3">
        <v>32.6</v>
      </c>
      <c r="E609" s="3">
        <v>2</v>
      </c>
      <c r="F609" s="16">
        <f t="shared" si="46"/>
        <v>0</v>
      </c>
      <c r="G609" s="3">
        <f t="shared" si="47"/>
        <v>0</v>
      </c>
      <c r="H609" s="3">
        <f t="shared" si="48"/>
        <v>0</v>
      </c>
      <c r="I609" s="3">
        <f t="shared" si="49"/>
        <v>1</v>
      </c>
      <c r="J609" s="18">
        <v>7441.5010000000002</v>
      </c>
      <c r="R609" t="s">
        <v>9</v>
      </c>
      <c r="S609" t="s">
        <v>10</v>
      </c>
      <c r="T609" t="s">
        <v>8</v>
      </c>
    </row>
    <row r="610" spans="2:20">
      <c r="B610" s="17">
        <v>52</v>
      </c>
      <c r="C610" s="3">
        <f t="shared" si="45"/>
        <v>0</v>
      </c>
      <c r="D610" s="3">
        <v>37.524999999999999</v>
      </c>
      <c r="E610" s="3">
        <v>2</v>
      </c>
      <c r="F610" s="16">
        <f t="shared" si="46"/>
        <v>0</v>
      </c>
      <c r="G610" s="3">
        <f t="shared" si="47"/>
        <v>1</v>
      </c>
      <c r="H610" s="3">
        <f t="shared" si="48"/>
        <v>0</v>
      </c>
      <c r="I610" s="3">
        <f t="shared" si="49"/>
        <v>0</v>
      </c>
      <c r="J610" s="18">
        <v>33471.971890000001</v>
      </c>
      <c r="R610" t="s">
        <v>6</v>
      </c>
      <c r="S610" t="s">
        <v>10</v>
      </c>
      <c r="T610" t="s">
        <v>12</v>
      </c>
    </row>
    <row r="611" spans="2:20">
      <c r="B611" s="17">
        <v>18</v>
      </c>
      <c r="C611" s="3">
        <f t="shared" si="45"/>
        <v>0</v>
      </c>
      <c r="D611" s="3">
        <v>39.159999999999997</v>
      </c>
      <c r="E611" s="3">
        <v>0</v>
      </c>
      <c r="F611" s="16">
        <f t="shared" si="46"/>
        <v>0</v>
      </c>
      <c r="G611" s="3">
        <f t="shared" si="47"/>
        <v>0</v>
      </c>
      <c r="H611" s="3">
        <f t="shared" si="48"/>
        <v>1</v>
      </c>
      <c r="I611" s="3">
        <f t="shared" si="49"/>
        <v>0</v>
      </c>
      <c r="J611" s="18">
        <v>1633.0444</v>
      </c>
      <c r="R611" t="s">
        <v>6</v>
      </c>
      <c r="S611" t="s">
        <v>10</v>
      </c>
      <c r="T611" t="s">
        <v>11</v>
      </c>
    </row>
    <row r="612" spans="2:20">
      <c r="B612" s="17">
        <v>51</v>
      </c>
      <c r="C612" s="3">
        <f t="shared" si="45"/>
        <v>1</v>
      </c>
      <c r="D612" s="3">
        <v>31.635000000000002</v>
      </c>
      <c r="E612" s="3">
        <v>0</v>
      </c>
      <c r="F612" s="16">
        <f t="shared" si="46"/>
        <v>0</v>
      </c>
      <c r="G612" s="3">
        <f t="shared" si="47"/>
        <v>1</v>
      </c>
      <c r="H612" s="3">
        <f t="shared" si="48"/>
        <v>0</v>
      </c>
      <c r="I612" s="3">
        <f t="shared" si="49"/>
        <v>0</v>
      </c>
      <c r="J612" s="18">
        <v>9174.1356500000002</v>
      </c>
      <c r="R612" t="s">
        <v>9</v>
      </c>
      <c r="S612" t="s">
        <v>10</v>
      </c>
      <c r="T612" t="s">
        <v>12</v>
      </c>
    </row>
    <row r="613" spans="2:20">
      <c r="B613" s="17">
        <v>56</v>
      </c>
      <c r="C613" s="3">
        <f t="shared" si="45"/>
        <v>0</v>
      </c>
      <c r="D613" s="3">
        <v>25.3</v>
      </c>
      <c r="E613" s="3">
        <v>0</v>
      </c>
      <c r="F613" s="16">
        <f t="shared" si="46"/>
        <v>0</v>
      </c>
      <c r="G613" s="3">
        <f t="shared" si="47"/>
        <v>0</v>
      </c>
      <c r="H613" s="3">
        <f t="shared" si="48"/>
        <v>0</v>
      </c>
      <c r="I613" s="3">
        <f t="shared" si="49"/>
        <v>1</v>
      </c>
      <c r="J613" s="18">
        <v>11070.535</v>
      </c>
      <c r="R613" t="s">
        <v>6</v>
      </c>
      <c r="S613" t="s">
        <v>10</v>
      </c>
      <c r="T613" t="s">
        <v>8</v>
      </c>
    </row>
    <row r="614" spans="2:20">
      <c r="B614" s="17">
        <v>64</v>
      </c>
      <c r="C614" s="3">
        <f t="shared" si="45"/>
        <v>0</v>
      </c>
      <c r="D614" s="3">
        <v>39.049999999999997</v>
      </c>
      <c r="E614" s="3">
        <v>3</v>
      </c>
      <c r="F614" s="16">
        <f t="shared" si="46"/>
        <v>0</v>
      </c>
      <c r="G614" s="3">
        <f t="shared" si="47"/>
        <v>0</v>
      </c>
      <c r="H614" s="3">
        <f t="shared" si="48"/>
        <v>1</v>
      </c>
      <c r="I614" s="3">
        <f t="shared" si="49"/>
        <v>0</v>
      </c>
      <c r="J614" s="18">
        <v>16085.127500000001</v>
      </c>
      <c r="R614" t="s">
        <v>6</v>
      </c>
      <c r="S614" t="s">
        <v>10</v>
      </c>
      <c r="T614" t="s">
        <v>11</v>
      </c>
    </row>
    <row r="615" spans="2:20">
      <c r="B615" s="17">
        <v>19</v>
      </c>
      <c r="C615" s="3">
        <f t="shared" si="45"/>
        <v>0</v>
      </c>
      <c r="D615" s="3">
        <v>28.31</v>
      </c>
      <c r="E615" s="3">
        <v>0</v>
      </c>
      <c r="F615" s="16">
        <f t="shared" si="46"/>
        <v>1</v>
      </c>
      <c r="G615" s="3">
        <f t="shared" si="47"/>
        <v>1</v>
      </c>
      <c r="H615" s="3">
        <f t="shared" si="48"/>
        <v>0</v>
      </c>
      <c r="I615" s="3">
        <f t="shared" si="49"/>
        <v>0</v>
      </c>
      <c r="J615" s="18">
        <v>17468.983899999999</v>
      </c>
      <c r="R615" t="s">
        <v>6</v>
      </c>
      <c r="S615" t="s">
        <v>7</v>
      </c>
      <c r="T615" t="s">
        <v>12</v>
      </c>
    </row>
    <row r="616" spans="2:20">
      <c r="B616" s="17">
        <v>51</v>
      </c>
      <c r="C616" s="3">
        <f t="shared" si="45"/>
        <v>0</v>
      </c>
      <c r="D616" s="3">
        <v>34.1</v>
      </c>
      <c r="E616" s="3">
        <v>0</v>
      </c>
      <c r="F616" s="16">
        <f t="shared" si="46"/>
        <v>0</v>
      </c>
      <c r="G616" s="3">
        <f t="shared" si="47"/>
        <v>0</v>
      </c>
      <c r="H616" s="3">
        <f t="shared" si="48"/>
        <v>1</v>
      </c>
      <c r="I616" s="3">
        <f t="shared" si="49"/>
        <v>0</v>
      </c>
      <c r="J616" s="18">
        <v>9283.5619999999999</v>
      </c>
      <c r="R616" t="s">
        <v>6</v>
      </c>
      <c r="S616" t="s">
        <v>10</v>
      </c>
      <c r="T616" t="s">
        <v>11</v>
      </c>
    </row>
    <row r="617" spans="2:20">
      <c r="B617" s="17">
        <v>27</v>
      </c>
      <c r="C617" s="3">
        <f t="shared" si="45"/>
        <v>0</v>
      </c>
      <c r="D617" s="3">
        <v>25.175000000000001</v>
      </c>
      <c r="E617" s="3">
        <v>0</v>
      </c>
      <c r="F617" s="16">
        <f t="shared" si="46"/>
        <v>0</v>
      </c>
      <c r="G617" s="3">
        <f t="shared" si="47"/>
        <v>0</v>
      </c>
      <c r="H617" s="3">
        <f t="shared" si="48"/>
        <v>0</v>
      </c>
      <c r="I617" s="3">
        <f t="shared" si="49"/>
        <v>0</v>
      </c>
      <c r="J617" s="18">
        <v>3558.6202499999999</v>
      </c>
      <c r="R617" t="s">
        <v>6</v>
      </c>
      <c r="S617" t="s">
        <v>10</v>
      </c>
      <c r="T617" t="s">
        <v>13</v>
      </c>
    </row>
    <row r="618" spans="2:20">
      <c r="B618" s="17">
        <v>59</v>
      </c>
      <c r="C618" s="3">
        <f t="shared" si="45"/>
        <v>0</v>
      </c>
      <c r="D618" s="3">
        <v>23.655000000000001</v>
      </c>
      <c r="E618" s="3">
        <v>0</v>
      </c>
      <c r="F618" s="16">
        <f t="shared" si="46"/>
        <v>1</v>
      </c>
      <c r="G618" s="3">
        <f t="shared" si="47"/>
        <v>1</v>
      </c>
      <c r="H618" s="3">
        <f t="shared" si="48"/>
        <v>0</v>
      </c>
      <c r="I618" s="3">
        <f t="shared" si="49"/>
        <v>0</v>
      </c>
      <c r="J618" s="18">
        <v>25678.778450000002</v>
      </c>
      <c r="R618" t="s">
        <v>6</v>
      </c>
      <c r="S618" t="s">
        <v>7</v>
      </c>
      <c r="T618" t="s">
        <v>12</v>
      </c>
    </row>
    <row r="619" spans="2:20">
      <c r="B619" s="17">
        <v>28</v>
      </c>
      <c r="C619" s="3">
        <f t="shared" si="45"/>
        <v>1</v>
      </c>
      <c r="D619" s="3">
        <v>26.98</v>
      </c>
      <c r="E619" s="3">
        <v>2</v>
      </c>
      <c r="F619" s="16">
        <f t="shared" si="46"/>
        <v>0</v>
      </c>
      <c r="G619" s="3">
        <f t="shared" si="47"/>
        <v>0</v>
      </c>
      <c r="H619" s="3">
        <f t="shared" si="48"/>
        <v>0</v>
      </c>
      <c r="I619" s="3">
        <f t="shared" si="49"/>
        <v>0</v>
      </c>
      <c r="J619" s="18">
        <v>4435.0941999999995</v>
      </c>
      <c r="R619" t="s">
        <v>9</v>
      </c>
      <c r="S619" t="s">
        <v>10</v>
      </c>
      <c r="T619" t="s">
        <v>13</v>
      </c>
    </row>
    <row r="620" spans="2:20">
      <c r="B620" s="17">
        <v>30</v>
      </c>
      <c r="C620" s="3">
        <f t="shared" si="45"/>
        <v>1</v>
      </c>
      <c r="D620" s="3">
        <v>37.799999999999997</v>
      </c>
      <c r="E620" s="3">
        <v>2</v>
      </c>
      <c r="F620" s="16">
        <f t="shared" si="46"/>
        <v>1</v>
      </c>
      <c r="G620" s="3">
        <f t="shared" si="47"/>
        <v>0</v>
      </c>
      <c r="H620" s="3">
        <f t="shared" si="48"/>
        <v>0</v>
      </c>
      <c r="I620" s="3">
        <f t="shared" si="49"/>
        <v>1</v>
      </c>
      <c r="J620" s="18">
        <v>39241.442000000003</v>
      </c>
      <c r="R620" t="s">
        <v>9</v>
      </c>
      <c r="S620" t="s">
        <v>7</v>
      </c>
      <c r="T620" t="s">
        <v>8</v>
      </c>
    </row>
    <row r="621" spans="2:20">
      <c r="B621" s="17">
        <v>47</v>
      </c>
      <c r="C621" s="3">
        <f t="shared" si="45"/>
        <v>0</v>
      </c>
      <c r="D621" s="3">
        <v>29.37</v>
      </c>
      <c r="E621" s="3">
        <v>1</v>
      </c>
      <c r="F621" s="16">
        <f t="shared" si="46"/>
        <v>0</v>
      </c>
      <c r="G621" s="3">
        <f t="shared" si="47"/>
        <v>0</v>
      </c>
      <c r="H621" s="3">
        <f t="shared" si="48"/>
        <v>1</v>
      </c>
      <c r="I621" s="3">
        <f t="shared" si="49"/>
        <v>0</v>
      </c>
      <c r="J621" s="18">
        <v>8547.6913000000004</v>
      </c>
      <c r="R621" t="s">
        <v>6</v>
      </c>
      <c r="S621" t="s">
        <v>10</v>
      </c>
      <c r="T621" t="s">
        <v>11</v>
      </c>
    </row>
    <row r="622" spans="2:20">
      <c r="B622" s="17">
        <v>38</v>
      </c>
      <c r="C622" s="3">
        <f t="shared" si="45"/>
        <v>0</v>
      </c>
      <c r="D622" s="3">
        <v>34.799999999999997</v>
      </c>
      <c r="E622" s="3">
        <v>2</v>
      </c>
      <c r="F622" s="16">
        <f t="shared" si="46"/>
        <v>0</v>
      </c>
      <c r="G622" s="3">
        <f t="shared" si="47"/>
        <v>0</v>
      </c>
      <c r="H622" s="3">
        <f t="shared" si="48"/>
        <v>0</v>
      </c>
      <c r="I622" s="3">
        <f t="shared" si="49"/>
        <v>1</v>
      </c>
      <c r="J622" s="18">
        <v>6571.5439999999999</v>
      </c>
      <c r="R622" t="s">
        <v>6</v>
      </c>
      <c r="S622" t="s">
        <v>10</v>
      </c>
      <c r="T622" t="s">
        <v>8</v>
      </c>
    </row>
    <row r="623" spans="2:20">
      <c r="B623" s="17">
        <v>18</v>
      </c>
      <c r="C623" s="3">
        <f t="shared" si="45"/>
        <v>0</v>
      </c>
      <c r="D623" s="3">
        <v>33.155000000000001</v>
      </c>
      <c r="E623" s="3">
        <v>0</v>
      </c>
      <c r="F623" s="16">
        <f t="shared" si="46"/>
        <v>0</v>
      </c>
      <c r="G623" s="3">
        <f t="shared" si="47"/>
        <v>0</v>
      </c>
      <c r="H623" s="3">
        <f t="shared" si="48"/>
        <v>0</v>
      </c>
      <c r="I623" s="3">
        <f t="shared" si="49"/>
        <v>0</v>
      </c>
      <c r="J623" s="18">
        <v>2207.6974500000001</v>
      </c>
      <c r="R623" t="s">
        <v>6</v>
      </c>
      <c r="S623" t="s">
        <v>10</v>
      </c>
      <c r="T623" t="s">
        <v>13</v>
      </c>
    </row>
    <row r="624" spans="2:20">
      <c r="B624" s="17">
        <v>34</v>
      </c>
      <c r="C624" s="3">
        <f t="shared" si="45"/>
        <v>0</v>
      </c>
      <c r="D624" s="3">
        <v>19</v>
      </c>
      <c r="E624" s="3">
        <v>3</v>
      </c>
      <c r="F624" s="16">
        <f t="shared" si="46"/>
        <v>0</v>
      </c>
      <c r="G624" s="3">
        <f t="shared" si="47"/>
        <v>0</v>
      </c>
      <c r="H624" s="3">
        <f t="shared" si="48"/>
        <v>0</v>
      </c>
      <c r="I624" s="3">
        <f t="shared" si="49"/>
        <v>0</v>
      </c>
      <c r="J624" s="18">
        <v>6753.0379999999996</v>
      </c>
      <c r="R624" t="s">
        <v>6</v>
      </c>
      <c r="S624" t="s">
        <v>10</v>
      </c>
      <c r="T624" t="s">
        <v>13</v>
      </c>
    </row>
    <row r="625" spans="2:20">
      <c r="B625" s="17">
        <v>20</v>
      </c>
      <c r="C625" s="3">
        <f t="shared" si="45"/>
        <v>0</v>
      </c>
      <c r="D625" s="3">
        <v>33</v>
      </c>
      <c r="E625" s="3">
        <v>0</v>
      </c>
      <c r="F625" s="16">
        <f t="shared" si="46"/>
        <v>0</v>
      </c>
      <c r="G625" s="3">
        <f t="shared" si="47"/>
        <v>0</v>
      </c>
      <c r="H625" s="3">
        <f t="shared" si="48"/>
        <v>1</v>
      </c>
      <c r="I625" s="3">
        <f t="shared" si="49"/>
        <v>0</v>
      </c>
      <c r="J625" s="18">
        <v>1880.07</v>
      </c>
      <c r="R625" t="s">
        <v>6</v>
      </c>
      <c r="S625" t="s">
        <v>10</v>
      </c>
      <c r="T625" t="s">
        <v>11</v>
      </c>
    </row>
    <row r="626" spans="2:20">
      <c r="B626" s="17">
        <v>47</v>
      </c>
      <c r="C626" s="3">
        <f t="shared" si="45"/>
        <v>0</v>
      </c>
      <c r="D626" s="3">
        <v>36.630000000000003</v>
      </c>
      <c r="E626" s="3">
        <v>1</v>
      </c>
      <c r="F626" s="16">
        <f t="shared" si="46"/>
        <v>1</v>
      </c>
      <c r="G626" s="3">
        <f t="shared" si="47"/>
        <v>0</v>
      </c>
      <c r="H626" s="3">
        <f t="shared" si="48"/>
        <v>1</v>
      </c>
      <c r="I626" s="3">
        <f t="shared" si="49"/>
        <v>0</v>
      </c>
      <c r="J626" s="18">
        <v>42969.852700000003</v>
      </c>
      <c r="R626" t="s">
        <v>6</v>
      </c>
      <c r="S626" t="s">
        <v>7</v>
      </c>
      <c r="T626" t="s">
        <v>11</v>
      </c>
    </row>
    <row r="627" spans="2:20">
      <c r="B627" s="17">
        <v>56</v>
      </c>
      <c r="C627" s="3">
        <f t="shared" si="45"/>
        <v>0</v>
      </c>
      <c r="D627" s="3">
        <v>28.594999999999999</v>
      </c>
      <c r="E627" s="3">
        <v>0</v>
      </c>
      <c r="F627" s="16">
        <f t="shared" si="46"/>
        <v>0</v>
      </c>
      <c r="G627" s="3">
        <f t="shared" si="47"/>
        <v>0</v>
      </c>
      <c r="H627" s="3">
        <f t="shared" si="48"/>
        <v>0</v>
      </c>
      <c r="I627" s="3">
        <f t="shared" si="49"/>
        <v>0</v>
      </c>
      <c r="J627" s="18">
        <v>11658.11505</v>
      </c>
      <c r="R627" t="s">
        <v>6</v>
      </c>
      <c r="S627" t="s">
        <v>10</v>
      </c>
      <c r="T627" t="s">
        <v>13</v>
      </c>
    </row>
    <row r="628" spans="2:20">
      <c r="B628" s="17">
        <v>49</v>
      </c>
      <c r="C628" s="3">
        <f t="shared" si="45"/>
        <v>1</v>
      </c>
      <c r="D628" s="3">
        <v>25.6</v>
      </c>
      <c r="E628" s="3">
        <v>2</v>
      </c>
      <c r="F628" s="16">
        <f t="shared" si="46"/>
        <v>1</v>
      </c>
      <c r="G628" s="3">
        <f t="shared" si="47"/>
        <v>0</v>
      </c>
      <c r="H628" s="3">
        <f t="shared" si="48"/>
        <v>0</v>
      </c>
      <c r="I628" s="3">
        <f t="shared" si="49"/>
        <v>1</v>
      </c>
      <c r="J628" s="18">
        <v>23306.546999999999</v>
      </c>
      <c r="R628" t="s">
        <v>9</v>
      </c>
      <c r="S628" t="s">
        <v>7</v>
      </c>
      <c r="T628" t="s">
        <v>8</v>
      </c>
    </row>
    <row r="629" spans="2:20">
      <c r="B629" s="17">
        <v>19</v>
      </c>
      <c r="C629" s="3">
        <f t="shared" si="45"/>
        <v>0</v>
      </c>
      <c r="D629" s="3">
        <v>33.11</v>
      </c>
      <c r="E629" s="3">
        <v>0</v>
      </c>
      <c r="F629" s="16">
        <f t="shared" si="46"/>
        <v>1</v>
      </c>
      <c r="G629" s="3">
        <f t="shared" si="47"/>
        <v>0</v>
      </c>
      <c r="H629" s="3">
        <f t="shared" si="48"/>
        <v>1</v>
      </c>
      <c r="I629" s="3">
        <f t="shared" si="49"/>
        <v>0</v>
      </c>
      <c r="J629" s="18">
        <v>34439.855900000002</v>
      </c>
      <c r="R629" t="s">
        <v>6</v>
      </c>
      <c r="S629" t="s">
        <v>7</v>
      </c>
      <c r="T629" t="s">
        <v>11</v>
      </c>
    </row>
    <row r="630" spans="2:20">
      <c r="B630" s="17">
        <v>55</v>
      </c>
      <c r="C630" s="3">
        <f t="shared" si="45"/>
        <v>0</v>
      </c>
      <c r="D630" s="3">
        <v>37.1</v>
      </c>
      <c r="E630" s="3">
        <v>0</v>
      </c>
      <c r="F630" s="16">
        <f t="shared" si="46"/>
        <v>0</v>
      </c>
      <c r="G630" s="3">
        <f t="shared" si="47"/>
        <v>0</v>
      </c>
      <c r="H630" s="3">
        <f t="shared" si="48"/>
        <v>0</v>
      </c>
      <c r="I630" s="3">
        <f t="shared" si="49"/>
        <v>1</v>
      </c>
      <c r="J630" s="18">
        <v>10713.644</v>
      </c>
      <c r="R630" t="s">
        <v>6</v>
      </c>
      <c r="S630" t="s">
        <v>10</v>
      </c>
      <c r="T630" t="s">
        <v>8</v>
      </c>
    </row>
    <row r="631" spans="2:20">
      <c r="B631" s="17">
        <v>30</v>
      </c>
      <c r="C631" s="3">
        <f t="shared" si="45"/>
        <v>1</v>
      </c>
      <c r="D631" s="3">
        <v>31.4</v>
      </c>
      <c r="E631" s="3">
        <v>1</v>
      </c>
      <c r="F631" s="16">
        <f t="shared" si="46"/>
        <v>0</v>
      </c>
      <c r="G631" s="3">
        <f t="shared" si="47"/>
        <v>0</v>
      </c>
      <c r="H631" s="3">
        <f t="shared" si="48"/>
        <v>0</v>
      </c>
      <c r="I631" s="3">
        <f t="shared" si="49"/>
        <v>1</v>
      </c>
      <c r="J631" s="18">
        <v>3659.346</v>
      </c>
      <c r="R631" t="s">
        <v>9</v>
      </c>
      <c r="S631" t="s">
        <v>10</v>
      </c>
      <c r="T631" t="s">
        <v>8</v>
      </c>
    </row>
    <row r="632" spans="2:20">
      <c r="B632" s="17">
        <v>37</v>
      </c>
      <c r="C632" s="3">
        <f t="shared" si="45"/>
        <v>1</v>
      </c>
      <c r="D632" s="3">
        <v>34.1</v>
      </c>
      <c r="E632" s="3">
        <v>4</v>
      </c>
      <c r="F632" s="16">
        <f t="shared" si="46"/>
        <v>1</v>
      </c>
      <c r="G632" s="3">
        <f t="shared" si="47"/>
        <v>0</v>
      </c>
      <c r="H632" s="3">
        <f t="shared" si="48"/>
        <v>0</v>
      </c>
      <c r="I632" s="3">
        <f t="shared" si="49"/>
        <v>1</v>
      </c>
      <c r="J632" s="18">
        <v>40182.245999999999</v>
      </c>
      <c r="R632" t="s">
        <v>9</v>
      </c>
      <c r="S632" t="s">
        <v>7</v>
      </c>
      <c r="T632" t="s">
        <v>8</v>
      </c>
    </row>
    <row r="633" spans="2:20">
      <c r="B633" s="17">
        <v>49</v>
      </c>
      <c r="C633" s="3">
        <f t="shared" si="45"/>
        <v>0</v>
      </c>
      <c r="D633" s="3">
        <v>21.3</v>
      </c>
      <c r="E633" s="3">
        <v>1</v>
      </c>
      <c r="F633" s="16">
        <f t="shared" si="46"/>
        <v>0</v>
      </c>
      <c r="G633" s="3">
        <f t="shared" si="47"/>
        <v>0</v>
      </c>
      <c r="H633" s="3">
        <f t="shared" si="48"/>
        <v>0</v>
      </c>
      <c r="I633" s="3">
        <f t="shared" si="49"/>
        <v>1</v>
      </c>
      <c r="J633" s="18">
        <v>9182.17</v>
      </c>
      <c r="R633" t="s">
        <v>6</v>
      </c>
      <c r="S633" t="s">
        <v>10</v>
      </c>
      <c r="T633" t="s">
        <v>8</v>
      </c>
    </row>
    <row r="634" spans="2:20">
      <c r="B634" s="17">
        <v>18</v>
      </c>
      <c r="C634" s="3">
        <f t="shared" si="45"/>
        <v>1</v>
      </c>
      <c r="D634" s="3">
        <v>33.534999999999997</v>
      </c>
      <c r="E634" s="3">
        <v>0</v>
      </c>
      <c r="F634" s="16">
        <f t="shared" si="46"/>
        <v>1</v>
      </c>
      <c r="G634" s="3">
        <f t="shared" si="47"/>
        <v>0</v>
      </c>
      <c r="H634" s="3">
        <f t="shared" si="48"/>
        <v>0</v>
      </c>
      <c r="I634" s="3">
        <f t="shared" si="49"/>
        <v>0</v>
      </c>
      <c r="J634" s="18">
        <v>34617.840649999998</v>
      </c>
      <c r="R634" t="s">
        <v>9</v>
      </c>
      <c r="S634" t="s">
        <v>7</v>
      </c>
      <c r="T634" t="s">
        <v>13</v>
      </c>
    </row>
    <row r="635" spans="2:20">
      <c r="B635" s="17">
        <v>59</v>
      </c>
      <c r="C635" s="3">
        <f t="shared" si="45"/>
        <v>1</v>
      </c>
      <c r="D635" s="3">
        <v>28.785</v>
      </c>
      <c r="E635" s="3">
        <v>0</v>
      </c>
      <c r="F635" s="16">
        <f t="shared" si="46"/>
        <v>0</v>
      </c>
      <c r="G635" s="3">
        <f t="shared" si="47"/>
        <v>1</v>
      </c>
      <c r="H635" s="3">
        <f t="shared" si="48"/>
        <v>0</v>
      </c>
      <c r="I635" s="3">
        <f t="shared" si="49"/>
        <v>0</v>
      </c>
      <c r="J635" s="18">
        <v>12129.614149999999</v>
      </c>
      <c r="R635" t="s">
        <v>9</v>
      </c>
      <c r="S635" t="s">
        <v>10</v>
      </c>
      <c r="T635" t="s">
        <v>12</v>
      </c>
    </row>
    <row r="636" spans="2:20">
      <c r="B636" s="17">
        <v>29</v>
      </c>
      <c r="C636" s="3">
        <f t="shared" si="45"/>
        <v>0</v>
      </c>
      <c r="D636" s="3">
        <v>26.03</v>
      </c>
      <c r="E636" s="3">
        <v>0</v>
      </c>
      <c r="F636" s="16">
        <f t="shared" si="46"/>
        <v>0</v>
      </c>
      <c r="G636" s="3">
        <f t="shared" si="47"/>
        <v>1</v>
      </c>
      <c r="H636" s="3">
        <f t="shared" si="48"/>
        <v>0</v>
      </c>
      <c r="I636" s="3">
        <f t="shared" si="49"/>
        <v>0</v>
      </c>
      <c r="J636" s="18">
        <v>3736.4647</v>
      </c>
      <c r="R636" t="s">
        <v>6</v>
      </c>
      <c r="S636" t="s">
        <v>10</v>
      </c>
      <c r="T636" t="s">
        <v>12</v>
      </c>
    </row>
    <row r="637" spans="2:20">
      <c r="B637" s="17">
        <v>36</v>
      </c>
      <c r="C637" s="3">
        <f t="shared" si="45"/>
        <v>1</v>
      </c>
      <c r="D637" s="3">
        <v>28.88</v>
      </c>
      <c r="E637" s="3">
        <v>3</v>
      </c>
      <c r="F637" s="16">
        <f t="shared" si="46"/>
        <v>0</v>
      </c>
      <c r="G637" s="3">
        <f t="shared" si="47"/>
        <v>0</v>
      </c>
      <c r="H637" s="3">
        <f t="shared" si="48"/>
        <v>0</v>
      </c>
      <c r="I637" s="3">
        <f t="shared" si="49"/>
        <v>0</v>
      </c>
      <c r="J637" s="18">
        <v>6748.5911999999998</v>
      </c>
      <c r="R637" t="s">
        <v>9</v>
      </c>
      <c r="S637" t="s">
        <v>10</v>
      </c>
      <c r="T637" t="s">
        <v>13</v>
      </c>
    </row>
    <row r="638" spans="2:20">
      <c r="B638" s="17">
        <v>33</v>
      </c>
      <c r="C638" s="3">
        <f t="shared" si="45"/>
        <v>1</v>
      </c>
      <c r="D638" s="3">
        <v>42.46</v>
      </c>
      <c r="E638" s="3">
        <v>1</v>
      </c>
      <c r="F638" s="16">
        <f t="shared" si="46"/>
        <v>0</v>
      </c>
      <c r="G638" s="3">
        <f t="shared" si="47"/>
        <v>0</v>
      </c>
      <c r="H638" s="3">
        <f t="shared" si="48"/>
        <v>1</v>
      </c>
      <c r="I638" s="3">
        <f t="shared" si="49"/>
        <v>0</v>
      </c>
      <c r="J638" s="18">
        <v>11326.71487</v>
      </c>
      <c r="R638" t="s">
        <v>9</v>
      </c>
      <c r="S638" t="s">
        <v>10</v>
      </c>
      <c r="T638" t="s">
        <v>11</v>
      </c>
    </row>
    <row r="639" spans="2:20">
      <c r="B639" s="17">
        <v>58</v>
      </c>
      <c r="C639" s="3">
        <f t="shared" si="45"/>
        <v>1</v>
      </c>
      <c r="D639" s="3">
        <v>38</v>
      </c>
      <c r="E639" s="3">
        <v>0</v>
      </c>
      <c r="F639" s="16">
        <f t="shared" si="46"/>
        <v>0</v>
      </c>
      <c r="G639" s="3">
        <f t="shared" si="47"/>
        <v>0</v>
      </c>
      <c r="H639" s="3">
        <f t="shared" si="48"/>
        <v>0</v>
      </c>
      <c r="I639" s="3">
        <f t="shared" si="49"/>
        <v>1</v>
      </c>
      <c r="J639" s="18">
        <v>11365.951999999999</v>
      </c>
      <c r="R639" t="s">
        <v>9</v>
      </c>
      <c r="S639" t="s">
        <v>10</v>
      </c>
      <c r="T639" t="s">
        <v>8</v>
      </c>
    </row>
    <row r="640" spans="2:20">
      <c r="B640" s="17">
        <v>44</v>
      </c>
      <c r="C640" s="3">
        <f t="shared" si="45"/>
        <v>0</v>
      </c>
      <c r="D640" s="3">
        <v>38.950000000000003</v>
      </c>
      <c r="E640" s="3">
        <v>0</v>
      </c>
      <c r="F640" s="16">
        <f t="shared" si="46"/>
        <v>1</v>
      </c>
      <c r="G640" s="3">
        <f t="shared" si="47"/>
        <v>1</v>
      </c>
      <c r="H640" s="3">
        <f t="shared" si="48"/>
        <v>0</v>
      </c>
      <c r="I640" s="3">
        <f t="shared" si="49"/>
        <v>0</v>
      </c>
      <c r="J640" s="18">
        <v>42983.458500000001</v>
      </c>
      <c r="R640" t="s">
        <v>6</v>
      </c>
      <c r="S640" t="s">
        <v>7</v>
      </c>
      <c r="T640" t="s">
        <v>12</v>
      </c>
    </row>
    <row r="641" spans="2:20">
      <c r="B641" s="17">
        <v>53</v>
      </c>
      <c r="C641" s="3">
        <f t="shared" si="45"/>
        <v>1</v>
      </c>
      <c r="D641" s="3">
        <v>36.1</v>
      </c>
      <c r="E641" s="3">
        <v>1</v>
      </c>
      <c r="F641" s="16">
        <f t="shared" si="46"/>
        <v>0</v>
      </c>
      <c r="G641" s="3">
        <f t="shared" si="47"/>
        <v>0</v>
      </c>
      <c r="H641" s="3">
        <f t="shared" si="48"/>
        <v>0</v>
      </c>
      <c r="I641" s="3">
        <f t="shared" si="49"/>
        <v>1</v>
      </c>
      <c r="J641" s="18">
        <v>10085.846</v>
      </c>
      <c r="R641" t="s">
        <v>9</v>
      </c>
      <c r="S641" t="s">
        <v>10</v>
      </c>
      <c r="T641" t="s">
        <v>8</v>
      </c>
    </row>
    <row r="642" spans="2:20">
      <c r="B642" s="17">
        <v>24</v>
      </c>
      <c r="C642" s="3">
        <f t="shared" si="45"/>
        <v>1</v>
      </c>
      <c r="D642" s="3">
        <v>29.3</v>
      </c>
      <c r="E642" s="3">
        <v>0</v>
      </c>
      <c r="F642" s="16">
        <f t="shared" si="46"/>
        <v>0</v>
      </c>
      <c r="G642" s="3">
        <f t="shared" si="47"/>
        <v>0</v>
      </c>
      <c r="H642" s="3">
        <f t="shared" si="48"/>
        <v>0</v>
      </c>
      <c r="I642" s="3">
        <f t="shared" si="49"/>
        <v>1</v>
      </c>
      <c r="J642" s="18">
        <v>1977.8150000000001</v>
      </c>
      <c r="R642" t="s">
        <v>9</v>
      </c>
      <c r="S642" t="s">
        <v>10</v>
      </c>
      <c r="T642" t="s">
        <v>8</v>
      </c>
    </row>
    <row r="643" spans="2:20">
      <c r="B643" s="17">
        <v>29</v>
      </c>
      <c r="C643" s="3">
        <f t="shared" si="45"/>
        <v>0</v>
      </c>
      <c r="D643" s="3">
        <v>35.53</v>
      </c>
      <c r="E643" s="3">
        <v>0</v>
      </c>
      <c r="F643" s="16">
        <f t="shared" si="46"/>
        <v>0</v>
      </c>
      <c r="G643" s="3">
        <f t="shared" si="47"/>
        <v>0</v>
      </c>
      <c r="H643" s="3">
        <f t="shared" si="48"/>
        <v>1</v>
      </c>
      <c r="I643" s="3">
        <f t="shared" si="49"/>
        <v>0</v>
      </c>
      <c r="J643" s="18">
        <v>3366.6696999999999</v>
      </c>
      <c r="R643" t="s">
        <v>6</v>
      </c>
      <c r="S643" t="s">
        <v>10</v>
      </c>
      <c r="T643" t="s">
        <v>11</v>
      </c>
    </row>
    <row r="644" spans="2:20">
      <c r="B644" s="17">
        <v>40</v>
      </c>
      <c r="C644" s="3">
        <f t="shared" si="45"/>
        <v>1</v>
      </c>
      <c r="D644" s="3">
        <v>22.704999999999998</v>
      </c>
      <c r="E644" s="3">
        <v>2</v>
      </c>
      <c r="F644" s="16">
        <f t="shared" si="46"/>
        <v>0</v>
      </c>
      <c r="G644" s="3">
        <f t="shared" si="47"/>
        <v>0</v>
      </c>
      <c r="H644" s="3">
        <f t="shared" si="48"/>
        <v>0</v>
      </c>
      <c r="I644" s="3">
        <f t="shared" si="49"/>
        <v>0</v>
      </c>
      <c r="J644" s="18">
        <v>7173.35995</v>
      </c>
      <c r="R644" t="s">
        <v>9</v>
      </c>
      <c r="S644" t="s">
        <v>10</v>
      </c>
      <c r="T644" t="s">
        <v>13</v>
      </c>
    </row>
    <row r="645" spans="2:20">
      <c r="B645" s="17">
        <v>51</v>
      </c>
      <c r="C645" s="3">
        <f t="shared" si="45"/>
        <v>1</v>
      </c>
      <c r="D645" s="3">
        <v>39.700000000000003</v>
      </c>
      <c r="E645" s="3">
        <v>1</v>
      </c>
      <c r="F645" s="16">
        <f t="shared" si="46"/>
        <v>0</v>
      </c>
      <c r="G645" s="3">
        <f t="shared" si="47"/>
        <v>0</v>
      </c>
      <c r="H645" s="3">
        <f t="shared" si="48"/>
        <v>0</v>
      </c>
      <c r="I645" s="3">
        <f t="shared" si="49"/>
        <v>1</v>
      </c>
      <c r="J645" s="18">
        <v>9391.3459999999995</v>
      </c>
      <c r="R645" t="s">
        <v>9</v>
      </c>
      <c r="S645" t="s">
        <v>10</v>
      </c>
      <c r="T645" t="s">
        <v>8</v>
      </c>
    </row>
    <row r="646" spans="2:20">
      <c r="B646" s="17">
        <v>64</v>
      </c>
      <c r="C646" s="3">
        <f t="shared" si="45"/>
        <v>1</v>
      </c>
      <c r="D646" s="3">
        <v>38.19</v>
      </c>
      <c r="E646" s="3">
        <v>0</v>
      </c>
      <c r="F646" s="16">
        <f t="shared" si="46"/>
        <v>0</v>
      </c>
      <c r="G646" s="3">
        <f t="shared" si="47"/>
        <v>0</v>
      </c>
      <c r="H646" s="3">
        <f t="shared" si="48"/>
        <v>0</v>
      </c>
      <c r="I646" s="3">
        <f t="shared" si="49"/>
        <v>0</v>
      </c>
      <c r="J646" s="18">
        <v>14410.9321</v>
      </c>
      <c r="R646" t="s">
        <v>9</v>
      </c>
      <c r="S646" t="s">
        <v>10</v>
      </c>
      <c r="T646" t="s">
        <v>13</v>
      </c>
    </row>
    <row r="647" spans="2:20">
      <c r="B647" s="17">
        <v>19</v>
      </c>
      <c r="C647" s="3">
        <f t="shared" si="45"/>
        <v>0</v>
      </c>
      <c r="D647" s="3">
        <v>24.51</v>
      </c>
      <c r="E647" s="3">
        <v>1</v>
      </c>
      <c r="F647" s="16">
        <f t="shared" si="46"/>
        <v>0</v>
      </c>
      <c r="G647" s="3">
        <f t="shared" si="47"/>
        <v>1</v>
      </c>
      <c r="H647" s="3">
        <f t="shared" si="48"/>
        <v>0</v>
      </c>
      <c r="I647" s="3">
        <f t="shared" si="49"/>
        <v>0</v>
      </c>
      <c r="J647" s="18">
        <v>2709.1118999999999</v>
      </c>
      <c r="R647" t="s">
        <v>6</v>
      </c>
      <c r="S647" t="s">
        <v>10</v>
      </c>
      <c r="T647" t="s">
        <v>12</v>
      </c>
    </row>
    <row r="648" spans="2:20">
      <c r="B648" s="17">
        <v>35</v>
      </c>
      <c r="C648" s="3">
        <f t="shared" si="45"/>
        <v>0</v>
      </c>
      <c r="D648" s="3">
        <v>38.094999999999999</v>
      </c>
      <c r="E648" s="3">
        <v>2</v>
      </c>
      <c r="F648" s="16">
        <f t="shared" si="46"/>
        <v>0</v>
      </c>
      <c r="G648" s="3">
        <f t="shared" si="47"/>
        <v>0</v>
      </c>
      <c r="H648" s="3">
        <f t="shared" si="48"/>
        <v>0</v>
      </c>
      <c r="I648" s="3">
        <f t="shared" si="49"/>
        <v>0</v>
      </c>
      <c r="J648" s="18">
        <v>24915.046259999999</v>
      </c>
      <c r="R648" t="s">
        <v>6</v>
      </c>
      <c r="S648" t="s">
        <v>10</v>
      </c>
      <c r="T648" t="s">
        <v>13</v>
      </c>
    </row>
    <row r="649" spans="2:20">
      <c r="B649" s="17">
        <v>39</v>
      </c>
      <c r="C649" s="3">
        <f t="shared" si="45"/>
        <v>1</v>
      </c>
      <c r="D649" s="3">
        <v>26.41</v>
      </c>
      <c r="E649" s="3">
        <v>0</v>
      </c>
      <c r="F649" s="16">
        <f t="shared" si="46"/>
        <v>1</v>
      </c>
      <c r="G649" s="3">
        <f t="shared" si="47"/>
        <v>0</v>
      </c>
      <c r="H649" s="3">
        <f t="shared" si="48"/>
        <v>0</v>
      </c>
      <c r="I649" s="3">
        <f t="shared" si="49"/>
        <v>0</v>
      </c>
      <c r="J649" s="18">
        <v>20149.322899999999</v>
      </c>
      <c r="R649" t="s">
        <v>9</v>
      </c>
      <c r="S649" t="s">
        <v>7</v>
      </c>
      <c r="T649" t="s">
        <v>13</v>
      </c>
    </row>
    <row r="650" spans="2:20">
      <c r="B650" s="17">
        <v>56</v>
      </c>
      <c r="C650" s="3">
        <f t="shared" si="45"/>
        <v>1</v>
      </c>
      <c r="D650" s="3">
        <v>33.659999999999997</v>
      </c>
      <c r="E650" s="3">
        <v>4</v>
      </c>
      <c r="F650" s="16">
        <f t="shared" si="46"/>
        <v>0</v>
      </c>
      <c r="G650" s="3">
        <f t="shared" si="47"/>
        <v>0</v>
      </c>
      <c r="H650" s="3">
        <f t="shared" si="48"/>
        <v>1</v>
      </c>
      <c r="I650" s="3">
        <f t="shared" si="49"/>
        <v>0</v>
      </c>
      <c r="J650" s="18">
        <v>12949.1554</v>
      </c>
      <c r="R650" t="s">
        <v>9</v>
      </c>
      <c r="S650" t="s">
        <v>10</v>
      </c>
      <c r="T650" t="s">
        <v>11</v>
      </c>
    </row>
    <row r="651" spans="2:20">
      <c r="B651" s="17">
        <v>33</v>
      </c>
      <c r="C651" s="3">
        <f t="shared" ref="C651:C714" si="50">IF(R651="male",1,0)</f>
        <v>1</v>
      </c>
      <c r="D651" s="3">
        <v>42.4</v>
      </c>
      <c r="E651" s="3">
        <v>5</v>
      </c>
      <c r="F651" s="16">
        <f t="shared" ref="F651:F714" si="51">IF(S651="yes",1,0)</f>
        <v>0</v>
      </c>
      <c r="G651" s="3">
        <f t="shared" ref="G651:G714" si="52">IF(T651="northwest",1,0)</f>
        <v>0</v>
      </c>
      <c r="H651" s="3">
        <f t="shared" ref="H651:H714" si="53">IF(T651="southeast",1,0)</f>
        <v>0</v>
      </c>
      <c r="I651" s="3">
        <f t="shared" ref="I651:I714" si="54">IF(T651="southwest",1,0)</f>
        <v>1</v>
      </c>
      <c r="J651" s="18">
        <v>6666.2430000000004</v>
      </c>
      <c r="R651" t="s">
        <v>9</v>
      </c>
      <c r="S651" t="s">
        <v>10</v>
      </c>
      <c r="T651" t="s">
        <v>8</v>
      </c>
    </row>
    <row r="652" spans="2:20">
      <c r="B652" s="17">
        <v>42</v>
      </c>
      <c r="C652" s="3">
        <f t="shared" si="50"/>
        <v>1</v>
      </c>
      <c r="D652" s="3">
        <v>28.31</v>
      </c>
      <c r="E652" s="3">
        <v>3</v>
      </c>
      <c r="F652" s="16">
        <f t="shared" si="51"/>
        <v>1</v>
      </c>
      <c r="G652" s="3">
        <f t="shared" si="52"/>
        <v>1</v>
      </c>
      <c r="H652" s="3">
        <f t="shared" si="53"/>
        <v>0</v>
      </c>
      <c r="I652" s="3">
        <f t="shared" si="54"/>
        <v>0</v>
      </c>
      <c r="J652" s="18">
        <v>32787.458590000002</v>
      </c>
      <c r="R652" t="s">
        <v>9</v>
      </c>
      <c r="S652" t="s">
        <v>7</v>
      </c>
      <c r="T652" t="s">
        <v>12</v>
      </c>
    </row>
    <row r="653" spans="2:20">
      <c r="B653" s="17">
        <v>61</v>
      </c>
      <c r="C653" s="3">
        <f t="shared" si="50"/>
        <v>1</v>
      </c>
      <c r="D653" s="3">
        <v>33.914999999999999</v>
      </c>
      <c r="E653" s="3">
        <v>0</v>
      </c>
      <c r="F653" s="16">
        <f t="shared" si="51"/>
        <v>0</v>
      </c>
      <c r="G653" s="3">
        <f t="shared" si="52"/>
        <v>0</v>
      </c>
      <c r="H653" s="3">
        <f t="shared" si="53"/>
        <v>0</v>
      </c>
      <c r="I653" s="3">
        <f t="shared" si="54"/>
        <v>0</v>
      </c>
      <c r="J653" s="18">
        <v>13143.86485</v>
      </c>
      <c r="R653" t="s">
        <v>9</v>
      </c>
      <c r="S653" t="s">
        <v>10</v>
      </c>
      <c r="T653" t="s">
        <v>13</v>
      </c>
    </row>
    <row r="654" spans="2:20">
      <c r="B654" s="17">
        <v>23</v>
      </c>
      <c r="C654" s="3">
        <f t="shared" si="50"/>
        <v>0</v>
      </c>
      <c r="D654" s="3">
        <v>34.96</v>
      </c>
      <c r="E654" s="3">
        <v>3</v>
      </c>
      <c r="F654" s="16">
        <f t="shared" si="51"/>
        <v>0</v>
      </c>
      <c r="G654" s="3">
        <f t="shared" si="52"/>
        <v>1</v>
      </c>
      <c r="H654" s="3">
        <f t="shared" si="53"/>
        <v>0</v>
      </c>
      <c r="I654" s="3">
        <f t="shared" si="54"/>
        <v>0</v>
      </c>
      <c r="J654" s="18">
        <v>4466.6214</v>
      </c>
      <c r="R654" t="s">
        <v>6</v>
      </c>
      <c r="S654" t="s">
        <v>10</v>
      </c>
      <c r="T654" t="s">
        <v>12</v>
      </c>
    </row>
    <row r="655" spans="2:20">
      <c r="B655" s="17">
        <v>43</v>
      </c>
      <c r="C655" s="3">
        <f t="shared" si="50"/>
        <v>1</v>
      </c>
      <c r="D655" s="3">
        <v>35.31</v>
      </c>
      <c r="E655" s="3">
        <v>2</v>
      </c>
      <c r="F655" s="16">
        <f t="shared" si="51"/>
        <v>0</v>
      </c>
      <c r="G655" s="3">
        <f t="shared" si="52"/>
        <v>0</v>
      </c>
      <c r="H655" s="3">
        <f t="shared" si="53"/>
        <v>1</v>
      </c>
      <c r="I655" s="3">
        <f t="shared" si="54"/>
        <v>0</v>
      </c>
      <c r="J655" s="18">
        <v>18806.145469999999</v>
      </c>
      <c r="R655" t="s">
        <v>9</v>
      </c>
      <c r="S655" t="s">
        <v>10</v>
      </c>
      <c r="T655" t="s">
        <v>11</v>
      </c>
    </row>
    <row r="656" spans="2:20">
      <c r="B656" s="17">
        <v>48</v>
      </c>
      <c r="C656" s="3">
        <f t="shared" si="50"/>
        <v>1</v>
      </c>
      <c r="D656" s="3">
        <v>30.78</v>
      </c>
      <c r="E656" s="3">
        <v>3</v>
      </c>
      <c r="F656" s="16">
        <f t="shared" si="51"/>
        <v>0</v>
      </c>
      <c r="G656" s="3">
        <f t="shared" si="52"/>
        <v>0</v>
      </c>
      <c r="H656" s="3">
        <f t="shared" si="53"/>
        <v>0</v>
      </c>
      <c r="I656" s="3">
        <f t="shared" si="54"/>
        <v>0</v>
      </c>
      <c r="J656" s="18">
        <v>10141.136200000001</v>
      </c>
      <c r="R656" t="s">
        <v>9</v>
      </c>
      <c r="S656" t="s">
        <v>10</v>
      </c>
      <c r="T656" t="s">
        <v>13</v>
      </c>
    </row>
    <row r="657" spans="2:20">
      <c r="B657" s="17">
        <v>39</v>
      </c>
      <c r="C657" s="3">
        <f t="shared" si="50"/>
        <v>1</v>
      </c>
      <c r="D657" s="3">
        <v>26.22</v>
      </c>
      <c r="E657" s="3">
        <v>1</v>
      </c>
      <c r="F657" s="16">
        <f t="shared" si="51"/>
        <v>0</v>
      </c>
      <c r="G657" s="3">
        <f t="shared" si="52"/>
        <v>1</v>
      </c>
      <c r="H657" s="3">
        <f t="shared" si="53"/>
        <v>0</v>
      </c>
      <c r="I657" s="3">
        <f t="shared" si="54"/>
        <v>0</v>
      </c>
      <c r="J657" s="18">
        <v>6123.5688</v>
      </c>
      <c r="R657" t="s">
        <v>9</v>
      </c>
      <c r="S657" t="s">
        <v>10</v>
      </c>
      <c r="T657" t="s">
        <v>12</v>
      </c>
    </row>
    <row r="658" spans="2:20">
      <c r="B658" s="17">
        <v>40</v>
      </c>
      <c r="C658" s="3">
        <f t="shared" si="50"/>
        <v>0</v>
      </c>
      <c r="D658" s="3">
        <v>23.37</v>
      </c>
      <c r="E658" s="3">
        <v>3</v>
      </c>
      <c r="F658" s="16">
        <f t="shared" si="51"/>
        <v>0</v>
      </c>
      <c r="G658" s="3">
        <f t="shared" si="52"/>
        <v>0</v>
      </c>
      <c r="H658" s="3">
        <f t="shared" si="53"/>
        <v>0</v>
      </c>
      <c r="I658" s="3">
        <f t="shared" si="54"/>
        <v>0</v>
      </c>
      <c r="J658" s="18">
        <v>8252.2842999999993</v>
      </c>
      <c r="R658" t="s">
        <v>6</v>
      </c>
      <c r="S658" t="s">
        <v>10</v>
      </c>
      <c r="T658" t="s">
        <v>13</v>
      </c>
    </row>
    <row r="659" spans="2:20">
      <c r="B659" s="17">
        <v>18</v>
      </c>
      <c r="C659" s="3">
        <f t="shared" si="50"/>
        <v>1</v>
      </c>
      <c r="D659" s="3">
        <v>28.5</v>
      </c>
      <c r="E659" s="3">
        <v>0</v>
      </c>
      <c r="F659" s="16">
        <f t="shared" si="51"/>
        <v>0</v>
      </c>
      <c r="G659" s="3">
        <f t="shared" si="52"/>
        <v>0</v>
      </c>
      <c r="H659" s="3">
        <f t="shared" si="53"/>
        <v>0</v>
      </c>
      <c r="I659" s="3">
        <f t="shared" si="54"/>
        <v>0</v>
      </c>
      <c r="J659" s="18">
        <v>1712.2270000000001</v>
      </c>
      <c r="R659" t="s">
        <v>9</v>
      </c>
      <c r="S659" t="s">
        <v>10</v>
      </c>
      <c r="T659" t="s">
        <v>13</v>
      </c>
    </row>
    <row r="660" spans="2:20">
      <c r="B660" s="17">
        <v>58</v>
      </c>
      <c r="C660" s="3">
        <f t="shared" si="50"/>
        <v>0</v>
      </c>
      <c r="D660" s="3">
        <v>32.965000000000003</v>
      </c>
      <c r="E660" s="3">
        <v>0</v>
      </c>
      <c r="F660" s="16">
        <f t="shared" si="51"/>
        <v>0</v>
      </c>
      <c r="G660" s="3">
        <f t="shared" si="52"/>
        <v>0</v>
      </c>
      <c r="H660" s="3">
        <f t="shared" si="53"/>
        <v>0</v>
      </c>
      <c r="I660" s="3">
        <f t="shared" si="54"/>
        <v>0</v>
      </c>
      <c r="J660" s="18">
        <v>12430.95335</v>
      </c>
      <c r="R660" t="s">
        <v>6</v>
      </c>
      <c r="S660" t="s">
        <v>10</v>
      </c>
      <c r="T660" t="s">
        <v>13</v>
      </c>
    </row>
    <row r="661" spans="2:20">
      <c r="B661" s="17">
        <v>49</v>
      </c>
      <c r="C661" s="3">
        <f t="shared" si="50"/>
        <v>0</v>
      </c>
      <c r="D661" s="3">
        <v>42.68</v>
      </c>
      <c r="E661" s="3">
        <v>2</v>
      </c>
      <c r="F661" s="16">
        <f t="shared" si="51"/>
        <v>0</v>
      </c>
      <c r="G661" s="3">
        <f t="shared" si="52"/>
        <v>0</v>
      </c>
      <c r="H661" s="3">
        <f t="shared" si="53"/>
        <v>1</v>
      </c>
      <c r="I661" s="3">
        <f t="shared" si="54"/>
        <v>0</v>
      </c>
      <c r="J661" s="18">
        <v>9800.8881999999994</v>
      </c>
      <c r="R661" t="s">
        <v>6</v>
      </c>
      <c r="S661" t="s">
        <v>10</v>
      </c>
      <c r="T661" t="s">
        <v>11</v>
      </c>
    </row>
    <row r="662" spans="2:20">
      <c r="B662" s="17">
        <v>53</v>
      </c>
      <c r="C662" s="3">
        <f t="shared" si="50"/>
        <v>0</v>
      </c>
      <c r="D662" s="3">
        <v>39.6</v>
      </c>
      <c r="E662" s="3">
        <v>1</v>
      </c>
      <c r="F662" s="16">
        <f t="shared" si="51"/>
        <v>0</v>
      </c>
      <c r="G662" s="3">
        <f t="shared" si="52"/>
        <v>0</v>
      </c>
      <c r="H662" s="3">
        <f t="shared" si="53"/>
        <v>1</v>
      </c>
      <c r="I662" s="3">
        <f t="shared" si="54"/>
        <v>0</v>
      </c>
      <c r="J662" s="18">
        <v>10579.710999999999</v>
      </c>
      <c r="R662" t="s">
        <v>6</v>
      </c>
      <c r="S662" t="s">
        <v>10</v>
      </c>
      <c r="T662" t="s">
        <v>11</v>
      </c>
    </row>
    <row r="663" spans="2:20">
      <c r="B663" s="17">
        <v>48</v>
      </c>
      <c r="C663" s="3">
        <f t="shared" si="50"/>
        <v>0</v>
      </c>
      <c r="D663" s="3">
        <v>31.13</v>
      </c>
      <c r="E663" s="3">
        <v>0</v>
      </c>
      <c r="F663" s="16">
        <f t="shared" si="51"/>
        <v>0</v>
      </c>
      <c r="G663" s="3">
        <f t="shared" si="52"/>
        <v>0</v>
      </c>
      <c r="H663" s="3">
        <f t="shared" si="53"/>
        <v>1</v>
      </c>
      <c r="I663" s="3">
        <f t="shared" si="54"/>
        <v>0</v>
      </c>
      <c r="J663" s="18">
        <v>8280.6226999999999</v>
      </c>
      <c r="R663" t="s">
        <v>6</v>
      </c>
      <c r="S663" t="s">
        <v>10</v>
      </c>
      <c r="T663" t="s">
        <v>11</v>
      </c>
    </row>
    <row r="664" spans="2:20">
      <c r="B664" s="17">
        <v>45</v>
      </c>
      <c r="C664" s="3">
        <f t="shared" si="50"/>
        <v>0</v>
      </c>
      <c r="D664" s="3">
        <v>36.299999999999997</v>
      </c>
      <c r="E664" s="3">
        <v>2</v>
      </c>
      <c r="F664" s="16">
        <f t="shared" si="51"/>
        <v>0</v>
      </c>
      <c r="G664" s="3">
        <f t="shared" si="52"/>
        <v>0</v>
      </c>
      <c r="H664" s="3">
        <f t="shared" si="53"/>
        <v>1</v>
      </c>
      <c r="I664" s="3">
        <f t="shared" si="54"/>
        <v>0</v>
      </c>
      <c r="J664" s="18">
        <v>8527.5319999999992</v>
      </c>
      <c r="R664" t="s">
        <v>6</v>
      </c>
      <c r="S664" t="s">
        <v>10</v>
      </c>
      <c r="T664" t="s">
        <v>11</v>
      </c>
    </row>
    <row r="665" spans="2:20">
      <c r="B665" s="17">
        <v>59</v>
      </c>
      <c r="C665" s="3">
        <f t="shared" si="50"/>
        <v>0</v>
      </c>
      <c r="D665" s="3">
        <v>35.200000000000003</v>
      </c>
      <c r="E665" s="3">
        <v>0</v>
      </c>
      <c r="F665" s="16">
        <f t="shared" si="51"/>
        <v>0</v>
      </c>
      <c r="G665" s="3">
        <f t="shared" si="52"/>
        <v>0</v>
      </c>
      <c r="H665" s="3">
        <f t="shared" si="53"/>
        <v>1</v>
      </c>
      <c r="I665" s="3">
        <f t="shared" si="54"/>
        <v>0</v>
      </c>
      <c r="J665" s="18">
        <v>12244.531000000001</v>
      </c>
      <c r="R665" t="s">
        <v>6</v>
      </c>
      <c r="S665" t="s">
        <v>10</v>
      </c>
      <c r="T665" t="s">
        <v>11</v>
      </c>
    </row>
    <row r="666" spans="2:20">
      <c r="B666" s="17">
        <v>52</v>
      </c>
      <c r="C666" s="3">
        <f t="shared" si="50"/>
        <v>0</v>
      </c>
      <c r="D666" s="3">
        <v>25.3</v>
      </c>
      <c r="E666" s="3">
        <v>2</v>
      </c>
      <c r="F666" s="16">
        <f t="shared" si="51"/>
        <v>1</v>
      </c>
      <c r="G666" s="3">
        <f t="shared" si="52"/>
        <v>0</v>
      </c>
      <c r="H666" s="3">
        <f t="shared" si="53"/>
        <v>1</v>
      </c>
      <c r="I666" s="3">
        <f t="shared" si="54"/>
        <v>0</v>
      </c>
      <c r="J666" s="18">
        <v>24667.419000000002</v>
      </c>
      <c r="R666" t="s">
        <v>6</v>
      </c>
      <c r="S666" t="s">
        <v>7</v>
      </c>
      <c r="T666" t="s">
        <v>11</v>
      </c>
    </row>
    <row r="667" spans="2:20">
      <c r="B667" s="17">
        <v>26</v>
      </c>
      <c r="C667" s="3">
        <f t="shared" si="50"/>
        <v>0</v>
      </c>
      <c r="D667" s="3">
        <v>42.4</v>
      </c>
      <c r="E667" s="3">
        <v>1</v>
      </c>
      <c r="F667" s="16">
        <f t="shared" si="51"/>
        <v>0</v>
      </c>
      <c r="G667" s="3">
        <f t="shared" si="52"/>
        <v>0</v>
      </c>
      <c r="H667" s="3">
        <f t="shared" si="53"/>
        <v>0</v>
      </c>
      <c r="I667" s="3">
        <f t="shared" si="54"/>
        <v>1</v>
      </c>
      <c r="J667" s="18">
        <v>3410.3240000000001</v>
      </c>
      <c r="R667" t="s">
        <v>6</v>
      </c>
      <c r="S667" t="s">
        <v>10</v>
      </c>
      <c r="T667" t="s">
        <v>8</v>
      </c>
    </row>
    <row r="668" spans="2:20">
      <c r="B668" s="17">
        <v>27</v>
      </c>
      <c r="C668" s="3">
        <f t="shared" si="50"/>
        <v>1</v>
      </c>
      <c r="D668" s="3">
        <v>33.155000000000001</v>
      </c>
      <c r="E668" s="3">
        <v>2</v>
      </c>
      <c r="F668" s="16">
        <f t="shared" si="51"/>
        <v>0</v>
      </c>
      <c r="G668" s="3">
        <f t="shared" si="52"/>
        <v>1</v>
      </c>
      <c r="H668" s="3">
        <f t="shared" si="53"/>
        <v>0</v>
      </c>
      <c r="I668" s="3">
        <f t="shared" si="54"/>
        <v>0</v>
      </c>
      <c r="J668" s="18">
        <v>4058.71245</v>
      </c>
      <c r="R668" t="s">
        <v>9</v>
      </c>
      <c r="S668" t="s">
        <v>10</v>
      </c>
      <c r="T668" t="s">
        <v>12</v>
      </c>
    </row>
    <row r="669" spans="2:20">
      <c r="B669" s="17">
        <v>48</v>
      </c>
      <c r="C669" s="3">
        <f t="shared" si="50"/>
        <v>0</v>
      </c>
      <c r="D669" s="3">
        <v>35.909999999999997</v>
      </c>
      <c r="E669" s="3">
        <v>1</v>
      </c>
      <c r="F669" s="16">
        <f t="shared" si="51"/>
        <v>0</v>
      </c>
      <c r="G669" s="3">
        <f t="shared" si="52"/>
        <v>0</v>
      </c>
      <c r="H669" s="3">
        <f t="shared" si="53"/>
        <v>0</v>
      </c>
      <c r="I669" s="3">
        <f t="shared" si="54"/>
        <v>0</v>
      </c>
      <c r="J669" s="18">
        <v>26392.260289999998</v>
      </c>
      <c r="R669" t="s">
        <v>6</v>
      </c>
      <c r="S669" t="s">
        <v>10</v>
      </c>
      <c r="T669" t="s">
        <v>13</v>
      </c>
    </row>
    <row r="670" spans="2:20">
      <c r="B670" s="17">
        <v>57</v>
      </c>
      <c r="C670" s="3">
        <f t="shared" si="50"/>
        <v>0</v>
      </c>
      <c r="D670" s="3">
        <v>28.785</v>
      </c>
      <c r="E670" s="3">
        <v>4</v>
      </c>
      <c r="F670" s="16">
        <f t="shared" si="51"/>
        <v>0</v>
      </c>
      <c r="G670" s="3">
        <f t="shared" si="52"/>
        <v>0</v>
      </c>
      <c r="H670" s="3">
        <f t="shared" si="53"/>
        <v>0</v>
      </c>
      <c r="I670" s="3">
        <f t="shared" si="54"/>
        <v>0</v>
      </c>
      <c r="J670" s="18">
        <v>14394.398150000001</v>
      </c>
      <c r="R670" t="s">
        <v>6</v>
      </c>
      <c r="S670" t="s">
        <v>10</v>
      </c>
      <c r="T670" t="s">
        <v>13</v>
      </c>
    </row>
    <row r="671" spans="2:20">
      <c r="B671" s="17">
        <v>37</v>
      </c>
      <c r="C671" s="3">
        <f t="shared" si="50"/>
        <v>1</v>
      </c>
      <c r="D671" s="3">
        <v>46.53</v>
      </c>
      <c r="E671" s="3">
        <v>3</v>
      </c>
      <c r="F671" s="16">
        <f t="shared" si="51"/>
        <v>0</v>
      </c>
      <c r="G671" s="3">
        <f t="shared" si="52"/>
        <v>0</v>
      </c>
      <c r="H671" s="3">
        <f t="shared" si="53"/>
        <v>1</v>
      </c>
      <c r="I671" s="3">
        <f t="shared" si="54"/>
        <v>0</v>
      </c>
      <c r="J671" s="18">
        <v>6435.6237000000001</v>
      </c>
      <c r="R671" t="s">
        <v>9</v>
      </c>
      <c r="S671" t="s">
        <v>10</v>
      </c>
      <c r="T671" t="s">
        <v>11</v>
      </c>
    </row>
    <row r="672" spans="2:20">
      <c r="B672" s="17">
        <v>57</v>
      </c>
      <c r="C672" s="3">
        <f t="shared" si="50"/>
        <v>0</v>
      </c>
      <c r="D672" s="3">
        <v>23.98</v>
      </c>
      <c r="E672" s="3">
        <v>1</v>
      </c>
      <c r="F672" s="16">
        <f t="shared" si="51"/>
        <v>0</v>
      </c>
      <c r="G672" s="3">
        <f t="shared" si="52"/>
        <v>0</v>
      </c>
      <c r="H672" s="3">
        <f t="shared" si="53"/>
        <v>1</v>
      </c>
      <c r="I672" s="3">
        <f t="shared" si="54"/>
        <v>0</v>
      </c>
      <c r="J672" s="18">
        <v>22192.437109999999</v>
      </c>
      <c r="R672" t="s">
        <v>6</v>
      </c>
      <c r="S672" t="s">
        <v>10</v>
      </c>
      <c r="T672" t="s">
        <v>11</v>
      </c>
    </row>
    <row r="673" spans="2:20">
      <c r="B673" s="17">
        <v>32</v>
      </c>
      <c r="C673" s="3">
        <f t="shared" si="50"/>
        <v>0</v>
      </c>
      <c r="D673" s="3">
        <v>31.54</v>
      </c>
      <c r="E673" s="3">
        <v>1</v>
      </c>
      <c r="F673" s="16">
        <f t="shared" si="51"/>
        <v>0</v>
      </c>
      <c r="G673" s="3">
        <f t="shared" si="52"/>
        <v>0</v>
      </c>
      <c r="H673" s="3">
        <f t="shared" si="53"/>
        <v>0</v>
      </c>
      <c r="I673" s="3">
        <f t="shared" si="54"/>
        <v>0</v>
      </c>
      <c r="J673" s="18">
        <v>5148.5526</v>
      </c>
      <c r="R673" t="s">
        <v>6</v>
      </c>
      <c r="S673" t="s">
        <v>10</v>
      </c>
      <c r="T673" t="s">
        <v>13</v>
      </c>
    </row>
    <row r="674" spans="2:20">
      <c r="B674" s="17">
        <v>18</v>
      </c>
      <c r="C674" s="3">
        <f t="shared" si="50"/>
        <v>1</v>
      </c>
      <c r="D674" s="3">
        <v>33.659999999999997</v>
      </c>
      <c r="E674" s="3">
        <v>0</v>
      </c>
      <c r="F674" s="16">
        <f t="shared" si="51"/>
        <v>0</v>
      </c>
      <c r="G674" s="3">
        <f t="shared" si="52"/>
        <v>0</v>
      </c>
      <c r="H674" s="3">
        <f t="shared" si="53"/>
        <v>1</v>
      </c>
      <c r="I674" s="3">
        <f t="shared" si="54"/>
        <v>0</v>
      </c>
      <c r="J674" s="18">
        <v>1136.3994</v>
      </c>
      <c r="R674" t="s">
        <v>9</v>
      </c>
      <c r="S674" t="s">
        <v>10</v>
      </c>
      <c r="T674" t="s">
        <v>11</v>
      </c>
    </row>
    <row r="675" spans="2:20">
      <c r="B675" s="17">
        <v>64</v>
      </c>
      <c r="C675" s="3">
        <f t="shared" si="50"/>
        <v>0</v>
      </c>
      <c r="D675" s="3">
        <v>22.99</v>
      </c>
      <c r="E675" s="3">
        <v>0</v>
      </c>
      <c r="F675" s="16">
        <f t="shared" si="51"/>
        <v>1</v>
      </c>
      <c r="G675" s="3">
        <f t="shared" si="52"/>
        <v>0</v>
      </c>
      <c r="H675" s="3">
        <f t="shared" si="53"/>
        <v>1</v>
      </c>
      <c r="I675" s="3">
        <f t="shared" si="54"/>
        <v>0</v>
      </c>
      <c r="J675" s="18">
        <v>27037.914100000002</v>
      </c>
      <c r="R675" t="s">
        <v>6</v>
      </c>
      <c r="S675" t="s">
        <v>7</v>
      </c>
      <c r="T675" t="s">
        <v>11</v>
      </c>
    </row>
    <row r="676" spans="2:20">
      <c r="B676" s="17">
        <v>43</v>
      </c>
      <c r="C676" s="3">
        <f t="shared" si="50"/>
        <v>1</v>
      </c>
      <c r="D676" s="3">
        <v>38.06</v>
      </c>
      <c r="E676" s="3">
        <v>2</v>
      </c>
      <c r="F676" s="16">
        <f t="shared" si="51"/>
        <v>1</v>
      </c>
      <c r="G676" s="3">
        <f t="shared" si="52"/>
        <v>0</v>
      </c>
      <c r="H676" s="3">
        <f t="shared" si="53"/>
        <v>1</v>
      </c>
      <c r="I676" s="3">
        <f t="shared" si="54"/>
        <v>0</v>
      </c>
      <c r="J676" s="18">
        <v>42560.430399999997</v>
      </c>
      <c r="R676" t="s">
        <v>9</v>
      </c>
      <c r="S676" t="s">
        <v>7</v>
      </c>
      <c r="T676" t="s">
        <v>11</v>
      </c>
    </row>
    <row r="677" spans="2:20">
      <c r="B677" s="17">
        <v>49</v>
      </c>
      <c r="C677" s="3">
        <f t="shared" si="50"/>
        <v>1</v>
      </c>
      <c r="D677" s="3">
        <v>28.7</v>
      </c>
      <c r="E677" s="3">
        <v>1</v>
      </c>
      <c r="F677" s="16">
        <f t="shared" si="51"/>
        <v>0</v>
      </c>
      <c r="G677" s="3">
        <f t="shared" si="52"/>
        <v>0</v>
      </c>
      <c r="H677" s="3">
        <f t="shared" si="53"/>
        <v>0</v>
      </c>
      <c r="I677" s="3">
        <f t="shared" si="54"/>
        <v>1</v>
      </c>
      <c r="J677" s="18">
        <v>8703.4560000000001</v>
      </c>
      <c r="R677" t="s">
        <v>9</v>
      </c>
      <c r="S677" t="s">
        <v>10</v>
      </c>
      <c r="T677" t="s">
        <v>8</v>
      </c>
    </row>
    <row r="678" spans="2:20">
      <c r="B678" s="17">
        <v>40</v>
      </c>
      <c r="C678" s="3">
        <f t="shared" si="50"/>
        <v>0</v>
      </c>
      <c r="D678" s="3">
        <v>32.774999999999999</v>
      </c>
      <c r="E678" s="3">
        <v>2</v>
      </c>
      <c r="F678" s="16">
        <f t="shared" si="51"/>
        <v>1</v>
      </c>
      <c r="G678" s="3">
        <f t="shared" si="52"/>
        <v>1</v>
      </c>
      <c r="H678" s="3">
        <f t="shared" si="53"/>
        <v>0</v>
      </c>
      <c r="I678" s="3">
        <f t="shared" si="54"/>
        <v>0</v>
      </c>
      <c r="J678" s="18">
        <v>40003.332249999999</v>
      </c>
      <c r="R678" t="s">
        <v>6</v>
      </c>
      <c r="S678" t="s">
        <v>7</v>
      </c>
      <c r="T678" t="s">
        <v>12</v>
      </c>
    </row>
    <row r="679" spans="2:20">
      <c r="B679" s="17">
        <v>62</v>
      </c>
      <c r="C679" s="3">
        <f t="shared" si="50"/>
        <v>1</v>
      </c>
      <c r="D679" s="3">
        <v>32.015000000000001</v>
      </c>
      <c r="E679" s="3">
        <v>0</v>
      </c>
      <c r="F679" s="16">
        <f t="shared" si="51"/>
        <v>1</v>
      </c>
      <c r="G679" s="3">
        <f t="shared" si="52"/>
        <v>0</v>
      </c>
      <c r="H679" s="3">
        <f t="shared" si="53"/>
        <v>0</v>
      </c>
      <c r="I679" s="3">
        <f t="shared" si="54"/>
        <v>0</v>
      </c>
      <c r="J679" s="18">
        <v>45710.207849999999</v>
      </c>
      <c r="R679" t="s">
        <v>9</v>
      </c>
      <c r="S679" t="s">
        <v>7</v>
      </c>
      <c r="T679" t="s">
        <v>13</v>
      </c>
    </row>
    <row r="680" spans="2:20">
      <c r="B680" s="17">
        <v>40</v>
      </c>
      <c r="C680" s="3">
        <f t="shared" si="50"/>
        <v>0</v>
      </c>
      <c r="D680" s="3">
        <v>29.81</v>
      </c>
      <c r="E680" s="3">
        <v>1</v>
      </c>
      <c r="F680" s="16">
        <f t="shared" si="51"/>
        <v>0</v>
      </c>
      <c r="G680" s="3">
        <f t="shared" si="52"/>
        <v>0</v>
      </c>
      <c r="H680" s="3">
        <f t="shared" si="53"/>
        <v>1</v>
      </c>
      <c r="I680" s="3">
        <f t="shared" si="54"/>
        <v>0</v>
      </c>
      <c r="J680" s="18">
        <v>6500.2358999999997</v>
      </c>
      <c r="R680" t="s">
        <v>6</v>
      </c>
      <c r="S680" t="s">
        <v>10</v>
      </c>
      <c r="T680" t="s">
        <v>11</v>
      </c>
    </row>
    <row r="681" spans="2:20">
      <c r="B681" s="17">
        <v>30</v>
      </c>
      <c r="C681" s="3">
        <f t="shared" si="50"/>
        <v>1</v>
      </c>
      <c r="D681" s="3">
        <v>31.57</v>
      </c>
      <c r="E681" s="3">
        <v>3</v>
      </c>
      <c r="F681" s="16">
        <f t="shared" si="51"/>
        <v>0</v>
      </c>
      <c r="G681" s="3">
        <f t="shared" si="52"/>
        <v>0</v>
      </c>
      <c r="H681" s="3">
        <f t="shared" si="53"/>
        <v>1</v>
      </c>
      <c r="I681" s="3">
        <f t="shared" si="54"/>
        <v>0</v>
      </c>
      <c r="J681" s="18">
        <v>4837.5823</v>
      </c>
      <c r="R681" t="s">
        <v>9</v>
      </c>
      <c r="S681" t="s">
        <v>10</v>
      </c>
      <c r="T681" t="s">
        <v>11</v>
      </c>
    </row>
    <row r="682" spans="2:20">
      <c r="B682" s="17">
        <v>29</v>
      </c>
      <c r="C682" s="3">
        <f t="shared" si="50"/>
        <v>0</v>
      </c>
      <c r="D682" s="3">
        <v>31.16</v>
      </c>
      <c r="E682" s="3">
        <v>0</v>
      </c>
      <c r="F682" s="16">
        <f t="shared" si="51"/>
        <v>0</v>
      </c>
      <c r="G682" s="3">
        <f t="shared" si="52"/>
        <v>0</v>
      </c>
      <c r="H682" s="3">
        <f t="shared" si="53"/>
        <v>0</v>
      </c>
      <c r="I682" s="3">
        <f t="shared" si="54"/>
        <v>0</v>
      </c>
      <c r="J682" s="18">
        <v>3943.5954000000002</v>
      </c>
      <c r="R682" t="s">
        <v>6</v>
      </c>
      <c r="S682" t="s">
        <v>10</v>
      </c>
      <c r="T682" t="s">
        <v>13</v>
      </c>
    </row>
    <row r="683" spans="2:20">
      <c r="B683" s="17">
        <v>36</v>
      </c>
      <c r="C683" s="3">
        <f t="shared" si="50"/>
        <v>1</v>
      </c>
      <c r="D683" s="3">
        <v>29.7</v>
      </c>
      <c r="E683" s="3">
        <v>0</v>
      </c>
      <c r="F683" s="16">
        <f t="shared" si="51"/>
        <v>0</v>
      </c>
      <c r="G683" s="3">
        <f t="shared" si="52"/>
        <v>0</v>
      </c>
      <c r="H683" s="3">
        <f t="shared" si="53"/>
        <v>1</v>
      </c>
      <c r="I683" s="3">
        <f t="shared" si="54"/>
        <v>0</v>
      </c>
      <c r="J683" s="18">
        <v>4399.7309999999998</v>
      </c>
      <c r="R683" t="s">
        <v>9</v>
      </c>
      <c r="S683" t="s">
        <v>10</v>
      </c>
      <c r="T683" t="s">
        <v>11</v>
      </c>
    </row>
    <row r="684" spans="2:20">
      <c r="B684" s="17">
        <v>41</v>
      </c>
      <c r="C684" s="3">
        <f t="shared" si="50"/>
        <v>0</v>
      </c>
      <c r="D684" s="3">
        <v>31.02</v>
      </c>
      <c r="E684" s="3">
        <v>0</v>
      </c>
      <c r="F684" s="16">
        <f t="shared" si="51"/>
        <v>0</v>
      </c>
      <c r="G684" s="3">
        <f t="shared" si="52"/>
        <v>0</v>
      </c>
      <c r="H684" s="3">
        <f t="shared" si="53"/>
        <v>1</v>
      </c>
      <c r="I684" s="3">
        <f t="shared" si="54"/>
        <v>0</v>
      </c>
      <c r="J684" s="18">
        <v>6185.3208000000004</v>
      </c>
      <c r="R684" t="s">
        <v>6</v>
      </c>
      <c r="S684" t="s">
        <v>10</v>
      </c>
      <c r="T684" t="s">
        <v>11</v>
      </c>
    </row>
    <row r="685" spans="2:20">
      <c r="B685" s="17">
        <v>44</v>
      </c>
      <c r="C685" s="3">
        <f t="shared" si="50"/>
        <v>0</v>
      </c>
      <c r="D685" s="3">
        <v>43.89</v>
      </c>
      <c r="E685" s="3">
        <v>2</v>
      </c>
      <c r="F685" s="16">
        <f t="shared" si="51"/>
        <v>1</v>
      </c>
      <c r="G685" s="3">
        <f t="shared" si="52"/>
        <v>0</v>
      </c>
      <c r="H685" s="3">
        <f t="shared" si="53"/>
        <v>1</v>
      </c>
      <c r="I685" s="3">
        <f t="shared" si="54"/>
        <v>0</v>
      </c>
      <c r="J685" s="18">
        <v>46200.985099999998</v>
      </c>
      <c r="R685" t="s">
        <v>6</v>
      </c>
      <c r="S685" t="s">
        <v>7</v>
      </c>
      <c r="T685" t="s">
        <v>11</v>
      </c>
    </row>
    <row r="686" spans="2:20">
      <c r="B686" s="17">
        <v>45</v>
      </c>
      <c r="C686" s="3">
        <f t="shared" si="50"/>
        <v>1</v>
      </c>
      <c r="D686" s="3">
        <v>21.375</v>
      </c>
      <c r="E686" s="3">
        <v>0</v>
      </c>
      <c r="F686" s="16">
        <f t="shared" si="51"/>
        <v>0</v>
      </c>
      <c r="G686" s="3">
        <f t="shared" si="52"/>
        <v>1</v>
      </c>
      <c r="H686" s="3">
        <f t="shared" si="53"/>
        <v>0</v>
      </c>
      <c r="I686" s="3">
        <f t="shared" si="54"/>
        <v>0</v>
      </c>
      <c r="J686" s="18">
        <v>7222.7862500000001</v>
      </c>
      <c r="R686" t="s">
        <v>9</v>
      </c>
      <c r="S686" t="s">
        <v>10</v>
      </c>
      <c r="T686" t="s">
        <v>12</v>
      </c>
    </row>
    <row r="687" spans="2:20">
      <c r="B687" s="17">
        <v>55</v>
      </c>
      <c r="C687" s="3">
        <f t="shared" si="50"/>
        <v>0</v>
      </c>
      <c r="D687" s="3">
        <v>40.81</v>
      </c>
      <c r="E687" s="3">
        <v>3</v>
      </c>
      <c r="F687" s="16">
        <f t="shared" si="51"/>
        <v>0</v>
      </c>
      <c r="G687" s="3">
        <f t="shared" si="52"/>
        <v>0</v>
      </c>
      <c r="H687" s="3">
        <f t="shared" si="53"/>
        <v>1</v>
      </c>
      <c r="I687" s="3">
        <f t="shared" si="54"/>
        <v>0</v>
      </c>
      <c r="J687" s="18">
        <v>12485.8009</v>
      </c>
      <c r="R687" t="s">
        <v>6</v>
      </c>
      <c r="S687" t="s">
        <v>10</v>
      </c>
      <c r="T687" t="s">
        <v>11</v>
      </c>
    </row>
    <row r="688" spans="2:20">
      <c r="B688" s="17">
        <v>60</v>
      </c>
      <c r="C688" s="3">
        <f t="shared" si="50"/>
        <v>1</v>
      </c>
      <c r="D688" s="3">
        <v>31.35</v>
      </c>
      <c r="E688" s="3">
        <v>3</v>
      </c>
      <c r="F688" s="16">
        <f t="shared" si="51"/>
        <v>1</v>
      </c>
      <c r="G688" s="3">
        <f t="shared" si="52"/>
        <v>1</v>
      </c>
      <c r="H688" s="3">
        <f t="shared" si="53"/>
        <v>0</v>
      </c>
      <c r="I688" s="3">
        <f t="shared" si="54"/>
        <v>0</v>
      </c>
      <c r="J688" s="18">
        <v>46130.5265</v>
      </c>
      <c r="R688" t="s">
        <v>9</v>
      </c>
      <c r="S688" t="s">
        <v>7</v>
      </c>
      <c r="T688" t="s">
        <v>12</v>
      </c>
    </row>
    <row r="689" spans="2:20">
      <c r="B689" s="17">
        <v>56</v>
      </c>
      <c r="C689" s="3">
        <f t="shared" si="50"/>
        <v>1</v>
      </c>
      <c r="D689" s="3">
        <v>36.1</v>
      </c>
      <c r="E689" s="3">
        <v>3</v>
      </c>
      <c r="F689" s="16">
        <f t="shared" si="51"/>
        <v>0</v>
      </c>
      <c r="G689" s="3">
        <f t="shared" si="52"/>
        <v>0</v>
      </c>
      <c r="H689" s="3">
        <f t="shared" si="53"/>
        <v>0</v>
      </c>
      <c r="I689" s="3">
        <f t="shared" si="54"/>
        <v>1</v>
      </c>
      <c r="J689" s="18">
        <v>12363.547</v>
      </c>
      <c r="R689" t="s">
        <v>9</v>
      </c>
      <c r="S689" t="s">
        <v>10</v>
      </c>
      <c r="T689" t="s">
        <v>8</v>
      </c>
    </row>
    <row r="690" spans="2:20">
      <c r="B690" s="17">
        <v>49</v>
      </c>
      <c r="C690" s="3">
        <f t="shared" si="50"/>
        <v>0</v>
      </c>
      <c r="D690" s="3">
        <v>23.18</v>
      </c>
      <c r="E690" s="3">
        <v>2</v>
      </c>
      <c r="F690" s="16">
        <f t="shared" si="51"/>
        <v>0</v>
      </c>
      <c r="G690" s="3">
        <f t="shared" si="52"/>
        <v>1</v>
      </c>
      <c r="H690" s="3">
        <f t="shared" si="53"/>
        <v>0</v>
      </c>
      <c r="I690" s="3">
        <f t="shared" si="54"/>
        <v>0</v>
      </c>
      <c r="J690" s="18">
        <v>10156.7832</v>
      </c>
      <c r="R690" t="s">
        <v>6</v>
      </c>
      <c r="S690" t="s">
        <v>10</v>
      </c>
      <c r="T690" t="s">
        <v>12</v>
      </c>
    </row>
    <row r="691" spans="2:20">
      <c r="B691" s="17">
        <v>21</v>
      </c>
      <c r="C691" s="3">
        <f t="shared" si="50"/>
        <v>0</v>
      </c>
      <c r="D691" s="3">
        <v>17.399999999999999</v>
      </c>
      <c r="E691" s="3">
        <v>1</v>
      </c>
      <c r="F691" s="16">
        <f t="shared" si="51"/>
        <v>0</v>
      </c>
      <c r="G691" s="3">
        <f t="shared" si="52"/>
        <v>0</v>
      </c>
      <c r="H691" s="3">
        <f t="shared" si="53"/>
        <v>0</v>
      </c>
      <c r="I691" s="3">
        <f t="shared" si="54"/>
        <v>1</v>
      </c>
      <c r="J691" s="18">
        <v>2585.2689999999998</v>
      </c>
      <c r="R691" t="s">
        <v>6</v>
      </c>
      <c r="S691" t="s">
        <v>10</v>
      </c>
      <c r="T691" t="s">
        <v>8</v>
      </c>
    </row>
    <row r="692" spans="2:20">
      <c r="B692" s="17">
        <v>19</v>
      </c>
      <c r="C692" s="3">
        <f t="shared" si="50"/>
        <v>1</v>
      </c>
      <c r="D692" s="3">
        <v>20.3</v>
      </c>
      <c r="E692" s="3">
        <v>0</v>
      </c>
      <c r="F692" s="16">
        <f t="shared" si="51"/>
        <v>0</v>
      </c>
      <c r="G692" s="3">
        <f t="shared" si="52"/>
        <v>0</v>
      </c>
      <c r="H692" s="3">
        <f t="shared" si="53"/>
        <v>0</v>
      </c>
      <c r="I692" s="3">
        <f t="shared" si="54"/>
        <v>1</v>
      </c>
      <c r="J692" s="18">
        <v>1242.26</v>
      </c>
      <c r="R692" t="s">
        <v>9</v>
      </c>
      <c r="S692" t="s">
        <v>10</v>
      </c>
      <c r="T692" t="s">
        <v>8</v>
      </c>
    </row>
    <row r="693" spans="2:20">
      <c r="B693" s="17">
        <v>39</v>
      </c>
      <c r="C693" s="3">
        <f t="shared" si="50"/>
        <v>1</v>
      </c>
      <c r="D693" s="3">
        <v>35.299999999999997</v>
      </c>
      <c r="E693" s="3">
        <v>2</v>
      </c>
      <c r="F693" s="16">
        <f t="shared" si="51"/>
        <v>1</v>
      </c>
      <c r="G693" s="3">
        <f t="shared" si="52"/>
        <v>0</v>
      </c>
      <c r="H693" s="3">
        <f t="shared" si="53"/>
        <v>0</v>
      </c>
      <c r="I693" s="3">
        <f t="shared" si="54"/>
        <v>1</v>
      </c>
      <c r="J693" s="18">
        <v>40103.89</v>
      </c>
      <c r="R693" t="s">
        <v>9</v>
      </c>
      <c r="S693" t="s">
        <v>7</v>
      </c>
      <c r="T693" t="s">
        <v>8</v>
      </c>
    </row>
    <row r="694" spans="2:20">
      <c r="B694" s="17">
        <v>53</v>
      </c>
      <c r="C694" s="3">
        <f t="shared" si="50"/>
        <v>1</v>
      </c>
      <c r="D694" s="3">
        <v>24.32</v>
      </c>
      <c r="E694" s="3">
        <v>0</v>
      </c>
      <c r="F694" s="16">
        <f t="shared" si="51"/>
        <v>0</v>
      </c>
      <c r="G694" s="3">
        <f t="shared" si="52"/>
        <v>1</v>
      </c>
      <c r="H694" s="3">
        <f t="shared" si="53"/>
        <v>0</v>
      </c>
      <c r="I694" s="3">
        <f t="shared" si="54"/>
        <v>0</v>
      </c>
      <c r="J694" s="18">
        <v>9863.4717999999993</v>
      </c>
      <c r="R694" t="s">
        <v>9</v>
      </c>
      <c r="S694" t="s">
        <v>10</v>
      </c>
      <c r="T694" t="s">
        <v>12</v>
      </c>
    </row>
    <row r="695" spans="2:20">
      <c r="B695" s="17">
        <v>33</v>
      </c>
      <c r="C695" s="3">
        <f t="shared" si="50"/>
        <v>0</v>
      </c>
      <c r="D695" s="3">
        <v>18.5</v>
      </c>
      <c r="E695" s="3">
        <v>1</v>
      </c>
      <c r="F695" s="16">
        <f t="shared" si="51"/>
        <v>0</v>
      </c>
      <c r="G695" s="3">
        <f t="shared" si="52"/>
        <v>0</v>
      </c>
      <c r="H695" s="3">
        <f t="shared" si="53"/>
        <v>0</v>
      </c>
      <c r="I695" s="3">
        <f t="shared" si="54"/>
        <v>1</v>
      </c>
      <c r="J695" s="18">
        <v>4766.0219999999999</v>
      </c>
      <c r="R695" t="s">
        <v>6</v>
      </c>
      <c r="S695" t="s">
        <v>10</v>
      </c>
      <c r="T695" t="s">
        <v>8</v>
      </c>
    </row>
    <row r="696" spans="2:20">
      <c r="B696" s="17">
        <v>53</v>
      </c>
      <c r="C696" s="3">
        <f t="shared" si="50"/>
        <v>1</v>
      </c>
      <c r="D696" s="3">
        <v>26.41</v>
      </c>
      <c r="E696" s="3">
        <v>2</v>
      </c>
      <c r="F696" s="16">
        <f t="shared" si="51"/>
        <v>0</v>
      </c>
      <c r="G696" s="3">
        <f t="shared" si="52"/>
        <v>0</v>
      </c>
      <c r="H696" s="3">
        <f t="shared" si="53"/>
        <v>0</v>
      </c>
      <c r="I696" s="3">
        <f t="shared" si="54"/>
        <v>0</v>
      </c>
      <c r="J696" s="18">
        <v>11244.376899999999</v>
      </c>
      <c r="R696" t="s">
        <v>9</v>
      </c>
      <c r="S696" t="s">
        <v>10</v>
      </c>
      <c r="T696" t="s">
        <v>13</v>
      </c>
    </row>
    <row r="697" spans="2:20">
      <c r="B697" s="17">
        <v>42</v>
      </c>
      <c r="C697" s="3">
        <f t="shared" si="50"/>
        <v>1</v>
      </c>
      <c r="D697" s="3">
        <v>26.125</v>
      </c>
      <c r="E697" s="3">
        <v>2</v>
      </c>
      <c r="F697" s="16">
        <f t="shared" si="51"/>
        <v>0</v>
      </c>
      <c r="G697" s="3">
        <f t="shared" si="52"/>
        <v>0</v>
      </c>
      <c r="H697" s="3">
        <f t="shared" si="53"/>
        <v>0</v>
      </c>
      <c r="I697" s="3">
        <f t="shared" si="54"/>
        <v>0</v>
      </c>
      <c r="J697" s="18">
        <v>7729.6457499999997</v>
      </c>
      <c r="R697" t="s">
        <v>9</v>
      </c>
      <c r="S697" t="s">
        <v>10</v>
      </c>
      <c r="T697" t="s">
        <v>13</v>
      </c>
    </row>
    <row r="698" spans="2:20">
      <c r="B698" s="17">
        <v>40</v>
      </c>
      <c r="C698" s="3">
        <f t="shared" si="50"/>
        <v>1</v>
      </c>
      <c r="D698" s="3">
        <v>41.69</v>
      </c>
      <c r="E698" s="3">
        <v>0</v>
      </c>
      <c r="F698" s="16">
        <f t="shared" si="51"/>
        <v>0</v>
      </c>
      <c r="G698" s="3">
        <f t="shared" si="52"/>
        <v>0</v>
      </c>
      <c r="H698" s="3">
        <f t="shared" si="53"/>
        <v>1</v>
      </c>
      <c r="I698" s="3">
        <f t="shared" si="54"/>
        <v>0</v>
      </c>
      <c r="J698" s="18">
        <v>5438.7491</v>
      </c>
      <c r="R698" t="s">
        <v>9</v>
      </c>
      <c r="S698" t="s">
        <v>10</v>
      </c>
      <c r="T698" t="s">
        <v>11</v>
      </c>
    </row>
    <row r="699" spans="2:20">
      <c r="B699" s="17">
        <v>47</v>
      </c>
      <c r="C699" s="3">
        <f t="shared" si="50"/>
        <v>0</v>
      </c>
      <c r="D699" s="3">
        <v>24.1</v>
      </c>
      <c r="E699" s="3">
        <v>1</v>
      </c>
      <c r="F699" s="16">
        <f t="shared" si="51"/>
        <v>0</v>
      </c>
      <c r="G699" s="3">
        <f t="shared" si="52"/>
        <v>0</v>
      </c>
      <c r="H699" s="3">
        <f t="shared" si="53"/>
        <v>0</v>
      </c>
      <c r="I699" s="3">
        <f t="shared" si="54"/>
        <v>1</v>
      </c>
      <c r="J699" s="18">
        <v>26236.579969999999</v>
      </c>
      <c r="R699" t="s">
        <v>6</v>
      </c>
      <c r="S699" t="s">
        <v>10</v>
      </c>
      <c r="T699" t="s">
        <v>8</v>
      </c>
    </row>
    <row r="700" spans="2:20">
      <c r="B700" s="17">
        <v>27</v>
      </c>
      <c r="C700" s="3">
        <f t="shared" si="50"/>
        <v>1</v>
      </c>
      <c r="D700" s="3">
        <v>31.13</v>
      </c>
      <c r="E700" s="3">
        <v>1</v>
      </c>
      <c r="F700" s="16">
        <f t="shared" si="51"/>
        <v>1</v>
      </c>
      <c r="G700" s="3">
        <f t="shared" si="52"/>
        <v>0</v>
      </c>
      <c r="H700" s="3">
        <f t="shared" si="53"/>
        <v>1</v>
      </c>
      <c r="I700" s="3">
        <f t="shared" si="54"/>
        <v>0</v>
      </c>
      <c r="J700" s="18">
        <v>34806.467700000001</v>
      </c>
      <c r="R700" t="s">
        <v>9</v>
      </c>
      <c r="S700" t="s">
        <v>7</v>
      </c>
      <c r="T700" t="s">
        <v>11</v>
      </c>
    </row>
    <row r="701" spans="2:20">
      <c r="B701" s="17">
        <v>21</v>
      </c>
      <c r="C701" s="3">
        <f t="shared" si="50"/>
        <v>1</v>
      </c>
      <c r="D701" s="3">
        <v>27.36</v>
      </c>
      <c r="E701" s="3">
        <v>0</v>
      </c>
      <c r="F701" s="16">
        <f t="shared" si="51"/>
        <v>0</v>
      </c>
      <c r="G701" s="3">
        <f t="shared" si="52"/>
        <v>0</v>
      </c>
      <c r="H701" s="3">
        <f t="shared" si="53"/>
        <v>0</v>
      </c>
      <c r="I701" s="3">
        <f t="shared" si="54"/>
        <v>0</v>
      </c>
      <c r="J701" s="18">
        <v>2104.1134000000002</v>
      </c>
      <c r="R701" t="s">
        <v>9</v>
      </c>
      <c r="S701" t="s">
        <v>10</v>
      </c>
      <c r="T701" t="s">
        <v>13</v>
      </c>
    </row>
    <row r="702" spans="2:20">
      <c r="B702" s="17">
        <v>47</v>
      </c>
      <c r="C702" s="3">
        <f t="shared" si="50"/>
        <v>1</v>
      </c>
      <c r="D702" s="3">
        <v>36.200000000000003</v>
      </c>
      <c r="E702" s="3">
        <v>1</v>
      </c>
      <c r="F702" s="16">
        <f t="shared" si="51"/>
        <v>0</v>
      </c>
      <c r="G702" s="3">
        <f t="shared" si="52"/>
        <v>0</v>
      </c>
      <c r="H702" s="3">
        <f t="shared" si="53"/>
        <v>0</v>
      </c>
      <c r="I702" s="3">
        <f t="shared" si="54"/>
        <v>1</v>
      </c>
      <c r="J702" s="18">
        <v>8068.1850000000004</v>
      </c>
      <c r="R702" t="s">
        <v>9</v>
      </c>
      <c r="S702" t="s">
        <v>10</v>
      </c>
      <c r="T702" t="s">
        <v>8</v>
      </c>
    </row>
    <row r="703" spans="2:20">
      <c r="B703" s="17">
        <v>20</v>
      </c>
      <c r="C703" s="3">
        <f t="shared" si="50"/>
        <v>1</v>
      </c>
      <c r="D703" s="3">
        <v>32.395000000000003</v>
      </c>
      <c r="E703" s="3">
        <v>1</v>
      </c>
      <c r="F703" s="16">
        <f t="shared" si="51"/>
        <v>0</v>
      </c>
      <c r="G703" s="3">
        <f t="shared" si="52"/>
        <v>1</v>
      </c>
      <c r="H703" s="3">
        <f t="shared" si="53"/>
        <v>0</v>
      </c>
      <c r="I703" s="3">
        <f t="shared" si="54"/>
        <v>0</v>
      </c>
      <c r="J703" s="18">
        <v>2362.2290499999999</v>
      </c>
      <c r="R703" t="s">
        <v>9</v>
      </c>
      <c r="S703" t="s">
        <v>10</v>
      </c>
      <c r="T703" t="s">
        <v>12</v>
      </c>
    </row>
    <row r="704" spans="2:20">
      <c r="B704" s="17">
        <v>24</v>
      </c>
      <c r="C704" s="3">
        <f t="shared" si="50"/>
        <v>1</v>
      </c>
      <c r="D704" s="3">
        <v>23.655000000000001</v>
      </c>
      <c r="E704" s="3">
        <v>0</v>
      </c>
      <c r="F704" s="16">
        <f t="shared" si="51"/>
        <v>0</v>
      </c>
      <c r="G704" s="3">
        <f t="shared" si="52"/>
        <v>1</v>
      </c>
      <c r="H704" s="3">
        <f t="shared" si="53"/>
        <v>0</v>
      </c>
      <c r="I704" s="3">
        <f t="shared" si="54"/>
        <v>0</v>
      </c>
      <c r="J704" s="18">
        <v>2352.9684499999998</v>
      </c>
      <c r="R704" t="s">
        <v>9</v>
      </c>
      <c r="S704" t="s">
        <v>10</v>
      </c>
      <c r="T704" t="s">
        <v>12</v>
      </c>
    </row>
    <row r="705" spans="2:20">
      <c r="B705" s="17">
        <v>27</v>
      </c>
      <c r="C705" s="3">
        <f t="shared" si="50"/>
        <v>0</v>
      </c>
      <c r="D705" s="3">
        <v>34.799999999999997</v>
      </c>
      <c r="E705" s="3">
        <v>1</v>
      </c>
      <c r="F705" s="16">
        <f t="shared" si="51"/>
        <v>0</v>
      </c>
      <c r="G705" s="3">
        <f t="shared" si="52"/>
        <v>0</v>
      </c>
      <c r="H705" s="3">
        <f t="shared" si="53"/>
        <v>0</v>
      </c>
      <c r="I705" s="3">
        <f t="shared" si="54"/>
        <v>1</v>
      </c>
      <c r="J705" s="18">
        <v>3577.9989999999998</v>
      </c>
      <c r="R705" t="s">
        <v>6</v>
      </c>
      <c r="S705" t="s">
        <v>10</v>
      </c>
      <c r="T705" t="s">
        <v>8</v>
      </c>
    </row>
    <row r="706" spans="2:20">
      <c r="B706" s="17">
        <v>26</v>
      </c>
      <c r="C706" s="3">
        <f t="shared" si="50"/>
        <v>0</v>
      </c>
      <c r="D706" s="3">
        <v>40.185000000000002</v>
      </c>
      <c r="E706" s="3">
        <v>0</v>
      </c>
      <c r="F706" s="16">
        <f t="shared" si="51"/>
        <v>0</v>
      </c>
      <c r="G706" s="3">
        <f t="shared" si="52"/>
        <v>1</v>
      </c>
      <c r="H706" s="3">
        <f t="shared" si="53"/>
        <v>0</v>
      </c>
      <c r="I706" s="3">
        <f t="shared" si="54"/>
        <v>0</v>
      </c>
      <c r="J706" s="18">
        <v>3201.2451500000002</v>
      </c>
      <c r="R706" t="s">
        <v>6</v>
      </c>
      <c r="S706" t="s">
        <v>10</v>
      </c>
      <c r="T706" t="s">
        <v>12</v>
      </c>
    </row>
    <row r="707" spans="2:20">
      <c r="B707" s="17">
        <v>53</v>
      </c>
      <c r="C707" s="3">
        <f t="shared" si="50"/>
        <v>0</v>
      </c>
      <c r="D707" s="3">
        <v>32.299999999999997</v>
      </c>
      <c r="E707" s="3">
        <v>2</v>
      </c>
      <c r="F707" s="16">
        <f t="shared" si="51"/>
        <v>0</v>
      </c>
      <c r="G707" s="3">
        <f t="shared" si="52"/>
        <v>0</v>
      </c>
      <c r="H707" s="3">
        <f t="shared" si="53"/>
        <v>0</v>
      </c>
      <c r="I707" s="3">
        <f t="shared" si="54"/>
        <v>0</v>
      </c>
      <c r="J707" s="18">
        <v>29186.482360000002</v>
      </c>
      <c r="R707" t="s">
        <v>6</v>
      </c>
      <c r="S707" t="s">
        <v>10</v>
      </c>
      <c r="T707" t="s">
        <v>13</v>
      </c>
    </row>
    <row r="708" spans="2:20">
      <c r="B708" s="17">
        <v>41</v>
      </c>
      <c r="C708" s="3">
        <f t="shared" si="50"/>
        <v>1</v>
      </c>
      <c r="D708" s="3">
        <v>35.75</v>
      </c>
      <c r="E708" s="3">
        <v>1</v>
      </c>
      <c r="F708" s="16">
        <f t="shared" si="51"/>
        <v>1</v>
      </c>
      <c r="G708" s="3">
        <f t="shared" si="52"/>
        <v>0</v>
      </c>
      <c r="H708" s="3">
        <f t="shared" si="53"/>
        <v>1</v>
      </c>
      <c r="I708" s="3">
        <f t="shared" si="54"/>
        <v>0</v>
      </c>
      <c r="J708" s="18">
        <v>40273.645499999999</v>
      </c>
      <c r="R708" t="s">
        <v>9</v>
      </c>
      <c r="S708" t="s">
        <v>7</v>
      </c>
      <c r="T708" t="s">
        <v>11</v>
      </c>
    </row>
    <row r="709" spans="2:20">
      <c r="B709" s="17">
        <v>56</v>
      </c>
      <c r="C709" s="3">
        <f t="shared" si="50"/>
        <v>1</v>
      </c>
      <c r="D709" s="3">
        <v>33.725000000000001</v>
      </c>
      <c r="E709" s="3">
        <v>0</v>
      </c>
      <c r="F709" s="16">
        <f t="shared" si="51"/>
        <v>0</v>
      </c>
      <c r="G709" s="3">
        <f t="shared" si="52"/>
        <v>1</v>
      </c>
      <c r="H709" s="3">
        <f t="shared" si="53"/>
        <v>0</v>
      </c>
      <c r="I709" s="3">
        <f t="shared" si="54"/>
        <v>0</v>
      </c>
      <c r="J709" s="18">
        <v>10976.24575</v>
      </c>
      <c r="R709" t="s">
        <v>9</v>
      </c>
      <c r="S709" t="s">
        <v>10</v>
      </c>
      <c r="T709" t="s">
        <v>12</v>
      </c>
    </row>
    <row r="710" spans="2:20">
      <c r="B710" s="17">
        <v>23</v>
      </c>
      <c r="C710" s="3">
        <f t="shared" si="50"/>
        <v>0</v>
      </c>
      <c r="D710" s="3">
        <v>39.270000000000003</v>
      </c>
      <c r="E710" s="3">
        <v>2</v>
      </c>
      <c r="F710" s="16">
        <f t="shared" si="51"/>
        <v>0</v>
      </c>
      <c r="G710" s="3">
        <f t="shared" si="52"/>
        <v>0</v>
      </c>
      <c r="H710" s="3">
        <f t="shared" si="53"/>
        <v>1</v>
      </c>
      <c r="I710" s="3">
        <f t="shared" si="54"/>
        <v>0</v>
      </c>
      <c r="J710" s="18">
        <v>3500.6122999999998</v>
      </c>
      <c r="R710" t="s">
        <v>6</v>
      </c>
      <c r="S710" t="s">
        <v>10</v>
      </c>
      <c r="T710" t="s">
        <v>11</v>
      </c>
    </row>
    <row r="711" spans="2:20">
      <c r="B711" s="17">
        <v>21</v>
      </c>
      <c r="C711" s="3">
        <f t="shared" si="50"/>
        <v>0</v>
      </c>
      <c r="D711" s="3">
        <v>34.869999999999997</v>
      </c>
      <c r="E711" s="3">
        <v>0</v>
      </c>
      <c r="F711" s="16">
        <f t="shared" si="51"/>
        <v>0</v>
      </c>
      <c r="G711" s="3">
        <f t="shared" si="52"/>
        <v>0</v>
      </c>
      <c r="H711" s="3">
        <f t="shared" si="53"/>
        <v>1</v>
      </c>
      <c r="I711" s="3">
        <f t="shared" si="54"/>
        <v>0</v>
      </c>
      <c r="J711" s="18">
        <v>2020.5523000000001</v>
      </c>
      <c r="R711" t="s">
        <v>6</v>
      </c>
      <c r="S711" t="s">
        <v>10</v>
      </c>
      <c r="T711" t="s">
        <v>11</v>
      </c>
    </row>
    <row r="712" spans="2:20">
      <c r="B712" s="17">
        <v>50</v>
      </c>
      <c r="C712" s="3">
        <f t="shared" si="50"/>
        <v>0</v>
      </c>
      <c r="D712" s="3">
        <v>44.744999999999997</v>
      </c>
      <c r="E712" s="3">
        <v>0</v>
      </c>
      <c r="F712" s="16">
        <f t="shared" si="51"/>
        <v>0</v>
      </c>
      <c r="G712" s="3">
        <f t="shared" si="52"/>
        <v>0</v>
      </c>
      <c r="H712" s="3">
        <f t="shared" si="53"/>
        <v>0</v>
      </c>
      <c r="I712" s="3">
        <f t="shared" si="54"/>
        <v>0</v>
      </c>
      <c r="J712" s="18">
        <v>9541.6955500000004</v>
      </c>
      <c r="R712" t="s">
        <v>6</v>
      </c>
      <c r="S712" t="s">
        <v>10</v>
      </c>
      <c r="T712" t="s">
        <v>13</v>
      </c>
    </row>
    <row r="713" spans="2:20">
      <c r="B713" s="17">
        <v>53</v>
      </c>
      <c r="C713" s="3">
        <f t="shared" si="50"/>
        <v>1</v>
      </c>
      <c r="D713" s="3">
        <v>41.47</v>
      </c>
      <c r="E713" s="3">
        <v>0</v>
      </c>
      <c r="F713" s="16">
        <f t="shared" si="51"/>
        <v>0</v>
      </c>
      <c r="G713" s="3">
        <f t="shared" si="52"/>
        <v>0</v>
      </c>
      <c r="H713" s="3">
        <f t="shared" si="53"/>
        <v>1</v>
      </c>
      <c r="I713" s="3">
        <f t="shared" si="54"/>
        <v>0</v>
      </c>
      <c r="J713" s="18">
        <v>9504.3102999999992</v>
      </c>
      <c r="R713" t="s">
        <v>9</v>
      </c>
      <c r="S713" t="s">
        <v>10</v>
      </c>
      <c r="T713" t="s">
        <v>11</v>
      </c>
    </row>
    <row r="714" spans="2:20">
      <c r="B714" s="17">
        <v>34</v>
      </c>
      <c r="C714" s="3">
        <f t="shared" si="50"/>
        <v>0</v>
      </c>
      <c r="D714" s="3">
        <v>26.41</v>
      </c>
      <c r="E714" s="3">
        <v>1</v>
      </c>
      <c r="F714" s="16">
        <f t="shared" si="51"/>
        <v>0</v>
      </c>
      <c r="G714" s="3">
        <f t="shared" si="52"/>
        <v>1</v>
      </c>
      <c r="H714" s="3">
        <f t="shared" si="53"/>
        <v>0</v>
      </c>
      <c r="I714" s="3">
        <f t="shared" si="54"/>
        <v>0</v>
      </c>
      <c r="J714" s="18">
        <v>5385.3379000000004</v>
      </c>
      <c r="R714" t="s">
        <v>6</v>
      </c>
      <c r="S714" t="s">
        <v>10</v>
      </c>
      <c r="T714" t="s">
        <v>12</v>
      </c>
    </row>
    <row r="715" spans="2:20">
      <c r="B715" s="17">
        <v>47</v>
      </c>
      <c r="C715" s="3">
        <f t="shared" ref="C715:C778" si="55">IF(R715="male",1,0)</f>
        <v>0</v>
      </c>
      <c r="D715" s="3">
        <v>29.545000000000002</v>
      </c>
      <c r="E715" s="3">
        <v>1</v>
      </c>
      <c r="F715" s="16">
        <f t="shared" ref="F715:F778" si="56">IF(S715="yes",1,0)</f>
        <v>0</v>
      </c>
      <c r="G715" s="3">
        <f t="shared" ref="G715:G778" si="57">IF(T715="northwest",1,0)</f>
        <v>1</v>
      </c>
      <c r="H715" s="3">
        <f t="shared" ref="H715:H778" si="58">IF(T715="southeast",1,0)</f>
        <v>0</v>
      </c>
      <c r="I715" s="3">
        <f t="shared" ref="I715:I778" si="59">IF(T715="southwest",1,0)</f>
        <v>0</v>
      </c>
      <c r="J715" s="18">
        <v>8930.9345499999999</v>
      </c>
      <c r="R715" t="s">
        <v>6</v>
      </c>
      <c r="S715" t="s">
        <v>10</v>
      </c>
      <c r="T715" t="s">
        <v>12</v>
      </c>
    </row>
    <row r="716" spans="2:20">
      <c r="B716" s="17">
        <v>33</v>
      </c>
      <c r="C716" s="3">
        <f t="shared" si="55"/>
        <v>0</v>
      </c>
      <c r="D716" s="3">
        <v>32.9</v>
      </c>
      <c r="E716" s="3">
        <v>2</v>
      </c>
      <c r="F716" s="16">
        <f t="shared" si="56"/>
        <v>0</v>
      </c>
      <c r="G716" s="3">
        <f t="shared" si="57"/>
        <v>0</v>
      </c>
      <c r="H716" s="3">
        <f t="shared" si="58"/>
        <v>0</v>
      </c>
      <c r="I716" s="3">
        <f t="shared" si="59"/>
        <v>1</v>
      </c>
      <c r="J716" s="18">
        <v>5375.0379999999996</v>
      </c>
      <c r="R716" t="s">
        <v>6</v>
      </c>
      <c r="S716" t="s">
        <v>10</v>
      </c>
      <c r="T716" t="s">
        <v>8</v>
      </c>
    </row>
    <row r="717" spans="2:20">
      <c r="B717" s="17">
        <v>51</v>
      </c>
      <c r="C717" s="3">
        <f t="shared" si="55"/>
        <v>0</v>
      </c>
      <c r="D717" s="3">
        <v>38.06</v>
      </c>
      <c r="E717" s="3">
        <v>0</v>
      </c>
      <c r="F717" s="16">
        <f t="shared" si="56"/>
        <v>1</v>
      </c>
      <c r="G717" s="3">
        <f t="shared" si="57"/>
        <v>0</v>
      </c>
      <c r="H717" s="3">
        <f t="shared" si="58"/>
        <v>1</v>
      </c>
      <c r="I717" s="3">
        <f t="shared" si="59"/>
        <v>0</v>
      </c>
      <c r="J717" s="18">
        <v>44400.4064</v>
      </c>
      <c r="R717" t="s">
        <v>6</v>
      </c>
      <c r="S717" t="s">
        <v>7</v>
      </c>
      <c r="T717" t="s">
        <v>11</v>
      </c>
    </row>
    <row r="718" spans="2:20">
      <c r="B718" s="17">
        <v>49</v>
      </c>
      <c r="C718" s="3">
        <f t="shared" si="55"/>
        <v>1</v>
      </c>
      <c r="D718" s="3">
        <v>28.69</v>
      </c>
      <c r="E718" s="3">
        <v>3</v>
      </c>
      <c r="F718" s="16">
        <f t="shared" si="56"/>
        <v>0</v>
      </c>
      <c r="G718" s="3">
        <f t="shared" si="57"/>
        <v>1</v>
      </c>
      <c r="H718" s="3">
        <f t="shared" si="58"/>
        <v>0</v>
      </c>
      <c r="I718" s="3">
        <f t="shared" si="59"/>
        <v>0</v>
      </c>
      <c r="J718" s="18">
        <v>10264.4421</v>
      </c>
      <c r="R718" t="s">
        <v>9</v>
      </c>
      <c r="S718" t="s">
        <v>10</v>
      </c>
      <c r="T718" t="s">
        <v>12</v>
      </c>
    </row>
    <row r="719" spans="2:20">
      <c r="B719" s="17">
        <v>31</v>
      </c>
      <c r="C719" s="3">
        <f t="shared" si="55"/>
        <v>0</v>
      </c>
      <c r="D719" s="3">
        <v>30.495000000000001</v>
      </c>
      <c r="E719" s="3">
        <v>3</v>
      </c>
      <c r="F719" s="16">
        <f t="shared" si="56"/>
        <v>0</v>
      </c>
      <c r="G719" s="3">
        <f t="shared" si="57"/>
        <v>0</v>
      </c>
      <c r="H719" s="3">
        <f t="shared" si="58"/>
        <v>0</v>
      </c>
      <c r="I719" s="3">
        <f t="shared" si="59"/>
        <v>0</v>
      </c>
      <c r="J719" s="18">
        <v>6113.2310500000003</v>
      </c>
      <c r="R719" t="s">
        <v>6</v>
      </c>
      <c r="S719" t="s">
        <v>10</v>
      </c>
      <c r="T719" t="s">
        <v>13</v>
      </c>
    </row>
    <row r="720" spans="2:20">
      <c r="B720" s="17">
        <v>36</v>
      </c>
      <c r="C720" s="3">
        <f t="shared" si="55"/>
        <v>0</v>
      </c>
      <c r="D720" s="3">
        <v>27.74</v>
      </c>
      <c r="E720" s="3">
        <v>0</v>
      </c>
      <c r="F720" s="16">
        <f t="shared" si="56"/>
        <v>0</v>
      </c>
      <c r="G720" s="3">
        <f t="shared" si="57"/>
        <v>0</v>
      </c>
      <c r="H720" s="3">
        <f t="shared" si="58"/>
        <v>0</v>
      </c>
      <c r="I720" s="3">
        <f t="shared" si="59"/>
        <v>0</v>
      </c>
      <c r="J720" s="18">
        <v>5469.0065999999997</v>
      </c>
      <c r="R720" t="s">
        <v>6</v>
      </c>
      <c r="S720" t="s">
        <v>10</v>
      </c>
      <c r="T720" t="s">
        <v>13</v>
      </c>
    </row>
    <row r="721" spans="2:20">
      <c r="B721" s="17">
        <v>18</v>
      </c>
      <c r="C721" s="3">
        <f t="shared" si="55"/>
        <v>1</v>
      </c>
      <c r="D721" s="3">
        <v>35.200000000000003</v>
      </c>
      <c r="E721" s="3">
        <v>1</v>
      </c>
      <c r="F721" s="16">
        <f t="shared" si="56"/>
        <v>0</v>
      </c>
      <c r="G721" s="3">
        <f t="shared" si="57"/>
        <v>0</v>
      </c>
      <c r="H721" s="3">
        <f t="shared" si="58"/>
        <v>1</v>
      </c>
      <c r="I721" s="3">
        <f t="shared" si="59"/>
        <v>0</v>
      </c>
      <c r="J721" s="18">
        <v>1727.54</v>
      </c>
      <c r="R721" t="s">
        <v>9</v>
      </c>
      <c r="S721" t="s">
        <v>10</v>
      </c>
      <c r="T721" t="s">
        <v>11</v>
      </c>
    </row>
    <row r="722" spans="2:20">
      <c r="B722" s="17">
        <v>50</v>
      </c>
      <c r="C722" s="3">
        <f t="shared" si="55"/>
        <v>0</v>
      </c>
      <c r="D722" s="3">
        <v>23.54</v>
      </c>
      <c r="E722" s="3">
        <v>2</v>
      </c>
      <c r="F722" s="16">
        <f t="shared" si="56"/>
        <v>0</v>
      </c>
      <c r="G722" s="3">
        <f t="shared" si="57"/>
        <v>0</v>
      </c>
      <c r="H722" s="3">
        <f t="shared" si="58"/>
        <v>1</v>
      </c>
      <c r="I722" s="3">
        <f t="shared" si="59"/>
        <v>0</v>
      </c>
      <c r="J722" s="18">
        <v>10107.220600000001</v>
      </c>
      <c r="R722" t="s">
        <v>6</v>
      </c>
      <c r="S722" t="s">
        <v>10</v>
      </c>
      <c r="T722" t="s">
        <v>11</v>
      </c>
    </row>
    <row r="723" spans="2:20">
      <c r="B723" s="17">
        <v>43</v>
      </c>
      <c r="C723" s="3">
        <f t="shared" si="55"/>
        <v>0</v>
      </c>
      <c r="D723" s="3">
        <v>30.684999999999999</v>
      </c>
      <c r="E723" s="3">
        <v>2</v>
      </c>
      <c r="F723" s="16">
        <f t="shared" si="56"/>
        <v>0</v>
      </c>
      <c r="G723" s="3">
        <f t="shared" si="57"/>
        <v>1</v>
      </c>
      <c r="H723" s="3">
        <f t="shared" si="58"/>
        <v>0</v>
      </c>
      <c r="I723" s="3">
        <f t="shared" si="59"/>
        <v>0</v>
      </c>
      <c r="J723" s="18">
        <v>8310.8391499999998</v>
      </c>
      <c r="R723" t="s">
        <v>6</v>
      </c>
      <c r="S723" t="s">
        <v>10</v>
      </c>
      <c r="T723" t="s">
        <v>12</v>
      </c>
    </row>
    <row r="724" spans="2:20">
      <c r="B724" s="17">
        <v>20</v>
      </c>
      <c r="C724" s="3">
        <f t="shared" si="55"/>
        <v>1</v>
      </c>
      <c r="D724" s="3">
        <v>40.47</v>
      </c>
      <c r="E724" s="3">
        <v>0</v>
      </c>
      <c r="F724" s="16">
        <f t="shared" si="56"/>
        <v>0</v>
      </c>
      <c r="G724" s="3">
        <f t="shared" si="57"/>
        <v>0</v>
      </c>
      <c r="H724" s="3">
        <f t="shared" si="58"/>
        <v>0</v>
      </c>
      <c r="I724" s="3">
        <f t="shared" si="59"/>
        <v>0</v>
      </c>
      <c r="J724" s="18">
        <v>1984.4532999999999</v>
      </c>
      <c r="R724" t="s">
        <v>9</v>
      </c>
      <c r="S724" t="s">
        <v>10</v>
      </c>
      <c r="T724" t="s">
        <v>13</v>
      </c>
    </row>
    <row r="725" spans="2:20">
      <c r="B725" s="17">
        <v>24</v>
      </c>
      <c r="C725" s="3">
        <f t="shared" si="55"/>
        <v>0</v>
      </c>
      <c r="D725" s="3">
        <v>22.6</v>
      </c>
      <c r="E725" s="3">
        <v>0</v>
      </c>
      <c r="F725" s="16">
        <f t="shared" si="56"/>
        <v>0</v>
      </c>
      <c r="G725" s="3">
        <f t="shared" si="57"/>
        <v>0</v>
      </c>
      <c r="H725" s="3">
        <f t="shared" si="58"/>
        <v>0</v>
      </c>
      <c r="I725" s="3">
        <f t="shared" si="59"/>
        <v>1</v>
      </c>
      <c r="J725" s="18">
        <v>2457.502</v>
      </c>
      <c r="R725" t="s">
        <v>6</v>
      </c>
      <c r="S725" t="s">
        <v>10</v>
      </c>
      <c r="T725" t="s">
        <v>8</v>
      </c>
    </row>
    <row r="726" spans="2:20">
      <c r="B726" s="17">
        <v>60</v>
      </c>
      <c r="C726" s="3">
        <f t="shared" si="55"/>
        <v>1</v>
      </c>
      <c r="D726" s="3">
        <v>28.9</v>
      </c>
      <c r="E726" s="3">
        <v>0</v>
      </c>
      <c r="F726" s="16">
        <f t="shared" si="56"/>
        <v>0</v>
      </c>
      <c r="G726" s="3">
        <f t="shared" si="57"/>
        <v>0</v>
      </c>
      <c r="H726" s="3">
        <f t="shared" si="58"/>
        <v>0</v>
      </c>
      <c r="I726" s="3">
        <f t="shared" si="59"/>
        <v>1</v>
      </c>
      <c r="J726" s="18">
        <v>12146.971</v>
      </c>
      <c r="R726" t="s">
        <v>9</v>
      </c>
      <c r="S726" t="s">
        <v>10</v>
      </c>
      <c r="T726" t="s">
        <v>8</v>
      </c>
    </row>
    <row r="727" spans="2:20">
      <c r="B727" s="17">
        <v>49</v>
      </c>
      <c r="C727" s="3">
        <f t="shared" si="55"/>
        <v>0</v>
      </c>
      <c r="D727" s="3">
        <v>22.61</v>
      </c>
      <c r="E727" s="3">
        <v>1</v>
      </c>
      <c r="F727" s="16">
        <f t="shared" si="56"/>
        <v>0</v>
      </c>
      <c r="G727" s="3">
        <f t="shared" si="57"/>
        <v>1</v>
      </c>
      <c r="H727" s="3">
        <f t="shared" si="58"/>
        <v>0</v>
      </c>
      <c r="I727" s="3">
        <f t="shared" si="59"/>
        <v>0</v>
      </c>
      <c r="J727" s="18">
        <v>9566.9909000000007</v>
      </c>
      <c r="R727" t="s">
        <v>6</v>
      </c>
      <c r="S727" t="s">
        <v>10</v>
      </c>
      <c r="T727" t="s">
        <v>12</v>
      </c>
    </row>
    <row r="728" spans="2:20">
      <c r="B728" s="17">
        <v>60</v>
      </c>
      <c r="C728" s="3">
        <f t="shared" si="55"/>
        <v>1</v>
      </c>
      <c r="D728" s="3">
        <v>24.32</v>
      </c>
      <c r="E728" s="3">
        <v>1</v>
      </c>
      <c r="F728" s="16">
        <f t="shared" si="56"/>
        <v>0</v>
      </c>
      <c r="G728" s="3">
        <f t="shared" si="57"/>
        <v>1</v>
      </c>
      <c r="H728" s="3">
        <f t="shared" si="58"/>
        <v>0</v>
      </c>
      <c r="I728" s="3">
        <f t="shared" si="59"/>
        <v>0</v>
      </c>
      <c r="J728" s="18">
        <v>13112.604799999999</v>
      </c>
      <c r="R728" t="s">
        <v>9</v>
      </c>
      <c r="S728" t="s">
        <v>10</v>
      </c>
      <c r="T728" t="s">
        <v>12</v>
      </c>
    </row>
    <row r="729" spans="2:20">
      <c r="B729" s="17">
        <v>51</v>
      </c>
      <c r="C729" s="3">
        <f t="shared" si="55"/>
        <v>0</v>
      </c>
      <c r="D729" s="3">
        <v>36.67</v>
      </c>
      <c r="E729" s="3">
        <v>2</v>
      </c>
      <c r="F729" s="16">
        <f t="shared" si="56"/>
        <v>0</v>
      </c>
      <c r="G729" s="3">
        <f t="shared" si="57"/>
        <v>1</v>
      </c>
      <c r="H729" s="3">
        <f t="shared" si="58"/>
        <v>0</v>
      </c>
      <c r="I729" s="3">
        <f t="shared" si="59"/>
        <v>0</v>
      </c>
      <c r="J729" s="18">
        <v>10848.1343</v>
      </c>
      <c r="R729" t="s">
        <v>6</v>
      </c>
      <c r="S729" t="s">
        <v>10</v>
      </c>
      <c r="T729" t="s">
        <v>12</v>
      </c>
    </row>
    <row r="730" spans="2:20">
      <c r="B730" s="17">
        <v>58</v>
      </c>
      <c r="C730" s="3">
        <f t="shared" si="55"/>
        <v>0</v>
      </c>
      <c r="D730" s="3">
        <v>33.44</v>
      </c>
      <c r="E730" s="3">
        <v>0</v>
      </c>
      <c r="F730" s="16">
        <f t="shared" si="56"/>
        <v>0</v>
      </c>
      <c r="G730" s="3">
        <f t="shared" si="57"/>
        <v>1</v>
      </c>
      <c r="H730" s="3">
        <f t="shared" si="58"/>
        <v>0</v>
      </c>
      <c r="I730" s="3">
        <f t="shared" si="59"/>
        <v>0</v>
      </c>
      <c r="J730" s="18">
        <v>12231.613600000001</v>
      </c>
      <c r="R730" t="s">
        <v>6</v>
      </c>
      <c r="S730" t="s">
        <v>10</v>
      </c>
      <c r="T730" t="s">
        <v>12</v>
      </c>
    </row>
    <row r="731" spans="2:20">
      <c r="B731" s="17">
        <v>51</v>
      </c>
      <c r="C731" s="3">
        <f t="shared" si="55"/>
        <v>0</v>
      </c>
      <c r="D731" s="3">
        <v>40.659999999999997</v>
      </c>
      <c r="E731" s="3">
        <v>0</v>
      </c>
      <c r="F731" s="16">
        <f t="shared" si="56"/>
        <v>0</v>
      </c>
      <c r="G731" s="3">
        <f t="shared" si="57"/>
        <v>0</v>
      </c>
      <c r="H731" s="3">
        <f t="shared" si="58"/>
        <v>0</v>
      </c>
      <c r="I731" s="3">
        <f t="shared" si="59"/>
        <v>0</v>
      </c>
      <c r="J731" s="18">
        <v>9875.6803999999993</v>
      </c>
      <c r="R731" t="s">
        <v>6</v>
      </c>
      <c r="S731" t="s">
        <v>10</v>
      </c>
      <c r="T731" t="s">
        <v>13</v>
      </c>
    </row>
    <row r="732" spans="2:20">
      <c r="B732" s="17">
        <v>53</v>
      </c>
      <c r="C732" s="3">
        <f t="shared" si="55"/>
        <v>1</v>
      </c>
      <c r="D732" s="3">
        <v>36.6</v>
      </c>
      <c r="E732" s="3">
        <v>3</v>
      </c>
      <c r="F732" s="16">
        <f t="shared" si="56"/>
        <v>0</v>
      </c>
      <c r="G732" s="3">
        <f t="shared" si="57"/>
        <v>0</v>
      </c>
      <c r="H732" s="3">
        <f t="shared" si="58"/>
        <v>0</v>
      </c>
      <c r="I732" s="3">
        <f t="shared" si="59"/>
        <v>1</v>
      </c>
      <c r="J732" s="18">
        <v>11264.540999999999</v>
      </c>
      <c r="R732" t="s">
        <v>9</v>
      </c>
      <c r="S732" t="s">
        <v>10</v>
      </c>
      <c r="T732" t="s">
        <v>8</v>
      </c>
    </row>
    <row r="733" spans="2:20">
      <c r="B733" s="17">
        <v>62</v>
      </c>
      <c r="C733" s="3">
        <f t="shared" si="55"/>
        <v>1</v>
      </c>
      <c r="D733" s="3">
        <v>37.4</v>
      </c>
      <c r="E733" s="3">
        <v>0</v>
      </c>
      <c r="F733" s="16">
        <f t="shared" si="56"/>
        <v>0</v>
      </c>
      <c r="G733" s="3">
        <f t="shared" si="57"/>
        <v>0</v>
      </c>
      <c r="H733" s="3">
        <f t="shared" si="58"/>
        <v>0</v>
      </c>
      <c r="I733" s="3">
        <f t="shared" si="59"/>
        <v>1</v>
      </c>
      <c r="J733" s="18">
        <v>12979.358</v>
      </c>
      <c r="R733" t="s">
        <v>9</v>
      </c>
      <c r="S733" t="s">
        <v>10</v>
      </c>
      <c r="T733" t="s">
        <v>8</v>
      </c>
    </row>
    <row r="734" spans="2:20">
      <c r="B734" s="17">
        <v>19</v>
      </c>
      <c r="C734" s="3">
        <f t="shared" si="55"/>
        <v>1</v>
      </c>
      <c r="D734" s="3">
        <v>35.4</v>
      </c>
      <c r="E734" s="3">
        <v>0</v>
      </c>
      <c r="F734" s="16">
        <f t="shared" si="56"/>
        <v>0</v>
      </c>
      <c r="G734" s="3">
        <f t="shared" si="57"/>
        <v>0</v>
      </c>
      <c r="H734" s="3">
        <f t="shared" si="58"/>
        <v>0</v>
      </c>
      <c r="I734" s="3">
        <f t="shared" si="59"/>
        <v>1</v>
      </c>
      <c r="J734" s="18">
        <v>1263.249</v>
      </c>
      <c r="R734" t="s">
        <v>9</v>
      </c>
      <c r="S734" t="s">
        <v>10</v>
      </c>
      <c r="T734" t="s">
        <v>8</v>
      </c>
    </row>
    <row r="735" spans="2:20">
      <c r="B735" s="17">
        <v>50</v>
      </c>
      <c r="C735" s="3">
        <f t="shared" si="55"/>
        <v>0</v>
      </c>
      <c r="D735" s="3">
        <v>27.074999999999999</v>
      </c>
      <c r="E735" s="3">
        <v>1</v>
      </c>
      <c r="F735" s="16">
        <f t="shared" si="56"/>
        <v>0</v>
      </c>
      <c r="G735" s="3">
        <f t="shared" si="57"/>
        <v>0</v>
      </c>
      <c r="H735" s="3">
        <f t="shared" si="58"/>
        <v>0</v>
      </c>
      <c r="I735" s="3">
        <f t="shared" si="59"/>
        <v>0</v>
      </c>
      <c r="J735" s="18">
        <v>10106.134249999999</v>
      </c>
      <c r="R735" t="s">
        <v>6</v>
      </c>
      <c r="S735" t="s">
        <v>10</v>
      </c>
      <c r="T735" t="s">
        <v>13</v>
      </c>
    </row>
    <row r="736" spans="2:20">
      <c r="B736" s="17">
        <v>30</v>
      </c>
      <c r="C736" s="3">
        <f t="shared" si="55"/>
        <v>0</v>
      </c>
      <c r="D736" s="3">
        <v>39.049999999999997</v>
      </c>
      <c r="E736" s="3">
        <v>3</v>
      </c>
      <c r="F736" s="16">
        <f t="shared" si="56"/>
        <v>1</v>
      </c>
      <c r="G736" s="3">
        <f t="shared" si="57"/>
        <v>0</v>
      </c>
      <c r="H736" s="3">
        <f t="shared" si="58"/>
        <v>1</v>
      </c>
      <c r="I736" s="3">
        <f t="shared" si="59"/>
        <v>0</v>
      </c>
      <c r="J736" s="18">
        <v>40932.429499999998</v>
      </c>
      <c r="R736" t="s">
        <v>6</v>
      </c>
      <c r="S736" t="s">
        <v>7</v>
      </c>
      <c r="T736" t="s">
        <v>11</v>
      </c>
    </row>
    <row r="737" spans="2:20">
      <c r="B737" s="17">
        <v>41</v>
      </c>
      <c r="C737" s="3">
        <f t="shared" si="55"/>
        <v>1</v>
      </c>
      <c r="D737" s="3">
        <v>28.405000000000001</v>
      </c>
      <c r="E737" s="3">
        <v>1</v>
      </c>
      <c r="F737" s="16">
        <f t="shared" si="56"/>
        <v>0</v>
      </c>
      <c r="G737" s="3">
        <f t="shared" si="57"/>
        <v>1</v>
      </c>
      <c r="H737" s="3">
        <f t="shared" si="58"/>
        <v>0</v>
      </c>
      <c r="I737" s="3">
        <f t="shared" si="59"/>
        <v>0</v>
      </c>
      <c r="J737" s="18">
        <v>6664.68595</v>
      </c>
      <c r="R737" t="s">
        <v>9</v>
      </c>
      <c r="S737" t="s">
        <v>10</v>
      </c>
      <c r="T737" t="s">
        <v>12</v>
      </c>
    </row>
    <row r="738" spans="2:20">
      <c r="B738" s="17">
        <v>29</v>
      </c>
      <c r="C738" s="3">
        <f t="shared" si="55"/>
        <v>0</v>
      </c>
      <c r="D738" s="3">
        <v>21.754999999999999</v>
      </c>
      <c r="E738" s="3">
        <v>1</v>
      </c>
      <c r="F738" s="16">
        <f t="shared" si="56"/>
        <v>1</v>
      </c>
      <c r="G738" s="3">
        <f t="shared" si="57"/>
        <v>0</v>
      </c>
      <c r="H738" s="3">
        <f t="shared" si="58"/>
        <v>0</v>
      </c>
      <c r="I738" s="3">
        <f t="shared" si="59"/>
        <v>0</v>
      </c>
      <c r="J738" s="18">
        <v>16657.71745</v>
      </c>
      <c r="R738" t="s">
        <v>6</v>
      </c>
      <c r="S738" t="s">
        <v>7</v>
      </c>
      <c r="T738" t="s">
        <v>13</v>
      </c>
    </row>
    <row r="739" spans="2:20">
      <c r="B739" s="17">
        <v>18</v>
      </c>
      <c r="C739" s="3">
        <f t="shared" si="55"/>
        <v>0</v>
      </c>
      <c r="D739" s="3">
        <v>40.28</v>
      </c>
      <c r="E739" s="3">
        <v>0</v>
      </c>
      <c r="F739" s="16">
        <f t="shared" si="56"/>
        <v>0</v>
      </c>
      <c r="G739" s="3">
        <f t="shared" si="57"/>
        <v>0</v>
      </c>
      <c r="H739" s="3">
        <f t="shared" si="58"/>
        <v>0</v>
      </c>
      <c r="I739" s="3">
        <f t="shared" si="59"/>
        <v>0</v>
      </c>
      <c r="J739" s="18">
        <v>2217.6012000000001</v>
      </c>
      <c r="R739" t="s">
        <v>6</v>
      </c>
      <c r="S739" t="s">
        <v>10</v>
      </c>
      <c r="T739" t="s">
        <v>13</v>
      </c>
    </row>
    <row r="740" spans="2:20">
      <c r="B740" s="17">
        <v>41</v>
      </c>
      <c r="C740" s="3">
        <f t="shared" si="55"/>
        <v>0</v>
      </c>
      <c r="D740" s="3">
        <v>36.08</v>
      </c>
      <c r="E740" s="3">
        <v>1</v>
      </c>
      <c r="F740" s="16">
        <f t="shared" si="56"/>
        <v>0</v>
      </c>
      <c r="G740" s="3">
        <f t="shared" si="57"/>
        <v>0</v>
      </c>
      <c r="H740" s="3">
        <f t="shared" si="58"/>
        <v>1</v>
      </c>
      <c r="I740" s="3">
        <f t="shared" si="59"/>
        <v>0</v>
      </c>
      <c r="J740" s="18">
        <v>6781.3541999999998</v>
      </c>
      <c r="R740" t="s">
        <v>6</v>
      </c>
      <c r="S740" t="s">
        <v>10</v>
      </c>
      <c r="T740" t="s">
        <v>11</v>
      </c>
    </row>
    <row r="741" spans="2:20">
      <c r="B741" s="17">
        <v>35</v>
      </c>
      <c r="C741" s="3">
        <f t="shared" si="55"/>
        <v>1</v>
      </c>
      <c r="D741" s="3">
        <v>24.42</v>
      </c>
      <c r="E741" s="3">
        <v>3</v>
      </c>
      <c r="F741" s="16">
        <f t="shared" si="56"/>
        <v>1</v>
      </c>
      <c r="G741" s="3">
        <f t="shared" si="57"/>
        <v>0</v>
      </c>
      <c r="H741" s="3">
        <f t="shared" si="58"/>
        <v>1</v>
      </c>
      <c r="I741" s="3">
        <f t="shared" si="59"/>
        <v>0</v>
      </c>
      <c r="J741" s="18">
        <v>19361.998800000001</v>
      </c>
      <c r="R741" t="s">
        <v>9</v>
      </c>
      <c r="S741" t="s">
        <v>7</v>
      </c>
      <c r="T741" t="s">
        <v>11</v>
      </c>
    </row>
    <row r="742" spans="2:20">
      <c r="B742" s="17">
        <v>53</v>
      </c>
      <c r="C742" s="3">
        <f t="shared" si="55"/>
        <v>1</v>
      </c>
      <c r="D742" s="3">
        <v>21.4</v>
      </c>
      <c r="E742" s="3">
        <v>1</v>
      </c>
      <c r="F742" s="16">
        <f t="shared" si="56"/>
        <v>0</v>
      </c>
      <c r="G742" s="3">
        <f t="shared" si="57"/>
        <v>0</v>
      </c>
      <c r="H742" s="3">
        <f t="shared" si="58"/>
        <v>0</v>
      </c>
      <c r="I742" s="3">
        <f t="shared" si="59"/>
        <v>1</v>
      </c>
      <c r="J742" s="18">
        <v>10065.413</v>
      </c>
      <c r="R742" t="s">
        <v>9</v>
      </c>
      <c r="S742" t="s">
        <v>10</v>
      </c>
      <c r="T742" t="s">
        <v>8</v>
      </c>
    </row>
    <row r="743" spans="2:20">
      <c r="B743" s="17">
        <v>24</v>
      </c>
      <c r="C743" s="3">
        <f t="shared" si="55"/>
        <v>0</v>
      </c>
      <c r="D743" s="3">
        <v>30.1</v>
      </c>
      <c r="E743" s="3">
        <v>3</v>
      </c>
      <c r="F743" s="16">
        <f t="shared" si="56"/>
        <v>0</v>
      </c>
      <c r="G743" s="3">
        <f t="shared" si="57"/>
        <v>0</v>
      </c>
      <c r="H743" s="3">
        <f t="shared" si="58"/>
        <v>0</v>
      </c>
      <c r="I743" s="3">
        <f t="shared" si="59"/>
        <v>1</v>
      </c>
      <c r="J743" s="18">
        <v>4234.9269999999997</v>
      </c>
      <c r="R743" t="s">
        <v>6</v>
      </c>
      <c r="S743" t="s">
        <v>10</v>
      </c>
      <c r="T743" t="s">
        <v>8</v>
      </c>
    </row>
    <row r="744" spans="2:20">
      <c r="B744" s="17">
        <v>48</v>
      </c>
      <c r="C744" s="3">
        <f t="shared" si="55"/>
        <v>0</v>
      </c>
      <c r="D744" s="3">
        <v>27.265000000000001</v>
      </c>
      <c r="E744" s="3">
        <v>1</v>
      </c>
      <c r="F744" s="16">
        <f t="shared" si="56"/>
        <v>0</v>
      </c>
      <c r="G744" s="3">
        <f t="shared" si="57"/>
        <v>0</v>
      </c>
      <c r="H744" s="3">
        <f t="shared" si="58"/>
        <v>0</v>
      </c>
      <c r="I744" s="3">
        <f t="shared" si="59"/>
        <v>0</v>
      </c>
      <c r="J744" s="18">
        <v>9447.2503500000003</v>
      </c>
      <c r="R744" t="s">
        <v>6</v>
      </c>
      <c r="S744" t="s">
        <v>10</v>
      </c>
      <c r="T744" t="s">
        <v>13</v>
      </c>
    </row>
    <row r="745" spans="2:20">
      <c r="B745" s="17">
        <v>59</v>
      </c>
      <c r="C745" s="3">
        <f t="shared" si="55"/>
        <v>0</v>
      </c>
      <c r="D745" s="3">
        <v>32.1</v>
      </c>
      <c r="E745" s="3">
        <v>3</v>
      </c>
      <c r="F745" s="16">
        <f t="shared" si="56"/>
        <v>0</v>
      </c>
      <c r="G745" s="3">
        <f t="shared" si="57"/>
        <v>0</v>
      </c>
      <c r="H745" s="3">
        <f t="shared" si="58"/>
        <v>0</v>
      </c>
      <c r="I745" s="3">
        <f t="shared" si="59"/>
        <v>1</v>
      </c>
      <c r="J745" s="18">
        <v>14007.222</v>
      </c>
      <c r="R745" t="s">
        <v>6</v>
      </c>
      <c r="S745" t="s">
        <v>10</v>
      </c>
      <c r="T745" t="s">
        <v>8</v>
      </c>
    </row>
    <row r="746" spans="2:20">
      <c r="B746" s="17">
        <v>49</v>
      </c>
      <c r="C746" s="3">
        <f t="shared" si="55"/>
        <v>0</v>
      </c>
      <c r="D746" s="3">
        <v>34.770000000000003</v>
      </c>
      <c r="E746" s="3">
        <v>1</v>
      </c>
      <c r="F746" s="16">
        <f t="shared" si="56"/>
        <v>0</v>
      </c>
      <c r="G746" s="3">
        <f t="shared" si="57"/>
        <v>1</v>
      </c>
      <c r="H746" s="3">
        <f t="shared" si="58"/>
        <v>0</v>
      </c>
      <c r="I746" s="3">
        <f t="shared" si="59"/>
        <v>0</v>
      </c>
      <c r="J746" s="18">
        <v>9583.8932999999997</v>
      </c>
      <c r="R746" t="s">
        <v>6</v>
      </c>
      <c r="S746" t="s">
        <v>10</v>
      </c>
      <c r="T746" t="s">
        <v>12</v>
      </c>
    </row>
    <row r="747" spans="2:20">
      <c r="B747" s="17">
        <v>37</v>
      </c>
      <c r="C747" s="3">
        <f t="shared" si="55"/>
        <v>0</v>
      </c>
      <c r="D747" s="3">
        <v>38.39</v>
      </c>
      <c r="E747" s="3">
        <v>0</v>
      </c>
      <c r="F747" s="16">
        <f t="shared" si="56"/>
        <v>1</v>
      </c>
      <c r="G747" s="3">
        <f t="shared" si="57"/>
        <v>0</v>
      </c>
      <c r="H747" s="3">
        <f t="shared" si="58"/>
        <v>1</v>
      </c>
      <c r="I747" s="3">
        <f t="shared" si="59"/>
        <v>0</v>
      </c>
      <c r="J747" s="18">
        <v>40419.019099999998</v>
      </c>
      <c r="R747" t="s">
        <v>6</v>
      </c>
      <c r="S747" t="s">
        <v>7</v>
      </c>
      <c r="T747" t="s">
        <v>11</v>
      </c>
    </row>
    <row r="748" spans="2:20">
      <c r="B748" s="17">
        <v>26</v>
      </c>
      <c r="C748" s="3">
        <f t="shared" si="55"/>
        <v>1</v>
      </c>
      <c r="D748" s="3">
        <v>23.7</v>
      </c>
      <c r="E748" s="3">
        <v>2</v>
      </c>
      <c r="F748" s="16">
        <f t="shared" si="56"/>
        <v>0</v>
      </c>
      <c r="G748" s="3">
        <f t="shared" si="57"/>
        <v>0</v>
      </c>
      <c r="H748" s="3">
        <f t="shared" si="58"/>
        <v>0</v>
      </c>
      <c r="I748" s="3">
        <f t="shared" si="59"/>
        <v>1</v>
      </c>
      <c r="J748" s="18">
        <v>3484.3310000000001</v>
      </c>
      <c r="R748" t="s">
        <v>9</v>
      </c>
      <c r="S748" t="s">
        <v>10</v>
      </c>
      <c r="T748" t="s">
        <v>8</v>
      </c>
    </row>
    <row r="749" spans="2:20">
      <c r="B749" s="17">
        <v>23</v>
      </c>
      <c r="C749" s="3">
        <f t="shared" si="55"/>
        <v>1</v>
      </c>
      <c r="D749" s="3">
        <v>31.73</v>
      </c>
      <c r="E749" s="3">
        <v>3</v>
      </c>
      <c r="F749" s="16">
        <f t="shared" si="56"/>
        <v>1</v>
      </c>
      <c r="G749" s="3">
        <f t="shared" si="57"/>
        <v>0</v>
      </c>
      <c r="H749" s="3">
        <f t="shared" si="58"/>
        <v>0</v>
      </c>
      <c r="I749" s="3">
        <f t="shared" si="59"/>
        <v>0</v>
      </c>
      <c r="J749" s="18">
        <v>36189.101699999999</v>
      </c>
      <c r="R749" t="s">
        <v>9</v>
      </c>
      <c r="S749" t="s">
        <v>7</v>
      </c>
      <c r="T749" t="s">
        <v>13</v>
      </c>
    </row>
    <row r="750" spans="2:20">
      <c r="B750" s="17">
        <v>29</v>
      </c>
      <c r="C750" s="3">
        <f t="shared" si="55"/>
        <v>1</v>
      </c>
      <c r="D750" s="3">
        <v>35.5</v>
      </c>
      <c r="E750" s="3">
        <v>2</v>
      </c>
      <c r="F750" s="16">
        <f t="shared" si="56"/>
        <v>1</v>
      </c>
      <c r="G750" s="3">
        <f t="shared" si="57"/>
        <v>0</v>
      </c>
      <c r="H750" s="3">
        <f t="shared" si="58"/>
        <v>0</v>
      </c>
      <c r="I750" s="3">
        <f t="shared" si="59"/>
        <v>1</v>
      </c>
      <c r="J750" s="18">
        <v>44585.455869999998</v>
      </c>
      <c r="R750" t="s">
        <v>9</v>
      </c>
      <c r="S750" t="s">
        <v>7</v>
      </c>
      <c r="T750" t="s">
        <v>8</v>
      </c>
    </row>
    <row r="751" spans="2:20">
      <c r="B751" s="17">
        <v>45</v>
      </c>
      <c r="C751" s="3">
        <f t="shared" si="55"/>
        <v>1</v>
      </c>
      <c r="D751" s="3">
        <v>24.035</v>
      </c>
      <c r="E751" s="3">
        <v>2</v>
      </c>
      <c r="F751" s="16">
        <f t="shared" si="56"/>
        <v>0</v>
      </c>
      <c r="G751" s="3">
        <f t="shared" si="57"/>
        <v>0</v>
      </c>
      <c r="H751" s="3">
        <f t="shared" si="58"/>
        <v>0</v>
      </c>
      <c r="I751" s="3">
        <f t="shared" si="59"/>
        <v>0</v>
      </c>
      <c r="J751" s="18">
        <v>8604.4836500000001</v>
      </c>
      <c r="R751" t="s">
        <v>9</v>
      </c>
      <c r="S751" t="s">
        <v>10</v>
      </c>
      <c r="T751" t="s">
        <v>13</v>
      </c>
    </row>
    <row r="752" spans="2:20">
      <c r="B752" s="17">
        <v>27</v>
      </c>
      <c r="C752" s="3">
        <f t="shared" si="55"/>
        <v>1</v>
      </c>
      <c r="D752" s="3">
        <v>29.15</v>
      </c>
      <c r="E752" s="3">
        <v>0</v>
      </c>
      <c r="F752" s="16">
        <f t="shared" si="56"/>
        <v>1</v>
      </c>
      <c r="G752" s="3">
        <f t="shared" si="57"/>
        <v>0</v>
      </c>
      <c r="H752" s="3">
        <f t="shared" si="58"/>
        <v>1</v>
      </c>
      <c r="I752" s="3">
        <f t="shared" si="59"/>
        <v>0</v>
      </c>
      <c r="J752" s="18">
        <v>18246.495500000001</v>
      </c>
      <c r="R752" t="s">
        <v>9</v>
      </c>
      <c r="S752" t="s">
        <v>7</v>
      </c>
      <c r="T752" t="s">
        <v>11</v>
      </c>
    </row>
    <row r="753" spans="2:20">
      <c r="B753" s="17">
        <v>53</v>
      </c>
      <c r="C753" s="3">
        <f t="shared" si="55"/>
        <v>1</v>
      </c>
      <c r="D753" s="3">
        <v>34.104999999999997</v>
      </c>
      <c r="E753" s="3">
        <v>0</v>
      </c>
      <c r="F753" s="16">
        <f t="shared" si="56"/>
        <v>1</v>
      </c>
      <c r="G753" s="3">
        <f t="shared" si="57"/>
        <v>0</v>
      </c>
      <c r="H753" s="3">
        <f t="shared" si="58"/>
        <v>0</v>
      </c>
      <c r="I753" s="3">
        <f t="shared" si="59"/>
        <v>0</v>
      </c>
      <c r="J753" s="18">
        <v>43254.417950000003</v>
      </c>
      <c r="R753" t="s">
        <v>9</v>
      </c>
      <c r="S753" t="s">
        <v>7</v>
      </c>
      <c r="T753" t="s">
        <v>13</v>
      </c>
    </row>
    <row r="754" spans="2:20">
      <c r="B754" s="17">
        <v>31</v>
      </c>
      <c r="C754" s="3">
        <f t="shared" si="55"/>
        <v>0</v>
      </c>
      <c r="D754" s="3">
        <v>26.62</v>
      </c>
      <c r="E754" s="3">
        <v>0</v>
      </c>
      <c r="F754" s="16">
        <f t="shared" si="56"/>
        <v>0</v>
      </c>
      <c r="G754" s="3">
        <f t="shared" si="57"/>
        <v>0</v>
      </c>
      <c r="H754" s="3">
        <f t="shared" si="58"/>
        <v>1</v>
      </c>
      <c r="I754" s="3">
        <f t="shared" si="59"/>
        <v>0</v>
      </c>
      <c r="J754" s="18">
        <v>3757.8447999999999</v>
      </c>
      <c r="R754" t="s">
        <v>6</v>
      </c>
      <c r="S754" t="s">
        <v>10</v>
      </c>
      <c r="T754" t="s">
        <v>11</v>
      </c>
    </row>
    <row r="755" spans="2:20">
      <c r="B755" s="17">
        <v>50</v>
      </c>
      <c r="C755" s="3">
        <f t="shared" si="55"/>
        <v>1</v>
      </c>
      <c r="D755" s="3">
        <v>26.41</v>
      </c>
      <c r="E755" s="3">
        <v>0</v>
      </c>
      <c r="F755" s="16">
        <f t="shared" si="56"/>
        <v>0</v>
      </c>
      <c r="G755" s="3">
        <f t="shared" si="57"/>
        <v>1</v>
      </c>
      <c r="H755" s="3">
        <f t="shared" si="58"/>
        <v>0</v>
      </c>
      <c r="I755" s="3">
        <f t="shared" si="59"/>
        <v>0</v>
      </c>
      <c r="J755" s="18">
        <v>8827.2098999999998</v>
      </c>
      <c r="R755" t="s">
        <v>9</v>
      </c>
      <c r="S755" t="s">
        <v>10</v>
      </c>
      <c r="T755" t="s">
        <v>12</v>
      </c>
    </row>
    <row r="756" spans="2:20">
      <c r="B756" s="17">
        <v>50</v>
      </c>
      <c r="C756" s="3">
        <f t="shared" si="55"/>
        <v>0</v>
      </c>
      <c r="D756" s="3">
        <v>30.114999999999998</v>
      </c>
      <c r="E756" s="3">
        <v>1</v>
      </c>
      <c r="F756" s="16">
        <f t="shared" si="56"/>
        <v>0</v>
      </c>
      <c r="G756" s="3">
        <f t="shared" si="57"/>
        <v>1</v>
      </c>
      <c r="H756" s="3">
        <f t="shared" si="58"/>
        <v>0</v>
      </c>
      <c r="I756" s="3">
        <f t="shared" si="59"/>
        <v>0</v>
      </c>
      <c r="J756" s="18">
        <v>9910.3598500000007</v>
      </c>
      <c r="R756" t="s">
        <v>6</v>
      </c>
      <c r="S756" t="s">
        <v>10</v>
      </c>
      <c r="T756" t="s">
        <v>12</v>
      </c>
    </row>
    <row r="757" spans="2:20">
      <c r="B757" s="17">
        <v>34</v>
      </c>
      <c r="C757" s="3">
        <f t="shared" si="55"/>
        <v>1</v>
      </c>
      <c r="D757" s="3">
        <v>27</v>
      </c>
      <c r="E757" s="3">
        <v>2</v>
      </c>
      <c r="F757" s="16">
        <f t="shared" si="56"/>
        <v>0</v>
      </c>
      <c r="G757" s="3">
        <f t="shared" si="57"/>
        <v>0</v>
      </c>
      <c r="H757" s="3">
        <f t="shared" si="58"/>
        <v>0</v>
      </c>
      <c r="I757" s="3">
        <f t="shared" si="59"/>
        <v>1</v>
      </c>
      <c r="J757" s="18">
        <v>11737.848840000001</v>
      </c>
      <c r="R757" t="s">
        <v>9</v>
      </c>
      <c r="S757" t="s">
        <v>10</v>
      </c>
      <c r="T757" t="s">
        <v>8</v>
      </c>
    </row>
    <row r="758" spans="2:20">
      <c r="B758" s="17">
        <v>19</v>
      </c>
      <c r="C758" s="3">
        <f t="shared" si="55"/>
        <v>1</v>
      </c>
      <c r="D758" s="3">
        <v>21.754999999999999</v>
      </c>
      <c r="E758" s="3">
        <v>0</v>
      </c>
      <c r="F758" s="16">
        <f t="shared" si="56"/>
        <v>0</v>
      </c>
      <c r="G758" s="3">
        <f t="shared" si="57"/>
        <v>1</v>
      </c>
      <c r="H758" s="3">
        <f t="shared" si="58"/>
        <v>0</v>
      </c>
      <c r="I758" s="3">
        <f t="shared" si="59"/>
        <v>0</v>
      </c>
      <c r="J758" s="18">
        <v>1627.2824499999999</v>
      </c>
      <c r="R758" t="s">
        <v>9</v>
      </c>
      <c r="S758" t="s">
        <v>10</v>
      </c>
      <c r="T758" t="s">
        <v>12</v>
      </c>
    </row>
    <row r="759" spans="2:20">
      <c r="B759" s="17">
        <v>47</v>
      </c>
      <c r="C759" s="3">
        <f t="shared" si="55"/>
        <v>0</v>
      </c>
      <c r="D759" s="3">
        <v>36</v>
      </c>
      <c r="E759" s="3">
        <v>1</v>
      </c>
      <c r="F759" s="16">
        <f t="shared" si="56"/>
        <v>0</v>
      </c>
      <c r="G759" s="3">
        <f t="shared" si="57"/>
        <v>0</v>
      </c>
      <c r="H759" s="3">
        <f t="shared" si="58"/>
        <v>0</v>
      </c>
      <c r="I759" s="3">
        <f t="shared" si="59"/>
        <v>1</v>
      </c>
      <c r="J759" s="18">
        <v>8556.9069999999992</v>
      </c>
      <c r="R759" t="s">
        <v>6</v>
      </c>
      <c r="S759" t="s">
        <v>10</v>
      </c>
      <c r="T759" t="s">
        <v>8</v>
      </c>
    </row>
    <row r="760" spans="2:20">
      <c r="B760" s="17">
        <v>28</v>
      </c>
      <c r="C760" s="3">
        <f t="shared" si="55"/>
        <v>1</v>
      </c>
      <c r="D760" s="3">
        <v>30.875</v>
      </c>
      <c r="E760" s="3">
        <v>0</v>
      </c>
      <c r="F760" s="16">
        <f t="shared" si="56"/>
        <v>0</v>
      </c>
      <c r="G760" s="3">
        <f t="shared" si="57"/>
        <v>1</v>
      </c>
      <c r="H760" s="3">
        <f t="shared" si="58"/>
        <v>0</v>
      </c>
      <c r="I760" s="3">
        <f t="shared" si="59"/>
        <v>0</v>
      </c>
      <c r="J760" s="18">
        <v>3062.5082499999999</v>
      </c>
      <c r="R760" t="s">
        <v>9</v>
      </c>
      <c r="S760" t="s">
        <v>10</v>
      </c>
      <c r="T760" t="s">
        <v>12</v>
      </c>
    </row>
    <row r="761" spans="2:20">
      <c r="B761" s="17">
        <v>37</v>
      </c>
      <c r="C761" s="3">
        <f t="shared" si="55"/>
        <v>0</v>
      </c>
      <c r="D761" s="3">
        <v>26.4</v>
      </c>
      <c r="E761" s="3">
        <v>0</v>
      </c>
      <c r="F761" s="16">
        <f t="shared" si="56"/>
        <v>1</v>
      </c>
      <c r="G761" s="3">
        <f t="shared" si="57"/>
        <v>0</v>
      </c>
      <c r="H761" s="3">
        <f t="shared" si="58"/>
        <v>1</v>
      </c>
      <c r="I761" s="3">
        <f t="shared" si="59"/>
        <v>0</v>
      </c>
      <c r="J761" s="18">
        <v>19539.242999999999</v>
      </c>
      <c r="R761" t="s">
        <v>6</v>
      </c>
      <c r="S761" t="s">
        <v>7</v>
      </c>
      <c r="T761" t="s">
        <v>11</v>
      </c>
    </row>
    <row r="762" spans="2:20">
      <c r="B762" s="17">
        <v>21</v>
      </c>
      <c r="C762" s="3">
        <f t="shared" si="55"/>
        <v>1</v>
      </c>
      <c r="D762" s="3">
        <v>28.975000000000001</v>
      </c>
      <c r="E762" s="3">
        <v>0</v>
      </c>
      <c r="F762" s="16">
        <f t="shared" si="56"/>
        <v>0</v>
      </c>
      <c r="G762" s="3">
        <f t="shared" si="57"/>
        <v>1</v>
      </c>
      <c r="H762" s="3">
        <f t="shared" si="58"/>
        <v>0</v>
      </c>
      <c r="I762" s="3">
        <f t="shared" si="59"/>
        <v>0</v>
      </c>
      <c r="J762" s="18">
        <v>1906.35825</v>
      </c>
      <c r="R762" t="s">
        <v>9</v>
      </c>
      <c r="S762" t="s">
        <v>10</v>
      </c>
      <c r="T762" t="s">
        <v>12</v>
      </c>
    </row>
    <row r="763" spans="2:20">
      <c r="B763" s="17">
        <v>64</v>
      </c>
      <c r="C763" s="3">
        <f t="shared" si="55"/>
        <v>1</v>
      </c>
      <c r="D763" s="3">
        <v>37.905000000000001</v>
      </c>
      <c r="E763" s="3">
        <v>0</v>
      </c>
      <c r="F763" s="16">
        <f t="shared" si="56"/>
        <v>0</v>
      </c>
      <c r="G763" s="3">
        <f t="shared" si="57"/>
        <v>1</v>
      </c>
      <c r="H763" s="3">
        <f t="shared" si="58"/>
        <v>0</v>
      </c>
      <c r="I763" s="3">
        <f t="shared" si="59"/>
        <v>0</v>
      </c>
      <c r="J763" s="18">
        <v>14210.53595</v>
      </c>
      <c r="R763" t="s">
        <v>9</v>
      </c>
      <c r="S763" t="s">
        <v>10</v>
      </c>
      <c r="T763" t="s">
        <v>12</v>
      </c>
    </row>
    <row r="764" spans="2:20">
      <c r="B764" s="17">
        <v>58</v>
      </c>
      <c r="C764" s="3">
        <f t="shared" si="55"/>
        <v>0</v>
      </c>
      <c r="D764" s="3">
        <v>22.77</v>
      </c>
      <c r="E764" s="3">
        <v>0</v>
      </c>
      <c r="F764" s="16">
        <f t="shared" si="56"/>
        <v>0</v>
      </c>
      <c r="G764" s="3">
        <f t="shared" si="57"/>
        <v>0</v>
      </c>
      <c r="H764" s="3">
        <f t="shared" si="58"/>
        <v>1</v>
      </c>
      <c r="I764" s="3">
        <f t="shared" si="59"/>
        <v>0</v>
      </c>
      <c r="J764" s="18">
        <v>11833.782300000001</v>
      </c>
      <c r="R764" t="s">
        <v>6</v>
      </c>
      <c r="S764" t="s">
        <v>10</v>
      </c>
      <c r="T764" t="s">
        <v>11</v>
      </c>
    </row>
    <row r="765" spans="2:20">
      <c r="B765" s="17">
        <v>24</v>
      </c>
      <c r="C765" s="3">
        <f t="shared" si="55"/>
        <v>1</v>
      </c>
      <c r="D765" s="3">
        <v>33.630000000000003</v>
      </c>
      <c r="E765" s="3">
        <v>4</v>
      </c>
      <c r="F765" s="16">
        <f t="shared" si="56"/>
        <v>0</v>
      </c>
      <c r="G765" s="3">
        <f t="shared" si="57"/>
        <v>0</v>
      </c>
      <c r="H765" s="3">
        <f t="shared" si="58"/>
        <v>0</v>
      </c>
      <c r="I765" s="3">
        <f t="shared" si="59"/>
        <v>0</v>
      </c>
      <c r="J765" s="18">
        <v>17128.426080000001</v>
      </c>
      <c r="R765" t="s">
        <v>9</v>
      </c>
      <c r="S765" t="s">
        <v>10</v>
      </c>
      <c r="T765" t="s">
        <v>13</v>
      </c>
    </row>
    <row r="766" spans="2:20">
      <c r="B766" s="17">
        <v>31</v>
      </c>
      <c r="C766" s="3">
        <f t="shared" si="55"/>
        <v>1</v>
      </c>
      <c r="D766" s="3">
        <v>27.645</v>
      </c>
      <c r="E766" s="3">
        <v>2</v>
      </c>
      <c r="F766" s="16">
        <f t="shared" si="56"/>
        <v>0</v>
      </c>
      <c r="G766" s="3">
        <f t="shared" si="57"/>
        <v>0</v>
      </c>
      <c r="H766" s="3">
        <f t="shared" si="58"/>
        <v>0</v>
      </c>
      <c r="I766" s="3">
        <f t="shared" si="59"/>
        <v>0</v>
      </c>
      <c r="J766" s="18">
        <v>5031.26955</v>
      </c>
      <c r="R766" t="s">
        <v>9</v>
      </c>
      <c r="S766" t="s">
        <v>10</v>
      </c>
      <c r="T766" t="s">
        <v>13</v>
      </c>
    </row>
    <row r="767" spans="2:20">
      <c r="B767" s="17">
        <v>39</v>
      </c>
      <c r="C767" s="3">
        <f t="shared" si="55"/>
        <v>0</v>
      </c>
      <c r="D767" s="3">
        <v>22.8</v>
      </c>
      <c r="E767" s="3">
        <v>3</v>
      </c>
      <c r="F767" s="16">
        <f t="shared" si="56"/>
        <v>0</v>
      </c>
      <c r="G767" s="3">
        <f t="shared" si="57"/>
        <v>0</v>
      </c>
      <c r="H767" s="3">
        <f t="shared" si="58"/>
        <v>0</v>
      </c>
      <c r="I767" s="3">
        <f t="shared" si="59"/>
        <v>0</v>
      </c>
      <c r="J767" s="18">
        <v>7985.8149999999996</v>
      </c>
      <c r="R767" t="s">
        <v>6</v>
      </c>
      <c r="S767" t="s">
        <v>10</v>
      </c>
      <c r="T767" t="s">
        <v>13</v>
      </c>
    </row>
    <row r="768" spans="2:20">
      <c r="B768" s="17">
        <v>47</v>
      </c>
      <c r="C768" s="3">
        <f t="shared" si="55"/>
        <v>0</v>
      </c>
      <c r="D768" s="3">
        <v>27.83</v>
      </c>
      <c r="E768" s="3">
        <v>0</v>
      </c>
      <c r="F768" s="16">
        <f t="shared" si="56"/>
        <v>1</v>
      </c>
      <c r="G768" s="3">
        <f t="shared" si="57"/>
        <v>0</v>
      </c>
      <c r="H768" s="3">
        <f t="shared" si="58"/>
        <v>1</v>
      </c>
      <c r="I768" s="3">
        <f t="shared" si="59"/>
        <v>0</v>
      </c>
      <c r="J768" s="18">
        <v>23065.420699999999</v>
      </c>
      <c r="R768" t="s">
        <v>6</v>
      </c>
      <c r="S768" t="s">
        <v>7</v>
      </c>
      <c r="T768" t="s">
        <v>11</v>
      </c>
    </row>
    <row r="769" spans="2:20">
      <c r="B769" s="17">
        <v>30</v>
      </c>
      <c r="C769" s="3">
        <f t="shared" si="55"/>
        <v>1</v>
      </c>
      <c r="D769" s="3">
        <v>37.43</v>
      </c>
      <c r="E769" s="3">
        <v>3</v>
      </c>
      <c r="F769" s="16">
        <f t="shared" si="56"/>
        <v>0</v>
      </c>
      <c r="G769" s="3">
        <f t="shared" si="57"/>
        <v>0</v>
      </c>
      <c r="H769" s="3">
        <f t="shared" si="58"/>
        <v>0</v>
      </c>
      <c r="I769" s="3">
        <f t="shared" si="59"/>
        <v>0</v>
      </c>
      <c r="J769" s="18">
        <v>5428.7277000000004</v>
      </c>
      <c r="R769" t="s">
        <v>9</v>
      </c>
      <c r="S769" t="s">
        <v>10</v>
      </c>
      <c r="T769" t="s">
        <v>13</v>
      </c>
    </row>
    <row r="770" spans="2:20">
      <c r="B770" s="17">
        <v>18</v>
      </c>
      <c r="C770" s="3">
        <f t="shared" si="55"/>
        <v>1</v>
      </c>
      <c r="D770" s="3">
        <v>38.17</v>
      </c>
      <c r="E770" s="3">
        <v>0</v>
      </c>
      <c r="F770" s="16">
        <f t="shared" si="56"/>
        <v>1</v>
      </c>
      <c r="G770" s="3">
        <f t="shared" si="57"/>
        <v>0</v>
      </c>
      <c r="H770" s="3">
        <f t="shared" si="58"/>
        <v>1</v>
      </c>
      <c r="I770" s="3">
        <f t="shared" si="59"/>
        <v>0</v>
      </c>
      <c r="J770" s="18">
        <v>36307.798300000002</v>
      </c>
      <c r="R770" t="s">
        <v>9</v>
      </c>
      <c r="S770" t="s">
        <v>7</v>
      </c>
      <c r="T770" t="s">
        <v>11</v>
      </c>
    </row>
    <row r="771" spans="2:20">
      <c r="B771" s="17">
        <v>22</v>
      </c>
      <c r="C771" s="3">
        <f t="shared" si="55"/>
        <v>0</v>
      </c>
      <c r="D771" s="3">
        <v>34.58</v>
      </c>
      <c r="E771" s="3">
        <v>2</v>
      </c>
      <c r="F771" s="16">
        <f t="shared" si="56"/>
        <v>0</v>
      </c>
      <c r="G771" s="3">
        <f t="shared" si="57"/>
        <v>0</v>
      </c>
      <c r="H771" s="3">
        <f t="shared" si="58"/>
        <v>0</v>
      </c>
      <c r="I771" s="3">
        <f t="shared" si="59"/>
        <v>0</v>
      </c>
      <c r="J771" s="18">
        <v>3925.7582000000002</v>
      </c>
      <c r="R771" t="s">
        <v>6</v>
      </c>
      <c r="S771" t="s">
        <v>10</v>
      </c>
      <c r="T771" t="s">
        <v>13</v>
      </c>
    </row>
    <row r="772" spans="2:20">
      <c r="B772" s="17">
        <v>23</v>
      </c>
      <c r="C772" s="3">
        <f t="shared" si="55"/>
        <v>1</v>
      </c>
      <c r="D772" s="3">
        <v>35.200000000000003</v>
      </c>
      <c r="E772" s="3">
        <v>1</v>
      </c>
      <c r="F772" s="16">
        <f t="shared" si="56"/>
        <v>0</v>
      </c>
      <c r="G772" s="3">
        <f t="shared" si="57"/>
        <v>0</v>
      </c>
      <c r="H772" s="3">
        <f t="shared" si="58"/>
        <v>0</v>
      </c>
      <c r="I772" s="3">
        <f t="shared" si="59"/>
        <v>1</v>
      </c>
      <c r="J772" s="18">
        <v>2416.9549999999999</v>
      </c>
      <c r="R772" t="s">
        <v>9</v>
      </c>
      <c r="S772" t="s">
        <v>10</v>
      </c>
      <c r="T772" t="s">
        <v>8</v>
      </c>
    </row>
    <row r="773" spans="2:20">
      <c r="B773" s="17">
        <v>33</v>
      </c>
      <c r="C773" s="3">
        <f t="shared" si="55"/>
        <v>1</v>
      </c>
      <c r="D773" s="3">
        <v>27.1</v>
      </c>
      <c r="E773" s="3">
        <v>1</v>
      </c>
      <c r="F773" s="16">
        <f t="shared" si="56"/>
        <v>1</v>
      </c>
      <c r="G773" s="3">
        <f t="shared" si="57"/>
        <v>0</v>
      </c>
      <c r="H773" s="3">
        <f t="shared" si="58"/>
        <v>0</v>
      </c>
      <c r="I773" s="3">
        <f t="shared" si="59"/>
        <v>1</v>
      </c>
      <c r="J773" s="18">
        <v>19040.876</v>
      </c>
      <c r="R773" t="s">
        <v>9</v>
      </c>
      <c r="S773" t="s">
        <v>7</v>
      </c>
      <c r="T773" t="s">
        <v>8</v>
      </c>
    </row>
    <row r="774" spans="2:20">
      <c r="B774" s="17">
        <v>27</v>
      </c>
      <c r="C774" s="3">
        <f t="shared" si="55"/>
        <v>1</v>
      </c>
      <c r="D774" s="3">
        <v>26.03</v>
      </c>
      <c r="E774" s="3">
        <v>0</v>
      </c>
      <c r="F774" s="16">
        <f t="shared" si="56"/>
        <v>0</v>
      </c>
      <c r="G774" s="3">
        <f t="shared" si="57"/>
        <v>0</v>
      </c>
      <c r="H774" s="3">
        <f t="shared" si="58"/>
        <v>0</v>
      </c>
      <c r="I774" s="3">
        <f t="shared" si="59"/>
        <v>0</v>
      </c>
      <c r="J774" s="18">
        <v>3070.8087</v>
      </c>
      <c r="R774" t="s">
        <v>9</v>
      </c>
      <c r="S774" t="s">
        <v>10</v>
      </c>
      <c r="T774" t="s">
        <v>13</v>
      </c>
    </row>
    <row r="775" spans="2:20">
      <c r="B775" s="17">
        <v>45</v>
      </c>
      <c r="C775" s="3">
        <f t="shared" si="55"/>
        <v>0</v>
      </c>
      <c r="D775" s="3">
        <v>25.175000000000001</v>
      </c>
      <c r="E775" s="3">
        <v>2</v>
      </c>
      <c r="F775" s="16">
        <f t="shared" si="56"/>
        <v>0</v>
      </c>
      <c r="G775" s="3">
        <f t="shared" si="57"/>
        <v>0</v>
      </c>
      <c r="H775" s="3">
        <f t="shared" si="58"/>
        <v>0</v>
      </c>
      <c r="I775" s="3">
        <f t="shared" si="59"/>
        <v>0</v>
      </c>
      <c r="J775" s="18">
        <v>9095.0682500000003</v>
      </c>
      <c r="R775" t="s">
        <v>6</v>
      </c>
      <c r="S775" t="s">
        <v>10</v>
      </c>
      <c r="T775" t="s">
        <v>13</v>
      </c>
    </row>
    <row r="776" spans="2:20">
      <c r="B776" s="17">
        <v>57</v>
      </c>
      <c r="C776" s="3">
        <f t="shared" si="55"/>
        <v>0</v>
      </c>
      <c r="D776" s="3">
        <v>31.824999999999999</v>
      </c>
      <c r="E776" s="3">
        <v>0</v>
      </c>
      <c r="F776" s="16">
        <f t="shared" si="56"/>
        <v>0</v>
      </c>
      <c r="G776" s="3">
        <f t="shared" si="57"/>
        <v>1</v>
      </c>
      <c r="H776" s="3">
        <f t="shared" si="58"/>
        <v>0</v>
      </c>
      <c r="I776" s="3">
        <f t="shared" si="59"/>
        <v>0</v>
      </c>
      <c r="J776" s="18">
        <v>11842.623750000001</v>
      </c>
      <c r="R776" t="s">
        <v>6</v>
      </c>
      <c r="S776" t="s">
        <v>10</v>
      </c>
      <c r="T776" t="s">
        <v>12</v>
      </c>
    </row>
    <row r="777" spans="2:20">
      <c r="B777" s="17">
        <v>47</v>
      </c>
      <c r="C777" s="3">
        <f t="shared" si="55"/>
        <v>1</v>
      </c>
      <c r="D777" s="3">
        <v>32.299999999999997</v>
      </c>
      <c r="E777" s="3">
        <v>1</v>
      </c>
      <c r="F777" s="16">
        <f t="shared" si="56"/>
        <v>0</v>
      </c>
      <c r="G777" s="3">
        <f t="shared" si="57"/>
        <v>0</v>
      </c>
      <c r="H777" s="3">
        <f t="shared" si="58"/>
        <v>0</v>
      </c>
      <c r="I777" s="3">
        <f t="shared" si="59"/>
        <v>1</v>
      </c>
      <c r="J777" s="18">
        <v>8062.7640000000001</v>
      </c>
      <c r="R777" t="s">
        <v>9</v>
      </c>
      <c r="S777" t="s">
        <v>10</v>
      </c>
      <c r="T777" t="s">
        <v>8</v>
      </c>
    </row>
    <row r="778" spans="2:20">
      <c r="B778" s="17">
        <v>42</v>
      </c>
      <c r="C778" s="3">
        <f t="shared" si="55"/>
        <v>0</v>
      </c>
      <c r="D778" s="3">
        <v>29</v>
      </c>
      <c r="E778" s="3">
        <v>1</v>
      </c>
      <c r="F778" s="16">
        <f t="shared" si="56"/>
        <v>0</v>
      </c>
      <c r="G778" s="3">
        <f t="shared" si="57"/>
        <v>0</v>
      </c>
      <c r="H778" s="3">
        <f t="shared" si="58"/>
        <v>0</v>
      </c>
      <c r="I778" s="3">
        <f t="shared" si="59"/>
        <v>1</v>
      </c>
      <c r="J778" s="18">
        <v>7050.6419999999998</v>
      </c>
      <c r="R778" t="s">
        <v>6</v>
      </c>
      <c r="S778" t="s">
        <v>10</v>
      </c>
      <c r="T778" t="s">
        <v>8</v>
      </c>
    </row>
    <row r="779" spans="2:20">
      <c r="B779" s="17">
        <v>64</v>
      </c>
      <c r="C779" s="3">
        <f t="shared" ref="C779:C842" si="60">IF(R779="male",1,0)</f>
        <v>0</v>
      </c>
      <c r="D779" s="3">
        <v>39.700000000000003</v>
      </c>
      <c r="E779" s="3">
        <v>0</v>
      </c>
      <c r="F779" s="16">
        <f t="shared" ref="F779:F842" si="61">IF(S779="yes",1,0)</f>
        <v>0</v>
      </c>
      <c r="G779" s="3">
        <f t="shared" ref="G779:G842" si="62">IF(T779="northwest",1,0)</f>
        <v>0</v>
      </c>
      <c r="H779" s="3">
        <f t="shared" ref="H779:H842" si="63">IF(T779="southeast",1,0)</f>
        <v>0</v>
      </c>
      <c r="I779" s="3">
        <f t="shared" ref="I779:I842" si="64">IF(T779="southwest",1,0)</f>
        <v>1</v>
      </c>
      <c r="J779" s="18">
        <v>14319.031000000001</v>
      </c>
      <c r="R779" t="s">
        <v>6</v>
      </c>
      <c r="S779" t="s">
        <v>10</v>
      </c>
      <c r="T779" t="s">
        <v>8</v>
      </c>
    </row>
    <row r="780" spans="2:20">
      <c r="B780" s="17">
        <v>38</v>
      </c>
      <c r="C780" s="3">
        <f t="shared" si="60"/>
        <v>0</v>
      </c>
      <c r="D780" s="3">
        <v>19.475000000000001</v>
      </c>
      <c r="E780" s="3">
        <v>2</v>
      </c>
      <c r="F780" s="16">
        <f t="shared" si="61"/>
        <v>0</v>
      </c>
      <c r="G780" s="3">
        <f t="shared" si="62"/>
        <v>1</v>
      </c>
      <c r="H780" s="3">
        <f t="shared" si="63"/>
        <v>0</v>
      </c>
      <c r="I780" s="3">
        <f t="shared" si="64"/>
        <v>0</v>
      </c>
      <c r="J780" s="18">
        <v>6933.2422500000002</v>
      </c>
      <c r="R780" t="s">
        <v>6</v>
      </c>
      <c r="S780" t="s">
        <v>10</v>
      </c>
      <c r="T780" t="s">
        <v>12</v>
      </c>
    </row>
    <row r="781" spans="2:20">
      <c r="B781" s="17">
        <v>61</v>
      </c>
      <c r="C781" s="3">
        <f t="shared" si="60"/>
        <v>1</v>
      </c>
      <c r="D781" s="3">
        <v>36.1</v>
      </c>
      <c r="E781" s="3">
        <v>3</v>
      </c>
      <c r="F781" s="16">
        <f t="shared" si="61"/>
        <v>0</v>
      </c>
      <c r="G781" s="3">
        <f t="shared" si="62"/>
        <v>0</v>
      </c>
      <c r="H781" s="3">
        <f t="shared" si="63"/>
        <v>0</v>
      </c>
      <c r="I781" s="3">
        <f t="shared" si="64"/>
        <v>1</v>
      </c>
      <c r="J781" s="18">
        <v>27941.28758</v>
      </c>
      <c r="R781" t="s">
        <v>9</v>
      </c>
      <c r="S781" t="s">
        <v>10</v>
      </c>
      <c r="T781" t="s">
        <v>8</v>
      </c>
    </row>
    <row r="782" spans="2:20">
      <c r="B782" s="17">
        <v>53</v>
      </c>
      <c r="C782" s="3">
        <f t="shared" si="60"/>
        <v>0</v>
      </c>
      <c r="D782" s="3">
        <v>26.7</v>
      </c>
      <c r="E782" s="3">
        <v>2</v>
      </c>
      <c r="F782" s="16">
        <f t="shared" si="61"/>
        <v>0</v>
      </c>
      <c r="G782" s="3">
        <f t="shared" si="62"/>
        <v>0</v>
      </c>
      <c r="H782" s="3">
        <f t="shared" si="63"/>
        <v>0</v>
      </c>
      <c r="I782" s="3">
        <f t="shared" si="64"/>
        <v>1</v>
      </c>
      <c r="J782" s="18">
        <v>11150.78</v>
      </c>
      <c r="R782" t="s">
        <v>6</v>
      </c>
      <c r="S782" t="s">
        <v>10</v>
      </c>
      <c r="T782" t="s">
        <v>8</v>
      </c>
    </row>
    <row r="783" spans="2:20">
      <c r="B783" s="17">
        <v>44</v>
      </c>
      <c r="C783" s="3">
        <f t="shared" si="60"/>
        <v>0</v>
      </c>
      <c r="D783" s="3">
        <v>36.479999999999997</v>
      </c>
      <c r="E783" s="3">
        <v>0</v>
      </c>
      <c r="F783" s="16">
        <f t="shared" si="61"/>
        <v>0</v>
      </c>
      <c r="G783" s="3">
        <f t="shared" si="62"/>
        <v>0</v>
      </c>
      <c r="H783" s="3">
        <f t="shared" si="63"/>
        <v>0</v>
      </c>
      <c r="I783" s="3">
        <f t="shared" si="64"/>
        <v>0</v>
      </c>
      <c r="J783" s="18">
        <v>12797.20962</v>
      </c>
      <c r="R783" t="s">
        <v>6</v>
      </c>
      <c r="S783" t="s">
        <v>10</v>
      </c>
      <c r="T783" t="s">
        <v>13</v>
      </c>
    </row>
    <row r="784" spans="2:20">
      <c r="B784" s="17">
        <v>19</v>
      </c>
      <c r="C784" s="3">
        <f t="shared" si="60"/>
        <v>0</v>
      </c>
      <c r="D784" s="3">
        <v>28.88</v>
      </c>
      <c r="E784" s="3">
        <v>0</v>
      </c>
      <c r="F784" s="16">
        <f t="shared" si="61"/>
        <v>1</v>
      </c>
      <c r="G784" s="3">
        <f t="shared" si="62"/>
        <v>1</v>
      </c>
      <c r="H784" s="3">
        <f t="shared" si="63"/>
        <v>0</v>
      </c>
      <c r="I784" s="3">
        <f t="shared" si="64"/>
        <v>0</v>
      </c>
      <c r="J784" s="18">
        <v>17748.5062</v>
      </c>
      <c r="R784" t="s">
        <v>6</v>
      </c>
      <c r="S784" t="s">
        <v>7</v>
      </c>
      <c r="T784" t="s">
        <v>12</v>
      </c>
    </row>
    <row r="785" spans="2:20">
      <c r="B785" s="17">
        <v>41</v>
      </c>
      <c r="C785" s="3">
        <f t="shared" si="60"/>
        <v>1</v>
      </c>
      <c r="D785" s="3">
        <v>34.200000000000003</v>
      </c>
      <c r="E785" s="3">
        <v>2</v>
      </c>
      <c r="F785" s="16">
        <f t="shared" si="61"/>
        <v>0</v>
      </c>
      <c r="G785" s="3">
        <f t="shared" si="62"/>
        <v>1</v>
      </c>
      <c r="H785" s="3">
        <f t="shared" si="63"/>
        <v>0</v>
      </c>
      <c r="I785" s="3">
        <f t="shared" si="64"/>
        <v>0</v>
      </c>
      <c r="J785" s="18">
        <v>7261.741</v>
      </c>
      <c r="R785" t="s">
        <v>9</v>
      </c>
      <c r="S785" t="s">
        <v>10</v>
      </c>
      <c r="T785" t="s">
        <v>12</v>
      </c>
    </row>
    <row r="786" spans="2:20">
      <c r="B786" s="17">
        <v>51</v>
      </c>
      <c r="C786" s="3">
        <f t="shared" si="60"/>
        <v>1</v>
      </c>
      <c r="D786" s="3">
        <v>33.33</v>
      </c>
      <c r="E786" s="3">
        <v>3</v>
      </c>
      <c r="F786" s="16">
        <f t="shared" si="61"/>
        <v>0</v>
      </c>
      <c r="G786" s="3">
        <f t="shared" si="62"/>
        <v>0</v>
      </c>
      <c r="H786" s="3">
        <f t="shared" si="63"/>
        <v>1</v>
      </c>
      <c r="I786" s="3">
        <f t="shared" si="64"/>
        <v>0</v>
      </c>
      <c r="J786" s="18">
        <v>10560.4917</v>
      </c>
      <c r="R786" t="s">
        <v>9</v>
      </c>
      <c r="S786" t="s">
        <v>10</v>
      </c>
      <c r="T786" t="s">
        <v>11</v>
      </c>
    </row>
    <row r="787" spans="2:20">
      <c r="B787" s="17">
        <v>40</v>
      </c>
      <c r="C787" s="3">
        <f t="shared" si="60"/>
        <v>1</v>
      </c>
      <c r="D787" s="3">
        <v>32.299999999999997</v>
      </c>
      <c r="E787" s="3">
        <v>2</v>
      </c>
      <c r="F787" s="16">
        <f t="shared" si="61"/>
        <v>0</v>
      </c>
      <c r="G787" s="3">
        <f t="shared" si="62"/>
        <v>1</v>
      </c>
      <c r="H787" s="3">
        <f t="shared" si="63"/>
        <v>0</v>
      </c>
      <c r="I787" s="3">
        <f t="shared" si="64"/>
        <v>0</v>
      </c>
      <c r="J787" s="18">
        <v>6986.6970000000001</v>
      </c>
      <c r="R787" t="s">
        <v>9</v>
      </c>
      <c r="S787" t="s">
        <v>10</v>
      </c>
      <c r="T787" t="s">
        <v>12</v>
      </c>
    </row>
    <row r="788" spans="2:20">
      <c r="B788" s="17">
        <v>45</v>
      </c>
      <c r="C788" s="3">
        <f t="shared" si="60"/>
        <v>1</v>
      </c>
      <c r="D788" s="3">
        <v>39.805</v>
      </c>
      <c r="E788" s="3">
        <v>0</v>
      </c>
      <c r="F788" s="16">
        <f t="shared" si="61"/>
        <v>0</v>
      </c>
      <c r="G788" s="3">
        <f t="shared" si="62"/>
        <v>0</v>
      </c>
      <c r="H788" s="3">
        <f t="shared" si="63"/>
        <v>0</v>
      </c>
      <c r="I788" s="3">
        <f t="shared" si="64"/>
        <v>0</v>
      </c>
      <c r="J788" s="18">
        <v>7448.4039499999999</v>
      </c>
      <c r="R788" t="s">
        <v>9</v>
      </c>
      <c r="S788" t="s">
        <v>10</v>
      </c>
      <c r="T788" t="s">
        <v>13</v>
      </c>
    </row>
    <row r="789" spans="2:20">
      <c r="B789" s="17">
        <v>35</v>
      </c>
      <c r="C789" s="3">
        <f t="shared" si="60"/>
        <v>1</v>
      </c>
      <c r="D789" s="3">
        <v>34.32</v>
      </c>
      <c r="E789" s="3">
        <v>3</v>
      </c>
      <c r="F789" s="16">
        <f t="shared" si="61"/>
        <v>0</v>
      </c>
      <c r="G789" s="3">
        <f t="shared" si="62"/>
        <v>0</v>
      </c>
      <c r="H789" s="3">
        <f t="shared" si="63"/>
        <v>1</v>
      </c>
      <c r="I789" s="3">
        <f t="shared" si="64"/>
        <v>0</v>
      </c>
      <c r="J789" s="18">
        <v>5934.3797999999997</v>
      </c>
      <c r="R789" t="s">
        <v>9</v>
      </c>
      <c r="S789" t="s">
        <v>10</v>
      </c>
      <c r="T789" t="s">
        <v>11</v>
      </c>
    </row>
    <row r="790" spans="2:20">
      <c r="B790" s="17">
        <v>53</v>
      </c>
      <c r="C790" s="3">
        <f t="shared" si="60"/>
        <v>1</v>
      </c>
      <c r="D790" s="3">
        <v>28.88</v>
      </c>
      <c r="E790" s="3">
        <v>0</v>
      </c>
      <c r="F790" s="16">
        <f t="shared" si="61"/>
        <v>0</v>
      </c>
      <c r="G790" s="3">
        <f t="shared" si="62"/>
        <v>1</v>
      </c>
      <c r="H790" s="3">
        <f t="shared" si="63"/>
        <v>0</v>
      </c>
      <c r="I790" s="3">
        <f t="shared" si="64"/>
        <v>0</v>
      </c>
      <c r="J790" s="18">
        <v>9869.8101999999999</v>
      </c>
      <c r="R790" t="s">
        <v>9</v>
      </c>
      <c r="S790" t="s">
        <v>10</v>
      </c>
      <c r="T790" t="s">
        <v>12</v>
      </c>
    </row>
    <row r="791" spans="2:20">
      <c r="B791" s="17">
        <v>30</v>
      </c>
      <c r="C791" s="3">
        <f t="shared" si="60"/>
        <v>1</v>
      </c>
      <c r="D791" s="3">
        <v>24.4</v>
      </c>
      <c r="E791" s="3">
        <v>3</v>
      </c>
      <c r="F791" s="16">
        <f t="shared" si="61"/>
        <v>1</v>
      </c>
      <c r="G791" s="3">
        <f t="shared" si="62"/>
        <v>0</v>
      </c>
      <c r="H791" s="3">
        <f t="shared" si="63"/>
        <v>0</v>
      </c>
      <c r="I791" s="3">
        <f t="shared" si="64"/>
        <v>1</v>
      </c>
      <c r="J791" s="18">
        <v>18259.216</v>
      </c>
      <c r="R791" t="s">
        <v>9</v>
      </c>
      <c r="S791" t="s">
        <v>7</v>
      </c>
      <c r="T791" t="s">
        <v>8</v>
      </c>
    </row>
    <row r="792" spans="2:20">
      <c r="B792" s="17">
        <v>18</v>
      </c>
      <c r="C792" s="3">
        <f t="shared" si="60"/>
        <v>1</v>
      </c>
      <c r="D792" s="3">
        <v>41.14</v>
      </c>
      <c r="E792" s="3">
        <v>0</v>
      </c>
      <c r="F792" s="16">
        <f t="shared" si="61"/>
        <v>0</v>
      </c>
      <c r="G792" s="3">
        <f t="shared" si="62"/>
        <v>0</v>
      </c>
      <c r="H792" s="3">
        <f t="shared" si="63"/>
        <v>1</v>
      </c>
      <c r="I792" s="3">
        <f t="shared" si="64"/>
        <v>0</v>
      </c>
      <c r="J792" s="18">
        <v>1146.7965999999999</v>
      </c>
      <c r="R792" t="s">
        <v>9</v>
      </c>
      <c r="S792" t="s">
        <v>10</v>
      </c>
      <c r="T792" t="s">
        <v>11</v>
      </c>
    </row>
    <row r="793" spans="2:20">
      <c r="B793" s="17">
        <v>51</v>
      </c>
      <c r="C793" s="3">
        <f t="shared" si="60"/>
        <v>1</v>
      </c>
      <c r="D793" s="3">
        <v>35.97</v>
      </c>
      <c r="E793" s="3">
        <v>1</v>
      </c>
      <c r="F793" s="16">
        <f t="shared" si="61"/>
        <v>0</v>
      </c>
      <c r="G793" s="3">
        <f t="shared" si="62"/>
        <v>0</v>
      </c>
      <c r="H793" s="3">
        <f t="shared" si="63"/>
        <v>1</v>
      </c>
      <c r="I793" s="3">
        <f t="shared" si="64"/>
        <v>0</v>
      </c>
      <c r="J793" s="18">
        <v>9386.1612999999998</v>
      </c>
      <c r="R793" t="s">
        <v>9</v>
      </c>
      <c r="S793" t="s">
        <v>10</v>
      </c>
      <c r="T793" t="s">
        <v>11</v>
      </c>
    </row>
    <row r="794" spans="2:20">
      <c r="B794" s="17">
        <v>50</v>
      </c>
      <c r="C794" s="3">
        <f t="shared" si="60"/>
        <v>0</v>
      </c>
      <c r="D794" s="3">
        <v>27.6</v>
      </c>
      <c r="E794" s="3">
        <v>1</v>
      </c>
      <c r="F794" s="16">
        <f t="shared" si="61"/>
        <v>1</v>
      </c>
      <c r="G794" s="3">
        <f t="shared" si="62"/>
        <v>0</v>
      </c>
      <c r="H794" s="3">
        <f t="shared" si="63"/>
        <v>0</v>
      </c>
      <c r="I794" s="3">
        <f t="shared" si="64"/>
        <v>1</v>
      </c>
      <c r="J794" s="18">
        <v>24520.263999999999</v>
      </c>
      <c r="R794" t="s">
        <v>6</v>
      </c>
      <c r="S794" t="s">
        <v>7</v>
      </c>
      <c r="T794" t="s">
        <v>8</v>
      </c>
    </row>
    <row r="795" spans="2:20">
      <c r="B795" s="17">
        <v>31</v>
      </c>
      <c r="C795" s="3">
        <f t="shared" si="60"/>
        <v>0</v>
      </c>
      <c r="D795" s="3">
        <v>29.26</v>
      </c>
      <c r="E795" s="3">
        <v>1</v>
      </c>
      <c r="F795" s="16">
        <f t="shared" si="61"/>
        <v>0</v>
      </c>
      <c r="G795" s="3">
        <f t="shared" si="62"/>
        <v>0</v>
      </c>
      <c r="H795" s="3">
        <f t="shared" si="63"/>
        <v>1</v>
      </c>
      <c r="I795" s="3">
        <f t="shared" si="64"/>
        <v>0</v>
      </c>
      <c r="J795" s="18">
        <v>4350.5144</v>
      </c>
      <c r="R795" t="s">
        <v>6</v>
      </c>
      <c r="S795" t="s">
        <v>10</v>
      </c>
      <c r="T795" t="s">
        <v>11</v>
      </c>
    </row>
    <row r="796" spans="2:20">
      <c r="B796" s="17">
        <v>35</v>
      </c>
      <c r="C796" s="3">
        <f t="shared" si="60"/>
        <v>0</v>
      </c>
      <c r="D796" s="3">
        <v>27.7</v>
      </c>
      <c r="E796" s="3">
        <v>3</v>
      </c>
      <c r="F796" s="16">
        <f t="shared" si="61"/>
        <v>0</v>
      </c>
      <c r="G796" s="3">
        <f t="shared" si="62"/>
        <v>0</v>
      </c>
      <c r="H796" s="3">
        <f t="shared" si="63"/>
        <v>0</v>
      </c>
      <c r="I796" s="3">
        <f t="shared" si="64"/>
        <v>1</v>
      </c>
      <c r="J796" s="18">
        <v>6414.1779999999999</v>
      </c>
      <c r="R796" t="s">
        <v>6</v>
      </c>
      <c r="S796" t="s">
        <v>10</v>
      </c>
      <c r="T796" t="s">
        <v>8</v>
      </c>
    </row>
    <row r="797" spans="2:20">
      <c r="B797" s="17">
        <v>60</v>
      </c>
      <c r="C797" s="3">
        <f t="shared" si="60"/>
        <v>1</v>
      </c>
      <c r="D797" s="3">
        <v>36.954999999999998</v>
      </c>
      <c r="E797" s="3">
        <v>0</v>
      </c>
      <c r="F797" s="16">
        <f t="shared" si="61"/>
        <v>0</v>
      </c>
      <c r="G797" s="3">
        <f t="shared" si="62"/>
        <v>0</v>
      </c>
      <c r="H797" s="3">
        <f t="shared" si="63"/>
        <v>0</v>
      </c>
      <c r="I797" s="3">
        <f t="shared" si="64"/>
        <v>0</v>
      </c>
      <c r="J797" s="18">
        <v>12741.167450000001</v>
      </c>
      <c r="R797" t="s">
        <v>9</v>
      </c>
      <c r="S797" t="s">
        <v>10</v>
      </c>
      <c r="T797" t="s">
        <v>13</v>
      </c>
    </row>
    <row r="798" spans="2:20">
      <c r="B798" s="17">
        <v>21</v>
      </c>
      <c r="C798" s="3">
        <f t="shared" si="60"/>
        <v>1</v>
      </c>
      <c r="D798" s="3">
        <v>36.86</v>
      </c>
      <c r="E798" s="3">
        <v>0</v>
      </c>
      <c r="F798" s="16">
        <f t="shared" si="61"/>
        <v>0</v>
      </c>
      <c r="G798" s="3">
        <f t="shared" si="62"/>
        <v>1</v>
      </c>
      <c r="H798" s="3">
        <f t="shared" si="63"/>
        <v>0</v>
      </c>
      <c r="I798" s="3">
        <f t="shared" si="64"/>
        <v>0</v>
      </c>
      <c r="J798" s="18">
        <v>1917.3184000000001</v>
      </c>
      <c r="R798" t="s">
        <v>9</v>
      </c>
      <c r="S798" t="s">
        <v>10</v>
      </c>
      <c r="T798" t="s">
        <v>12</v>
      </c>
    </row>
    <row r="799" spans="2:20">
      <c r="B799" s="17">
        <v>29</v>
      </c>
      <c r="C799" s="3">
        <f t="shared" si="60"/>
        <v>1</v>
      </c>
      <c r="D799" s="3">
        <v>22.515000000000001</v>
      </c>
      <c r="E799" s="3">
        <v>3</v>
      </c>
      <c r="F799" s="16">
        <f t="shared" si="61"/>
        <v>0</v>
      </c>
      <c r="G799" s="3">
        <f t="shared" si="62"/>
        <v>0</v>
      </c>
      <c r="H799" s="3">
        <f t="shared" si="63"/>
        <v>0</v>
      </c>
      <c r="I799" s="3">
        <f t="shared" si="64"/>
        <v>0</v>
      </c>
      <c r="J799" s="18">
        <v>5209.5788499999999</v>
      </c>
      <c r="R799" t="s">
        <v>9</v>
      </c>
      <c r="S799" t="s">
        <v>10</v>
      </c>
      <c r="T799" t="s">
        <v>13</v>
      </c>
    </row>
    <row r="800" spans="2:20">
      <c r="B800" s="17">
        <v>62</v>
      </c>
      <c r="C800" s="3">
        <f t="shared" si="60"/>
        <v>0</v>
      </c>
      <c r="D800" s="3">
        <v>29.92</v>
      </c>
      <c r="E800" s="3">
        <v>0</v>
      </c>
      <c r="F800" s="16">
        <f t="shared" si="61"/>
        <v>0</v>
      </c>
      <c r="G800" s="3">
        <f t="shared" si="62"/>
        <v>0</v>
      </c>
      <c r="H800" s="3">
        <f t="shared" si="63"/>
        <v>1</v>
      </c>
      <c r="I800" s="3">
        <f t="shared" si="64"/>
        <v>0</v>
      </c>
      <c r="J800" s="18">
        <v>13457.960800000001</v>
      </c>
      <c r="R800" t="s">
        <v>6</v>
      </c>
      <c r="S800" t="s">
        <v>10</v>
      </c>
      <c r="T800" t="s">
        <v>11</v>
      </c>
    </row>
    <row r="801" spans="2:20">
      <c r="B801" s="17">
        <v>39</v>
      </c>
      <c r="C801" s="3">
        <f t="shared" si="60"/>
        <v>0</v>
      </c>
      <c r="D801" s="3">
        <v>41.8</v>
      </c>
      <c r="E801" s="3">
        <v>0</v>
      </c>
      <c r="F801" s="16">
        <f t="shared" si="61"/>
        <v>0</v>
      </c>
      <c r="G801" s="3">
        <f t="shared" si="62"/>
        <v>0</v>
      </c>
      <c r="H801" s="3">
        <f t="shared" si="63"/>
        <v>1</v>
      </c>
      <c r="I801" s="3">
        <f t="shared" si="64"/>
        <v>0</v>
      </c>
      <c r="J801" s="18">
        <v>5662.2250000000004</v>
      </c>
      <c r="R801" t="s">
        <v>6</v>
      </c>
      <c r="S801" t="s">
        <v>10</v>
      </c>
      <c r="T801" t="s">
        <v>11</v>
      </c>
    </row>
    <row r="802" spans="2:20">
      <c r="B802" s="17">
        <v>19</v>
      </c>
      <c r="C802" s="3">
        <f t="shared" si="60"/>
        <v>1</v>
      </c>
      <c r="D802" s="3">
        <v>27.6</v>
      </c>
      <c r="E802" s="3">
        <v>0</v>
      </c>
      <c r="F802" s="16">
        <f t="shared" si="61"/>
        <v>0</v>
      </c>
      <c r="G802" s="3">
        <f t="shared" si="62"/>
        <v>0</v>
      </c>
      <c r="H802" s="3">
        <f t="shared" si="63"/>
        <v>0</v>
      </c>
      <c r="I802" s="3">
        <f t="shared" si="64"/>
        <v>1</v>
      </c>
      <c r="J802" s="18">
        <v>1252.4069999999999</v>
      </c>
      <c r="R802" t="s">
        <v>9</v>
      </c>
      <c r="S802" t="s">
        <v>10</v>
      </c>
      <c r="T802" t="s">
        <v>8</v>
      </c>
    </row>
    <row r="803" spans="2:20">
      <c r="B803" s="17">
        <v>22</v>
      </c>
      <c r="C803" s="3">
        <f t="shared" si="60"/>
        <v>0</v>
      </c>
      <c r="D803" s="3">
        <v>23.18</v>
      </c>
      <c r="E803" s="3">
        <v>0</v>
      </c>
      <c r="F803" s="16">
        <f t="shared" si="61"/>
        <v>0</v>
      </c>
      <c r="G803" s="3">
        <f t="shared" si="62"/>
        <v>0</v>
      </c>
      <c r="H803" s="3">
        <f t="shared" si="63"/>
        <v>0</v>
      </c>
      <c r="I803" s="3">
        <f t="shared" si="64"/>
        <v>0</v>
      </c>
      <c r="J803" s="18">
        <v>2731.9122000000002</v>
      </c>
      <c r="R803" t="s">
        <v>6</v>
      </c>
      <c r="S803" t="s">
        <v>10</v>
      </c>
      <c r="T803" t="s">
        <v>13</v>
      </c>
    </row>
    <row r="804" spans="2:20">
      <c r="B804" s="17">
        <v>53</v>
      </c>
      <c r="C804" s="3">
        <f t="shared" si="60"/>
        <v>1</v>
      </c>
      <c r="D804" s="3">
        <v>20.9</v>
      </c>
      <c r="E804" s="3">
        <v>0</v>
      </c>
      <c r="F804" s="16">
        <f t="shared" si="61"/>
        <v>1</v>
      </c>
      <c r="G804" s="3">
        <f t="shared" si="62"/>
        <v>0</v>
      </c>
      <c r="H804" s="3">
        <f t="shared" si="63"/>
        <v>1</v>
      </c>
      <c r="I804" s="3">
        <f t="shared" si="64"/>
        <v>0</v>
      </c>
      <c r="J804" s="18">
        <v>21195.817999999999</v>
      </c>
      <c r="R804" t="s">
        <v>9</v>
      </c>
      <c r="S804" t="s">
        <v>7</v>
      </c>
      <c r="T804" t="s">
        <v>11</v>
      </c>
    </row>
    <row r="805" spans="2:20">
      <c r="B805" s="17">
        <v>39</v>
      </c>
      <c r="C805" s="3">
        <f t="shared" si="60"/>
        <v>0</v>
      </c>
      <c r="D805" s="3">
        <v>31.92</v>
      </c>
      <c r="E805" s="3">
        <v>2</v>
      </c>
      <c r="F805" s="16">
        <f t="shared" si="61"/>
        <v>0</v>
      </c>
      <c r="G805" s="3">
        <f t="shared" si="62"/>
        <v>1</v>
      </c>
      <c r="H805" s="3">
        <f t="shared" si="63"/>
        <v>0</v>
      </c>
      <c r="I805" s="3">
        <f t="shared" si="64"/>
        <v>0</v>
      </c>
      <c r="J805" s="18">
        <v>7209.4917999999998</v>
      </c>
      <c r="R805" t="s">
        <v>6</v>
      </c>
      <c r="S805" t="s">
        <v>10</v>
      </c>
      <c r="T805" t="s">
        <v>12</v>
      </c>
    </row>
    <row r="806" spans="2:20">
      <c r="B806" s="17">
        <v>27</v>
      </c>
      <c r="C806" s="3">
        <f t="shared" si="60"/>
        <v>1</v>
      </c>
      <c r="D806" s="3">
        <v>28.5</v>
      </c>
      <c r="E806" s="3">
        <v>0</v>
      </c>
      <c r="F806" s="16">
        <f t="shared" si="61"/>
        <v>1</v>
      </c>
      <c r="G806" s="3">
        <f t="shared" si="62"/>
        <v>1</v>
      </c>
      <c r="H806" s="3">
        <f t="shared" si="63"/>
        <v>0</v>
      </c>
      <c r="I806" s="3">
        <f t="shared" si="64"/>
        <v>0</v>
      </c>
      <c r="J806" s="18">
        <v>18310.741999999998</v>
      </c>
      <c r="R806" t="s">
        <v>9</v>
      </c>
      <c r="S806" t="s">
        <v>7</v>
      </c>
      <c r="T806" t="s">
        <v>12</v>
      </c>
    </row>
    <row r="807" spans="2:20">
      <c r="B807" s="17">
        <v>30</v>
      </c>
      <c r="C807" s="3">
        <f t="shared" si="60"/>
        <v>1</v>
      </c>
      <c r="D807" s="3">
        <v>44.22</v>
      </c>
      <c r="E807" s="3">
        <v>2</v>
      </c>
      <c r="F807" s="16">
        <f t="shared" si="61"/>
        <v>0</v>
      </c>
      <c r="G807" s="3">
        <f t="shared" si="62"/>
        <v>0</v>
      </c>
      <c r="H807" s="3">
        <f t="shared" si="63"/>
        <v>1</v>
      </c>
      <c r="I807" s="3">
        <f t="shared" si="64"/>
        <v>0</v>
      </c>
      <c r="J807" s="18">
        <v>4266.1657999999998</v>
      </c>
      <c r="R807" t="s">
        <v>9</v>
      </c>
      <c r="S807" t="s">
        <v>10</v>
      </c>
      <c r="T807" t="s">
        <v>11</v>
      </c>
    </row>
    <row r="808" spans="2:20">
      <c r="B808" s="17">
        <v>30</v>
      </c>
      <c r="C808" s="3">
        <f t="shared" si="60"/>
        <v>0</v>
      </c>
      <c r="D808" s="3">
        <v>22.895</v>
      </c>
      <c r="E808" s="3">
        <v>1</v>
      </c>
      <c r="F808" s="16">
        <f t="shared" si="61"/>
        <v>0</v>
      </c>
      <c r="G808" s="3">
        <f t="shared" si="62"/>
        <v>0</v>
      </c>
      <c r="H808" s="3">
        <f t="shared" si="63"/>
        <v>0</v>
      </c>
      <c r="I808" s="3">
        <f t="shared" si="64"/>
        <v>0</v>
      </c>
      <c r="J808" s="18">
        <v>4719.52405</v>
      </c>
      <c r="R808" t="s">
        <v>6</v>
      </c>
      <c r="S808" t="s">
        <v>10</v>
      </c>
      <c r="T808" t="s">
        <v>13</v>
      </c>
    </row>
    <row r="809" spans="2:20">
      <c r="B809" s="17">
        <v>58</v>
      </c>
      <c r="C809" s="3">
        <f t="shared" si="60"/>
        <v>0</v>
      </c>
      <c r="D809" s="3">
        <v>33.1</v>
      </c>
      <c r="E809" s="3">
        <v>0</v>
      </c>
      <c r="F809" s="16">
        <f t="shared" si="61"/>
        <v>0</v>
      </c>
      <c r="G809" s="3">
        <f t="shared" si="62"/>
        <v>0</v>
      </c>
      <c r="H809" s="3">
        <f t="shared" si="63"/>
        <v>0</v>
      </c>
      <c r="I809" s="3">
        <f t="shared" si="64"/>
        <v>1</v>
      </c>
      <c r="J809" s="18">
        <v>11848.141</v>
      </c>
      <c r="R809" t="s">
        <v>6</v>
      </c>
      <c r="S809" t="s">
        <v>10</v>
      </c>
      <c r="T809" t="s">
        <v>8</v>
      </c>
    </row>
    <row r="810" spans="2:20">
      <c r="B810" s="17">
        <v>33</v>
      </c>
      <c r="C810" s="3">
        <f t="shared" si="60"/>
        <v>1</v>
      </c>
      <c r="D810" s="3">
        <v>24.795000000000002</v>
      </c>
      <c r="E810" s="3">
        <v>0</v>
      </c>
      <c r="F810" s="16">
        <f t="shared" si="61"/>
        <v>1</v>
      </c>
      <c r="G810" s="3">
        <f t="shared" si="62"/>
        <v>0</v>
      </c>
      <c r="H810" s="3">
        <f t="shared" si="63"/>
        <v>0</v>
      </c>
      <c r="I810" s="3">
        <f t="shared" si="64"/>
        <v>0</v>
      </c>
      <c r="J810" s="18">
        <v>17904.527050000001</v>
      </c>
      <c r="R810" t="s">
        <v>9</v>
      </c>
      <c r="S810" t="s">
        <v>7</v>
      </c>
      <c r="T810" t="s">
        <v>13</v>
      </c>
    </row>
    <row r="811" spans="2:20">
      <c r="B811" s="17">
        <v>42</v>
      </c>
      <c r="C811" s="3">
        <f t="shared" si="60"/>
        <v>0</v>
      </c>
      <c r="D811" s="3">
        <v>26.18</v>
      </c>
      <c r="E811" s="3">
        <v>1</v>
      </c>
      <c r="F811" s="16">
        <f t="shared" si="61"/>
        <v>0</v>
      </c>
      <c r="G811" s="3">
        <f t="shared" si="62"/>
        <v>0</v>
      </c>
      <c r="H811" s="3">
        <f t="shared" si="63"/>
        <v>1</v>
      </c>
      <c r="I811" s="3">
        <f t="shared" si="64"/>
        <v>0</v>
      </c>
      <c r="J811" s="18">
        <v>7046.7222000000002</v>
      </c>
      <c r="R811" t="s">
        <v>6</v>
      </c>
      <c r="S811" t="s">
        <v>10</v>
      </c>
      <c r="T811" t="s">
        <v>11</v>
      </c>
    </row>
    <row r="812" spans="2:20">
      <c r="B812" s="17">
        <v>64</v>
      </c>
      <c r="C812" s="3">
        <f t="shared" si="60"/>
        <v>0</v>
      </c>
      <c r="D812" s="3">
        <v>35.97</v>
      </c>
      <c r="E812" s="3">
        <v>0</v>
      </c>
      <c r="F812" s="16">
        <f t="shared" si="61"/>
        <v>0</v>
      </c>
      <c r="G812" s="3">
        <f t="shared" si="62"/>
        <v>0</v>
      </c>
      <c r="H812" s="3">
        <f t="shared" si="63"/>
        <v>1</v>
      </c>
      <c r="I812" s="3">
        <f t="shared" si="64"/>
        <v>0</v>
      </c>
      <c r="J812" s="18">
        <v>14313.846299999999</v>
      </c>
      <c r="R812" t="s">
        <v>6</v>
      </c>
      <c r="S812" t="s">
        <v>10</v>
      </c>
      <c r="T812" t="s">
        <v>11</v>
      </c>
    </row>
    <row r="813" spans="2:20">
      <c r="B813" s="17">
        <v>21</v>
      </c>
      <c r="C813" s="3">
        <f t="shared" si="60"/>
        <v>1</v>
      </c>
      <c r="D813" s="3">
        <v>22.3</v>
      </c>
      <c r="E813" s="3">
        <v>1</v>
      </c>
      <c r="F813" s="16">
        <f t="shared" si="61"/>
        <v>0</v>
      </c>
      <c r="G813" s="3">
        <f t="shared" si="62"/>
        <v>0</v>
      </c>
      <c r="H813" s="3">
        <f t="shared" si="63"/>
        <v>0</v>
      </c>
      <c r="I813" s="3">
        <f t="shared" si="64"/>
        <v>1</v>
      </c>
      <c r="J813" s="18">
        <v>2103.08</v>
      </c>
      <c r="R813" t="s">
        <v>9</v>
      </c>
      <c r="S813" t="s">
        <v>10</v>
      </c>
      <c r="T813" t="s">
        <v>8</v>
      </c>
    </row>
    <row r="814" spans="2:20">
      <c r="B814" s="17">
        <v>18</v>
      </c>
      <c r="C814" s="3">
        <f t="shared" si="60"/>
        <v>0</v>
      </c>
      <c r="D814" s="3">
        <v>42.24</v>
      </c>
      <c r="E814" s="3">
        <v>0</v>
      </c>
      <c r="F814" s="16">
        <f t="shared" si="61"/>
        <v>1</v>
      </c>
      <c r="G814" s="3">
        <f t="shared" si="62"/>
        <v>0</v>
      </c>
      <c r="H814" s="3">
        <f t="shared" si="63"/>
        <v>1</v>
      </c>
      <c r="I814" s="3">
        <f t="shared" si="64"/>
        <v>0</v>
      </c>
      <c r="J814" s="18">
        <v>38792.685599999997</v>
      </c>
      <c r="R814" t="s">
        <v>6</v>
      </c>
      <c r="S814" t="s">
        <v>7</v>
      </c>
      <c r="T814" t="s">
        <v>11</v>
      </c>
    </row>
    <row r="815" spans="2:20">
      <c r="B815" s="17">
        <v>23</v>
      </c>
      <c r="C815" s="3">
        <f t="shared" si="60"/>
        <v>1</v>
      </c>
      <c r="D815" s="3">
        <v>26.51</v>
      </c>
      <c r="E815" s="3">
        <v>0</v>
      </c>
      <c r="F815" s="16">
        <f t="shared" si="61"/>
        <v>0</v>
      </c>
      <c r="G815" s="3">
        <f t="shared" si="62"/>
        <v>0</v>
      </c>
      <c r="H815" s="3">
        <f t="shared" si="63"/>
        <v>1</v>
      </c>
      <c r="I815" s="3">
        <f t="shared" si="64"/>
        <v>0</v>
      </c>
      <c r="J815" s="18">
        <v>1815.8759</v>
      </c>
      <c r="R815" t="s">
        <v>9</v>
      </c>
      <c r="S815" t="s">
        <v>10</v>
      </c>
      <c r="T815" t="s">
        <v>11</v>
      </c>
    </row>
    <row r="816" spans="2:20">
      <c r="B816" s="17">
        <v>45</v>
      </c>
      <c r="C816" s="3">
        <f t="shared" si="60"/>
        <v>0</v>
      </c>
      <c r="D816" s="3">
        <v>35.814999999999998</v>
      </c>
      <c r="E816" s="3">
        <v>0</v>
      </c>
      <c r="F816" s="16">
        <f t="shared" si="61"/>
        <v>0</v>
      </c>
      <c r="G816" s="3">
        <f t="shared" si="62"/>
        <v>1</v>
      </c>
      <c r="H816" s="3">
        <f t="shared" si="63"/>
        <v>0</v>
      </c>
      <c r="I816" s="3">
        <f t="shared" si="64"/>
        <v>0</v>
      </c>
      <c r="J816" s="18">
        <v>7731.8578500000003</v>
      </c>
      <c r="R816" t="s">
        <v>6</v>
      </c>
      <c r="S816" t="s">
        <v>10</v>
      </c>
      <c r="T816" t="s">
        <v>12</v>
      </c>
    </row>
    <row r="817" spans="2:20">
      <c r="B817" s="17">
        <v>40</v>
      </c>
      <c r="C817" s="3">
        <f t="shared" si="60"/>
        <v>0</v>
      </c>
      <c r="D817" s="3">
        <v>41.42</v>
      </c>
      <c r="E817" s="3">
        <v>1</v>
      </c>
      <c r="F817" s="16">
        <f t="shared" si="61"/>
        <v>0</v>
      </c>
      <c r="G817" s="3">
        <f t="shared" si="62"/>
        <v>1</v>
      </c>
      <c r="H817" s="3">
        <f t="shared" si="63"/>
        <v>0</v>
      </c>
      <c r="I817" s="3">
        <f t="shared" si="64"/>
        <v>0</v>
      </c>
      <c r="J817" s="18">
        <v>28476.734990000001</v>
      </c>
      <c r="R817" t="s">
        <v>6</v>
      </c>
      <c r="S817" t="s">
        <v>10</v>
      </c>
      <c r="T817" t="s">
        <v>12</v>
      </c>
    </row>
    <row r="818" spans="2:20">
      <c r="B818" s="17">
        <v>19</v>
      </c>
      <c r="C818" s="3">
        <f t="shared" si="60"/>
        <v>0</v>
      </c>
      <c r="D818" s="3">
        <v>36.575000000000003</v>
      </c>
      <c r="E818" s="3">
        <v>0</v>
      </c>
      <c r="F818" s="16">
        <f t="shared" si="61"/>
        <v>0</v>
      </c>
      <c r="G818" s="3">
        <f t="shared" si="62"/>
        <v>1</v>
      </c>
      <c r="H818" s="3">
        <f t="shared" si="63"/>
        <v>0</v>
      </c>
      <c r="I818" s="3">
        <f t="shared" si="64"/>
        <v>0</v>
      </c>
      <c r="J818" s="18">
        <v>2136.8822500000001</v>
      </c>
      <c r="R818" t="s">
        <v>6</v>
      </c>
      <c r="S818" t="s">
        <v>10</v>
      </c>
      <c r="T818" t="s">
        <v>12</v>
      </c>
    </row>
    <row r="819" spans="2:20">
      <c r="B819" s="17">
        <v>18</v>
      </c>
      <c r="C819" s="3">
        <f t="shared" si="60"/>
        <v>1</v>
      </c>
      <c r="D819" s="3">
        <v>30.14</v>
      </c>
      <c r="E819" s="3">
        <v>0</v>
      </c>
      <c r="F819" s="16">
        <f t="shared" si="61"/>
        <v>0</v>
      </c>
      <c r="G819" s="3">
        <f t="shared" si="62"/>
        <v>0</v>
      </c>
      <c r="H819" s="3">
        <f t="shared" si="63"/>
        <v>1</v>
      </c>
      <c r="I819" s="3">
        <f t="shared" si="64"/>
        <v>0</v>
      </c>
      <c r="J819" s="18">
        <v>1131.5065999999999</v>
      </c>
      <c r="R819" t="s">
        <v>9</v>
      </c>
      <c r="S819" t="s">
        <v>10</v>
      </c>
      <c r="T819" t="s">
        <v>11</v>
      </c>
    </row>
    <row r="820" spans="2:20">
      <c r="B820" s="17">
        <v>25</v>
      </c>
      <c r="C820" s="3">
        <f t="shared" si="60"/>
        <v>1</v>
      </c>
      <c r="D820" s="3">
        <v>25.84</v>
      </c>
      <c r="E820" s="3">
        <v>1</v>
      </c>
      <c r="F820" s="16">
        <f t="shared" si="61"/>
        <v>0</v>
      </c>
      <c r="G820" s="3">
        <f t="shared" si="62"/>
        <v>0</v>
      </c>
      <c r="H820" s="3">
        <f t="shared" si="63"/>
        <v>0</v>
      </c>
      <c r="I820" s="3">
        <f t="shared" si="64"/>
        <v>0</v>
      </c>
      <c r="J820" s="18">
        <v>3309.7926000000002</v>
      </c>
      <c r="R820" t="s">
        <v>9</v>
      </c>
      <c r="S820" t="s">
        <v>10</v>
      </c>
      <c r="T820" t="s">
        <v>13</v>
      </c>
    </row>
    <row r="821" spans="2:20">
      <c r="B821" s="17">
        <v>46</v>
      </c>
      <c r="C821" s="3">
        <f t="shared" si="60"/>
        <v>0</v>
      </c>
      <c r="D821" s="3">
        <v>30.8</v>
      </c>
      <c r="E821" s="3">
        <v>3</v>
      </c>
      <c r="F821" s="16">
        <f t="shared" si="61"/>
        <v>0</v>
      </c>
      <c r="G821" s="3">
        <f t="shared" si="62"/>
        <v>0</v>
      </c>
      <c r="H821" s="3">
        <f t="shared" si="63"/>
        <v>0</v>
      </c>
      <c r="I821" s="3">
        <f t="shared" si="64"/>
        <v>1</v>
      </c>
      <c r="J821" s="18">
        <v>9414.92</v>
      </c>
      <c r="R821" t="s">
        <v>6</v>
      </c>
      <c r="S821" t="s">
        <v>10</v>
      </c>
      <c r="T821" t="s">
        <v>8</v>
      </c>
    </row>
    <row r="822" spans="2:20">
      <c r="B822" s="17">
        <v>33</v>
      </c>
      <c r="C822" s="3">
        <f t="shared" si="60"/>
        <v>0</v>
      </c>
      <c r="D822" s="3">
        <v>42.94</v>
      </c>
      <c r="E822" s="3">
        <v>3</v>
      </c>
      <c r="F822" s="16">
        <f t="shared" si="61"/>
        <v>0</v>
      </c>
      <c r="G822" s="3">
        <f t="shared" si="62"/>
        <v>1</v>
      </c>
      <c r="H822" s="3">
        <f t="shared" si="63"/>
        <v>0</v>
      </c>
      <c r="I822" s="3">
        <f t="shared" si="64"/>
        <v>0</v>
      </c>
      <c r="J822" s="18">
        <v>6360.9935999999998</v>
      </c>
      <c r="R822" t="s">
        <v>6</v>
      </c>
      <c r="S822" t="s">
        <v>10</v>
      </c>
      <c r="T822" t="s">
        <v>12</v>
      </c>
    </row>
    <row r="823" spans="2:20">
      <c r="B823" s="17">
        <v>54</v>
      </c>
      <c r="C823" s="3">
        <f t="shared" si="60"/>
        <v>1</v>
      </c>
      <c r="D823" s="3">
        <v>21.01</v>
      </c>
      <c r="E823" s="3">
        <v>2</v>
      </c>
      <c r="F823" s="16">
        <f t="shared" si="61"/>
        <v>0</v>
      </c>
      <c r="G823" s="3">
        <f t="shared" si="62"/>
        <v>0</v>
      </c>
      <c r="H823" s="3">
        <f t="shared" si="63"/>
        <v>1</v>
      </c>
      <c r="I823" s="3">
        <f t="shared" si="64"/>
        <v>0</v>
      </c>
      <c r="J823" s="18">
        <v>11013.7119</v>
      </c>
      <c r="R823" t="s">
        <v>9</v>
      </c>
      <c r="S823" t="s">
        <v>10</v>
      </c>
      <c r="T823" t="s">
        <v>11</v>
      </c>
    </row>
    <row r="824" spans="2:20">
      <c r="B824" s="17">
        <v>28</v>
      </c>
      <c r="C824" s="3">
        <f t="shared" si="60"/>
        <v>1</v>
      </c>
      <c r="D824" s="3">
        <v>22.515000000000001</v>
      </c>
      <c r="E824" s="3">
        <v>2</v>
      </c>
      <c r="F824" s="16">
        <f t="shared" si="61"/>
        <v>0</v>
      </c>
      <c r="G824" s="3">
        <f t="shared" si="62"/>
        <v>0</v>
      </c>
      <c r="H824" s="3">
        <f t="shared" si="63"/>
        <v>0</v>
      </c>
      <c r="I824" s="3">
        <f t="shared" si="64"/>
        <v>0</v>
      </c>
      <c r="J824" s="18">
        <v>4428.8878500000001</v>
      </c>
      <c r="R824" t="s">
        <v>9</v>
      </c>
      <c r="S824" t="s">
        <v>10</v>
      </c>
      <c r="T824" t="s">
        <v>13</v>
      </c>
    </row>
    <row r="825" spans="2:20">
      <c r="B825" s="17">
        <v>36</v>
      </c>
      <c r="C825" s="3">
        <f t="shared" si="60"/>
        <v>1</v>
      </c>
      <c r="D825" s="3">
        <v>34.43</v>
      </c>
      <c r="E825" s="3">
        <v>2</v>
      </c>
      <c r="F825" s="16">
        <f t="shared" si="61"/>
        <v>0</v>
      </c>
      <c r="G825" s="3">
        <f t="shared" si="62"/>
        <v>0</v>
      </c>
      <c r="H825" s="3">
        <f t="shared" si="63"/>
        <v>1</v>
      </c>
      <c r="I825" s="3">
        <f t="shared" si="64"/>
        <v>0</v>
      </c>
      <c r="J825" s="18">
        <v>5584.3056999999999</v>
      </c>
      <c r="R825" t="s">
        <v>9</v>
      </c>
      <c r="S825" t="s">
        <v>10</v>
      </c>
      <c r="T825" t="s">
        <v>11</v>
      </c>
    </row>
    <row r="826" spans="2:20">
      <c r="B826" s="17">
        <v>20</v>
      </c>
      <c r="C826" s="3">
        <f t="shared" si="60"/>
        <v>0</v>
      </c>
      <c r="D826" s="3">
        <v>31.46</v>
      </c>
      <c r="E826" s="3">
        <v>0</v>
      </c>
      <c r="F826" s="16">
        <f t="shared" si="61"/>
        <v>0</v>
      </c>
      <c r="G826" s="3">
        <f t="shared" si="62"/>
        <v>0</v>
      </c>
      <c r="H826" s="3">
        <f t="shared" si="63"/>
        <v>1</v>
      </c>
      <c r="I826" s="3">
        <f t="shared" si="64"/>
        <v>0</v>
      </c>
      <c r="J826" s="18">
        <v>1877.9294</v>
      </c>
      <c r="R826" t="s">
        <v>6</v>
      </c>
      <c r="S826" t="s">
        <v>10</v>
      </c>
      <c r="T826" t="s">
        <v>11</v>
      </c>
    </row>
    <row r="827" spans="2:20">
      <c r="B827" s="17">
        <v>24</v>
      </c>
      <c r="C827" s="3">
        <f t="shared" si="60"/>
        <v>0</v>
      </c>
      <c r="D827" s="3">
        <v>24.225000000000001</v>
      </c>
      <c r="E827" s="3">
        <v>0</v>
      </c>
      <c r="F827" s="16">
        <f t="shared" si="61"/>
        <v>0</v>
      </c>
      <c r="G827" s="3">
        <f t="shared" si="62"/>
        <v>1</v>
      </c>
      <c r="H827" s="3">
        <f t="shared" si="63"/>
        <v>0</v>
      </c>
      <c r="I827" s="3">
        <f t="shared" si="64"/>
        <v>0</v>
      </c>
      <c r="J827" s="18">
        <v>2842.7607499999999</v>
      </c>
      <c r="R827" t="s">
        <v>6</v>
      </c>
      <c r="S827" t="s">
        <v>10</v>
      </c>
      <c r="T827" t="s">
        <v>12</v>
      </c>
    </row>
    <row r="828" spans="2:20">
      <c r="B828" s="17">
        <v>23</v>
      </c>
      <c r="C828" s="3">
        <f t="shared" si="60"/>
        <v>1</v>
      </c>
      <c r="D828" s="3">
        <v>37.1</v>
      </c>
      <c r="E828" s="3">
        <v>3</v>
      </c>
      <c r="F828" s="16">
        <f t="shared" si="61"/>
        <v>0</v>
      </c>
      <c r="G828" s="3">
        <f t="shared" si="62"/>
        <v>0</v>
      </c>
      <c r="H828" s="3">
        <f t="shared" si="63"/>
        <v>0</v>
      </c>
      <c r="I828" s="3">
        <f t="shared" si="64"/>
        <v>1</v>
      </c>
      <c r="J828" s="18">
        <v>3597.596</v>
      </c>
      <c r="R828" t="s">
        <v>9</v>
      </c>
      <c r="S828" t="s">
        <v>10</v>
      </c>
      <c r="T828" t="s">
        <v>8</v>
      </c>
    </row>
    <row r="829" spans="2:20">
      <c r="B829" s="17">
        <v>47</v>
      </c>
      <c r="C829" s="3">
        <f t="shared" si="60"/>
        <v>0</v>
      </c>
      <c r="D829" s="3">
        <v>26.125</v>
      </c>
      <c r="E829" s="3">
        <v>1</v>
      </c>
      <c r="F829" s="16">
        <f t="shared" si="61"/>
        <v>1</v>
      </c>
      <c r="G829" s="3">
        <f t="shared" si="62"/>
        <v>0</v>
      </c>
      <c r="H829" s="3">
        <f t="shared" si="63"/>
        <v>0</v>
      </c>
      <c r="I829" s="3">
        <f t="shared" si="64"/>
        <v>0</v>
      </c>
      <c r="J829" s="18">
        <v>23401.30575</v>
      </c>
      <c r="R829" t="s">
        <v>6</v>
      </c>
      <c r="S829" t="s">
        <v>7</v>
      </c>
      <c r="T829" t="s">
        <v>13</v>
      </c>
    </row>
    <row r="830" spans="2:20">
      <c r="B830" s="17">
        <v>33</v>
      </c>
      <c r="C830" s="3">
        <f t="shared" si="60"/>
        <v>0</v>
      </c>
      <c r="D830" s="3">
        <v>35.53</v>
      </c>
      <c r="E830" s="3">
        <v>0</v>
      </c>
      <c r="F830" s="16">
        <f t="shared" si="61"/>
        <v>1</v>
      </c>
      <c r="G830" s="3">
        <f t="shared" si="62"/>
        <v>1</v>
      </c>
      <c r="H830" s="3">
        <f t="shared" si="63"/>
        <v>0</v>
      </c>
      <c r="I830" s="3">
        <f t="shared" si="64"/>
        <v>0</v>
      </c>
      <c r="J830" s="18">
        <v>55135.402090000003</v>
      </c>
      <c r="R830" t="s">
        <v>6</v>
      </c>
      <c r="S830" t="s">
        <v>7</v>
      </c>
      <c r="T830" t="s">
        <v>12</v>
      </c>
    </row>
    <row r="831" spans="2:20">
      <c r="B831" s="17">
        <v>45</v>
      </c>
      <c r="C831" s="3">
        <f t="shared" si="60"/>
        <v>1</v>
      </c>
      <c r="D831" s="3">
        <v>33.700000000000003</v>
      </c>
      <c r="E831" s="3">
        <v>1</v>
      </c>
      <c r="F831" s="16">
        <f t="shared" si="61"/>
        <v>0</v>
      </c>
      <c r="G831" s="3">
        <f t="shared" si="62"/>
        <v>0</v>
      </c>
      <c r="H831" s="3">
        <f t="shared" si="63"/>
        <v>0</v>
      </c>
      <c r="I831" s="3">
        <f t="shared" si="64"/>
        <v>1</v>
      </c>
      <c r="J831" s="18">
        <v>7445.9179999999997</v>
      </c>
      <c r="R831" t="s">
        <v>9</v>
      </c>
      <c r="S831" t="s">
        <v>10</v>
      </c>
      <c r="T831" t="s">
        <v>8</v>
      </c>
    </row>
    <row r="832" spans="2:20">
      <c r="B832" s="17">
        <v>26</v>
      </c>
      <c r="C832" s="3">
        <f t="shared" si="60"/>
        <v>1</v>
      </c>
      <c r="D832" s="3">
        <v>17.670000000000002</v>
      </c>
      <c r="E832" s="3">
        <v>0</v>
      </c>
      <c r="F832" s="16">
        <f t="shared" si="61"/>
        <v>0</v>
      </c>
      <c r="G832" s="3">
        <f t="shared" si="62"/>
        <v>1</v>
      </c>
      <c r="H832" s="3">
        <f t="shared" si="63"/>
        <v>0</v>
      </c>
      <c r="I832" s="3">
        <f t="shared" si="64"/>
        <v>0</v>
      </c>
      <c r="J832" s="18">
        <v>2680.9493000000002</v>
      </c>
      <c r="R832" t="s">
        <v>9</v>
      </c>
      <c r="S832" t="s">
        <v>10</v>
      </c>
      <c r="T832" t="s">
        <v>12</v>
      </c>
    </row>
    <row r="833" spans="2:20">
      <c r="B833" s="17">
        <v>18</v>
      </c>
      <c r="C833" s="3">
        <f t="shared" si="60"/>
        <v>0</v>
      </c>
      <c r="D833" s="3">
        <v>31.13</v>
      </c>
      <c r="E833" s="3">
        <v>0</v>
      </c>
      <c r="F833" s="16">
        <f t="shared" si="61"/>
        <v>0</v>
      </c>
      <c r="G833" s="3">
        <f t="shared" si="62"/>
        <v>0</v>
      </c>
      <c r="H833" s="3">
        <f t="shared" si="63"/>
        <v>1</v>
      </c>
      <c r="I833" s="3">
        <f t="shared" si="64"/>
        <v>0</v>
      </c>
      <c r="J833" s="18">
        <v>1621.8827000000001</v>
      </c>
      <c r="R833" t="s">
        <v>6</v>
      </c>
      <c r="S833" t="s">
        <v>10</v>
      </c>
      <c r="T833" t="s">
        <v>11</v>
      </c>
    </row>
    <row r="834" spans="2:20">
      <c r="B834" s="17">
        <v>44</v>
      </c>
      <c r="C834" s="3">
        <f t="shared" si="60"/>
        <v>0</v>
      </c>
      <c r="D834" s="3">
        <v>29.81</v>
      </c>
      <c r="E834" s="3">
        <v>2</v>
      </c>
      <c r="F834" s="16">
        <f t="shared" si="61"/>
        <v>0</v>
      </c>
      <c r="G834" s="3">
        <f t="shared" si="62"/>
        <v>0</v>
      </c>
      <c r="H834" s="3">
        <f t="shared" si="63"/>
        <v>1</v>
      </c>
      <c r="I834" s="3">
        <f t="shared" si="64"/>
        <v>0</v>
      </c>
      <c r="J834" s="18">
        <v>8219.2039000000004</v>
      </c>
      <c r="R834" t="s">
        <v>6</v>
      </c>
      <c r="S834" t="s">
        <v>10</v>
      </c>
      <c r="T834" t="s">
        <v>11</v>
      </c>
    </row>
    <row r="835" spans="2:20">
      <c r="B835" s="17">
        <v>60</v>
      </c>
      <c r="C835" s="3">
        <f t="shared" si="60"/>
        <v>1</v>
      </c>
      <c r="D835" s="3">
        <v>24.32</v>
      </c>
      <c r="E835" s="3">
        <v>0</v>
      </c>
      <c r="F835" s="16">
        <f t="shared" si="61"/>
        <v>0</v>
      </c>
      <c r="G835" s="3">
        <f t="shared" si="62"/>
        <v>1</v>
      </c>
      <c r="H835" s="3">
        <f t="shared" si="63"/>
        <v>0</v>
      </c>
      <c r="I835" s="3">
        <f t="shared" si="64"/>
        <v>0</v>
      </c>
      <c r="J835" s="18">
        <v>12523.604799999999</v>
      </c>
      <c r="R835" t="s">
        <v>9</v>
      </c>
      <c r="S835" t="s">
        <v>10</v>
      </c>
      <c r="T835" t="s">
        <v>12</v>
      </c>
    </row>
    <row r="836" spans="2:20">
      <c r="B836" s="17">
        <v>64</v>
      </c>
      <c r="C836" s="3">
        <f t="shared" si="60"/>
        <v>0</v>
      </c>
      <c r="D836" s="3">
        <v>31.824999999999999</v>
      </c>
      <c r="E836" s="3">
        <v>2</v>
      </c>
      <c r="F836" s="16">
        <f t="shared" si="61"/>
        <v>0</v>
      </c>
      <c r="G836" s="3">
        <f t="shared" si="62"/>
        <v>0</v>
      </c>
      <c r="H836" s="3">
        <f t="shared" si="63"/>
        <v>0</v>
      </c>
      <c r="I836" s="3">
        <f t="shared" si="64"/>
        <v>0</v>
      </c>
      <c r="J836" s="18">
        <v>16069.08475</v>
      </c>
      <c r="R836" t="s">
        <v>6</v>
      </c>
      <c r="S836" t="s">
        <v>10</v>
      </c>
      <c r="T836" t="s">
        <v>13</v>
      </c>
    </row>
    <row r="837" spans="2:20">
      <c r="B837" s="17">
        <v>56</v>
      </c>
      <c r="C837" s="3">
        <f t="shared" si="60"/>
        <v>1</v>
      </c>
      <c r="D837" s="3">
        <v>31.79</v>
      </c>
      <c r="E837" s="3">
        <v>2</v>
      </c>
      <c r="F837" s="16">
        <f t="shared" si="61"/>
        <v>1</v>
      </c>
      <c r="G837" s="3">
        <f t="shared" si="62"/>
        <v>0</v>
      </c>
      <c r="H837" s="3">
        <f t="shared" si="63"/>
        <v>1</v>
      </c>
      <c r="I837" s="3">
        <f t="shared" si="64"/>
        <v>0</v>
      </c>
      <c r="J837" s="18">
        <v>43813.866099999999</v>
      </c>
      <c r="R837" t="s">
        <v>9</v>
      </c>
      <c r="S837" t="s">
        <v>7</v>
      </c>
      <c r="T837" t="s">
        <v>11</v>
      </c>
    </row>
    <row r="838" spans="2:20">
      <c r="B838" s="17">
        <v>36</v>
      </c>
      <c r="C838" s="3">
        <f t="shared" si="60"/>
        <v>1</v>
      </c>
      <c r="D838" s="3">
        <v>28.024999999999999</v>
      </c>
      <c r="E838" s="3">
        <v>1</v>
      </c>
      <c r="F838" s="16">
        <f t="shared" si="61"/>
        <v>1</v>
      </c>
      <c r="G838" s="3">
        <f t="shared" si="62"/>
        <v>0</v>
      </c>
      <c r="H838" s="3">
        <f t="shared" si="63"/>
        <v>0</v>
      </c>
      <c r="I838" s="3">
        <f t="shared" si="64"/>
        <v>0</v>
      </c>
      <c r="J838" s="18">
        <v>20773.62775</v>
      </c>
      <c r="R838" t="s">
        <v>9</v>
      </c>
      <c r="S838" t="s">
        <v>7</v>
      </c>
      <c r="T838" t="s">
        <v>13</v>
      </c>
    </row>
    <row r="839" spans="2:20">
      <c r="B839" s="17">
        <v>41</v>
      </c>
      <c r="C839" s="3">
        <f t="shared" si="60"/>
        <v>1</v>
      </c>
      <c r="D839" s="3">
        <v>30.78</v>
      </c>
      <c r="E839" s="3">
        <v>3</v>
      </c>
      <c r="F839" s="16">
        <f t="shared" si="61"/>
        <v>1</v>
      </c>
      <c r="G839" s="3">
        <f t="shared" si="62"/>
        <v>0</v>
      </c>
      <c r="H839" s="3">
        <f t="shared" si="63"/>
        <v>0</v>
      </c>
      <c r="I839" s="3">
        <f t="shared" si="64"/>
        <v>0</v>
      </c>
      <c r="J839" s="18">
        <v>39597.407200000001</v>
      </c>
      <c r="R839" t="s">
        <v>9</v>
      </c>
      <c r="S839" t="s">
        <v>7</v>
      </c>
      <c r="T839" t="s">
        <v>13</v>
      </c>
    </row>
    <row r="840" spans="2:20">
      <c r="B840" s="17">
        <v>39</v>
      </c>
      <c r="C840" s="3">
        <f t="shared" si="60"/>
        <v>1</v>
      </c>
      <c r="D840" s="3">
        <v>21.85</v>
      </c>
      <c r="E840" s="3">
        <v>1</v>
      </c>
      <c r="F840" s="16">
        <f t="shared" si="61"/>
        <v>0</v>
      </c>
      <c r="G840" s="3">
        <f t="shared" si="62"/>
        <v>1</v>
      </c>
      <c r="H840" s="3">
        <f t="shared" si="63"/>
        <v>0</v>
      </c>
      <c r="I840" s="3">
        <f t="shared" si="64"/>
        <v>0</v>
      </c>
      <c r="J840" s="18">
        <v>6117.4944999999998</v>
      </c>
      <c r="R840" t="s">
        <v>9</v>
      </c>
      <c r="S840" t="s">
        <v>10</v>
      </c>
      <c r="T840" t="s">
        <v>12</v>
      </c>
    </row>
    <row r="841" spans="2:20">
      <c r="B841" s="17">
        <v>63</v>
      </c>
      <c r="C841" s="3">
        <f t="shared" si="60"/>
        <v>1</v>
      </c>
      <c r="D841" s="3">
        <v>33.1</v>
      </c>
      <c r="E841" s="3">
        <v>0</v>
      </c>
      <c r="F841" s="16">
        <f t="shared" si="61"/>
        <v>0</v>
      </c>
      <c r="G841" s="3">
        <f t="shared" si="62"/>
        <v>0</v>
      </c>
      <c r="H841" s="3">
        <f t="shared" si="63"/>
        <v>0</v>
      </c>
      <c r="I841" s="3">
        <f t="shared" si="64"/>
        <v>1</v>
      </c>
      <c r="J841" s="18">
        <v>13393.755999999999</v>
      </c>
      <c r="R841" t="s">
        <v>9</v>
      </c>
      <c r="S841" t="s">
        <v>10</v>
      </c>
      <c r="T841" t="s">
        <v>8</v>
      </c>
    </row>
    <row r="842" spans="2:20">
      <c r="B842" s="17">
        <v>36</v>
      </c>
      <c r="C842" s="3">
        <f t="shared" si="60"/>
        <v>0</v>
      </c>
      <c r="D842" s="3">
        <v>25.84</v>
      </c>
      <c r="E842" s="3">
        <v>0</v>
      </c>
      <c r="F842" s="16">
        <f t="shared" si="61"/>
        <v>0</v>
      </c>
      <c r="G842" s="3">
        <f t="shared" si="62"/>
        <v>1</v>
      </c>
      <c r="H842" s="3">
        <f t="shared" si="63"/>
        <v>0</v>
      </c>
      <c r="I842" s="3">
        <f t="shared" si="64"/>
        <v>0</v>
      </c>
      <c r="J842" s="18">
        <v>5266.3656000000001</v>
      </c>
      <c r="R842" t="s">
        <v>6</v>
      </c>
      <c r="S842" t="s">
        <v>10</v>
      </c>
      <c r="T842" t="s">
        <v>12</v>
      </c>
    </row>
    <row r="843" spans="2:20">
      <c r="B843" s="17">
        <v>28</v>
      </c>
      <c r="C843" s="3">
        <f t="shared" ref="C843:C906" si="65">IF(R843="male",1,0)</f>
        <v>0</v>
      </c>
      <c r="D843" s="3">
        <v>23.844999999999999</v>
      </c>
      <c r="E843" s="3">
        <v>2</v>
      </c>
      <c r="F843" s="16">
        <f t="shared" ref="F843:F906" si="66">IF(S843="yes",1,0)</f>
        <v>0</v>
      </c>
      <c r="G843" s="3">
        <f t="shared" ref="G843:G906" si="67">IF(T843="northwest",1,0)</f>
        <v>1</v>
      </c>
      <c r="H843" s="3">
        <f t="shared" ref="H843:H906" si="68">IF(T843="southeast",1,0)</f>
        <v>0</v>
      </c>
      <c r="I843" s="3">
        <f t="shared" ref="I843:I906" si="69">IF(T843="southwest",1,0)</f>
        <v>0</v>
      </c>
      <c r="J843" s="18">
        <v>4719.7365499999996</v>
      </c>
      <c r="R843" t="s">
        <v>6</v>
      </c>
      <c r="S843" t="s">
        <v>10</v>
      </c>
      <c r="T843" t="s">
        <v>12</v>
      </c>
    </row>
    <row r="844" spans="2:20">
      <c r="B844" s="17">
        <v>58</v>
      </c>
      <c r="C844" s="3">
        <f t="shared" si="65"/>
        <v>1</v>
      </c>
      <c r="D844" s="3">
        <v>34.39</v>
      </c>
      <c r="E844" s="3">
        <v>0</v>
      </c>
      <c r="F844" s="16">
        <f t="shared" si="66"/>
        <v>0</v>
      </c>
      <c r="G844" s="3">
        <f t="shared" si="67"/>
        <v>1</v>
      </c>
      <c r="H844" s="3">
        <f t="shared" si="68"/>
        <v>0</v>
      </c>
      <c r="I844" s="3">
        <f t="shared" si="69"/>
        <v>0</v>
      </c>
      <c r="J844" s="18">
        <v>11743.9341</v>
      </c>
      <c r="R844" t="s">
        <v>9</v>
      </c>
      <c r="S844" t="s">
        <v>10</v>
      </c>
      <c r="T844" t="s">
        <v>12</v>
      </c>
    </row>
    <row r="845" spans="2:20">
      <c r="B845" s="17">
        <v>36</v>
      </c>
      <c r="C845" s="3">
        <f t="shared" si="65"/>
        <v>1</v>
      </c>
      <c r="D845" s="3">
        <v>33.82</v>
      </c>
      <c r="E845" s="3">
        <v>1</v>
      </c>
      <c r="F845" s="16">
        <f t="shared" si="66"/>
        <v>0</v>
      </c>
      <c r="G845" s="3">
        <f t="shared" si="67"/>
        <v>1</v>
      </c>
      <c r="H845" s="3">
        <f t="shared" si="68"/>
        <v>0</v>
      </c>
      <c r="I845" s="3">
        <f t="shared" si="69"/>
        <v>0</v>
      </c>
      <c r="J845" s="18">
        <v>5377.4578000000001</v>
      </c>
      <c r="R845" t="s">
        <v>9</v>
      </c>
      <c r="S845" t="s">
        <v>10</v>
      </c>
      <c r="T845" t="s">
        <v>12</v>
      </c>
    </row>
    <row r="846" spans="2:20">
      <c r="B846" s="17">
        <v>42</v>
      </c>
      <c r="C846" s="3">
        <f t="shared" si="65"/>
        <v>1</v>
      </c>
      <c r="D846" s="3">
        <v>35.97</v>
      </c>
      <c r="E846" s="3">
        <v>2</v>
      </c>
      <c r="F846" s="16">
        <f t="shared" si="66"/>
        <v>0</v>
      </c>
      <c r="G846" s="3">
        <f t="shared" si="67"/>
        <v>0</v>
      </c>
      <c r="H846" s="3">
        <f t="shared" si="68"/>
        <v>1</v>
      </c>
      <c r="I846" s="3">
        <f t="shared" si="69"/>
        <v>0</v>
      </c>
      <c r="J846" s="18">
        <v>7160.3302999999996</v>
      </c>
      <c r="R846" t="s">
        <v>9</v>
      </c>
      <c r="S846" t="s">
        <v>10</v>
      </c>
      <c r="T846" t="s">
        <v>11</v>
      </c>
    </row>
    <row r="847" spans="2:20">
      <c r="B847" s="17">
        <v>36</v>
      </c>
      <c r="C847" s="3">
        <f t="shared" si="65"/>
        <v>1</v>
      </c>
      <c r="D847" s="3">
        <v>31.5</v>
      </c>
      <c r="E847" s="3">
        <v>0</v>
      </c>
      <c r="F847" s="16">
        <f t="shared" si="66"/>
        <v>0</v>
      </c>
      <c r="G847" s="3">
        <f t="shared" si="67"/>
        <v>0</v>
      </c>
      <c r="H847" s="3">
        <f t="shared" si="68"/>
        <v>0</v>
      </c>
      <c r="I847" s="3">
        <f t="shared" si="69"/>
        <v>1</v>
      </c>
      <c r="J847" s="18">
        <v>4402.2330000000002</v>
      </c>
      <c r="R847" t="s">
        <v>9</v>
      </c>
      <c r="S847" t="s">
        <v>10</v>
      </c>
      <c r="T847" t="s">
        <v>8</v>
      </c>
    </row>
    <row r="848" spans="2:20">
      <c r="B848" s="17">
        <v>56</v>
      </c>
      <c r="C848" s="3">
        <f t="shared" si="65"/>
        <v>0</v>
      </c>
      <c r="D848" s="3">
        <v>28.31</v>
      </c>
      <c r="E848" s="3">
        <v>0</v>
      </c>
      <c r="F848" s="16">
        <f t="shared" si="66"/>
        <v>0</v>
      </c>
      <c r="G848" s="3">
        <f t="shared" si="67"/>
        <v>0</v>
      </c>
      <c r="H848" s="3">
        <f t="shared" si="68"/>
        <v>0</v>
      </c>
      <c r="I848" s="3">
        <f t="shared" si="69"/>
        <v>0</v>
      </c>
      <c r="J848" s="18">
        <v>11657.7189</v>
      </c>
      <c r="R848" t="s">
        <v>6</v>
      </c>
      <c r="S848" t="s">
        <v>10</v>
      </c>
      <c r="T848" t="s">
        <v>13</v>
      </c>
    </row>
    <row r="849" spans="2:20">
      <c r="B849" s="17">
        <v>35</v>
      </c>
      <c r="C849" s="3">
        <f t="shared" si="65"/>
        <v>0</v>
      </c>
      <c r="D849" s="3">
        <v>23.465</v>
      </c>
      <c r="E849" s="3">
        <v>2</v>
      </c>
      <c r="F849" s="16">
        <f t="shared" si="66"/>
        <v>0</v>
      </c>
      <c r="G849" s="3">
        <f t="shared" si="67"/>
        <v>0</v>
      </c>
      <c r="H849" s="3">
        <f t="shared" si="68"/>
        <v>0</v>
      </c>
      <c r="I849" s="3">
        <f t="shared" si="69"/>
        <v>0</v>
      </c>
      <c r="J849" s="18">
        <v>6402.2913500000004</v>
      </c>
      <c r="R849" t="s">
        <v>6</v>
      </c>
      <c r="S849" t="s">
        <v>10</v>
      </c>
      <c r="T849" t="s">
        <v>13</v>
      </c>
    </row>
    <row r="850" spans="2:20">
      <c r="B850" s="17">
        <v>59</v>
      </c>
      <c r="C850" s="3">
        <f t="shared" si="65"/>
        <v>0</v>
      </c>
      <c r="D850" s="3">
        <v>31.35</v>
      </c>
      <c r="E850" s="3">
        <v>0</v>
      </c>
      <c r="F850" s="16">
        <f t="shared" si="66"/>
        <v>0</v>
      </c>
      <c r="G850" s="3">
        <f t="shared" si="67"/>
        <v>1</v>
      </c>
      <c r="H850" s="3">
        <f t="shared" si="68"/>
        <v>0</v>
      </c>
      <c r="I850" s="3">
        <f t="shared" si="69"/>
        <v>0</v>
      </c>
      <c r="J850" s="18">
        <v>12622.1795</v>
      </c>
      <c r="R850" t="s">
        <v>6</v>
      </c>
      <c r="S850" t="s">
        <v>10</v>
      </c>
      <c r="T850" t="s">
        <v>12</v>
      </c>
    </row>
    <row r="851" spans="2:20">
      <c r="B851" s="17">
        <v>21</v>
      </c>
      <c r="C851" s="3">
        <f t="shared" si="65"/>
        <v>1</v>
      </c>
      <c r="D851" s="3">
        <v>31.1</v>
      </c>
      <c r="E851" s="3">
        <v>0</v>
      </c>
      <c r="F851" s="16">
        <f t="shared" si="66"/>
        <v>0</v>
      </c>
      <c r="G851" s="3">
        <f t="shared" si="67"/>
        <v>0</v>
      </c>
      <c r="H851" s="3">
        <f t="shared" si="68"/>
        <v>0</v>
      </c>
      <c r="I851" s="3">
        <f t="shared" si="69"/>
        <v>1</v>
      </c>
      <c r="J851" s="18">
        <v>1526.3119999999999</v>
      </c>
      <c r="R851" t="s">
        <v>9</v>
      </c>
      <c r="S851" t="s">
        <v>10</v>
      </c>
      <c r="T851" t="s">
        <v>8</v>
      </c>
    </row>
    <row r="852" spans="2:20">
      <c r="B852" s="17">
        <v>59</v>
      </c>
      <c r="C852" s="3">
        <f t="shared" si="65"/>
        <v>1</v>
      </c>
      <c r="D852" s="3">
        <v>24.7</v>
      </c>
      <c r="E852" s="3">
        <v>0</v>
      </c>
      <c r="F852" s="16">
        <f t="shared" si="66"/>
        <v>0</v>
      </c>
      <c r="G852" s="3">
        <f t="shared" si="67"/>
        <v>0</v>
      </c>
      <c r="H852" s="3">
        <f t="shared" si="68"/>
        <v>0</v>
      </c>
      <c r="I852" s="3">
        <f t="shared" si="69"/>
        <v>0</v>
      </c>
      <c r="J852" s="18">
        <v>12323.936</v>
      </c>
      <c r="R852" t="s">
        <v>9</v>
      </c>
      <c r="S852" t="s">
        <v>10</v>
      </c>
      <c r="T852" t="s">
        <v>13</v>
      </c>
    </row>
    <row r="853" spans="2:20">
      <c r="B853" s="17">
        <v>23</v>
      </c>
      <c r="C853" s="3">
        <f t="shared" si="65"/>
        <v>0</v>
      </c>
      <c r="D853" s="3">
        <v>32.78</v>
      </c>
      <c r="E853" s="3">
        <v>2</v>
      </c>
      <c r="F853" s="16">
        <f t="shared" si="66"/>
        <v>1</v>
      </c>
      <c r="G853" s="3">
        <f t="shared" si="67"/>
        <v>0</v>
      </c>
      <c r="H853" s="3">
        <f t="shared" si="68"/>
        <v>1</v>
      </c>
      <c r="I853" s="3">
        <f t="shared" si="69"/>
        <v>0</v>
      </c>
      <c r="J853" s="18">
        <v>36021.011200000001</v>
      </c>
      <c r="R853" t="s">
        <v>6</v>
      </c>
      <c r="S853" t="s">
        <v>7</v>
      </c>
      <c r="T853" t="s">
        <v>11</v>
      </c>
    </row>
    <row r="854" spans="2:20">
      <c r="B854" s="17">
        <v>57</v>
      </c>
      <c r="C854" s="3">
        <f t="shared" si="65"/>
        <v>0</v>
      </c>
      <c r="D854" s="3">
        <v>29.81</v>
      </c>
      <c r="E854" s="3">
        <v>0</v>
      </c>
      <c r="F854" s="16">
        <f t="shared" si="66"/>
        <v>1</v>
      </c>
      <c r="G854" s="3">
        <f t="shared" si="67"/>
        <v>0</v>
      </c>
      <c r="H854" s="3">
        <f t="shared" si="68"/>
        <v>1</v>
      </c>
      <c r="I854" s="3">
        <f t="shared" si="69"/>
        <v>0</v>
      </c>
      <c r="J854" s="18">
        <v>27533.912899999999</v>
      </c>
      <c r="R854" t="s">
        <v>6</v>
      </c>
      <c r="S854" t="s">
        <v>7</v>
      </c>
      <c r="T854" t="s">
        <v>11</v>
      </c>
    </row>
    <row r="855" spans="2:20">
      <c r="B855" s="17">
        <v>53</v>
      </c>
      <c r="C855" s="3">
        <f t="shared" si="65"/>
        <v>1</v>
      </c>
      <c r="D855" s="3">
        <v>30.495000000000001</v>
      </c>
      <c r="E855" s="3">
        <v>0</v>
      </c>
      <c r="F855" s="16">
        <f t="shared" si="66"/>
        <v>0</v>
      </c>
      <c r="G855" s="3">
        <f t="shared" si="67"/>
        <v>0</v>
      </c>
      <c r="H855" s="3">
        <f t="shared" si="68"/>
        <v>0</v>
      </c>
      <c r="I855" s="3">
        <f t="shared" si="69"/>
        <v>0</v>
      </c>
      <c r="J855" s="18">
        <v>10072.055050000001</v>
      </c>
      <c r="R855" t="s">
        <v>9</v>
      </c>
      <c r="S855" t="s">
        <v>10</v>
      </c>
      <c r="T855" t="s">
        <v>13</v>
      </c>
    </row>
    <row r="856" spans="2:20">
      <c r="B856" s="17">
        <v>60</v>
      </c>
      <c r="C856" s="3">
        <f t="shared" si="65"/>
        <v>0</v>
      </c>
      <c r="D856" s="3">
        <v>32.450000000000003</v>
      </c>
      <c r="E856" s="3">
        <v>0</v>
      </c>
      <c r="F856" s="16">
        <f t="shared" si="66"/>
        <v>1</v>
      </c>
      <c r="G856" s="3">
        <f t="shared" si="67"/>
        <v>0</v>
      </c>
      <c r="H856" s="3">
        <f t="shared" si="68"/>
        <v>1</v>
      </c>
      <c r="I856" s="3">
        <f t="shared" si="69"/>
        <v>0</v>
      </c>
      <c r="J856" s="18">
        <v>45008.955499999996</v>
      </c>
      <c r="R856" t="s">
        <v>6</v>
      </c>
      <c r="S856" t="s">
        <v>7</v>
      </c>
      <c r="T856" t="s">
        <v>11</v>
      </c>
    </row>
    <row r="857" spans="2:20">
      <c r="B857" s="17">
        <v>51</v>
      </c>
      <c r="C857" s="3">
        <f t="shared" si="65"/>
        <v>0</v>
      </c>
      <c r="D857" s="3">
        <v>34.200000000000003</v>
      </c>
      <c r="E857" s="3">
        <v>1</v>
      </c>
      <c r="F857" s="16">
        <f t="shared" si="66"/>
        <v>0</v>
      </c>
      <c r="G857" s="3">
        <f t="shared" si="67"/>
        <v>0</v>
      </c>
      <c r="H857" s="3">
        <f t="shared" si="68"/>
        <v>0</v>
      </c>
      <c r="I857" s="3">
        <f t="shared" si="69"/>
        <v>1</v>
      </c>
      <c r="J857" s="18">
        <v>9872.7009999999991</v>
      </c>
      <c r="R857" t="s">
        <v>6</v>
      </c>
      <c r="S857" t="s">
        <v>10</v>
      </c>
      <c r="T857" t="s">
        <v>8</v>
      </c>
    </row>
    <row r="858" spans="2:20">
      <c r="B858" s="17">
        <v>23</v>
      </c>
      <c r="C858" s="3">
        <f t="shared" si="65"/>
        <v>1</v>
      </c>
      <c r="D858" s="3">
        <v>50.38</v>
      </c>
      <c r="E858" s="3">
        <v>1</v>
      </c>
      <c r="F858" s="16">
        <f t="shared" si="66"/>
        <v>0</v>
      </c>
      <c r="G858" s="3">
        <f t="shared" si="67"/>
        <v>0</v>
      </c>
      <c r="H858" s="3">
        <f t="shared" si="68"/>
        <v>1</v>
      </c>
      <c r="I858" s="3">
        <f t="shared" si="69"/>
        <v>0</v>
      </c>
      <c r="J858" s="18">
        <v>2438.0551999999998</v>
      </c>
      <c r="R858" t="s">
        <v>9</v>
      </c>
      <c r="S858" t="s">
        <v>10</v>
      </c>
      <c r="T858" t="s">
        <v>11</v>
      </c>
    </row>
    <row r="859" spans="2:20">
      <c r="B859" s="17">
        <v>27</v>
      </c>
      <c r="C859" s="3">
        <f t="shared" si="65"/>
        <v>0</v>
      </c>
      <c r="D859" s="3">
        <v>24.1</v>
      </c>
      <c r="E859" s="3">
        <v>0</v>
      </c>
      <c r="F859" s="16">
        <f t="shared" si="66"/>
        <v>0</v>
      </c>
      <c r="G859" s="3">
        <f t="shared" si="67"/>
        <v>0</v>
      </c>
      <c r="H859" s="3">
        <f t="shared" si="68"/>
        <v>0</v>
      </c>
      <c r="I859" s="3">
        <f t="shared" si="69"/>
        <v>1</v>
      </c>
      <c r="J859" s="18">
        <v>2974.1260000000002</v>
      </c>
      <c r="R859" t="s">
        <v>6</v>
      </c>
      <c r="S859" t="s">
        <v>10</v>
      </c>
      <c r="T859" t="s">
        <v>8</v>
      </c>
    </row>
    <row r="860" spans="2:20">
      <c r="B860" s="17">
        <v>55</v>
      </c>
      <c r="C860" s="3">
        <f t="shared" si="65"/>
        <v>1</v>
      </c>
      <c r="D860" s="3">
        <v>32.774999999999999</v>
      </c>
      <c r="E860" s="3">
        <v>0</v>
      </c>
      <c r="F860" s="16">
        <f t="shared" si="66"/>
        <v>0</v>
      </c>
      <c r="G860" s="3">
        <f t="shared" si="67"/>
        <v>1</v>
      </c>
      <c r="H860" s="3">
        <f t="shared" si="68"/>
        <v>0</v>
      </c>
      <c r="I860" s="3">
        <f t="shared" si="69"/>
        <v>0</v>
      </c>
      <c r="J860" s="18">
        <v>10601.632250000001</v>
      </c>
      <c r="R860" t="s">
        <v>9</v>
      </c>
      <c r="S860" t="s">
        <v>10</v>
      </c>
      <c r="T860" t="s">
        <v>12</v>
      </c>
    </row>
    <row r="861" spans="2:20">
      <c r="B861" s="17">
        <v>37</v>
      </c>
      <c r="C861" s="3">
        <f t="shared" si="65"/>
        <v>0</v>
      </c>
      <c r="D861" s="3">
        <v>30.78</v>
      </c>
      <c r="E861" s="3">
        <v>0</v>
      </c>
      <c r="F861" s="16">
        <f t="shared" si="66"/>
        <v>1</v>
      </c>
      <c r="G861" s="3">
        <f t="shared" si="67"/>
        <v>0</v>
      </c>
      <c r="H861" s="3">
        <f t="shared" si="68"/>
        <v>0</v>
      </c>
      <c r="I861" s="3">
        <f t="shared" si="69"/>
        <v>0</v>
      </c>
      <c r="J861" s="18">
        <v>37270.1512</v>
      </c>
      <c r="R861" t="s">
        <v>6</v>
      </c>
      <c r="S861" t="s">
        <v>7</v>
      </c>
      <c r="T861" t="s">
        <v>13</v>
      </c>
    </row>
    <row r="862" spans="2:20">
      <c r="B862" s="17">
        <v>61</v>
      </c>
      <c r="C862" s="3">
        <f t="shared" si="65"/>
        <v>1</v>
      </c>
      <c r="D862" s="3">
        <v>32.299999999999997</v>
      </c>
      <c r="E862" s="3">
        <v>2</v>
      </c>
      <c r="F862" s="16">
        <f t="shared" si="66"/>
        <v>0</v>
      </c>
      <c r="G862" s="3">
        <f t="shared" si="67"/>
        <v>1</v>
      </c>
      <c r="H862" s="3">
        <f t="shared" si="68"/>
        <v>0</v>
      </c>
      <c r="I862" s="3">
        <f t="shared" si="69"/>
        <v>0</v>
      </c>
      <c r="J862" s="18">
        <v>14119.62</v>
      </c>
      <c r="R862" t="s">
        <v>9</v>
      </c>
      <c r="S862" t="s">
        <v>10</v>
      </c>
      <c r="T862" t="s">
        <v>12</v>
      </c>
    </row>
    <row r="863" spans="2:20">
      <c r="B863" s="17">
        <v>46</v>
      </c>
      <c r="C863" s="3">
        <f t="shared" si="65"/>
        <v>0</v>
      </c>
      <c r="D863" s="3">
        <v>35.53</v>
      </c>
      <c r="E863" s="3">
        <v>0</v>
      </c>
      <c r="F863" s="16">
        <f t="shared" si="66"/>
        <v>1</v>
      </c>
      <c r="G863" s="3">
        <f t="shared" si="67"/>
        <v>0</v>
      </c>
      <c r="H863" s="3">
        <f t="shared" si="68"/>
        <v>0</v>
      </c>
      <c r="I863" s="3">
        <f t="shared" si="69"/>
        <v>0</v>
      </c>
      <c r="J863" s="18">
        <v>42111.664700000001</v>
      </c>
      <c r="R863" t="s">
        <v>6</v>
      </c>
      <c r="S863" t="s">
        <v>7</v>
      </c>
      <c r="T863" t="s">
        <v>13</v>
      </c>
    </row>
    <row r="864" spans="2:20">
      <c r="B864" s="17">
        <v>53</v>
      </c>
      <c r="C864" s="3">
        <f t="shared" si="65"/>
        <v>0</v>
      </c>
      <c r="D864" s="3">
        <v>23.75</v>
      </c>
      <c r="E864" s="3">
        <v>2</v>
      </c>
      <c r="F864" s="16">
        <f t="shared" si="66"/>
        <v>0</v>
      </c>
      <c r="G864" s="3">
        <f t="shared" si="67"/>
        <v>0</v>
      </c>
      <c r="H864" s="3">
        <f t="shared" si="68"/>
        <v>0</v>
      </c>
      <c r="I864" s="3">
        <f t="shared" si="69"/>
        <v>0</v>
      </c>
      <c r="J864" s="18">
        <v>11729.6795</v>
      </c>
      <c r="R864" t="s">
        <v>6</v>
      </c>
      <c r="S864" t="s">
        <v>10</v>
      </c>
      <c r="T864" t="s">
        <v>13</v>
      </c>
    </row>
    <row r="865" spans="2:20">
      <c r="B865" s="17">
        <v>49</v>
      </c>
      <c r="C865" s="3">
        <f t="shared" si="65"/>
        <v>0</v>
      </c>
      <c r="D865" s="3">
        <v>23.844999999999999</v>
      </c>
      <c r="E865" s="3">
        <v>3</v>
      </c>
      <c r="F865" s="16">
        <f t="shared" si="66"/>
        <v>1</v>
      </c>
      <c r="G865" s="3">
        <f t="shared" si="67"/>
        <v>0</v>
      </c>
      <c r="H865" s="3">
        <f t="shared" si="68"/>
        <v>0</v>
      </c>
      <c r="I865" s="3">
        <f t="shared" si="69"/>
        <v>0</v>
      </c>
      <c r="J865" s="18">
        <v>24106.912550000001</v>
      </c>
      <c r="R865" t="s">
        <v>6</v>
      </c>
      <c r="S865" t="s">
        <v>7</v>
      </c>
      <c r="T865" t="s">
        <v>13</v>
      </c>
    </row>
    <row r="866" spans="2:20">
      <c r="B866" s="17">
        <v>20</v>
      </c>
      <c r="C866" s="3">
        <f t="shared" si="65"/>
        <v>0</v>
      </c>
      <c r="D866" s="3">
        <v>29.6</v>
      </c>
      <c r="E866" s="3">
        <v>0</v>
      </c>
      <c r="F866" s="16">
        <f t="shared" si="66"/>
        <v>0</v>
      </c>
      <c r="G866" s="3">
        <f t="shared" si="67"/>
        <v>0</v>
      </c>
      <c r="H866" s="3">
        <f t="shared" si="68"/>
        <v>0</v>
      </c>
      <c r="I866" s="3">
        <f t="shared" si="69"/>
        <v>1</v>
      </c>
      <c r="J866" s="18">
        <v>1875.3440000000001</v>
      </c>
      <c r="R866" t="s">
        <v>6</v>
      </c>
      <c r="S866" t="s">
        <v>10</v>
      </c>
      <c r="T866" t="s">
        <v>8</v>
      </c>
    </row>
    <row r="867" spans="2:20">
      <c r="B867" s="17">
        <v>48</v>
      </c>
      <c r="C867" s="3">
        <f t="shared" si="65"/>
        <v>0</v>
      </c>
      <c r="D867" s="3">
        <v>33.11</v>
      </c>
      <c r="E867" s="3">
        <v>0</v>
      </c>
      <c r="F867" s="16">
        <f t="shared" si="66"/>
        <v>1</v>
      </c>
      <c r="G867" s="3">
        <f t="shared" si="67"/>
        <v>0</v>
      </c>
      <c r="H867" s="3">
        <f t="shared" si="68"/>
        <v>1</v>
      </c>
      <c r="I867" s="3">
        <f t="shared" si="69"/>
        <v>0</v>
      </c>
      <c r="J867" s="18">
        <v>40974.164900000003</v>
      </c>
      <c r="R867" t="s">
        <v>6</v>
      </c>
      <c r="S867" t="s">
        <v>7</v>
      </c>
      <c r="T867" t="s">
        <v>11</v>
      </c>
    </row>
    <row r="868" spans="2:20">
      <c r="B868" s="17">
        <v>25</v>
      </c>
      <c r="C868" s="3">
        <f t="shared" si="65"/>
        <v>1</v>
      </c>
      <c r="D868" s="3">
        <v>24.13</v>
      </c>
      <c r="E868" s="3">
        <v>0</v>
      </c>
      <c r="F868" s="16">
        <f t="shared" si="66"/>
        <v>1</v>
      </c>
      <c r="G868" s="3">
        <f t="shared" si="67"/>
        <v>1</v>
      </c>
      <c r="H868" s="3">
        <f t="shared" si="68"/>
        <v>0</v>
      </c>
      <c r="I868" s="3">
        <f t="shared" si="69"/>
        <v>0</v>
      </c>
      <c r="J868" s="18">
        <v>15817.985699999999</v>
      </c>
      <c r="R868" t="s">
        <v>9</v>
      </c>
      <c r="S868" t="s">
        <v>7</v>
      </c>
      <c r="T868" t="s">
        <v>12</v>
      </c>
    </row>
    <row r="869" spans="2:20">
      <c r="B869" s="17">
        <v>25</v>
      </c>
      <c r="C869" s="3">
        <f t="shared" si="65"/>
        <v>0</v>
      </c>
      <c r="D869" s="3">
        <v>32.229999999999997</v>
      </c>
      <c r="E869" s="3">
        <v>1</v>
      </c>
      <c r="F869" s="16">
        <f t="shared" si="66"/>
        <v>0</v>
      </c>
      <c r="G869" s="3">
        <f t="shared" si="67"/>
        <v>0</v>
      </c>
      <c r="H869" s="3">
        <f t="shared" si="68"/>
        <v>1</v>
      </c>
      <c r="I869" s="3">
        <f t="shared" si="69"/>
        <v>0</v>
      </c>
      <c r="J869" s="18">
        <v>18218.161390000001</v>
      </c>
      <c r="R869" t="s">
        <v>6</v>
      </c>
      <c r="S869" t="s">
        <v>10</v>
      </c>
      <c r="T869" t="s">
        <v>11</v>
      </c>
    </row>
    <row r="870" spans="2:20">
      <c r="B870" s="17">
        <v>57</v>
      </c>
      <c r="C870" s="3">
        <f t="shared" si="65"/>
        <v>1</v>
      </c>
      <c r="D870" s="3">
        <v>28.1</v>
      </c>
      <c r="E870" s="3">
        <v>0</v>
      </c>
      <c r="F870" s="16">
        <f t="shared" si="66"/>
        <v>0</v>
      </c>
      <c r="G870" s="3">
        <f t="shared" si="67"/>
        <v>0</v>
      </c>
      <c r="H870" s="3">
        <f t="shared" si="68"/>
        <v>0</v>
      </c>
      <c r="I870" s="3">
        <f t="shared" si="69"/>
        <v>1</v>
      </c>
      <c r="J870" s="18">
        <v>10965.446</v>
      </c>
      <c r="R870" t="s">
        <v>9</v>
      </c>
      <c r="S870" t="s">
        <v>10</v>
      </c>
      <c r="T870" t="s">
        <v>8</v>
      </c>
    </row>
    <row r="871" spans="2:20">
      <c r="B871" s="17">
        <v>37</v>
      </c>
      <c r="C871" s="3">
        <f t="shared" si="65"/>
        <v>0</v>
      </c>
      <c r="D871" s="3">
        <v>47.6</v>
      </c>
      <c r="E871" s="3">
        <v>2</v>
      </c>
      <c r="F871" s="16">
        <f t="shared" si="66"/>
        <v>1</v>
      </c>
      <c r="G871" s="3">
        <f t="shared" si="67"/>
        <v>0</v>
      </c>
      <c r="H871" s="3">
        <f t="shared" si="68"/>
        <v>0</v>
      </c>
      <c r="I871" s="3">
        <f t="shared" si="69"/>
        <v>1</v>
      </c>
      <c r="J871" s="18">
        <v>46113.510999999999</v>
      </c>
      <c r="R871" t="s">
        <v>6</v>
      </c>
      <c r="S871" t="s">
        <v>7</v>
      </c>
      <c r="T871" t="s">
        <v>8</v>
      </c>
    </row>
    <row r="872" spans="2:20">
      <c r="B872" s="17">
        <v>38</v>
      </c>
      <c r="C872" s="3">
        <f t="shared" si="65"/>
        <v>0</v>
      </c>
      <c r="D872" s="3">
        <v>28</v>
      </c>
      <c r="E872" s="3">
        <v>3</v>
      </c>
      <c r="F872" s="16">
        <f t="shared" si="66"/>
        <v>0</v>
      </c>
      <c r="G872" s="3">
        <f t="shared" si="67"/>
        <v>0</v>
      </c>
      <c r="H872" s="3">
        <f t="shared" si="68"/>
        <v>0</v>
      </c>
      <c r="I872" s="3">
        <f t="shared" si="69"/>
        <v>1</v>
      </c>
      <c r="J872" s="18">
        <v>7151.0919999999996</v>
      </c>
      <c r="R872" t="s">
        <v>6</v>
      </c>
      <c r="S872" t="s">
        <v>10</v>
      </c>
      <c r="T872" t="s">
        <v>8</v>
      </c>
    </row>
    <row r="873" spans="2:20">
      <c r="B873" s="17">
        <v>55</v>
      </c>
      <c r="C873" s="3">
        <f t="shared" si="65"/>
        <v>0</v>
      </c>
      <c r="D873" s="3">
        <v>33.534999999999997</v>
      </c>
      <c r="E873" s="3">
        <v>2</v>
      </c>
      <c r="F873" s="16">
        <f t="shared" si="66"/>
        <v>0</v>
      </c>
      <c r="G873" s="3">
        <f t="shared" si="67"/>
        <v>1</v>
      </c>
      <c r="H873" s="3">
        <f t="shared" si="68"/>
        <v>0</v>
      </c>
      <c r="I873" s="3">
        <f t="shared" si="69"/>
        <v>0</v>
      </c>
      <c r="J873" s="18">
        <v>12269.68865</v>
      </c>
      <c r="R873" t="s">
        <v>6</v>
      </c>
      <c r="S873" t="s">
        <v>10</v>
      </c>
      <c r="T873" t="s">
        <v>12</v>
      </c>
    </row>
    <row r="874" spans="2:20">
      <c r="B874" s="17">
        <v>36</v>
      </c>
      <c r="C874" s="3">
        <f t="shared" si="65"/>
        <v>0</v>
      </c>
      <c r="D874" s="3">
        <v>19.855</v>
      </c>
      <c r="E874" s="3">
        <v>0</v>
      </c>
      <c r="F874" s="16">
        <f t="shared" si="66"/>
        <v>0</v>
      </c>
      <c r="G874" s="3">
        <f t="shared" si="67"/>
        <v>0</v>
      </c>
      <c r="H874" s="3">
        <f t="shared" si="68"/>
        <v>0</v>
      </c>
      <c r="I874" s="3">
        <f t="shared" si="69"/>
        <v>0</v>
      </c>
      <c r="J874" s="18">
        <v>5458.0464499999998</v>
      </c>
      <c r="R874" t="s">
        <v>6</v>
      </c>
      <c r="S874" t="s">
        <v>10</v>
      </c>
      <c r="T874" t="s">
        <v>13</v>
      </c>
    </row>
    <row r="875" spans="2:20">
      <c r="B875" s="17">
        <v>51</v>
      </c>
      <c r="C875" s="3">
        <f t="shared" si="65"/>
        <v>1</v>
      </c>
      <c r="D875" s="3">
        <v>25.4</v>
      </c>
      <c r="E875" s="3">
        <v>0</v>
      </c>
      <c r="F875" s="16">
        <f t="shared" si="66"/>
        <v>0</v>
      </c>
      <c r="G875" s="3">
        <f t="shared" si="67"/>
        <v>0</v>
      </c>
      <c r="H875" s="3">
        <f t="shared" si="68"/>
        <v>0</v>
      </c>
      <c r="I875" s="3">
        <f t="shared" si="69"/>
        <v>1</v>
      </c>
      <c r="J875" s="18">
        <v>8782.4689999999991</v>
      </c>
      <c r="R875" t="s">
        <v>9</v>
      </c>
      <c r="S875" t="s">
        <v>10</v>
      </c>
      <c r="T875" t="s">
        <v>8</v>
      </c>
    </row>
    <row r="876" spans="2:20">
      <c r="B876" s="17">
        <v>40</v>
      </c>
      <c r="C876" s="3">
        <f t="shared" si="65"/>
        <v>1</v>
      </c>
      <c r="D876" s="3">
        <v>29.9</v>
      </c>
      <c r="E876" s="3">
        <v>2</v>
      </c>
      <c r="F876" s="16">
        <f t="shared" si="66"/>
        <v>0</v>
      </c>
      <c r="G876" s="3">
        <f t="shared" si="67"/>
        <v>0</v>
      </c>
      <c r="H876" s="3">
        <f t="shared" si="68"/>
        <v>0</v>
      </c>
      <c r="I876" s="3">
        <f t="shared" si="69"/>
        <v>1</v>
      </c>
      <c r="J876" s="18">
        <v>6600.3609999999999</v>
      </c>
      <c r="R876" t="s">
        <v>9</v>
      </c>
      <c r="S876" t="s">
        <v>10</v>
      </c>
      <c r="T876" t="s">
        <v>8</v>
      </c>
    </row>
    <row r="877" spans="2:20">
      <c r="B877" s="17">
        <v>18</v>
      </c>
      <c r="C877" s="3">
        <f t="shared" si="65"/>
        <v>1</v>
      </c>
      <c r="D877" s="3">
        <v>37.29</v>
      </c>
      <c r="E877" s="3">
        <v>0</v>
      </c>
      <c r="F877" s="16">
        <f t="shared" si="66"/>
        <v>0</v>
      </c>
      <c r="G877" s="3">
        <f t="shared" si="67"/>
        <v>0</v>
      </c>
      <c r="H877" s="3">
        <f t="shared" si="68"/>
        <v>1</v>
      </c>
      <c r="I877" s="3">
        <f t="shared" si="69"/>
        <v>0</v>
      </c>
      <c r="J877" s="18">
        <v>1141.4450999999999</v>
      </c>
      <c r="R877" t="s">
        <v>9</v>
      </c>
      <c r="S877" t="s">
        <v>10</v>
      </c>
      <c r="T877" t="s">
        <v>11</v>
      </c>
    </row>
    <row r="878" spans="2:20">
      <c r="B878" s="17">
        <v>57</v>
      </c>
      <c r="C878" s="3">
        <f t="shared" si="65"/>
        <v>1</v>
      </c>
      <c r="D878" s="3">
        <v>43.7</v>
      </c>
      <c r="E878" s="3">
        <v>1</v>
      </c>
      <c r="F878" s="16">
        <f t="shared" si="66"/>
        <v>0</v>
      </c>
      <c r="G878" s="3">
        <f t="shared" si="67"/>
        <v>0</v>
      </c>
      <c r="H878" s="3">
        <f t="shared" si="68"/>
        <v>0</v>
      </c>
      <c r="I878" s="3">
        <f t="shared" si="69"/>
        <v>1</v>
      </c>
      <c r="J878" s="18">
        <v>11576.13</v>
      </c>
      <c r="R878" t="s">
        <v>9</v>
      </c>
      <c r="S878" t="s">
        <v>10</v>
      </c>
      <c r="T878" t="s">
        <v>8</v>
      </c>
    </row>
    <row r="879" spans="2:20">
      <c r="B879" s="17">
        <v>61</v>
      </c>
      <c r="C879" s="3">
        <f t="shared" si="65"/>
        <v>1</v>
      </c>
      <c r="D879" s="3">
        <v>23.655000000000001</v>
      </c>
      <c r="E879" s="3">
        <v>0</v>
      </c>
      <c r="F879" s="16">
        <f t="shared" si="66"/>
        <v>0</v>
      </c>
      <c r="G879" s="3">
        <f t="shared" si="67"/>
        <v>0</v>
      </c>
      <c r="H879" s="3">
        <f t="shared" si="68"/>
        <v>0</v>
      </c>
      <c r="I879" s="3">
        <f t="shared" si="69"/>
        <v>0</v>
      </c>
      <c r="J879" s="18">
        <v>13129.603450000001</v>
      </c>
      <c r="R879" t="s">
        <v>9</v>
      </c>
      <c r="S879" t="s">
        <v>10</v>
      </c>
      <c r="T879" t="s">
        <v>13</v>
      </c>
    </row>
    <row r="880" spans="2:20">
      <c r="B880" s="17">
        <v>25</v>
      </c>
      <c r="C880" s="3">
        <f t="shared" si="65"/>
        <v>0</v>
      </c>
      <c r="D880" s="3">
        <v>24.3</v>
      </c>
      <c r="E880" s="3">
        <v>3</v>
      </c>
      <c r="F880" s="16">
        <f t="shared" si="66"/>
        <v>0</v>
      </c>
      <c r="G880" s="3">
        <f t="shared" si="67"/>
        <v>0</v>
      </c>
      <c r="H880" s="3">
        <f t="shared" si="68"/>
        <v>0</v>
      </c>
      <c r="I880" s="3">
        <f t="shared" si="69"/>
        <v>1</v>
      </c>
      <c r="J880" s="18">
        <v>4391.652</v>
      </c>
      <c r="R880" t="s">
        <v>6</v>
      </c>
      <c r="S880" t="s">
        <v>10</v>
      </c>
      <c r="T880" t="s">
        <v>8</v>
      </c>
    </row>
    <row r="881" spans="2:20">
      <c r="B881" s="17">
        <v>50</v>
      </c>
      <c r="C881" s="3">
        <f t="shared" si="65"/>
        <v>1</v>
      </c>
      <c r="D881" s="3">
        <v>36.200000000000003</v>
      </c>
      <c r="E881" s="3">
        <v>0</v>
      </c>
      <c r="F881" s="16">
        <f t="shared" si="66"/>
        <v>0</v>
      </c>
      <c r="G881" s="3">
        <f t="shared" si="67"/>
        <v>0</v>
      </c>
      <c r="H881" s="3">
        <f t="shared" si="68"/>
        <v>0</v>
      </c>
      <c r="I881" s="3">
        <f t="shared" si="69"/>
        <v>1</v>
      </c>
      <c r="J881" s="18">
        <v>8457.8179999999993</v>
      </c>
      <c r="R881" t="s">
        <v>9</v>
      </c>
      <c r="S881" t="s">
        <v>10</v>
      </c>
      <c r="T881" t="s">
        <v>8</v>
      </c>
    </row>
    <row r="882" spans="2:20">
      <c r="B882" s="17">
        <v>26</v>
      </c>
      <c r="C882" s="3">
        <f t="shared" si="65"/>
        <v>0</v>
      </c>
      <c r="D882" s="3">
        <v>29.48</v>
      </c>
      <c r="E882" s="3">
        <v>1</v>
      </c>
      <c r="F882" s="16">
        <f t="shared" si="66"/>
        <v>0</v>
      </c>
      <c r="G882" s="3">
        <f t="shared" si="67"/>
        <v>0</v>
      </c>
      <c r="H882" s="3">
        <f t="shared" si="68"/>
        <v>1</v>
      </c>
      <c r="I882" s="3">
        <f t="shared" si="69"/>
        <v>0</v>
      </c>
      <c r="J882" s="18">
        <v>3392.3652000000002</v>
      </c>
      <c r="R882" t="s">
        <v>6</v>
      </c>
      <c r="S882" t="s">
        <v>10</v>
      </c>
      <c r="T882" t="s">
        <v>11</v>
      </c>
    </row>
    <row r="883" spans="2:20">
      <c r="B883" s="17">
        <v>42</v>
      </c>
      <c r="C883" s="3">
        <f t="shared" si="65"/>
        <v>1</v>
      </c>
      <c r="D883" s="3">
        <v>24.86</v>
      </c>
      <c r="E883" s="3">
        <v>0</v>
      </c>
      <c r="F883" s="16">
        <f t="shared" si="66"/>
        <v>0</v>
      </c>
      <c r="G883" s="3">
        <f t="shared" si="67"/>
        <v>0</v>
      </c>
      <c r="H883" s="3">
        <f t="shared" si="68"/>
        <v>1</v>
      </c>
      <c r="I883" s="3">
        <f t="shared" si="69"/>
        <v>0</v>
      </c>
      <c r="J883" s="18">
        <v>5966.8873999999996</v>
      </c>
      <c r="R883" t="s">
        <v>9</v>
      </c>
      <c r="S883" t="s">
        <v>10</v>
      </c>
      <c r="T883" t="s">
        <v>11</v>
      </c>
    </row>
    <row r="884" spans="2:20">
      <c r="B884" s="17">
        <v>43</v>
      </c>
      <c r="C884" s="3">
        <f t="shared" si="65"/>
        <v>1</v>
      </c>
      <c r="D884" s="3">
        <v>30.1</v>
      </c>
      <c r="E884" s="3">
        <v>1</v>
      </c>
      <c r="F884" s="16">
        <f t="shared" si="66"/>
        <v>0</v>
      </c>
      <c r="G884" s="3">
        <f t="shared" si="67"/>
        <v>0</v>
      </c>
      <c r="H884" s="3">
        <f t="shared" si="68"/>
        <v>0</v>
      </c>
      <c r="I884" s="3">
        <f t="shared" si="69"/>
        <v>1</v>
      </c>
      <c r="J884" s="18">
        <v>6849.0259999999998</v>
      </c>
      <c r="R884" t="s">
        <v>9</v>
      </c>
      <c r="S884" t="s">
        <v>10</v>
      </c>
      <c r="T884" t="s">
        <v>8</v>
      </c>
    </row>
    <row r="885" spans="2:20">
      <c r="B885" s="17">
        <v>44</v>
      </c>
      <c r="C885" s="3">
        <f t="shared" si="65"/>
        <v>1</v>
      </c>
      <c r="D885" s="3">
        <v>21.85</v>
      </c>
      <c r="E885" s="3">
        <v>3</v>
      </c>
      <c r="F885" s="16">
        <f t="shared" si="66"/>
        <v>0</v>
      </c>
      <c r="G885" s="3">
        <f t="shared" si="67"/>
        <v>0</v>
      </c>
      <c r="H885" s="3">
        <f t="shared" si="68"/>
        <v>0</v>
      </c>
      <c r="I885" s="3">
        <f t="shared" si="69"/>
        <v>0</v>
      </c>
      <c r="J885" s="18">
        <v>8891.1394999999993</v>
      </c>
      <c r="R885" t="s">
        <v>9</v>
      </c>
      <c r="S885" t="s">
        <v>10</v>
      </c>
      <c r="T885" t="s">
        <v>13</v>
      </c>
    </row>
    <row r="886" spans="2:20">
      <c r="B886" s="17">
        <v>23</v>
      </c>
      <c r="C886" s="3">
        <f t="shared" si="65"/>
        <v>0</v>
      </c>
      <c r="D886" s="3">
        <v>28.12</v>
      </c>
      <c r="E886" s="3">
        <v>0</v>
      </c>
      <c r="F886" s="16">
        <f t="shared" si="66"/>
        <v>0</v>
      </c>
      <c r="G886" s="3">
        <f t="shared" si="67"/>
        <v>1</v>
      </c>
      <c r="H886" s="3">
        <f t="shared" si="68"/>
        <v>0</v>
      </c>
      <c r="I886" s="3">
        <f t="shared" si="69"/>
        <v>0</v>
      </c>
      <c r="J886" s="18">
        <v>2690.1138000000001</v>
      </c>
      <c r="R886" t="s">
        <v>6</v>
      </c>
      <c r="S886" t="s">
        <v>10</v>
      </c>
      <c r="T886" t="s">
        <v>12</v>
      </c>
    </row>
    <row r="887" spans="2:20">
      <c r="B887" s="17">
        <v>49</v>
      </c>
      <c r="C887" s="3">
        <f t="shared" si="65"/>
        <v>0</v>
      </c>
      <c r="D887" s="3">
        <v>27.1</v>
      </c>
      <c r="E887" s="3">
        <v>1</v>
      </c>
      <c r="F887" s="16">
        <f t="shared" si="66"/>
        <v>0</v>
      </c>
      <c r="G887" s="3">
        <f t="shared" si="67"/>
        <v>0</v>
      </c>
      <c r="H887" s="3">
        <f t="shared" si="68"/>
        <v>0</v>
      </c>
      <c r="I887" s="3">
        <f t="shared" si="69"/>
        <v>1</v>
      </c>
      <c r="J887" s="18">
        <v>26140.3603</v>
      </c>
      <c r="R887" t="s">
        <v>6</v>
      </c>
      <c r="S887" t="s">
        <v>10</v>
      </c>
      <c r="T887" t="s">
        <v>8</v>
      </c>
    </row>
    <row r="888" spans="2:20">
      <c r="B888" s="17">
        <v>33</v>
      </c>
      <c r="C888" s="3">
        <f t="shared" si="65"/>
        <v>1</v>
      </c>
      <c r="D888" s="3">
        <v>33.44</v>
      </c>
      <c r="E888" s="3">
        <v>5</v>
      </c>
      <c r="F888" s="16">
        <f t="shared" si="66"/>
        <v>0</v>
      </c>
      <c r="G888" s="3">
        <f t="shared" si="67"/>
        <v>0</v>
      </c>
      <c r="H888" s="3">
        <f t="shared" si="68"/>
        <v>1</v>
      </c>
      <c r="I888" s="3">
        <f t="shared" si="69"/>
        <v>0</v>
      </c>
      <c r="J888" s="18">
        <v>6653.7885999999999</v>
      </c>
      <c r="R888" t="s">
        <v>9</v>
      </c>
      <c r="S888" t="s">
        <v>10</v>
      </c>
      <c r="T888" t="s">
        <v>11</v>
      </c>
    </row>
    <row r="889" spans="2:20">
      <c r="B889" s="17">
        <v>41</v>
      </c>
      <c r="C889" s="3">
        <f t="shared" si="65"/>
        <v>1</v>
      </c>
      <c r="D889" s="3">
        <v>28.8</v>
      </c>
      <c r="E889" s="3">
        <v>1</v>
      </c>
      <c r="F889" s="16">
        <f t="shared" si="66"/>
        <v>0</v>
      </c>
      <c r="G889" s="3">
        <f t="shared" si="67"/>
        <v>0</v>
      </c>
      <c r="H889" s="3">
        <f t="shared" si="68"/>
        <v>0</v>
      </c>
      <c r="I889" s="3">
        <f t="shared" si="69"/>
        <v>1</v>
      </c>
      <c r="J889" s="18">
        <v>6282.2349999999997</v>
      </c>
      <c r="R889" t="s">
        <v>9</v>
      </c>
      <c r="S889" t="s">
        <v>10</v>
      </c>
      <c r="T889" t="s">
        <v>8</v>
      </c>
    </row>
    <row r="890" spans="2:20">
      <c r="B890" s="17">
        <v>37</v>
      </c>
      <c r="C890" s="3">
        <f t="shared" si="65"/>
        <v>0</v>
      </c>
      <c r="D890" s="3">
        <v>29.5</v>
      </c>
      <c r="E890" s="3">
        <v>2</v>
      </c>
      <c r="F890" s="16">
        <f t="shared" si="66"/>
        <v>0</v>
      </c>
      <c r="G890" s="3">
        <f t="shared" si="67"/>
        <v>0</v>
      </c>
      <c r="H890" s="3">
        <f t="shared" si="68"/>
        <v>0</v>
      </c>
      <c r="I890" s="3">
        <f t="shared" si="69"/>
        <v>1</v>
      </c>
      <c r="J890" s="18">
        <v>6311.9520000000002</v>
      </c>
      <c r="R890" t="s">
        <v>6</v>
      </c>
      <c r="S890" t="s">
        <v>10</v>
      </c>
      <c r="T890" t="s">
        <v>8</v>
      </c>
    </row>
    <row r="891" spans="2:20">
      <c r="B891" s="17">
        <v>22</v>
      </c>
      <c r="C891" s="3">
        <f t="shared" si="65"/>
        <v>1</v>
      </c>
      <c r="D891" s="3">
        <v>34.799999999999997</v>
      </c>
      <c r="E891" s="3">
        <v>3</v>
      </c>
      <c r="F891" s="16">
        <f t="shared" si="66"/>
        <v>0</v>
      </c>
      <c r="G891" s="3">
        <f t="shared" si="67"/>
        <v>0</v>
      </c>
      <c r="H891" s="3">
        <f t="shared" si="68"/>
        <v>0</v>
      </c>
      <c r="I891" s="3">
        <f t="shared" si="69"/>
        <v>1</v>
      </c>
      <c r="J891" s="18">
        <v>3443.0639999999999</v>
      </c>
      <c r="R891" t="s">
        <v>9</v>
      </c>
      <c r="S891" t="s">
        <v>10</v>
      </c>
      <c r="T891" t="s">
        <v>8</v>
      </c>
    </row>
    <row r="892" spans="2:20">
      <c r="B892" s="17">
        <v>23</v>
      </c>
      <c r="C892" s="3">
        <f t="shared" si="65"/>
        <v>1</v>
      </c>
      <c r="D892" s="3">
        <v>27.36</v>
      </c>
      <c r="E892" s="3">
        <v>1</v>
      </c>
      <c r="F892" s="16">
        <f t="shared" si="66"/>
        <v>0</v>
      </c>
      <c r="G892" s="3">
        <f t="shared" si="67"/>
        <v>1</v>
      </c>
      <c r="H892" s="3">
        <f t="shared" si="68"/>
        <v>0</v>
      </c>
      <c r="I892" s="3">
        <f t="shared" si="69"/>
        <v>0</v>
      </c>
      <c r="J892" s="18">
        <v>2789.0574000000001</v>
      </c>
      <c r="R892" t="s">
        <v>9</v>
      </c>
      <c r="S892" t="s">
        <v>10</v>
      </c>
      <c r="T892" t="s">
        <v>12</v>
      </c>
    </row>
    <row r="893" spans="2:20">
      <c r="B893" s="17">
        <v>21</v>
      </c>
      <c r="C893" s="3">
        <f t="shared" si="65"/>
        <v>0</v>
      </c>
      <c r="D893" s="3">
        <v>22.135000000000002</v>
      </c>
      <c r="E893" s="3">
        <v>0</v>
      </c>
      <c r="F893" s="16">
        <f t="shared" si="66"/>
        <v>0</v>
      </c>
      <c r="G893" s="3">
        <f t="shared" si="67"/>
        <v>0</v>
      </c>
      <c r="H893" s="3">
        <f t="shared" si="68"/>
        <v>0</v>
      </c>
      <c r="I893" s="3">
        <f t="shared" si="69"/>
        <v>0</v>
      </c>
      <c r="J893" s="18">
        <v>2585.8506499999999</v>
      </c>
      <c r="R893" t="s">
        <v>6</v>
      </c>
      <c r="S893" t="s">
        <v>10</v>
      </c>
      <c r="T893" t="s">
        <v>13</v>
      </c>
    </row>
    <row r="894" spans="2:20">
      <c r="B894" s="17">
        <v>51</v>
      </c>
      <c r="C894" s="3">
        <f t="shared" si="65"/>
        <v>0</v>
      </c>
      <c r="D894" s="3">
        <v>37.049999999999997</v>
      </c>
      <c r="E894" s="3">
        <v>3</v>
      </c>
      <c r="F894" s="16">
        <f t="shared" si="66"/>
        <v>1</v>
      </c>
      <c r="G894" s="3">
        <f t="shared" si="67"/>
        <v>0</v>
      </c>
      <c r="H894" s="3">
        <f t="shared" si="68"/>
        <v>0</v>
      </c>
      <c r="I894" s="3">
        <f t="shared" si="69"/>
        <v>0</v>
      </c>
      <c r="J894" s="18">
        <v>46255.112500000003</v>
      </c>
      <c r="R894" t="s">
        <v>6</v>
      </c>
      <c r="S894" t="s">
        <v>7</v>
      </c>
      <c r="T894" t="s">
        <v>13</v>
      </c>
    </row>
    <row r="895" spans="2:20">
      <c r="B895" s="17">
        <v>25</v>
      </c>
      <c r="C895" s="3">
        <f t="shared" si="65"/>
        <v>1</v>
      </c>
      <c r="D895" s="3">
        <v>26.695</v>
      </c>
      <c r="E895" s="3">
        <v>4</v>
      </c>
      <c r="F895" s="16">
        <f t="shared" si="66"/>
        <v>0</v>
      </c>
      <c r="G895" s="3">
        <f t="shared" si="67"/>
        <v>1</v>
      </c>
      <c r="H895" s="3">
        <f t="shared" si="68"/>
        <v>0</v>
      </c>
      <c r="I895" s="3">
        <f t="shared" si="69"/>
        <v>0</v>
      </c>
      <c r="J895" s="18">
        <v>4877.9810500000003</v>
      </c>
      <c r="R895" t="s">
        <v>9</v>
      </c>
      <c r="S895" t="s">
        <v>10</v>
      </c>
      <c r="T895" t="s">
        <v>12</v>
      </c>
    </row>
    <row r="896" spans="2:20">
      <c r="B896" s="17">
        <v>32</v>
      </c>
      <c r="C896" s="3">
        <f t="shared" si="65"/>
        <v>1</v>
      </c>
      <c r="D896" s="3">
        <v>28.93</v>
      </c>
      <c r="E896" s="3">
        <v>1</v>
      </c>
      <c r="F896" s="16">
        <f t="shared" si="66"/>
        <v>1</v>
      </c>
      <c r="G896" s="3">
        <f t="shared" si="67"/>
        <v>0</v>
      </c>
      <c r="H896" s="3">
        <f t="shared" si="68"/>
        <v>1</v>
      </c>
      <c r="I896" s="3">
        <f t="shared" si="69"/>
        <v>0</v>
      </c>
      <c r="J896" s="18">
        <v>19719.6947</v>
      </c>
      <c r="R896" t="s">
        <v>9</v>
      </c>
      <c r="S896" t="s">
        <v>7</v>
      </c>
      <c r="T896" t="s">
        <v>11</v>
      </c>
    </row>
    <row r="897" spans="2:20">
      <c r="B897" s="17">
        <v>57</v>
      </c>
      <c r="C897" s="3">
        <f t="shared" si="65"/>
        <v>1</v>
      </c>
      <c r="D897" s="3">
        <v>28.975000000000001</v>
      </c>
      <c r="E897" s="3">
        <v>0</v>
      </c>
      <c r="F897" s="16">
        <f t="shared" si="66"/>
        <v>1</v>
      </c>
      <c r="G897" s="3">
        <f t="shared" si="67"/>
        <v>0</v>
      </c>
      <c r="H897" s="3">
        <f t="shared" si="68"/>
        <v>0</v>
      </c>
      <c r="I897" s="3">
        <f t="shared" si="69"/>
        <v>0</v>
      </c>
      <c r="J897" s="18">
        <v>27218.437249999999</v>
      </c>
      <c r="R897" t="s">
        <v>9</v>
      </c>
      <c r="S897" t="s">
        <v>7</v>
      </c>
      <c r="T897" t="s">
        <v>13</v>
      </c>
    </row>
    <row r="898" spans="2:20">
      <c r="B898" s="17">
        <v>36</v>
      </c>
      <c r="C898" s="3">
        <f t="shared" si="65"/>
        <v>0</v>
      </c>
      <c r="D898" s="3">
        <v>30.02</v>
      </c>
      <c r="E898" s="3">
        <v>0</v>
      </c>
      <c r="F898" s="16">
        <f t="shared" si="66"/>
        <v>0</v>
      </c>
      <c r="G898" s="3">
        <f t="shared" si="67"/>
        <v>1</v>
      </c>
      <c r="H898" s="3">
        <f t="shared" si="68"/>
        <v>0</v>
      </c>
      <c r="I898" s="3">
        <f t="shared" si="69"/>
        <v>0</v>
      </c>
      <c r="J898" s="18">
        <v>5272.1758</v>
      </c>
      <c r="R898" t="s">
        <v>6</v>
      </c>
      <c r="S898" t="s">
        <v>10</v>
      </c>
      <c r="T898" t="s">
        <v>12</v>
      </c>
    </row>
    <row r="899" spans="2:20">
      <c r="B899" s="17">
        <v>22</v>
      </c>
      <c r="C899" s="3">
        <f t="shared" si="65"/>
        <v>1</v>
      </c>
      <c r="D899" s="3">
        <v>39.5</v>
      </c>
      <c r="E899" s="3">
        <v>0</v>
      </c>
      <c r="F899" s="16">
        <f t="shared" si="66"/>
        <v>0</v>
      </c>
      <c r="G899" s="3">
        <f t="shared" si="67"/>
        <v>0</v>
      </c>
      <c r="H899" s="3">
        <f t="shared" si="68"/>
        <v>0</v>
      </c>
      <c r="I899" s="3">
        <f t="shared" si="69"/>
        <v>1</v>
      </c>
      <c r="J899" s="18">
        <v>1682.597</v>
      </c>
      <c r="R899" t="s">
        <v>9</v>
      </c>
      <c r="S899" t="s">
        <v>10</v>
      </c>
      <c r="T899" t="s">
        <v>8</v>
      </c>
    </row>
    <row r="900" spans="2:20">
      <c r="B900" s="17">
        <v>57</v>
      </c>
      <c r="C900" s="3">
        <f t="shared" si="65"/>
        <v>1</v>
      </c>
      <c r="D900" s="3">
        <v>33.630000000000003</v>
      </c>
      <c r="E900" s="3">
        <v>1</v>
      </c>
      <c r="F900" s="16">
        <f t="shared" si="66"/>
        <v>0</v>
      </c>
      <c r="G900" s="3">
        <f t="shared" si="67"/>
        <v>1</v>
      </c>
      <c r="H900" s="3">
        <f t="shared" si="68"/>
        <v>0</v>
      </c>
      <c r="I900" s="3">
        <f t="shared" si="69"/>
        <v>0</v>
      </c>
      <c r="J900" s="18">
        <v>11945.1327</v>
      </c>
      <c r="R900" t="s">
        <v>9</v>
      </c>
      <c r="S900" t="s">
        <v>10</v>
      </c>
      <c r="T900" t="s">
        <v>12</v>
      </c>
    </row>
    <row r="901" spans="2:20">
      <c r="B901" s="17">
        <v>64</v>
      </c>
      <c r="C901" s="3">
        <f t="shared" si="65"/>
        <v>0</v>
      </c>
      <c r="D901" s="3">
        <v>26.885000000000002</v>
      </c>
      <c r="E901" s="3">
        <v>0</v>
      </c>
      <c r="F901" s="16">
        <f t="shared" si="66"/>
        <v>1</v>
      </c>
      <c r="G901" s="3">
        <f t="shared" si="67"/>
        <v>1</v>
      </c>
      <c r="H901" s="3">
        <f t="shared" si="68"/>
        <v>0</v>
      </c>
      <c r="I901" s="3">
        <f t="shared" si="69"/>
        <v>0</v>
      </c>
      <c r="J901" s="18">
        <v>29330.98315</v>
      </c>
      <c r="R901" t="s">
        <v>6</v>
      </c>
      <c r="S901" t="s">
        <v>7</v>
      </c>
      <c r="T901" t="s">
        <v>12</v>
      </c>
    </row>
    <row r="902" spans="2:20">
      <c r="B902" s="17">
        <v>36</v>
      </c>
      <c r="C902" s="3">
        <f t="shared" si="65"/>
        <v>0</v>
      </c>
      <c r="D902" s="3">
        <v>29.04</v>
      </c>
      <c r="E902" s="3">
        <v>4</v>
      </c>
      <c r="F902" s="16">
        <f t="shared" si="66"/>
        <v>0</v>
      </c>
      <c r="G902" s="3">
        <f t="shared" si="67"/>
        <v>0</v>
      </c>
      <c r="H902" s="3">
        <f t="shared" si="68"/>
        <v>1</v>
      </c>
      <c r="I902" s="3">
        <f t="shared" si="69"/>
        <v>0</v>
      </c>
      <c r="J902" s="18">
        <v>7243.8136000000004</v>
      </c>
      <c r="R902" t="s">
        <v>6</v>
      </c>
      <c r="S902" t="s">
        <v>10</v>
      </c>
      <c r="T902" t="s">
        <v>11</v>
      </c>
    </row>
    <row r="903" spans="2:20">
      <c r="B903" s="17">
        <v>54</v>
      </c>
      <c r="C903" s="3">
        <f t="shared" si="65"/>
        <v>1</v>
      </c>
      <c r="D903" s="3">
        <v>24.035</v>
      </c>
      <c r="E903" s="3">
        <v>0</v>
      </c>
      <c r="F903" s="16">
        <f t="shared" si="66"/>
        <v>0</v>
      </c>
      <c r="G903" s="3">
        <f t="shared" si="67"/>
        <v>0</v>
      </c>
      <c r="H903" s="3">
        <f t="shared" si="68"/>
        <v>0</v>
      </c>
      <c r="I903" s="3">
        <f t="shared" si="69"/>
        <v>0</v>
      </c>
      <c r="J903" s="18">
        <v>10422.916649999999</v>
      </c>
      <c r="R903" t="s">
        <v>9</v>
      </c>
      <c r="S903" t="s">
        <v>10</v>
      </c>
      <c r="T903" t="s">
        <v>13</v>
      </c>
    </row>
    <row r="904" spans="2:20">
      <c r="B904" s="17">
        <v>47</v>
      </c>
      <c r="C904" s="3">
        <f t="shared" si="65"/>
        <v>1</v>
      </c>
      <c r="D904" s="3">
        <v>38.94</v>
      </c>
      <c r="E904" s="3">
        <v>2</v>
      </c>
      <c r="F904" s="16">
        <f t="shared" si="66"/>
        <v>1</v>
      </c>
      <c r="G904" s="3">
        <f t="shared" si="67"/>
        <v>0</v>
      </c>
      <c r="H904" s="3">
        <f t="shared" si="68"/>
        <v>1</v>
      </c>
      <c r="I904" s="3">
        <f t="shared" si="69"/>
        <v>0</v>
      </c>
      <c r="J904" s="18">
        <v>44202.653599999998</v>
      </c>
      <c r="R904" t="s">
        <v>9</v>
      </c>
      <c r="S904" t="s">
        <v>7</v>
      </c>
      <c r="T904" t="s">
        <v>11</v>
      </c>
    </row>
    <row r="905" spans="2:20">
      <c r="B905" s="17">
        <v>62</v>
      </c>
      <c r="C905" s="3">
        <f t="shared" si="65"/>
        <v>1</v>
      </c>
      <c r="D905" s="3">
        <v>32.11</v>
      </c>
      <c r="E905" s="3">
        <v>0</v>
      </c>
      <c r="F905" s="16">
        <f t="shared" si="66"/>
        <v>0</v>
      </c>
      <c r="G905" s="3">
        <f t="shared" si="67"/>
        <v>0</v>
      </c>
      <c r="H905" s="3">
        <f t="shared" si="68"/>
        <v>0</v>
      </c>
      <c r="I905" s="3">
        <f t="shared" si="69"/>
        <v>0</v>
      </c>
      <c r="J905" s="18">
        <v>13555.0049</v>
      </c>
      <c r="R905" t="s">
        <v>9</v>
      </c>
      <c r="S905" t="s">
        <v>10</v>
      </c>
      <c r="T905" t="s">
        <v>13</v>
      </c>
    </row>
    <row r="906" spans="2:20">
      <c r="B906" s="17">
        <v>61</v>
      </c>
      <c r="C906" s="3">
        <f t="shared" si="65"/>
        <v>0</v>
      </c>
      <c r="D906" s="3">
        <v>44</v>
      </c>
      <c r="E906" s="3">
        <v>0</v>
      </c>
      <c r="F906" s="16">
        <f t="shared" si="66"/>
        <v>0</v>
      </c>
      <c r="G906" s="3">
        <f t="shared" si="67"/>
        <v>0</v>
      </c>
      <c r="H906" s="3">
        <f t="shared" si="68"/>
        <v>0</v>
      </c>
      <c r="I906" s="3">
        <f t="shared" si="69"/>
        <v>1</v>
      </c>
      <c r="J906" s="18">
        <v>13063.883</v>
      </c>
      <c r="R906" t="s">
        <v>6</v>
      </c>
      <c r="S906" t="s">
        <v>10</v>
      </c>
      <c r="T906" t="s">
        <v>8</v>
      </c>
    </row>
    <row r="907" spans="2:20">
      <c r="B907" s="17">
        <v>43</v>
      </c>
      <c r="C907" s="3">
        <f t="shared" ref="C907:C970" si="70">IF(R907="male",1,0)</f>
        <v>0</v>
      </c>
      <c r="D907" s="3">
        <v>20.045000000000002</v>
      </c>
      <c r="E907" s="3">
        <v>2</v>
      </c>
      <c r="F907" s="16">
        <f t="shared" ref="F907:F970" si="71">IF(S907="yes",1,0)</f>
        <v>1</v>
      </c>
      <c r="G907" s="3">
        <f t="shared" ref="G907:G970" si="72">IF(T907="northwest",1,0)</f>
        <v>0</v>
      </c>
      <c r="H907" s="3">
        <f t="shared" ref="H907:H970" si="73">IF(T907="southeast",1,0)</f>
        <v>0</v>
      </c>
      <c r="I907" s="3">
        <f t="shared" ref="I907:I970" si="74">IF(T907="southwest",1,0)</f>
        <v>0</v>
      </c>
      <c r="J907" s="18">
        <v>19798.054550000001</v>
      </c>
      <c r="R907" t="s">
        <v>6</v>
      </c>
      <c r="S907" t="s">
        <v>7</v>
      </c>
      <c r="T907" t="s">
        <v>13</v>
      </c>
    </row>
    <row r="908" spans="2:20">
      <c r="B908" s="17">
        <v>19</v>
      </c>
      <c r="C908" s="3">
        <f t="shared" si="70"/>
        <v>1</v>
      </c>
      <c r="D908" s="3">
        <v>25.555</v>
      </c>
      <c r="E908" s="3">
        <v>1</v>
      </c>
      <c r="F908" s="16">
        <f t="shared" si="71"/>
        <v>0</v>
      </c>
      <c r="G908" s="3">
        <f t="shared" si="72"/>
        <v>1</v>
      </c>
      <c r="H908" s="3">
        <f t="shared" si="73"/>
        <v>0</v>
      </c>
      <c r="I908" s="3">
        <f t="shared" si="74"/>
        <v>0</v>
      </c>
      <c r="J908" s="18">
        <v>2221.5644499999999</v>
      </c>
      <c r="R908" t="s">
        <v>9</v>
      </c>
      <c r="S908" t="s">
        <v>10</v>
      </c>
      <c r="T908" t="s">
        <v>12</v>
      </c>
    </row>
    <row r="909" spans="2:20">
      <c r="B909" s="17">
        <v>18</v>
      </c>
      <c r="C909" s="3">
        <f t="shared" si="70"/>
        <v>0</v>
      </c>
      <c r="D909" s="3">
        <v>40.26</v>
      </c>
      <c r="E909" s="3">
        <v>0</v>
      </c>
      <c r="F909" s="16">
        <f t="shared" si="71"/>
        <v>0</v>
      </c>
      <c r="G909" s="3">
        <f t="shared" si="72"/>
        <v>0</v>
      </c>
      <c r="H909" s="3">
        <f t="shared" si="73"/>
        <v>1</v>
      </c>
      <c r="I909" s="3">
        <f t="shared" si="74"/>
        <v>0</v>
      </c>
      <c r="J909" s="18">
        <v>1634.5734</v>
      </c>
      <c r="R909" t="s">
        <v>6</v>
      </c>
      <c r="S909" t="s">
        <v>10</v>
      </c>
      <c r="T909" t="s">
        <v>11</v>
      </c>
    </row>
    <row r="910" spans="2:20">
      <c r="B910" s="17">
        <v>19</v>
      </c>
      <c r="C910" s="3">
        <f t="shared" si="70"/>
        <v>0</v>
      </c>
      <c r="D910" s="3">
        <v>22.515000000000001</v>
      </c>
      <c r="E910" s="3">
        <v>0</v>
      </c>
      <c r="F910" s="16">
        <f t="shared" si="71"/>
        <v>0</v>
      </c>
      <c r="G910" s="3">
        <f t="shared" si="72"/>
        <v>1</v>
      </c>
      <c r="H910" s="3">
        <f t="shared" si="73"/>
        <v>0</v>
      </c>
      <c r="I910" s="3">
        <f t="shared" si="74"/>
        <v>0</v>
      </c>
      <c r="J910" s="18">
        <v>2117.3388500000001</v>
      </c>
      <c r="R910" t="s">
        <v>6</v>
      </c>
      <c r="S910" t="s">
        <v>10</v>
      </c>
      <c r="T910" t="s">
        <v>12</v>
      </c>
    </row>
    <row r="911" spans="2:20">
      <c r="B911" s="17">
        <v>49</v>
      </c>
      <c r="C911" s="3">
        <f t="shared" si="70"/>
        <v>1</v>
      </c>
      <c r="D911" s="3">
        <v>22.515000000000001</v>
      </c>
      <c r="E911" s="3">
        <v>0</v>
      </c>
      <c r="F911" s="16">
        <f t="shared" si="71"/>
        <v>0</v>
      </c>
      <c r="G911" s="3">
        <f t="shared" si="72"/>
        <v>0</v>
      </c>
      <c r="H911" s="3">
        <f t="shared" si="73"/>
        <v>0</v>
      </c>
      <c r="I911" s="3">
        <f t="shared" si="74"/>
        <v>0</v>
      </c>
      <c r="J911" s="18">
        <v>8688.8588500000005</v>
      </c>
      <c r="R911" t="s">
        <v>9</v>
      </c>
      <c r="S911" t="s">
        <v>10</v>
      </c>
      <c r="T911" t="s">
        <v>13</v>
      </c>
    </row>
    <row r="912" spans="2:20">
      <c r="B912" s="17">
        <v>60</v>
      </c>
      <c r="C912" s="3">
        <f t="shared" si="70"/>
        <v>1</v>
      </c>
      <c r="D912" s="3">
        <v>40.92</v>
      </c>
      <c r="E912" s="3">
        <v>0</v>
      </c>
      <c r="F912" s="16">
        <f t="shared" si="71"/>
        <v>1</v>
      </c>
      <c r="G912" s="3">
        <f t="shared" si="72"/>
        <v>0</v>
      </c>
      <c r="H912" s="3">
        <f t="shared" si="73"/>
        <v>1</v>
      </c>
      <c r="I912" s="3">
        <f t="shared" si="74"/>
        <v>0</v>
      </c>
      <c r="J912" s="18">
        <v>48673.558799999999</v>
      </c>
      <c r="R912" t="s">
        <v>9</v>
      </c>
      <c r="S912" t="s">
        <v>7</v>
      </c>
      <c r="T912" t="s">
        <v>11</v>
      </c>
    </row>
    <row r="913" spans="2:20">
      <c r="B913" s="17">
        <v>26</v>
      </c>
      <c r="C913" s="3">
        <f t="shared" si="70"/>
        <v>1</v>
      </c>
      <c r="D913" s="3">
        <v>27.265000000000001</v>
      </c>
      <c r="E913" s="3">
        <v>3</v>
      </c>
      <c r="F913" s="16">
        <f t="shared" si="71"/>
        <v>0</v>
      </c>
      <c r="G913" s="3">
        <f t="shared" si="72"/>
        <v>0</v>
      </c>
      <c r="H913" s="3">
        <f t="shared" si="73"/>
        <v>0</v>
      </c>
      <c r="I913" s="3">
        <f t="shared" si="74"/>
        <v>0</v>
      </c>
      <c r="J913" s="18">
        <v>4661.2863500000003</v>
      </c>
      <c r="R913" t="s">
        <v>9</v>
      </c>
      <c r="S913" t="s">
        <v>10</v>
      </c>
      <c r="T913" t="s">
        <v>13</v>
      </c>
    </row>
    <row r="914" spans="2:20">
      <c r="B914" s="17">
        <v>49</v>
      </c>
      <c r="C914" s="3">
        <f t="shared" si="70"/>
        <v>1</v>
      </c>
      <c r="D914" s="3">
        <v>36.85</v>
      </c>
      <c r="E914" s="3">
        <v>0</v>
      </c>
      <c r="F914" s="16">
        <f t="shared" si="71"/>
        <v>0</v>
      </c>
      <c r="G914" s="3">
        <f t="shared" si="72"/>
        <v>0</v>
      </c>
      <c r="H914" s="3">
        <f t="shared" si="73"/>
        <v>1</v>
      </c>
      <c r="I914" s="3">
        <f t="shared" si="74"/>
        <v>0</v>
      </c>
      <c r="J914" s="18">
        <v>8125.7844999999998</v>
      </c>
      <c r="R914" t="s">
        <v>9</v>
      </c>
      <c r="S914" t="s">
        <v>10</v>
      </c>
      <c r="T914" t="s">
        <v>11</v>
      </c>
    </row>
    <row r="915" spans="2:20">
      <c r="B915" s="17">
        <v>60</v>
      </c>
      <c r="C915" s="3">
        <f t="shared" si="70"/>
        <v>0</v>
      </c>
      <c r="D915" s="3">
        <v>35.1</v>
      </c>
      <c r="E915" s="3">
        <v>0</v>
      </c>
      <c r="F915" s="16">
        <f t="shared" si="71"/>
        <v>0</v>
      </c>
      <c r="G915" s="3">
        <f t="shared" si="72"/>
        <v>0</v>
      </c>
      <c r="H915" s="3">
        <f t="shared" si="73"/>
        <v>0</v>
      </c>
      <c r="I915" s="3">
        <f t="shared" si="74"/>
        <v>1</v>
      </c>
      <c r="J915" s="18">
        <v>12644.589</v>
      </c>
      <c r="R915" t="s">
        <v>6</v>
      </c>
      <c r="S915" t="s">
        <v>10</v>
      </c>
      <c r="T915" t="s">
        <v>8</v>
      </c>
    </row>
    <row r="916" spans="2:20">
      <c r="B916" s="17">
        <v>26</v>
      </c>
      <c r="C916" s="3">
        <f t="shared" si="70"/>
        <v>0</v>
      </c>
      <c r="D916" s="3">
        <v>29.355</v>
      </c>
      <c r="E916" s="3">
        <v>2</v>
      </c>
      <c r="F916" s="16">
        <f t="shared" si="71"/>
        <v>0</v>
      </c>
      <c r="G916" s="3">
        <f t="shared" si="72"/>
        <v>0</v>
      </c>
      <c r="H916" s="3">
        <f t="shared" si="73"/>
        <v>0</v>
      </c>
      <c r="I916" s="3">
        <f t="shared" si="74"/>
        <v>0</v>
      </c>
      <c r="J916" s="18">
        <v>4564.1914500000003</v>
      </c>
      <c r="R916" t="s">
        <v>6</v>
      </c>
      <c r="S916" t="s">
        <v>10</v>
      </c>
      <c r="T916" t="s">
        <v>13</v>
      </c>
    </row>
    <row r="917" spans="2:20">
      <c r="B917" s="17">
        <v>27</v>
      </c>
      <c r="C917" s="3">
        <f t="shared" si="70"/>
        <v>1</v>
      </c>
      <c r="D917" s="3">
        <v>32.585000000000001</v>
      </c>
      <c r="E917" s="3">
        <v>3</v>
      </c>
      <c r="F917" s="16">
        <f t="shared" si="71"/>
        <v>0</v>
      </c>
      <c r="G917" s="3">
        <f t="shared" si="72"/>
        <v>0</v>
      </c>
      <c r="H917" s="3">
        <f t="shared" si="73"/>
        <v>0</v>
      </c>
      <c r="I917" s="3">
        <f t="shared" si="74"/>
        <v>0</v>
      </c>
      <c r="J917" s="18">
        <v>4846.9201499999999</v>
      </c>
      <c r="R917" t="s">
        <v>9</v>
      </c>
      <c r="S917" t="s">
        <v>10</v>
      </c>
      <c r="T917" t="s">
        <v>13</v>
      </c>
    </row>
    <row r="918" spans="2:20">
      <c r="B918" s="17">
        <v>44</v>
      </c>
      <c r="C918" s="3">
        <f t="shared" si="70"/>
        <v>0</v>
      </c>
      <c r="D918" s="3">
        <v>32.340000000000003</v>
      </c>
      <c r="E918" s="3">
        <v>1</v>
      </c>
      <c r="F918" s="16">
        <f t="shared" si="71"/>
        <v>0</v>
      </c>
      <c r="G918" s="3">
        <f t="shared" si="72"/>
        <v>0</v>
      </c>
      <c r="H918" s="3">
        <f t="shared" si="73"/>
        <v>1</v>
      </c>
      <c r="I918" s="3">
        <f t="shared" si="74"/>
        <v>0</v>
      </c>
      <c r="J918" s="18">
        <v>7633.7205999999996</v>
      </c>
      <c r="R918" t="s">
        <v>6</v>
      </c>
      <c r="S918" t="s">
        <v>10</v>
      </c>
      <c r="T918" t="s">
        <v>11</v>
      </c>
    </row>
    <row r="919" spans="2:20">
      <c r="B919" s="17">
        <v>63</v>
      </c>
      <c r="C919" s="3">
        <f t="shared" si="70"/>
        <v>1</v>
      </c>
      <c r="D919" s="3">
        <v>39.799999999999997</v>
      </c>
      <c r="E919" s="3">
        <v>3</v>
      </c>
      <c r="F919" s="16">
        <f t="shared" si="71"/>
        <v>0</v>
      </c>
      <c r="G919" s="3">
        <f t="shared" si="72"/>
        <v>0</v>
      </c>
      <c r="H919" s="3">
        <f t="shared" si="73"/>
        <v>0</v>
      </c>
      <c r="I919" s="3">
        <f t="shared" si="74"/>
        <v>1</v>
      </c>
      <c r="J919" s="18">
        <v>15170.069</v>
      </c>
      <c r="R919" t="s">
        <v>9</v>
      </c>
      <c r="S919" t="s">
        <v>10</v>
      </c>
      <c r="T919" t="s">
        <v>8</v>
      </c>
    </row>
    <row r="920" spans="2:20">
      <c r="B920" s="17">
        <v>32</v>
      </c>
      <c r="C920" s="3">
        <f t="shared" si="70"/>
        <v>0</v>
      </c>
      <c r="D920" s="3">
        <v>24.6</v>
      </c>
      <c r="E920" s="3">
        <v>0</v>
      </c>
      <c r="F920" s="16">
        <f t="shared" si="71"/>
        <v>1</v>
      </c>
      <c r="G920" s="3">
        <f t="shared" si="72"/>
        <v>0</v>
      </c>
      <c r="H920" s="3">
        <f t="shared" si="73"/>
        <v>0</v>
      </c>
      <c r="I920" s="3">
        <f t="shared" si="74"/>
        <v>1</v>
      </c>
      <c r="J920" s="18">
        <v>17496.306</v>
      </c>
      <c r="R920" t="s">
        <v>6</v>
      </c>
      <c r="S920" t="s">
        <v>7</v>
      </c>
      <c r="T920" t="s">
        <v>8</v>
      </c>
    </row>
    <row r="921" spans="2:20">
      <c r="B921" s="17">
        <v>22</v>
      </c>
      <c r="C921" s="3">
        <f t="shared" si="70"/>
        <v>1</v>
      </c>
      <c r="D921" s="3">
        <v>28.31</v>
      </c>
      <c r="E921" s="3">
        <v>1</v>
      </c>
      <c r="F921" s="16">
        <f t="shared" si="71"/>
        <v>0</v>
      </c>
      <c r="G921" s="3">
        <f t="shared" si="72"/>
        <v>1</v>
      </c>
      <c r="H921" s="3">
        <f t="shared" si="73"/>
        <v>0</v>
      </c>
      <c r="I921" s="3">
        <f t="shared" si="74"/>
        <v>0</v>
      </c>
      <c r="J921" s="18">
        <v>2639.0428999999999</v>
      </c>
      <c r="R921" t="s">
        <v>9</v>
      </c>
      <c r="S921" t="s">
        <v>10</v>
      </c>
      <c r="T921" t="s">
        <v>12</v>
      </c>
    </row>
    <row r="922" spans="2:20">
      <c r="B922" s="17">
        <v>18</v>
      </c>
      <c r="C922" s="3">
        <f t="shared" si="70"/>
        <v>1</v>
      </c>
      <c r="D922" s="3">
        <v>31.73</v>
      </c>
      <c r="E922" s="3">
        <v>0</v>
      </c>
      <c r="F922" s="16">
        <f t="shared" si="71"/>
        <v>1</v>
      </c>
      <c r="G922" s="3">
        <f t="shared" si="72"/>
        <v>0</v>
      </c>
      <c r="H922" s="3">
        <f t="shared" si="73"/>
        <v>0</v>
      </c>
      <c r="I922" s="3">
        <f t="shared" si="74"/>
        <v>0</v>
      </c>
      <c r="J922" s="18">
        <v>33732.686699999998</v>
      </c>
      <c r="R922" t="s">
        <v>9</v>
      </c>
      <c r="S922" t="s">
        <v>7</v>
      </c>
      <c r="T922" t="s">
        <v>13</v>
      </c>
    </row>
    <row r="923" spans="2:20">
      <c r="B923" s="17">
        <v>59</v>
      </c>
      <c r="C923" s="3">
        <f t="shared" si="70"/>
        <v>0</v>
      </c>
      <c r="D923" s="3">
        <v>26.695</v>
      </c>
      <c r="E923" s="3">
        <v>3</v>
      </c>
      <c r="F923" s="16">
        <f t="shared" si="71"/>
        <v>0</v>
      </c>
      <c r="G923" s="3">
        <f t="shared" si="72"/>
        <v>1</v>
      </c>
      <c r="H923" s="3">
        <f t="shared" si="73"/>
        <v>0</v>
      </c>
      <c r="I923" s="3">
        <f t="shared" si="74"/>
        <v>0</v>
      </c>
      <c r="J923" s="18">
        <v>14382.709049999999</v>
      </c>
      <c r="R923" t="s">
        <v>6</v>
      </c>
      <c r="S923" t="s">
        <v>10</v>
      </c>
      <c r="T923" t="s">
        <v>12</v>
      </c>
    </row>
    <row r="924" spans="2:20">
      <c r="B924" s="17">
        <v>44</v>
      </c>
      <c r="C924" s="3">
        <f t="shared" si="70"/>
        <v>0</v>
      </c>
      <c r="D924" s="3">
        <v>27.5</v>
      </c>
      <c r="E924" s="3">
        <v>1</v>
      </c>
      <c r="F924" s="16">
        <f t="shared" si="71"/>
        <v>0</v>
      </c>
      <c r="G924" s="3">
        <f t="shared" si="72"/>
        <v>0</v>
      </c>
      <c r="H924" s="3">
        <f t="shared" si="73"/>
        <v>0</v>
      </c>
      <c r="I924" s="3">
        <f t="shared" si="74"/>
        <v>1</v>
      </c>
      <c r="J924" s="18">
        <v>7626.9930000000004</v>
      </c>
      <c r="R924" t="s">
        <v>6</v>
      </c>
      <c r="S924" t="s">
        <v>10</v>
      </c>
      <c r="T924" t="s">
        <v>8</v>
      </c>
    </row>
    <row r="925" spans="2:20">
      <c r="B925" s="17">
        <v>33</v>
      </c>
      <c r="C925" s="3">
        <f t="shared" si="70"/>
        <v>1</v>
      </c>
      <c r="D925" s="3">
        <v>24.605</v>
      </c>
      <c r="E925" s="3">
        <v>2</v>
      </c>
      <c r="F925" s="16">
        <f t="shared" si="71"/>
        <v>0</v>
      </c>
      <c r="G925" s="3">
        <f t="shared" si="72"/>
        <v>1</v>
      </c>
      <c r="H925" s="3">
        <f t="shared" si="73"/>
        <v>0</v>
      </c>
      <c r="I925" s="3">
        <f t="shared" si="74"/>
        <v>0</v>
      </c>
      <c r="J925" s="18">
        <v>5257.5079500000002</v>
      </c>
      <c r="R925" t="s">
        <v>9</v>
      </c>
      <c r="S925" t="s">
        <v>10</v>
      </c>
      <c r="T925" t="s">
        <v>12</v>
      </c>
    </row>
    <row r="926" spans="2:20">
      <c r="B926" s="17">
        <v>24</v>
      </c>
      <c r="C926" s="3">
        <f t="shared" si="70"/>
        <v>0</v>
      </c>
      <c r="D926" s="3">
        <v>33.99</v>
      </c>
      <c r="E926" s="3">
        <v>0</v>
      </c>
      <c r="F926" s="16">
        <f t="shared" si="71"/>
        <v>0</v>
      </c>
      <c r="G926" s="3">
        <f t="shared" si="72"/>
        <v>0</v>
      </c>
      <c r="H926" s="3">
        <f t="shared" si="73"/>
        <v>1</v>
      </c>
      <c r="I926" s="3">
        <f t="shared" si="74"/>
        <v>0</v>
      </c>
      <c r="J926" s="18">
        <v>2473.3341</v>
      </c>
      <c r="R926" t="s">
        <v>6</v>
      </c>
      <c r="S926" t="s">
        <v>10</v>
      </c>
      <c r="T926" t="s">
        <v>11</v>
      </c>
    </row>
    <row r="927" spans="2:20">
      <c r="B927" s="17">
        <v>43</v>
      </c>
      <c r="C927" s="3">
        <f t="shared" si="70"/>
        <v>0</v>
      </c>
      <c r="D927" s="3">
        <v>26.885000000000002</v>
      </c>
      <c r="E927" s="3">
        <v>0</v>
      </c>
      <c r="F927" s="16">
        <f t="shared" si="71"/>
        <v>1</v>
      </c>
      <c r="G927" s="3">
        <f t="shared" si="72"/>
        <v>1</v>
      </c>
      <c r="H927" s="3">
        <f t="shared" si="73"/>
        <v>0</v>
      </c>
      <c r="I927" s="3">
        <f t="shared" si="74"/>
        <v>0</v>
      </c>
      <c r="J927" s="18">
        <v>21774.32215</v>
      </c>
      <c r="R927" t="s">
        <v>6</v>
      </c>
      <c r="S927" t="s">
        <v>7</v>
      </c>
      <c r="T927" t="s">
        <v>12</v>
      </c>
    </row>
    <row r="928" spans="2:20">
      <c r="B928" s="17">
        <v>45</v>
      </c>
      <c r="C928" s="3">
        <f t="shared" si="70"/>
        <v>1</v>
      </c>
      <c r="D928" s="3">
        <v>22.895</v>
      </c>
      <c r="E928" s="3">
        <v>0</v>
      </c>
      <c r="F928" s="16">
        <f t="shared" si="71"/>
        <v>1</v>
      </c>
      <c r="G928" s="3">
        <f t="shared" si="72"/>
        <v>0</v>
      </c>
      <c r="H928" s="3">
        <f t="shared" si="73"/>
        <v>0</v>
      </c>
      <c r="I928" s="3">
        <f t="shared" si="74"/>
        <v>0</v>
      </c>
      <c r="J928" s="18">
        <v>35069.374519999998</v>
      </c>
      <c r="R928" t="s">
        <v>9</v>
      </c>
      <c r="S928" t="s">
        <v>7</v>
      </c>
      <c r="T928" t="s">
        <v>13</v>
      </c>
    </row>
    <row r="929" spans="2:20">
      <c r="B929" s="17">
        <v>61</v>
      </c>
      <c r="C929" s="3">
        <f t="shared" si="70"/>
        <v>0</v>
      </c>
      <c r="D929" s="3">
        <v>28.2</v>
      </c>
      <c r="E929" s="3">
        <v>0</v>
      </c>
      <c r="F929" s="16">
        <f t="shared" si="71"/>
        <v>0</v>
      </c>
      <c r="G929" s="3">
        <f t="shared" si="72"/>
        <v>0</v>
      </c>
      <c r="H929" s="3">
        <f t="shared" si="73"/>
        <v>0</v>
      </c>
      <c r="I929" s="3">
        <f t="shared" si="74"/>
        <v>1</v>
      </c>
      <c r="J929" s="18">
        <v>13041.921</v>
      </c>
      <c r="R929" t="s">
        <v>6</v>
      </c>
      <c r="S929" t="s">
        <v>10</v>
      </c>
      <c r="T929" t="s">
        <v>8</v>
      </c>
    </row>
    <row r="930" spans="2:20">
      <c r="B930" s="17">
        <v>35</v>
      </c>
      <c r="C930" s="3">
        <f t="shared" si="70"/>
        <v>0</v>
      </c>
      <c r="D930" s="3">
        <v>34.21</v>
      </c>
      <c r="E930" s="3">
        <v>1</v>
      </c>
      <c r="F930" s="16">
        <f t="shared" si="71"/>
        <v>0</v>
      </c>
      <c r="G930" s="3">
        <f t="shared" si="72"/>
        <v>0</v>
      </c>
      <c r="H930" s="3">
        <f t="shared" si="73"/>
        <v>1</v>
      </c>
      <c r="I930" s="3">
        <f t="shared" si="74"/>
        <v>0</v>
      </c>
      <c r="J930" s="18">
        <v>5245.2268999999997</v>
      </c>
      <c r="R930" t="s">
        <v>6</v>
      </c>
      <c r="S930" t="s">
        <v>10</v>
      </c>
      <c r="T930" t="s">
        <v>11</v>
      </c>
    </row>
    <row r="931" spans="2:20">
      <c r="B931" s="17">
        <v>62</v>
      </c>
      <c r="C931" s="3">
        <f t="shared" si="70"/>
        <v>0</v>
      </c>
      <c r="D931" s="3">
        <v>25</v>
      </c>
      <c r="E931" s="3">
        <v>0</v>
      </c>
      <c r="F931" s="16">
        <f t="shared" si="71"/>
        <v>0</v>
      </c>
      <c r="G931" s="3">
        <f t="shared" si="72"/>
        <v>0</v>
      </c>
      <c r="H931" s="3">
        <f t="shared" si="73"/>
        <v>0</v>
      </c>
      <c r="I931" s="3">
        <f t="shared" si="74"/>
        <v>1</v>
      </c>
      <c r="J931" s="18">
        <v>13451.121999999999</v>
      </c>
      <c r="R931" t="s">
        <v>6</v>
      </c>
      <c r="S931" t="s">
        <v>10</v>
      </c>
      <c r="T931" t="s">
        <v>8</v>
      </c>
    </row>
    <row r="932" spans="2:20">
      <c r="B932" s="17">
        <v>62</v>
      </c>
      <c r="C932" s="3">
        <f t="shared" si="70"/>
        <v>0</v>
      </c>
      <c r="D932" s="3">
        <v>33.200000000000003</v>
      </c>
      <c r="E932" s="3">
        <v>0</v>
      </c>
      <c r="F932" s="16">
        <f t="shared" si="71"/>
        <v>0</v>
      </c>
      <c r="G932" s="3">
        <f t="shared" si="72"/>
        <v>0</v>
      </c>
      <c r="H932" s="3">
        <f t="shared" si="73"/>
        <v>0</v>
      </c>
      <c r="I932" s="3">
        <f t="shared" si="74"/>
        <v>1</v>
      </c>
      <c r="J932" s="18">
        <v>13462.52</v>
      </c>
      <c r="R932" t="s">
        <v>6</v>
      </c>
      <c r="S932" t="s">
        <v>10</v>
      </c>
      <c r="T932" t="s">
        <v>8</v>
      </c>
    </row>
    <row r="933" spans="2:20">
      <c r="B933" s="17">
        <v>38</v>
      </c>
      <c r="C933" s="3">
        <f t="shared" si="70"/>
        <v>1</v>
      </c>
      <c r="D933" s="3">
        <v>31</v>
      </c>
      <c r="E933" s="3">
        <v>1</v>
      </c>
      <c r="F933" s="16">
        <f t="shared" si="71"/>
        <v>0</v>
      </c>
      <c r="G933" s="3">
        <f t="shared" si="72"/>
        <v>0</v>
      </c>
      <c r="H933" s="3">
        <f t="shared" si="73"/>
        <v>0</v>
      </c>
      <c r="I933" s="3">
        <f t="shared" si="74"/>
        <v>1</v>
      </c>
      <c r="J933" s="18">
        <v>5488.2619999999997</v>
      </c>
      <c r="R933" t="s">
        <v>9</v>
      </c>
      <c r="S933" t="s">
        <v>10</v>
      </c>
      <c r="T933" t="s">
        <v>8</v>
      </c>
    </row>
    <row r="934" spans="2:20">
      <c r="B934" s="17">
        <v>34</v>
      </c>
      <c r="C934" s="3">
        <f t="shared" si="70"/>
        <v>1</v>
      </c>
      <c r="D934" s="3">
        <v>35.814999999999998</v>
      </c>
      <c r="E934" s="3">
        <v>0</v>
      </c>
      <c r="F934" s="16">
        <f t="shared" si="71"/>
        <v>0</v>
      </c>
      <c r="G934" s="3">
        <f t="shared" si="72"/>
        <v>1</v>
      </c>
      <c r="H934" s="3">
        <f t="shared" si="73"/>
        <v>0</v>
      </c>
      <c r="I934" s="3">
        <f t="shared" si="74"/>
        <v>0</v>
      </c>
      <c r="J934" s="18">
        <v>4320.4108500000002</v>
      </c>
      <c r="R934" t="s">
        <v>9</v>
      </c>
      <c r="S934" t="s">
        <v>10</v>
      </c>
      <c r="T934" t="s">
        <v>12</v>
      </c>
    </row>
    <row r="935" spans="2:20">
      <c r="B935" s="17">
        <v>43</v>
      </c>
      <c r="C935" s="3">
        <f t="shared" si="70"/>
        <v>1</v>
      </c>
      <c r="D935" s="3">
        <v>23.2</v>
      </c>
      <c r="E935" s="3">
        <v>0</v>
      </c>
      <c r="F935" s="16">
        <f t="shared" si="71"/>
        <v>0</v>
      </c>
      <c r="G935" s="3">
        <f t="shared" si="72"/>
        <v>0</v>
      </c>
      <c r="H935" s="3">
        <f t="shared" si="73"/>
        <v>0</v>
      </c>
      <c r="I935" s="3">
        <f t="shared" si="74"/>
        <v>1</v>
      </c>
      <c r="J935" s="18">
        <v>6250.4350000000004</v>
      </c>
      <c r="R935" t="s">
        <v>9</v>
      </c>
      <c r="S935" t="s">
        <v>10</v>
      </c>
      <c r="T935" t="s">
        <v>8</v>
      </c>
    </row>
    <row r="936" spans="2:20">
      <c r="B936" s="17">
        <v>50</v>
      </c>
      <c r="C936" s="3">
        <f t="shared" si="70"/>
        <v>1</v>
      </c>
      <c r="D936" s="3">
        <v>32.11</v>
      </c>
      <c r="E936" s="3">
        <v>2</v>
      </c>
      <c r="F936" s="16">
        <f t="shared" si="71"/>
        <v>0</v>
      </c>
      <c r="G936" s="3">
        <f t="shared" si="72"/>
        <v>0</v>
      </c>
      <c r="H936" s="3">
        <f t="shared" si="73"/>
        <v>0</v>
      </c>
      <c r="I936" s="3">
        <f t="shared" si="74"/>
        <v>0</v>
      </c>
      <c r="J936" s="18">
        <v>25333.332839999999</v>
      </c>
      <c r="R936" t="s">
        <v>9</v>
      </c>
      <c r="S936" t="s">
        <v>10</v>
      </c>
      <c r="T936" t="s">
        <v>13</v>
      </c>
    </row>
    <row r="937" spans="2:20">
      <c r="B937" s="17">
        <v>19</v>
      </c>
      <c r="C937" s="3">
        <f t="shared" si="70"/>
        <v>0</v>
      </c>
      <c r="D937" s="3">
        <v>23.4</v>
      </c>
      <c r="E937" s="3">
        <v>2</v>
      </c>
      <c r="F937" s="16">
        <f t="shared" si="71"/>
        <v>0</v>
      </c>
      <c r="G937" s="3">
        <f t="shared" si="72"/>
        <v>0</v>
      </c>
      <c r="H937" s="3">
        <f t="shared" si="73"/>
        <v>0</v>
      </c>
      <c r="I937" s="3">
        <f t="shared" si="74"/>
        <v>1</v>
      </c>
      <c r="J937" s="18">
        <v>2913.569</v>
      </c>
      <c r="R937" t="s">
        <v>6</v>
      </c>
      <c r="S937" t="s">
        <v>10</v>
      </c>
      <c r="T937" t="s">
        <v>8</v>
      </c>
    </row>
    <row r="938" spans="2:20">
      <c r="B938" s="17">
        <v>57</v>
      </c>
      <c r="C938" s="3">
        <f t="shared" si="70"/>
        <v>0</v>
      </c>
      <c r="D938" s="3">
        <v>20.100000000000001</v>
      </c>
      <c r="E938" s="3">
        <v>1</v>
      </c>
      <c r="F938" s="16">
        <f t="shared" si="71"/>
        <v>0</v>
      </c>
      <c r="G938" s="3">
        <f t="shared" si="72"/>
        <v>0</v>
      </c>
      <c r="H938" s="3">
        <f t="shared" si="73"/>
        <v>0</v>
      </c>
      <c r="I938" s="3">
        <f t="shared" si="74"/>
        <v>1</v>
      </c>
      <c r="J938" s="18">
        <v>12032.325999999999</v>
      </c>
      <c r="R938" t="s">
        <v>6</v>
      </c>
      <c r="S938" t="s">
        <v>10</v>
      </c>
      <c r="T938" t="s">
        <v>8</v>
      </c>
    </row>
    <row r="939" spans="2:20">
      <c r="B939" s="17">
        <v>62</v>
      </c>
      <c r="C939" s="3">
        <f t="shared" si="70"/>
        <v>0</v>
      </c>
      <c r="D939" s="3">
        <v>39.159999999999997</v>
      </c>
      <c r="E939" s="3">
        <v>0</v>
      </c>
      <c r="F939" s="16">
        <f t="shared" si="71"/>
        <v>0</v>
      </c>
      <c r="G939" s="3">
        <f t="shared" si="72"/>
        <v>0</v>
      </c>
      <c r="H939" s="3">
        <f t="shared" si="73"/>
        <v>1</v>
      </c>
      <c r="I939" s="3">
        <f t="shared" si="74"/>
        <v>0</v>
      </c>
      <c r="J939" s="18">
        <v>13470.804400000001</v>
      </c>
      <c r="R939" t="s">
        <v>6</v>
      </c>
      <c r="S939" t="s">
        <v>10</v>
      </c>
      <c r="T939" t="s">
        <v>11</v>
      </c>
    </row>
    <row r="940" spans="2:20">
      <c r="B940" s="17">
        <v>41</v>
      </c>
      <c r="C940" s="3">
        <f t="shared" si="70"/>
        <v>1</v>
      </c>
      <c r="D940" s="3">
        <v>34.21</v>
      </c>
      <c r="E940" s="3">
        <v>1</v>
      </c>
      <c r="F940" s="16">
        <f t="shared" si="71"/>
        <v>0</v>
      </c>
      <c r="G940" s="3">
        <f t="shared" si="72"/>
        <v>0</v>
      </c>
      <c r="H940" s="3">
        <f t="shared" si="73"/>
        <v>1</v>
      </c>
      <c r="I940" s="3">
        <f t="shared" si="74"/>
        <v>0</v>
      </c>
      <c r="J940" s="18">
        <v>6289.7548999999999</v>
      </c>
      <c r="R940" t="s">
        <v>9</v>
      </c>
      <c r="S940" t="s">
        <v>10</v>
      </c>
      <c r="T940" t="s">
        <v>11</v>
      </c>
    </row>
    <row r="941" spans="2:20">
      <c r="B941" s="17">
        <v>26</v>
      </c>
      <c r="C941" s="3">
        <f t="shared" si="70"/>
        <v>1</v>
      </c>
      <c r="D941" s="3">
        <v>46.53</v>
      </c>
      <c r="E941" s="3">
        <v>1</v>
      </c>
      <c r="F941" s="16">
        <f t="shared" si="71"/>
        <v>0</v>
      </c>
      <c r="G941" s="3">
        <f t="shared" si="72"/>
        <v>0</v>
      </c>
      <c r="H941" s="3">
        <f t="shared" si="73"/>
        <v>1</v>
      </c>
      <c r="I941" s="3">
        <f t="shared" si="74"/>
        <v>0</v>
      </c>
      <c r="J941" s="18">
        <v>2927.0646999999999</v>
      </c>
      <c r="R941" t="s">
        <v>9</v>
      </c>
      <c r="S941" t="s">
        <v>10</v>
      </c>
      <c r="T941" t="s">
        <v>11</v>
      </c>
    </row>
    <row r="942" spans="2:20">
      <c r="B942" s="17">
        <v>39</v>
      </c>
      <c r="C942" s="3">
        <f t="shared" si="70"/>
        <v>0</v>
      </c>
      <c r="D942" s="3">
        <v>32.5</v>
      </c>
      <c r="E942" s="3">
        <v>1</v>
      </c>
      <c r="F942" s="16">
        <f t="shared" si="71"/>
        <v>0</v>
      </c>
      <c r="G942" s="3">
        <f t="shared" si="72"/>
        <v>0</v>
      </c>
      <c r="H942" s="3">
        <f t="shared" si="73"/>
        <v>0</v>
      </c>
      <c r="I942" s="3">
        <f t="shared" si="74"/>
        <v>1</v>
      </c>
      <c r="J942" s="18">
        <v>6238.2979999999998</v>
      </c>
      <c r="R942" t="s">
        <v>6</v>
      </c>
      <c r="S942" t="s">
        <v>10</v>
      </c>
      <c r="T942" t="s">
        <v>8</v>
      </c>
    </row>
    <row r="943" spans="2:20">
      <c r="B943" s="17">
        <v>46</v>
      </c>
      <c r="C943" s="3">
        <f t="shared" si="70"/>
        <v>1</v>
      </c>
      <c r="D943" s="3">
        <v>25.8</v>
      </c>
      <c r="E943" s="3">
        <v>5</v>
      </c>
      <c r="F943" s="16">
        <f t="shared" si="71"/>
        <v>0</v>
      </c>
      <c r="G943" s="3">
        <f t="shared" si="72"/>
        <v>0</v>
      </c>
      <c r="H943" s="3">
        <f t="shared" si="73"/>
        <v>0</v>
      </c>
      <c r="I943" s="3">
        <f t="shared" si="74"/>
        <v>1</v>
      </c>
      <c r="J943" s="18">
        <v>10096.969999999999</v>
      </c>
      <c r="R943" t="s">
        <v>9</v>
      </c>
      <c r="S943" t="s">
        <v>10</v>
      </c>
      <c r="T943" t="s">
        <v>8</v>
      </c>
    </row>
    <row r="944" spans="2:20">
      <c r="B944" s="17">
        <v>45</v>
      </c>
      <c r="C944" s="3">
        <f t="shared" si="70"/>
        <v>0</v>
      </c>
      <c r="D944" s="3">
        <v>35.299999999999997</v>
      </c>
      <c r="E944" s="3">
        <v>0</v>
      </c>
      <c r="F944" s="16">
        <f t="shared" si="71"/>
        <v>0</v>
      </c>
      <c r="G944" s="3">
        <f t="shared" si="72"/>
        <v>0</v>
      </c>
      <c r="H944" s="3">
        <f t="shared" si="73"/>
        <v>0</v>
      </c>
      <c r="I944" s="3">
        <f t="shared" si="74"/>
        <v>1</v>
      </c>
      <c r="J944" s="18">
        <v>7348.1419999999998</v>
      </c>
      <c r="R944" t="s">
        <v>6</v>
      </c>
      <c r="S944" t="s">
        <v>10</v>
      </c>
      <c r="T944" t="s">
        <v>8</v>
      </c>
    </row>
    <row r="945" spans="2:20">
      <c r="B945" s="17">
        <v>32</v>
      </c>
      <c r="C945" s="3">
        <f t="shared" si="70"/>
        <v>1</v>
      </c>
      <c r="D945" s="3">
        <v>37.18</v>
      </c>
      <c r="E945" s="3">
        <v>2</v>
      </c>
      <c r="F945" s="16">
        <f t="shared" si="71"/>
        <v>0</v>
      </c>
      <c r="G945" s="3">
        <f t="shared" si="72"/>
        <v>0</v>
      </c>
      <c r="H945" s="3">
        <f t="shared" si="73"/>
        <v>1</v>
      </c>
      <c r="I945" s="3">
        <f t="shared" si="74"/>
        <v>0</v>
      </c>
      <c r="J945" s="18">
        <v>4673.3922000000002</v>
      </c>
      <c r="R945" t="s">
        <v>9</v>
      </c>
      <c r="S945" t="s">
        <v>10</v>
      </c>
      <c r="T945" t="s">
        <v>11</v>
      </c>
    </row>
    <row r="946" spans="2:20">
      <c r="B946" s="17">
        <v>59</v>
      </c>
      <c r="C946" s="3">
        <f t="shared" si="70"/>
        <v>0</v>
      </c>
      <c r="D946" s="3">
        <v>27.5</v>
      </c>
      <c r="E946" s="3">
        <v>0</v>
      </c>
      <c r="F946" s="16">
        <f t="shared" si="71"/>
        <v>0</v>
      </c>
      <c r="G946" s="3">
        <f t="shared" si="72"/>
        <v>0</v>
      </c>
      <c r="H946" s="3">
        <f t="shared" si="73"/>
        <v>0</v>
      </c>
      <c r="I946" s="3">
        <f t="shared" si="74"/>
        <v>1</v>
      </c>
      <c r="J946" s="18">
        <v>12233.828</v>
      </c>
      <c r="R946" t="s">
        <v>6</v>
      </c>
      <c r="S946" t="s">
        <v>10</v>
      </c>
      <c r="T946" t="s">
        <v>8</v>
      </c>
    </row>
    <row r="947" spans="2:20">
      <c r="B947" s="17">
        <v>44</v>
      </c>
      <c r="C947" s="3">
        <f t="shared" si="70"/>
        <v>1</v>
      </c>
      <c r="D947" s="3">
        <v>29.734999999999999</v>
      </c>
      <c r="E947" s="3">
        <v>2</v>
      </c>
      <c r="F947" s="16">
        <f t="shared" si="71"/>
        <v>0</v>
      </c>
      <c r="G947" s="3">
        <f t="shared" si="72"/>
        <v>0</v>
      </c>
      <c r="H947" s="3">
        <f t="shared" si="73"/>
        <v>0</v>
      </c>
      <c r="I947" s="3">
        <f t="shared" si="74"/>
        <v>0</v>
      </c>
      <c r="J947" s="18">
        <v>32108.662820000001</v>
      </c>
      <c r="R947" t="s">
        <v>9</v>
      </c>
      <c r="S947" t="s">
        <v>10</v>
      </c>
      <c r="T947" t="s">
        <v>13</v>
      </c>
    </row>
    <row r="948" spans="2:20">
      <c r="B948" s="17">
        <v>39</v>
      </c>
      <c r="C948" s="3">
        <f t="shared" si="70"/>
        <v>0</v>
      </c>
      <c r="D948" s="3">
        <v>24.225000000000001</v>
      </c>
      <c r="E948" s="3">
        <v>5</v>
      </c>
      <c r="F948" s="16">
        <f t="shared" si="71"/>
        <v>0</v>
      </c>
      <c r="G948" s="3">
        <f t="shared" si="72"/>
        <v>1</v>
      </c>
      <c r="H948" s="3">
        <f t="shared" si="73"/>
        <v>0</v>
      </c>
      <c r="I948" s="3">
        <f t="shared" si="74"/>
        <v>0</v>
      </c>
      <c r="J948" s="18">
        <v>8965.7957499999993</v>
      </c>
      <c r="R948" t="s">
        <v>6</v>
      </c>
      <c r="S948" t="s">
        <v>10</v>
      </c>
      <c r="T948" t="s">
        <v>12</v>
      </c>
    </row>
    <row r="949" spans="2:20">
      <c r="B949" s="17">
        <v>18</v>
      </c>
      <c r="C949" s="3">
        <f t="shared" si="70"/>
        <v>1</v>
      </c>
      <c r="D949" s="3">
        <v>26.18</v>
      </c>
      <c r="E949" s="3">
        <v>2</v>
      </c>
      <c r="F949" s="16">
        <f t="shared" si="71"/>
        <v>0</v>
      </c>
      <c r="G949" s="3">
        <f t="shared" si="72"/>
        <v>0</v>
      </c>
      <c r="H949" s="3">
        <f t="shared" si="73"/>
        <v>1</v>
      </c>
      <c r="I949" s="3">
        <f t="shared" si="74"/>
        <v>0</v>
      </c>
      <c r="J949" s="18">
        <v>2304.0021999999999</v>
      </c>
      <c r="R949" t="s">
        <v>9</v>
      </c>
      <c r="S949" t="s">
        <v>10</v>
      </c>
      <c r="T949" t="s">
        <v>11</v>
      </c>
    </row>
    <row r="950" spans="2:20">
      <c r="B950" s="17">
        <v>53</v>
      </c>
      <c r="C950" s="3">
        <f t="shared" si="70"/>
        <v>1</v>
      </c>
      <c r="D950" s="3">
        <v>29.48</v>
      </c>
      <c r="E950" s="3">
        <v>0</v>
      </c>
      <c r="F950" s="16">
        <f t="shared" si="71"/>
        <v>0</v>
      </c>
      <c r="G950" s="3">
        <f t="shared" si="72"/>
        <v>0</v>
      </c>
      <c r="H950" s="3">
        <f t="shared" si="73"/>
        <v>1</v>
      </c>
      <c r="I950" s="3">
        <f t="shared" si="74"/>
        <v>0</v>
      </c>
      <c r="J950" s="18">
        <v>9487.6442000000006</v>
      </c>
      <c r="R950" t="s">
        <v>9</v>
      </c>
      <c r="S950" t="s">
        <v>10</v>
      </c>
      <c r="T950" t="s">
        <v>11</v>
      </c>
    </row>
    <row r="951" spans="2:20">
      <c r="B951" s="17">
        <v>18</v>
      </c>
      <c r="C951" s="3">
        <f t="shared" si="70"/>
        <v>1</v>
      </c>
      <c r="D951" s="3">
        <v>23.21</v>
      </c>
      <c r="E951" s="3">
        <v>0</v>
      </c>
      <c r="F951" s="16">
        <f t="shared" si="71"/>
        <v>0</v>
      </c>
      <c r="G951" s="3">
        <f t="shared" si="72"/>
        <v>0</v>
      </c>
      <c r="H951" s="3">
        <f t="shared" si="73"/>
        <v>1</v>
      </c>
      <c r="I951" s="3">
        <f t="shared" si="74"/>
        <v>0</v>
      </c>
      <c r="J951" s="18">
        <v>1121.8739</v>
      </c>
      <c r="R951" t="s">
        <v>9</v>
      </c>
      <c r="S951" t="s">
        <v>10</v>
      </c>
      <c r="T951" t="s">
        <v>11</v>
      </c>
    </row>
    <row r="952" spans="2:20">
      <c r="B952" s="17">
        <v>50</v>
      </c>
      <c r="C952" s="3">
        <f t="shared" si="70"/>
        <v>0</v>
      </c>
      <c r="D952" s="3">
        <v>46.09</v>
      </c>
      <c r="E952" s="3">
        <v>1</v>
      </c>
      <c r="F952" s="16">
        <f t="shared" si="71"/>
        <v>0</v>
      </c>
      <c r="G952" s="3">
        <f t="shared" si="72"/>
        <v>0</v>
      </c>
      <c r="H952" s="3">
        <f t="shared" si="73"/>
        <v>1</v>
      </c>
      <c r="I952" s="3">
        <f t="shared" si="74"/>
        <v>0</v>
      </c>
      <c r="J952" s="18">
        <v>9549.5650999999998</v>
      </c>
      <c r="R952" t="s">
        <v>6</v>
      </c>
      <c r="S952" t="s">
        <v>10</v>
      </c>
      <c r="T952" t="s">
        <v>11</v>
      </c>
    </row>
    <row r="953" spans="2:20">
      <c r="B953" s="17">
        <v>18</v>
      </c>
      <c r="C953" s="3">
        <f t="shared" si="70"/>
        <v>0</v>
      </c>
      <c r="D953" s="3">
        <v>40.185000000000002</v>
      </c>
      <c r="E953" s="3">
        <v>0</v>
      </c>
      <c r="F953" s="16">
        <f t="shared" si="71"/>
        <v>0</v>
      </c>
      <c r="G953" s="3">
        <f t="shared" si="72"/>
        <v>0</v>
      </c>
      <c r="H953" s="3">
        <f t="shared" si="73"/>
        <v>0</v>
      </c>
      <c r="I953" s="3">
        <f t="shared" si="74"/>
        <v>0</v>
      </c>
      <c r="J953" s="18">
        <v>2217.4691499999999</v>
      </c>
      <c r="R953" t="s">
        <v>6</v>
      </c>
      <c r="S953" t="s">
        <v>10</v>
      </c>
      <c r="T953" t="s">
        <v>13</v>
      </c>
    </row>
    <row r="954" spans="2:20">
      <c r="B954" s="17">
        <v>19</v>
      </c>
      <c r="C954" s="3">
        <f t="shared" si="70"/>
        <v>1</v>
      </c>
      <c r="D954" s="3">
        <v>22.61</v>
      </c>
      <c r="E954" s="3">
        <v>0</v>
      </c>
      <c r="F954" s="16">
        <f t="shared" si="71"/>
        <v>0</v>
      </c>
      <c r="G954" s="3">
        <f t="shared" si="72"/>
        <v>1</v>
      </c>
      <c r="H954" s="3">
        <f t="shared" si="73"/>
        <v>0</v>
      </c>
      <c r="I954" s="3">
        <f t="shared" si="74"/>
        <v>0</v>
      </c>
      <c r="J954" s="18">
        <v>1628.4709</v>
      </c>
      <c r="R954" t="s">
        <v>9</v>
      </c>
      <c r="S954" t="s">
        <v>10</v>
      </c>
      <c r="T954" t="s">
        <v>12</v>
      </c>
    </row>
    <row r="955" spans="2:20">
      <c r="B955" s="17">
        <v>62</v>
      </c>
      <c r="C955" s="3">
        <f t="shared" si="70"/>
        <v>1</v>
      </c>
      <c r="D955" s="3">
        <v>39.93</v>
      </c>
      <c r="E955" s="3">
        <v>0</v>
      </c>
      <c r="F955" s="16">
        <f t="shared" si="71"/>
        <v>0</v>
      </c>
      <c r="G955" s="3">
        <f t="shared" si="72"/>
        <v>0</v>
      </c>
      <c r="H955" s="3">
        <f t="shared" si="73"/>
        <v>1</v>
      </c>
      <c r="I955" s="3">
        <f t="shared" si="74"/>
        <v>0</v>
      </c>
      <c r="J955" s="18">
        <v>12982.8747</v>
      </c>
      <c r="R955" t="s">
        <v>9</v>
      </c>
      <c r="S955" t="s">
        <v>10</v>
      </c>
      <c r="T955" t="s">
        <v>11</v>
      </c>
    </row>
    <row r="956" spans="2:20">
      <c r="B956" s="17">
        <v>56</v>
      </c>
      <c r="C956" s="3">
        <f t="shared" si="70"/>
        <v>0</v>
      </c>
      <c r="D956" s="3">
        <v>35.799999999999997</v>
      </c>
      <c r="E956" s="3">
        <v>1</v>
      </c>
      <c r="F956" s="16">
        <f t="shared" si="71"/>
        <v>0</v>
      </c>
      <c r="G956" s="3">
        <f t="shared" si="72"/>
        <v>0</v>
      </c>
      <c r="H956" s="3">
        <f t="shared" si="73"/>
        <v>0</v>
      </c>
      <c r="I956" s="3">
        <f t="shared" si="74"/>
        <v>1</v>
      </c>
      <c r="J956" s="18">
        <v>11674.13</v>
      </c>
      <c r="R956" t="s">
        <v>6</v>
      </c>
      <c r="S956" t="s">
        <v>10</v>
      </c>
      <c r="T956" t="s">
        <v>8</v>
      </c>
    </row>
    <row r="957" spans="2:20">
      <c r="B957" s="17">
        <v>42</v>
      </c>
      <c r="C957" s="3">
        <f t="shared" si="70"/>
        <v>1</v>
      </c>
      <c r="D957" s="3">
        <v>35.799999999999997</v>
      </c>
      <c r="E957" s="3">
        <v>2</v>
      </c>
      <c r="F957" s="16">
        <f t="shared" si="71"/>
        <v>0</v>
      </c>
      <c r="G957" s="3">
        <f t="shared" si="72"/>
        <v>0</v>
      </c>
      <c r="H957" s="3">
        <f t="shared" si="73"/>
        <v>0</v>
      </c>
      <c r="I957" s="3">
        <f t="shared" si="74"/>
        <v>1</v>
      </c>
      <c r="J957" s="18">
        <v>7160.0940000000001</v>
      </c>
      <c r="R957" t="s">
        <v>9</v>
      </c>
      <c r="S957" t="s">
        <v>10</v>
      </c>
      <c r="T957" t="s">
        <v>8</v>
      </c>
    </row>
    <row r="958" spans="2:20">
      <c r="B958" s="17">
        <v>37</v>
      </c>
      <c r="C958" s="3">
        <f t="shared" si="70"/>
        <v>1</v>
      </c>
      <c r="D958" s="3">
        <v>34.200000000000003</v>
      </c>
      <c r="E958" s="3">
        <v>1</v>
      </c>
      <c r="F958" s="16">
        <f t="shared" si="71"/>
        <v>1</v>
      </c>
      <c r="G958" s="3">
        <f t="shared" si="72"/>
        <v>0</v>
      </c>
      <c r="H958" s="3">
        <f t="shared" si="73"/>
        <v>0</v>
      </c>
      <c r="I958" s="3">
        <f t="shared" si="74"/>
        <v>0</v>
      </c>
      <c r="J958" s="18">
        <v>39047.285000000003</v>
      </c>
      <c r="R958" t="s">
        <v>9</v>
      </c>
      <c r="S958" t="s">
        <v>7</v>
      </c>
      <c r="T958" t="s">
        <v>13</v>
      </c>
    </row>
    <row r="959" spans="2:20">
      <c r="B959" s="17">
        <v>42</v>
      </c>
      <c r="C959" s="3">
        <f t="shared" si="70"/>
        <v>1</v>
      </c>
      <c r="D959" s="3">
        <v>31.254999999999999</v>
      </c>
      <c r="E959" s="3">
        <v>0</v>
      </c>
      <c r="F959" s="16">
        <f t="shared" si="71"/>
        <v>0</v>
      </c>
      <c r="G959" s="3">
        <f t="shared" si="72"/>
        <v>1</v>
      </c>
      <c r="H959" s="3">
        <f t="shared" si="73"/>
        <v>0</v>
      </c>
      <c r="I959" s="3">
        <f t="shared" si="74"/>
        <v>0</v>
      </c>
      <c r="J959" s="18">
        <v>6358.7764500000003</v>
      </c>
      <c r="R959" t="s">
        <v>9</v>
      </c>
      <c r="S959" t="s">
        <v>10</v>
      </c>
      <c r="T959" t="s">
        <v>12</v>
      </c>
    </row>
    <row r="960" spans="2:20">
      <c r="B960" s="17">
        <v>25</v>
      </c>
      <c r="C960" s="3">
        <f t="shared" si="70"/>
        <v>1</v>
      </c>
      <c r="D960" s="3">
        <v>29.7</v>
      </c>
      <c r="E960" s="3">
        <v>3</v>
      </c>
      <c r="F960" s="16">
        <f t="shared" si="71"/>
        <v>1</v>
      </c>
      <c r="G960" s="3">
        <f t="shared" si="72"/>
        <v>0</v>
      </c>
      <c r="H960" s="3">
        <f t="shared" si="73"/>
        <v>0</v>
      </c>
      <c r="I960" s="3">
        <f t="shared" si="74"/>
        <v>1</v>
      </c>
      <c r="J960" s="18">
        <v>19933.457999999999</v>
      </c>
      <c r="R960" t="s">
        <v>9</v>
      </c>
      <c r="S960" t="s">
        <v>7</v>
      </c>
      <c r="T960" t="s">
        <v>8</v>
      </c>
    </row>
    <row r="961" spans="2:20">
      <c r="B961" s="17">
        <v>57</v>
      </c>
      <c r="C961" s="3">
        <f t="shared" si="70"/>
        <v>1</v>
      </c>
      <c r="D961" s="3">
        <v>18.335000000000001</v>
      </c>
      <c r="E961" s="3">
        <v>0</v>
      </c>
      <c r="F961" s="16">
        <f t="shared" si="71"/>
        <v>0</v>
      </c>
      <c r="G961" s="3">
        <f t="shared" si="72"/>
        <v>0</v>
      </c>
      <c r="H961" s="3">
        <f t="shared" si="73"/>
        <v>0</v>
      </c>
      <c r="I961" s="3">
        <f t="shared" si="74"/>
        <v>0</v>
      </c>
      <c r="J961" s="18">
        <v>11534.872649999999</v>
      </c>
      <c r="R961" t="s">
        <v>9</v>
      </c>
      <c r="S961" t="s">
        <v>10</v>
      </c>
      <c r="T961" t="s">
        <v>13</v>
      </c>
    </row>
    <row r="962" spans="2:20">
      <c r="B962" s="17">
        <v>51</v>
      </c>
      <c r="C962" s="3">
        <f t="shared" si="70"/>
        <v>1</v>
      </c>
      <c r="D962" s="3">
        <v>42.9</v>
      </c>
      <c r="E962" s="3">
        <v>2</v>
      </c>
      <c r="F962" s="16">
        <f t="shared" si="71"/>
        <v>1</v>
      </c>
      <c r="G962" s="3">
        <f t="shared" si="72"/>
        <v>0</v>
      </c>
      <c r="H962" s="3">
        <f t="shared" si="73"/>
        <v>1</v>
      </c>
      <c r="I962" s="3">
        <f t="shared" si="74"/>
        <v>0</v>
      </c>
      <c r="J962" s="18">
        <v>47462.894</v>
      </c>
      <c r="R962" t="s">
        <v>9</v>
      </c>
      <c r="S962" t="s">
        <v>7</v>
      </c>
      <c r="T962" t="s">
        <v>11</v>
      </c>
    </row>
    <row r="963" spans="2:20">
      <c r="B963" s="17">
        <v>30</v>
      </c>
      <c r="C963" s="3">
        <f t="shared" si="70"/>
        <v>0</v>
      </c>
      <c r="D963" s="3">
        <v>28.405000000000001</v>
      </c>
      <c r="E963" s="3">
        <v>1</v>
      </c>
      <c r="F963" s="16">
        <f t="shared" si="71"/>
        <v>0</v>
      </c>
      <c r="G963" s="3">
        <f t="shared" si="72"/>
        <v>1</v>
      </c>
      <c r="H963" s="3">
        <f t="shared" si="73"/>
        <v>0</v>
      </c>
      <c r="I963" s="3">
        <f t="shared" si="74"/>
        <v>0</v>
      </c>
      <c r="J963" s="18">
        <v>4527.1829500000003</v>
      </c>
      <c r="R963" t="s">
        <v>6</v>
      </c>
      <c r="S963" t="s">
        <v>10</v>
      </c>
      <c r="T963" t="s">
        <v>12</v>
      </c>
    </row>
    <row r="964" spans="2:20">
      <c r="B964" s="17">
        <v>44</v>
      </c>
      <c r="C964" s="3">
        <f t="shared" si="70"/>
        <v>1</v>
      </c>
      <c r="D964" s="3">
        <v>30.2</v>
      </c>
      <c r="E964" s="3">
        <v>2</v>
      </c>
      <c r="F964" s="16">
        <f t="shared" si="71"/>
        <v>1</v>
      </c>
      <c r="G964" s="3">
        <f t="shared" si="72"/>
        <v>0</v>
      </c>
      <c r="H964" s="3">
        <f t="shared" si="73"/>
        <v>0</v>
      </c>
      <c r="I964" s="3">
        <f t="shared" si="74"/>
        <v>1</v>
      </c>
      <c r="J964" s="18">
        <v>38998.546000000002</v>
      </c>
      <c r="R964" t="s">
        <v>9</v>
      </c>
      <c r="S964" t="s">
        <v>7</v>
      </c>
      <c r="T964" t="s">
        <v>8</v>
      </c>
    </row>
    <row r="965" spans="2:20">
      <c r="B965" s="17">
        <v>34</v>
      </c>
      <c r="C965" s="3">
        <f t="shared" si="70"/>
        <v>1</v>
      </c>
      <c r="D965" s="3">
        <v>27.835000000000001</v>
      </c>
      <c r="E965" s="3">
        <v>1</v>
      </c>
      <c r="F965" s="16">
        <f t="shared" si="71"/>
        <v>1</v>
      </c>
      <c r="G965" s="3">
        <f t="shared" si="72"/>
        <v>1</v>
      </c>
      <c r="H965" s="3">
        <f t="shared" si="73"/>
        <v>0</v>
      </c>
      <c r="I965" s="3">
        <f t="shared" si="74"/>
        <v>0</v>
      </c>
      <c r="J965" s="18">
        <v>20009.63365</v>
      </c>
      <c r="R965" t="s">
        <v>9</v>
      </c>
      <c r="S965" t="s">
        <v>7</v>
      </c>
      <c r="T965" t="s">
        <v>12</v>
      </c>
    </row>
    <row r="966" spans="2:20">
      <c r="B966" s="17">
        <v>31</v>
      </c>
      <c r="C966" s="3">
        <f t="shared" si="70"/>
        <v>1</v>
      </c>
      <c r="D966" s="3">
        <v>39.49</v>
      </c>
      <c r="E966" s="3">
        <v>1</v>
      </c>
      <c r="F966" s="16">
        <f t="shared" si="71"/>
        <v>0</v>
      </c>
      <c r="G966" s="3">
        <f t="shared" si="72"/>
        <v>0</v>
      </c>
      <c r="H966" s="3">
        <f t="shared" si="73"/>
        <v>1</v>
      </c>
      <c r="I966" s="3">
        <f t="shared" si="74"/>
        <v>0</v>
      </c>
      <c r="J966" s="18">
        <v>3875.7341000000001</v>
      </c>
      <c r="R966" t="s">
        <v>9</v>
      </c>
      <c r="S966" t="s">
        <v>10</v>
      </c>
      <c r="T966" t="s">
        <v>11</v>
      </c>
    </row>
    <row r="967" spans="2:20">
      <c r="B967" s="17">
        <v>54</v>
      </c>
      <c r="C967" s="3">
        <f t="shared" si="70"/>
        <v>1</v>
      </c>
      <c r="D967" s="3">
        <v>30.8</v>
      </c>
      <c r="E967" s="3">
        <v>1</v>
      </c>
      <c r="F967" s="16">
        <f t="shared" si="71"/>
        <v>1</v>
      </c>
      <c r="G967" s="3">
        <f t="shared" si="72"/>
        <v>0</v>
      </c>
      <c r="H967" s="3">
        <f t="shared" si="73"/>
        <v>1</v>
      </c>
      <c r="I967" s="3">
        <f t="shared" si="74"/>
        <v>0</v>
      </c>
      <c r="J967" s="18">
        <v>41999.519999999997</v>
      </c>
      <c r="R967" t="s">
        <v>9</v>
      </c>
      <c r="S967" t="s">
        <v>7</v>
      </c>
      <c r="T967" t="s">
        <v>11</v>
      </c>
    </row>
    <row r="968" spans="2:20">
      <c r="B968" s="17">
        <v>24</v>
      </c>
      <c r="C968" s="3">
        <f t="shared" si="70"/>
        <v>1</v>
      </c>
      <c r="D968" s="3">
        <v>26.79</v>
      </c>
      <c r="E968" s="3">
        <v>1</v>
      </c>
      <c r="F968" s="16">
        <f t="shared" si="71"/>
        <v>0</v>
      </c>
      <c r="G968" s="3">
        <f t="shared" si="72"/>
        <v>1</v>
      </c>
      <c r="H968" s="3">
        <f t="shared" si="73"/>
        <v>0</v>
      </c>
      <c r="I968" s="3">
        <f t="shared" si="74"/>
        <v>0</v>
      </c>
      <c r="J968" s="18">
        <v>12609.88702</v>
      </c>
      <c r="R968" t="s">
        <v>9</v>
      </c>
      <c r="S968" t="s">
        <v>10</v>
      </c>
      <c r="T968" t="s">
        <v>12</v>
      </c>
    </row>
    <row r="969" spans="2:20">
      <c r="B969" s="17">
        <v>43</v>
      </c>
      <c r="C969" s="3">
        <f t="shared" si="70"/>
        <v>1</v>
      </c>
      <c r="D969" s="3">
        <v>34.96</v>
      </c>
      <c r="E969" s="3">
        <v>1</v>
      </c>
      <c r="F969" s="16">
        <f t="shared" si="71"/>
        <v>1</v>
      </c>
      <c r="G969" s="3">
        <f t="shared" si="72"/>
        <v>0</v>
      </c>
      <c r="H969" s="3">
        <f t="shared" si="73"/>
        <v>0</v>
      </c>
      <c r="I969" s="3">
        <f t="shared" si="74"/>
        <v>0</v>
      </c>
      <c r="J969" s="18">
        <v>41034.221400000002</v>
      </c>
      <c r="R969" t="s">
        <v>9</v>
      </c>
      <c r="S969" t="s">
        <v>7</v>
      </c>
      <c r="T969" t="s">
        <v>13</v>
      </c>
    </row>
    <row r="970" spans="2:20">
      <c r="B970" s="17">
        <v>48</v>
      </c>
      <c r="C970" s="3">
        <f t="shared" si="70"/>
        <v>1</v>
      </c>
      <c r="D970" s="3">
        <v>36.67</v>
      </c>
      <c r="E970" s="3">
        <v>1</v>
      </c>
      <c r="F970" s="16">
        <f t="shared" si="71"/>
        <v>0</v>
      </c>
      <c r="G970" s="3">
        <f t="shared" si="72"/>
        <v>1</v>
      </c>
      <c r="H970" s="3">
        <f t="shared" si="73"/>
        <v>0</v>
      </c>
      <c r="I970" s="3">
        <f t="shared" si="74"/>
        <v>0</v>
      </c>
      <c r="J970" s="18">
        <v>28468.919010000001</v>
      </c>
      <c r="R970" t="s">
        <v>9</v>
      </c>
      <c r="S970" t="s">
        <v>10</v>
      </c>
      <c r="T970" t="s">
        <v>12</v>
      </c>
    </row>
    <row r="971" spans="2:20">
      <c r="B971" s="17">
        <v>19</v>
      </c>
      <c r="C971" s="3">
        <f t="shared" ref="C971:C1034" si="75">IF(R971="male",1,0)</f>
        <v>0</v>
      </c>
      <c r="D971" s="3">
        <v>39.615000000000002</v>
      </c>
      <c r="E971" s="3">
        <v>1</v>
      </c>
      <c r="F971" s="16">
        <f t="shared" ref="F971:F1034" si="76">IF(S971="yes",1,0)</f>
        <v>0</v>
      </c>
      <c r="G971" s="3">
        <f t="shared" ref="G971:G1034" si="77">IF(T971="northwest",1,0)</f>
        <v>1</v>
      </c>
      <c r="H971" s="3">
        <f t="shared" ref="H971:H1034" si="78">IF(T971="southeast",1,0)</f>
        <v>0</v>
      </c>
      <c r="I971" s="3">
        <f t="shared" ref="I971:I1034" si="79">IF(T971="southwest",1,0)</f>
        <v>0</v>
      </c>
      <c r="J971" s="18">
        <v>2730.1078499999999</v>
      </c>
      <c r="R971" t="s">
        <v>6</v>
      </c>
      <c r="S971" t="s">
        <v>10</v>
      </c>
      <c r="T971" t="s">
        <v>12</v>
      </c>
    </row>
    <row r="972" spans="2:20">
      <c r="B972" s="17">
        <v>29</v>
      </c>
      <c r="C972" s="3">
        <f t="shared" si="75"/>
        <v>0</v>
      </c>
      <c r="D972" s="3">
        <v>25.9</v>
      </c>
      <c r="E972" s="3">
        <v>0</v>
      </c>
      <c r="F972" s="16">
        <f t="shared" si="76"/>
        <v>0</v>
      </c>
      <c r="G972" s="3">
        <f t="shared" si="77"/>
        <v>0</v>
      </c>
      <c r="H972" s="3">
        <f t="shared" si="78"/>
        <v>0</v>
      </c>
      <c r="I972" s="3">
        <f t="shared" si="79"/>
        <v>1</v>
      </c>
      <c r="J972" s="18">
        <v>3353.2840000000001</v>
      </c>
      <c r="R972" t="s">
        <v>6</v>
      </c>
      <c r="S972" t="s">
        <v>10</v>
      </c>
      <c r="T972" t="s">
        <v>8</v>
      </c>
    </row>
    <row r="973" spans="2:20">
      <c r="B973" s="17">
        <v>63</v>
      </c>
      <c r="C973" s="3">
        <f t="shared" si="75"/>
        <v>0</v>
      </c>
      <c r="D973" s="3">
        <v>35.200000000000003</v>
      </c>
      <c r="E973" s="3">
        <v>1</v>
      </c>
      <c r="F973" s="16">
        <f t="shared" si="76"/>
        <v>0</v>
      </c>
      <c r="G973" s="3">
        <f t="shared" si="77"/>
        <v>0</v>
      </c>
      <c r="H973" s="3">
        <f t="shared" si="78"/>
        <v>1</v>
      </c>
      <c r="I973" s="3">
        <f t="shared" si="79"/>
        <v>0</v>
      </c>
      <c r="J973" s="18">
        <v>14474.674999999999</v>
      </c>
      <c r="R973" t="s">
        <v>6</v>
      </c>
      <c r="S973" t="s">
        <v>10</v>
      </c>
      <c r="T973" t="s">
        <v>11</v>
      </c>
    </row>
    <row r="974" spans="2:20">
      <c r="B974" s="17">
        <v>46</v>
      </c>
      <c r="C974" s="3">
        <f t="shared" si="75"/>
        <v>1</v>
      </c>
      <c r="D974" s="3">
        <v>24.795000000000002</v>
      </c>
      <c r="E974" s="3">
        <v>3</v>
      </c>
      <c r="F974" s="16">
        <f t="shared" si="76"/>
        <v>0</v>
      </c>
      <c r="G974" s="3">
        <f t="shared" si="77"/>
        <v>0</v>
      </c>
      <c r="H974" s="3">
        <f t="shared" si="78"/>
        <v>0</v>
      </c>
      <c r="I974" s="3">
        <f t="shared" si="79"/>
        <v>0</v>
      </c>
      <c r="J974" s="18">
        <v>9500.5730500000009</v>
      </c>
      <c r="R974" t="s">
        <v>9</v>
      </c>
      <c r="S974" t="s">
        <v>10</v>
      </c>
      <c r="T974" t="s">
        <v>13</v>
      </c>
    </row>
    <row r="975" spans="2:20">
      <c r="B975" s="17">
        <v>52</v>
      </c>
      <c r="C975" s="3">
        <f t="shared" si="75"/>
        <v>1</v>
      </c>
      <c r="D975" s="3">
        <v>36.765000000000001</v>
      </c>
      <c r="E975" s="3">
        <v>2</v>
      </c>
      <c r="F975" s="16">
        <f t="shared" si="76"/>
        <v>0</v>
      </c>
      <c r="G975" s="3">
        <f t="shared" si="77"/>
        <v>1</v>
      </c>
      <c r="H975" s="3">
        <f t="shared" si="78"/>
        <v>0</v>
      </c>
      <c r="I975" s="3">
        <f t="shared" si="79"/>
        <v>0</v>
      </c>
      <c r="J975" s="18">
        <v>26467.09737</v>
      </c>
      <c r="R975" t="s">
        <v>9</v>
      </c>
      <c r="S975" t="s">
        <v>10</v>
      </c>
      <c r="T975" t="s">
        <v>12</v>
      </c>
    </row>
    <row r="976" spans="2:20">
      <c r="B976" s="17">
        <v>35</v>
      </c>
      <c r="C976" s="3">
        <f t="shared" si="75"/>
        <v>1</v>
      </c>
      <c r="D976" s="3">
        <v>27.1</v>
      </c>
      <c r="E976" s="3">
        <v>1</v>
      </c>
      <c r="F976" s="16">
        <f t="shared" si="76"/>
        <v>0</v>
      </c>
      <c r="G976" s="3">
        <f t="shared" si="77"/>
        <v>0</v>
      </c>
      <c r="H976" s="3">
        <f t="shared" si="78"/>
        <v>0</v>
      </c>
      <c r="I976" s="3">
        <f t="shared" si="79"/>
        <v>1</v>
      </c>
      <c r="J976" s="18">
        <v>4746.3440000000001</v>
      </c>
      <c r="R976" t="s">
        <v>9</v>
      </c>
      <c r="S976" t="s">
        <v>10</v>
      </c>
      <c r="T976" t="s">
        <v>8</v>
      </c>
    </row>
    <row r="977" spans="2:20">
      <c r="B977" s="17">
        <v>51</v>
      </c>
      <c r="C977" s="3">
        <f t="shared" si="75"/>
        <v>1</v>
      </c>
      <c r="D977" s="3">
        <v>24.795000000000002</v>
      </c>
      <c r="E977" s="3">
        <v>2</v>
      </c>
      <c r="F977" s="16">
        <f t="shared" si="76"/>
        <v>1</v>
      </c>
      <c r="G977" s="3">
        <f t="shared" si="77"/>
        <v>1</v>
      </c>
      <c r="H977" s="3">
        <f t="shared" si="78"/>
        <v>0</v>
      </c>
      <c r="I977" s="3">
        <f t="shared" si="79"/>
        <v>0</v>
      </c>
      <c r="J977" s="18">
        <v>23967.38305</v>
      </c>
      <c r="R977" t="s">
        <v>9</v>
      </c>
      <c r="S977" t="s">
        <v>7</v>
      </c>
      <c r="T977" t="s">
        <v>12</v>
      </c>
    </row>
    <row r="978" spans="2:20">
      <c r="B978" s="17">
        <v>44</v>
      </c>
      <c r="C978" s="3">
        <f t="shared" si="75"/>
        <v>1</v>
      </c>
      <c r="D978" s="3">
        <v>25.364999999999998</v>
      </c>
      <c r="E978" s="3">
        <v>1</v>
      </c>
      <c r="F978" s="16">
        <f t="shared" si="76"/>
        <v>0</v>
      </c>
      <c r="G978" s="3">
        <f t="shared" si="77"/>
        <v>1</v>
      </c>
      <c r="H978" s="3">
        <f t="shared" si="78"/>
        <v>0</v>
      </c>
      <c r="I978" s="3">
        <f t="shared" si="79"/>
        <v>0</v>
      </c>
      <c r="J978" s="18">
        <v>7518.0253499999999</v>
      </c>
      <c r="R978" t="s">
        <v>9</v>
      </c>
      <c r="S978" t="s">
        <v>10</v>
      </c>
      <c r="T978" t="s">
        <v>12</v>
      </c>
    </row>
    <row r="979" spans="2:20">
      <c r="B979" s="17">
        <v>21</v>
      </c>
      <c r="C979" s="3">
        <f t="shared" si="75"/>
        <v>1</v>
      </c>
      <c r="D979" s="3">
        <v>25.745000000000001</v>
      </c>
      <c r="E979" s="3">
        <v>2</v>
      </c>
      <c r="F979" s="16">
        <f t="shared" si="76"/>
        <v>0</v>
      </c>
      <c r="G979" s="3">
        <f t="shared" si="77"/>
        <v>0</v>
      </c>
      <c r="H979" s="3">
        <f t="shared" si="78"/>
        <v>0</v>
      </c>
      <c r="I979" s="3">
        <f t="shared" si="79"/>
        <v>0</v>
      </c>
      <c r="J979" s="18">
        <v>3279.8685500000001</v>
      </c>
      <c r="R979" t="s">
        <v>9</v>
      </c>
      <c r="S979" t="s">
        <v>10</v>
      </c>
      <c r="T979" t="s">
        <v>13</v>
      </c>
    </row>
    <row r="980" spans="2:20">
      <c r="B980" s="17">
        <v>39</v>
      </c>
      <c r="C980" s="3">
        <f t="shared" si="75"/>
        <v>0</v>
      </c>
      <c r="D980" s="3">
        <v>34.32</v>
      </c>
      <c r="E980" s="3">
        <v>5</v>
      </c>
      <c r="F980" s="16">
        <f t="shared" si="76"/>
        <v>0</v>
      </c>
      <c r="G980" s="3">
        <f t="shared" si="77"/>
        <v>0</v>
      </c>
      <c r="H980" s="3">
        <f t="shared" si="78"/>
        <v>1</v>
      </c>
      <c r="I980" s="3">
        <f t="shared" si="79"/>
        <v>0</v>
      </c>
      <c r="J980" s="18">
        <v>8596.8277999999991</v>
      </c>
      <c r="R980" t="s">
        <v>6</v>
      </c>
      <c r="S980" t="s">
        <v>10</v>
      </c>
      <c r="T980" t="s">
        <v>11</v>
      </c>
    </row>
    <row r="981" spans="2:20">
      <c r="B981" s="17">
        <v>50</v>
      </c>
      <c r="C981" s="3">
        <f t="shared" si="75"/>
        <v>0</v>
      </c>
      <c r="D981" s="3">
        <v>28.16</v>
      </c>
      <c r="E981" s="3">
        <v>3</v>
      </c>
      <c r="F981" s="16">
        <f t="shared" si="76"/>
        <v>0</v>
      </c>
      <c r="G981" s="3">
        <f t="shared" si="77"/>
        <v>0</v>
      </c>
      <c r="H981" s="3">
        <f t="shared" si="78"/>
        <v>1</v>
      </c>
      <c r="I981" s="3">
        <f t="shared" si="79"/>
        <v>0</v>
      </c>
      <c r="J981" s="18">
        <v>10702.642400000001</v>
      </c>
      <c r="R981" t="s">
        <v>6</v>
      </c>
      <c r="S981" t="s">
        <v>10</v>
      </c>
      <c r="T981" t="s">
        <v>11</v>
      </c>
    </row>
    <row r="982" spans="2:20">
      <c r="B982" s="17">
        <v>34</v>
      </c>
      <c r="C982" s="3">
        <f t="shared" si="75"/>
        <v>0</v>
      </c>
      <c r="D982" s="3">
        <v>23.56</v>
      </c>
      <c r="E982" s="3">
        <v>0</v>
      </c>
      <c r="F982" s="16">
        <f t="shared" si="76"/>
        <v>0</v>
      </c>
      <c r="G982" s="3">
        <f t="shared" si="77"/>
        <v>0</v>
      </c>
      <c r="H982" s="3">
        <f t="shared" si="78"/>
        <v>0</v>
      </c>
      <c r="I982" s="3">
        <f t="shared" si="79"/>
        <v>0</v>
      </c>
      <c r="J982" s="18">
        <v>4992.3764000000001</v>
      </c>
      <c r="R982" t="s">
        <v>6</v>
      </c>
      <c r="S982" t="s">
        <v>10</v>
      </c>
      <c r="T982" t="s">
        <v>13</v>
      </c>
    </row>
    <row r="983" spans="2:20">
      <c r="B983" s="17">
        <v>22</v>
      </c>
      <c r="C983" s="3">
        <f t="shared" si="75"/>
        <v>0</v>
      </c>
      <c r="D983" s="3">
        <v>20.234999999999999</v>
      </c>
      <c r="E983" s="3">
        <v>0</v>
      </c>
      <c r="F983" s="16">
        <f t="shared" si="76"/>
        <v>0</v>
      </c>
      <c r="G983" s="3">
        <f t="shared" si="77"/>
        <v>1</v>
      </c>
      <c r="H983" s="3">
        <f t="shared" si="78"/>
        <v>0</v>
      </c>
      <c r="I983" s="3">
        <f t="shared" si="79"/>
        <v>0</v>
      </c>
      <c r="J983" s="18">
        <v>2527.8186500000002</v>
      </c>
      <c r="R983" t="s">
        <v>6</v>
      </c>
      <c r="S983" t="s">
        <v>10</v>
      </c>
      <c r="T983" t="s">
        <v>12</v>
      </c>
    </row>
    <row r="984" spans="2:20">
      <c r="B984" s="17">
        <v>19</v>
      </c>
      <c r="C984" s="3">
        <f t="shared" si="75"/>
        <v>0</v>
      </c>
      <c r="D984" s="3">
        <v>40.5</v>
      </c>
      <c r="E984" s="3">
        <v>0</v>
      </c>
      <c r="F984" s="16">
        <f t="shared" si="76"/>
        <v>0</v>
      </c>
      <c r="G984" s="3">
        <f t="shared" si="77"/>
        <v>0</v>
      </c>
      <c r="H984" s="3">
        <f t="shared" si="78"/>
        <v>0</v>
      </c>
      <c r="I984" s="3">
        <f t="shared" si="79"/>
        <v>1</v>
      </c>
      <c r="J984" s="18">
        <v>1759.338</v>
      </c>
      <c r="R984" t="s">
        <v>6</v>
      </c>
      <c r="S984" t="s">
        <v>10</v>
      </c>
      <c r="T984" t="s">
        <v>8</v>
      </c>
    </row>
    <row r="985" spans="2:20">
      <c r="B985" s="17">
        <v>26</v>
      </c>
      <c r="C985" s="3">
        <f t="shared" si="75"/>
        <v>1</v>
      </c>
      <c r="D985" s="3">
        <v>35.42</v>
      </c>
      <c r="E985" s="3">
        <v>0</v>
      </c>
      <c r="F985" s="16">
        <f t="shared" si="76"/>
        <v>0</v>
      </c>
      <c r="G985" s="3">
        <f t="shared" si="77"/>
        <v>0</v>
      </c>
      <c r="H985" s="3">
        <f t="shared" si="78"/>
        <v>1</v>
      </c>
      <c r="I985" s="3">
        <f t="shared" si="79"/>
        <v>0</v>
      </c>
      <c r="J985" s="18">
        <v>2322.6217999999999</v>
      </c>
      <c r="R985" t="s">
        <v>9</v>
      </c>
      <c r="S985" t="s">
        <v>10</v>
      </c>
      <c r="T985" t="s">
        <v>11</v>
      </c>
    </row>
    <row r="986" spans="2:20">
      <c r="B986" s="17">
        <v>29</v>
      </c>
      <c r="C986" s="3">
        <f t="shared" si="75"/>
        <v>1</v>
      </c>
      <c r="D986" s="3">
        <v>22.895</v>
      </c>
      <c r="E986" s="3">
        <v>0</v>
      </c>
      <c r="F986" s="16">
        <f t="shared" si="76"/>
        <v>1</v>
      </c>
      <c r="G986" s="3">
        <f t="shared" si="77"/>
        <v>0</v>
      </c>
      <c r="H986" s="3">
        <f t="shared" si="78"/>
        <v>0</v>
      </c>
      <c r="I986" s="3">
        <f t="shared" si="79"/>
        <v>0</v>
      </c>
      <c r="J986" s="18">
        <v>16138.762049999999</v>
      </c>
      <c r="R986" t="s">
        <v>9</v>
      </c>
      <c r="S986" t="s">
        <v>7</v>
      </c>
      <c r="T986" t="s">
        <v>13</v>
      </c>
    </row>
    <row r="987" spans="2:20">
      <c r="B987" s="17">
        <v>48</v>
      </c>
      <c r="C987" s="3">
        <f t="shared" si="75"/>
        <v>1</v>
      </c>
      <c r="D987" s="3">
        <v>40.15</v>
      </c>
      <c r="E987" s="3">
        <v>0</v>
      </c>
      <c r="F987" s="16">
        <f t="shared" si="76"/>
        <v>0</v>
      </c>
      <c r="G987" s="3">
        <f t="shared" si="77"/>
        <v>0</v>
      </c>
      <c r="H987" s="3">
        <f t="shared" si="78"/>
        <v>1</v>
      </c>
      <c r="I987" s="3">
        <f t="shared" si="79"/>
        <v>0</v>
      </c>
      <c r="J987" s="18">
        <v>7804.1605</v>
      </c>
      <c r="R987" t="s">
        <v>9</v>
      </c>
      <c r="S987" t="s">
        <v>10</v>
      </c>
      <c r="T987" t="s">
        <v>11</v>
      </c>
    </row>
    <row r="988" spans="2:20">
      <c r="B988" s="17">
        <v>26</v>
      </c>
      <c r="C988" s="3">
        <f t="shared" si="75"/>
        <v>1</v>
      </c>
      <c r="D988" s="3">
        <v>29.15</v>
      </c>
      <c r="E988" s="3">
        <v>1</v>
      </c>
      <c r="F988" s="16">
        <f t="shared" si="76"/>
        <v>0</v>
      </c>
      <c r="G988" s="3">
        <f t="shared" si="77"/>
        <v>0</v>
      </c>
      <c r="H988" s="3">
        <f t="shared" si="78"/>
        <v>1</v>
      </c>
      <c r="I988" s="3">
        <f t="shared" si="79"/>
        <v>0</v>
      </c>
      <c r="J988" s="18">
        <v>2902.9065000000001</v>
      </c>
      <c r="R988" t="s">
        <v>9</v>
      </c>
      <c r="S988" t="s">
        <v>10</v>
      </c>
      <c r="T988" t="s">
        <v>11</v>
      </c>
    </row>
    <row r="989" spans="2:20">
      <c r="B989" s="17">
        <v>45</v>
      </c>
      <c r="C989" s="3">
        <f t="shared" si="75"/>
        <v>0</v>
      </c>
      <c r="D989" s="3">
        <v>39.994999999999997</v>
      </c>
      <c r="E989" s="3">
        <v>3</v>
      </c>
      <c r="F989" s="16">
        <f t="shared" si="76"/>
        <v>0</v>
      </c>
      <c r="G989" s="3">
        <f t="shared" si="77"/>
        <v>0</v>
      </c>
      <c r="H989" s="3">
        <f t="shared" si="78"/>
        <v>0</v>
      </c>
      <c r="I989" s="3">
        <f t="shared" si="79"/>
        <v>0</v>
      </c>
      <c r="J989" s="18">
        <v>9704.6680500000002</v>
      </c>
      <c r="R989" t="s">
        <v>6</v>
      </c>
      <c r="S989" t="s">
        <v>10</v>
      </c>
      <c r="T989" t="s">
        <v>13</v>
      </c>
    </row>
    <row r="990" spans="2:20">
      <c r="B990" s="17">
        <v>36</v>
      </c>
      <c r="C990" s="3">
        <f t="shared" si="75"/>
        <v>0</v>
      </c>
      <c r="D990" s="3">
        <v>29.92</v>
      </c>
      <c r="E990" s="3">
        <v>0</v>
      </c>
      <c r="F990" s="16">
        <f t="shared" si="76"/>
        <v>0</v>
      </c>
      <c r="G990" s="3">
        <f t="shared" si="77"/>
        <v>0</v>
      </c>
      <c r="H990" s="3">
        <f t="shared" si="78"/>
        <v>1</v>
      </c>
      <c r="I990" s="3">
        <f t="shared" si="79"/>
        <v>0</v>
      </c>
      <c r="J990" s="18">
        <v>4889.0367999999999</v>
      </c>
      <c r="R990" t="s">
        <v>6</v>
      </c>
      <c r="S990" t="s">
        <v>10</v>
      </c>
      <c r="T990" t="s">
        <v>11</v>
      </c>
    </row>
    <row r="991" spans="2:20">
      <c r="B991" s="17">
        <v>54</v>
      </c>
      <c r="C991" s="3">
        <f t="shared" si="75"/>
        <v>1</v>
      </c>
      <c r="D991" s="3">
        <v>25.46</v>
      </c>
      <c r="E991" s="3">
        <v>1</v>
      </c>
      <c r="F991" s="16">
        <f t="shared" si="76"/>
        <v>0</v>
      </c>
      <c r="G991" s="3">
        <f t="shared" si="77"/>
        <v>0</v>
      </c>
      <c r="H991" s="3">
        <f t="shared" si="78"/>
        <v>0</v>
      </c>
      <c r="I991" s="3">
        <f t="shared" si="79"/>
        <v>0</v>
      </c>
      <c r="J991" s="18">
        <v>25517.11363</v>
      </c>
      <c r="R991" t="s">
        <v>9</v>
      </c>
      <c r="S991" t="s">
        <v>10</v>
      </c>
      <c r="T991" t="s">
        <v>13</v>
      </c>
    </row>
    <row r="992" spans="2:20">
      <c r="B992" s="17">
        <v>34</v>
      </c>
      <c r="C992" s="3">
        <f t="shared" si="75"/>
        <v>1</v>
      </c>
      <c r="D992" s="3">
        <v>21.375</v>
      </c>
      <c r="E992" s="3">
        <v>0</v>
      </c>
      <c r="F992" s="16">
        <f t="shared" si="76"/>
        <v>0</v>
      </c>
      <c r="G992" s="3">
        <f t="shared" si="77"/>
        <v>0</v>
      </c>
      <c r="H992" s="3">
        <f t="shared" si="78"/>
        <v>0</v>
      </c>
      <c r="I992" s="3">
        <f t="shared" si="79"/>
        <v>0</v>
      </c>
      <c r="J992" s="18">
        <v>4500.33925</v>
      </c>
      <c r="R992" t="s">
        <v>9</v>
      </c>
      <c r="S992" t="s">
        <v>10</v>
      </c>
      <c r="T992" t="s">
        <v>13</v>
      </c>
    </row>
    <row r="993" spans="2:20">
      <c r="B993" s="17">
        <v>31</v>
      </c>
      <c r="C993" s="3">
        <f t="shared" si="75"/>
        <v>1</v>
      </c>
      <c r="D993" s="3">
        <v>25.9</v>
      </c>
      <c r="E993" s="3">
        <v>3</v>
      </c>
      <c r="F993" s="16">
        <f t="shared" si="76"/>
        <v>1</v>
      </c>
      <c r="G993" s="3">
        <f t="shared" si="77"/>
        <v>0</v>
      </c>
      <c r="H993" s="3">
        <f t="shared" si="78"/>
        <v>0</v>
      </c>
      <c r="I993" s="3">
        <f t="shared" si="79"/>
        <v>1</v>
      </c>
      <c r="J993" s="18">
        <v>19199.944</v>
      </c>
      <c r="R993" t="s">
        <v>9</v>
      </c>
      <c r="S993" t="s">
        <v>7</v>
      </c>
      <c r="T993" t="s">
        <v>8</v>
      </c>
    </row>
    <row r="994" spans="2:20">
      <c r="B994" s="17">
        <v>27</v>
      </c>
      <c r="C994" s="3">
        <f t="shared" si="75"/>
        <v>0</v>
      </c>
      <c r="D994" s="3">
        <v>30.59</v>
      </c>
      <c r="E994" s="3">
        <v>1</v>
      </c>
      <c r="F994" s="16">
        <f t="shared" si="76"/>
        <v>0</v>
      </c>
      <c r="G994" s="3">
        <f t="shared" si="77"/>
        <v>0</v>
      </c>
      <c r="H994" s="3">
        <f t="shared" si="78"/>
        <v>0</v>
      </c>
      <c r="I994" s="3">
        <f t="shared" si="79"/>
        <v>0</v>
      </c>
      <c r="J994" s="18">
        <v>16796.411940000002</v>
      </c>
      <c r="R994" t="s">
        <v>6</v>
      </c>
      <c r="S994" t="s">
        <v>10</v>
      </c>
      <c r="T994" t="s">
        <v>13</v>
      </c>
    </row>
    <row r="995" spans="2:20">
      <c r="B995" s="17">
        <v>20</v>
      </c>
      <c r="C995" s="3">
        <f t="shared" si="75"/>
        <v>1</v>
      </c>
      <c r="D995" s="3">
        <v>30.114999999999998</v>
      </c>
      <c r="E995" s="3">
        <v>5</v>
      </c>
      <c r="F995" s="16">
        <f t="shared" si="76"/>
        <v>0</v>
      </c>
      <c r="G995" s="3">
        <f t="shared" si="77"/>
        <v>0</v>
      </c>
      <c r="H995" s="3">
        <f t="shared" si="78"/>
        <v>0</v>
      </c>
      <c r="I995" s="3">
        <f t="shared" si="79"/>
        <v>0</v>
      </c>
      <c r="J995" s="18">
        <v>4915.0598499999996</v>
      </c>
      <c r="R995" t="s">
        <v>9</v>
      </c>
      <c r="S995" t="s">
        <v>10</v>
      </c>
      <c r="T995" t="s">
        <v>13</v>
      </c>
    </row>
    <row r="996" spans="2:20">
      <c r="B996" s="17">
        <v>44</v>
      </c>
      <c r="C996" s="3">
        <f t="shared" si="75"/>
        <v>0</v>
      </c>
      <c r="D996" s="3">
        <v>25.8</v>
      </c>
      <c r="E996" s="3">
        <v>1</v>
      </c>
      <c r="F996" s="16">
        <f t="shared" si="76"/>
        <v>0</v>
      </c>
      <c r="G996" s="3">
        <f t="shared" si="77"/>
        <v>0</v>
      </c>
      <c r="H996" s="3">
        <f t="shared" si="78"/>
        <v>0</v>
      </c>
      <c r="I996" s="3">
        <f t="shared" si="79"/>
        <v>1</v>
      </c>
      <c r="J996" s="18">
        <v>7624.63</v>
      </c>
      <c r="R996" t="s">
        <v>6</v>
      </c>
      <c r="S996" t="s">
        <v>10</v>
      </c>
      <c r="T996" t="s">
        <v>8</v>
      </c>
    </row>
    <row r="997" spans="2:20">
      <c r="B997" s="17">
        <v>43</v>
      </c>
      <c r="C997" s="3">
        <f t="shared" si="75"/>
        <v>1</v>
      </c>
      <c r="D997" s="3">
        <v>30.114999999999998</v>
      </c>
      <c r="E997" s="3">
        <v>3</v>
      </c>
      <c r="F997" s="16">
        <f t="shared" si="76"/>
        <v>0</v>
      </c>
      <c r="G997" s="3">
        <f t="shared" si="77"/>
        <v>1</v>
      </c>
      <c r="H997" s="3">
        <f t="shared" si="78"/>
        <v>0</v>
      </c>
      <c r="I997" s="3">
        <f t="shared" si="79"/>
        <v>0</v>
      </c>
      <c r="J997" s="18">
        <v>8410.0468500000006</v>
      </c>
      <c r="R997" t="s">
        <v>9</v>
      </c>
      <c r="S997" t="s">
        <v>10</v>
      </c>
      <c r="T997" t="s">
        <v>12</v>
      </c>
    </row>
    <row r="998" spans="2:20">
      <c r="B998" s="17">
        <v>45</v>
      </c>
      <c r="C998" s="3">
        <f t="shared" si="75"/>
        <v>0</v>
      </c>
      <c r="D998" s="3">
        <v>27.645</v>
      </c>
      <c r="E998" s="3">
        <v>1</v>
      </c>
      <c r="F998" s="16">
        <f t="shared" si="76"/>
        <v>0</v>
      </c>
      <c r="G998" s="3">
        <f t="shared" si="77"/>
        <v>1</v>
      </c>
      <c r="H998" s="3">
        <f t="shared" si="78"/>
        <v>0</v>
      </c>
      <c r="I998" s="3">
        <f t="shared" si="79"/>
        <v>0</v>
      </c>
      <c r="J998" s="18">
        <v>28340.188849999999</v>
      </c>
      <c r="R998" t="s">
        <v>6</v>
      </c>
      <c r="S998" t="s">
        <v>10</v>
      </c>
      <c r="T998" t="s">
        <v>12</v>
      </c>
    </row>
    <row r="999" spans="2:20">
      <c r="B999" s="17">
        <v>34</v>
      </c>
      <c r="C999" s="3">
        <f t="shared" si="75"/>
        <v>1</v>
      </c>
      <c r="D999" s="3">
        <v>34.674999999999997</v>
      </c>
      <c r="E999" s="3">
        <v>0</v>
      </c>
      <c r="F999" s="16">
        <f t="shared" si="76"/>
        <v>0</v>
      </c>
      <c r="G999" s="3">
        <f t="shared" si="77"/>
        <v>0</v>
      </c>
      <c r="H999" s="3">
        <f t="shared" si="78"/>
        <v>0</v>
      </c>
      <c r="I999" s="3">
        <f t="shared" si="79"/>
        <v>0</v>
      </c>
      <c r="J999" s="18">
        <v>4518.8262500000001</v>
      </c>
      <c r="R999" t="s">
        <v>9</v>
      </c>
      <c r="S999" t="s">
        <v>10</v>
      </c>
      <c r="T999" t="s">
        <v>13</v>
      </c>
    </row>
    <row r="1000" spans="2:20">
      <c r="B1000" s="17">
        <v>24</v>
      </c>
      <c r="C1000" s="3">
        <f t="shared" si="75"/>
        <v>0</v>
      </c>
      <c r="D1000" s="3">
        <v>20.52</v>
      </c>
      <c r="E1000" s="3">
        <v>0</v>
      </c>
      <c r="F1000" s="16">
        <f t="shared" si="76"/>
        <v>1</v>
      </c>
      <c r="G1000" s="3">
        <f t="shared" si="77"/>
        <v>0</v>
      </c>
      <c r="H1000" s="3">
        <f t="shared" si="78"/>
        <v>0</v>
      </c>
      <c r="I1000" s="3">
        <f t="shared" si="79"/>
        <v>0</v>
      </c>
      <c r="J1000" s="18">
        <v>14571.890799999999</v>
      </c>
      <c r="R1000" t="s">
        <v>6</v>
      </c>
      <c r="S1000" t="s">
        <v>7</v>
      </c>
      <c r="T1000" t="s">
        <v>13</v>
      </c>
    </row>
    <row r="1001" spans="2:20">
      <c r="B1001" s="17">
        <v>26</v>
      </c>
      <c r="C1001" s="3">
        <f t="shared" si="75"/>
        <v>0</v>
      </c>
      <c r="D1001" s="3">
        <v>19.8</v>
      </c>
      <c r="E1001" s="3">
        <v>1</v>
      </c>
      <c r="F1001" s="16">
        <f t="shared" si="76"/>
        <v>0</v>
      </c>
      <c r="G1001" s="3">
        <f t="shared" si="77"/>
        <v>0</v>
      </c>
      <c r="H1001" s="3">
        <f t="shared" si="78"/>
        <v>0</v>
      </c>
      <c r="I1001" s="3">
        <f t="shared" si="79"/>
        <v>1</v>
      </c>
      <c r="J1001" s="18">
        <v>3378.91</v>
      </c>
      <c r="R1001" t="s">
        <v>6</v>
      </c>
      <c r="S1001" t="s">
        <v>10</v>
      </c>
      <c r="T1001" t="s">
        <v>8</v>
      </c>
    </row>
    <row r="1002" spans="2:20">
      <c r="B1002" s="17">
        <v>38</v>
      </c>
      <c r="C1002" s="3">
        <f t="shared" si="75"/>
        <v>0</v>
      </c>
      <c r="D1002" s="3">
        <v>27.835000000000001</v>
      </c>
      <c r="E1002" s="3">
        <v>2</v>
      </c>
      <c r="F1002" s="16">
        <f t="shared" si="76"/>
        <v>0</v>
      </c>
      <c r="G1002" s="3">
        <f t="shared" si="77"/>
        <v>0</v>
      </c>
      <c r="H1002" s="3">
        <f t="shared" si="78"/>
        <v>0</v>
      </c>
      <c r="I1002" s="3">
        <f t="shared" si="79"/>
        <v>0</v>
      </c>
      <c r="J1002" s="18">
        <v>7144.86265</v>
      </c>
      <c r="R1002" t="s">
        <v>6</v>
      </c>
      <c r="S1002" t="s">
        <v>10</v>
      </c>
      <c r="T1002" t="s">
        <v>13</v>
      </c>
    </row>
    <row r="1003" spans="2:20">
      <c r="B1003" s="17">
        <v>50</v>
      </c>
      <c r="C1003" s="3">
        <f t="shared" si="75"/>
        <v>0</v>
      </c>
      <c r="D1003" s="3">
        <v>31.6</v>
      </c>
      <c r="E1003" s="3">
        <v>2</v>
      </c>
      <c r="F1003" s="16">
        <f t="shared" si="76"/>
        <v>0</v>
      </c>
      <c r="G1003" s="3">
        <f t="shared" si="77"/>
        <v>0</v>
      </c>
      <c r="H1003" s="3">
        <f t="shared" si="78"/>
        <v>0</v>
      </c>
      <c r="I1003" s="3">
        <f t="shared" si="79"/>
        <v>1</v>
      </c>
      <c r="J1003" s="18">
        <v>10118.424000000001</v>
      </c>
      <c r="R1003" t="s">
        <v>6</v>
      </c>
      <c r="S1003" t="s">
        <v>10</v>
      </c>
      <c r="T1003" t="s">
        <v>8</v>
      </c>
    </row>
    <row r="1004" spans="2:20">
      <c r="B1004" s="17">
        <v>38</v>
      </c>
      <c r="C1004" s="3">
        <f t="shared" si="75"/>
        <v>1</v>
      </c>
      <c r="D1004" s="3">
        <v>28.27</v>
      </c>
      <c r="E1004" s="3">
        <v>1</v>
      </c>
      <c r="F1004" s="16">
        <f t="shared" si="76"/>
        <v>0</v>
      </c>
      <c r="G1004" s="3">
        <f t="shared" si="77"/>
        <v>0</v>
      </c>
      <c r="H1004" s="3">
        <f t="shared" si="78"/>
        <v>1</v>
      </c>
      <c r="I1004" s="3">
        <f t="shared" si="79"/>
        <v>0</v>
      </c>
      <c r="J1004" s="18">
        <v>5484.4673000000003</v>
      </c>
      <c r="R1004" t="s">
        <v>9</v>
      </c>
      <c r="S1004" t="s">
        <v>10</v>
      </c>
      <c r="T1004" t="s">
        <v>11</v>
      </c>
    </row>
    <row r="1005" spans="2:20">
      <c r="B1005" s="17">
        <v>27</v>
      </c>
      <c r="C1005" s="3">
        <f t="shared" si="75"/>
        <v>0</v>
      </c>
      <c r="D1005" s="3">
        <v>20.045000000000002</v>
      </c>
      <c r="E1005" s="3">
        <v>3</v>
      </c>
      <c r="F1005" s="16">
        <f t="shared" si="76"/>
        <v>1</v>
      </c>
      <c r="G1005" s="3">
        <f t="shared" si="77"/>
        <v>1</v>
      </c>
      <c r="H1005" s="3">
        <f t="shared" si="78"/>
        <v>0</v>
      </c>
      <c r="I1005" s="3">
        <f t="shared" si="79"/>
        <v>0</v>
      </c>
      <c r="J1005" s="18">
        <v>16420.494549999999</v>
      </c>
      <c r="R1005" t="s">
        <v>6</v>
      </c>
      <c r="S1005" t="s">
        <v>7</v>
      </c>
      <c r="T1005" t="s">
        <v>12</v>
      </c>
    </row>
    <row r="1006" spans="2:20">
      <c r="B1006" s="17">
        <v>39</v>
      </c>
      <c r="C1006" s="3">
        <f t="shared" si="75"/>
        <v>0</v>
      </c>
      <c r="D1006" s="3">
        <v>23.274999999999999</v>
      </c>
      <c r="E1006" s="3">
        <v>3</v>
      </c>
      <c r="F1006" s="16">
        <f t="shared" si="76"/>
        <v>0</v>
      </c>
      <c r="G1006" s="3">
        <f t="shared" si="77"/>
        <v>0</v>
      </c>
      <c r="H1006" s="3">
        <f t="shared" si="78"/>
        <v>0</v>
      </c>
      <c r="I1006" s="3">
        <f t="shared" si="79"/>
        <v>0</v>
      </c>
      <c r="J1006" s="18">
        <v>7986.4752500000004</v>
      </c>
      <c r="R1006" t="s">
        <v>6</v>
      </c>
      <c r="S1006" t="s">
        <v>10</v>
      </c>
      <c r="T1006" t="s">
        <v>13</v>
      </c>
    </row>
    <row r="1007" spans="2:20">
      <c r="B1007" s="17">
        <v>39</v>
      </c>
      <c r="C1007" s="3">
        <f t="shared" si="75"/>
        <v>0</v>
      </c>
      <c r="D1007" s="3">
        <v>34.1</v>
      </c>
      <c r="E1007" s="3">
        <v>3</v>
      </c>
      <c r="F1007" s="16">
        <f t="shared" si="76"/>
        <v>0</v>
      </c>
      <c r="G1007" s="3">
        <f t="shared" si="77"/>
        <v>0</v>
      </c>
      <c r="H1007" s="3">
        <f t="shared" si="78"/>
        <v>0</v>
      </c>
      <c r="I1007" s="3">
        <f t="shared" si="79"/>
        <v>1</v>
      </c>
      <c r="J1007" s="18">
        <v>7418.5219999999999</v>
      </c>
      <c r="R1007" t="s">
        <v>6</v>
      </c>
      <c r="S1007" t="s">
        <v>10</v>
      </c>
      <c r="T1007" t="s">
        <v>8</v>
      </c>
    </row>
    <row r="1008" spans="2:20">
      <c r="B1008" s="17">
        <v>63</v>
      </c>
      <c r="C1008" s="3">
        <f t="shared" si="75"/>
        <v>0</v>
      </c>
      <c r="D1008" s="3">
        <v>36.85</v>
      </c>
      <c r="E1008" s="3">
        <v>0</v>
      </c>
      <c r="F1008" s="16">
        <f t="shared" si="76"/>
        <v>0</v>
      </c>
      <c r="G1008" s="3">
        <f t="shared" si="77"/>
        <v>0</v>
      </c>
      <c r="H1008" s="3">
        <f t="shared" si="78"/>
        <v>1</v>
      </c>
      <c r="I1008" s="3">
        <f t="shared" si="79"/>
        <v>0</v>
      </c>
      <c r="J1008" s="18">
        <v>13887.968500000001</v>
      </c>
      <c r="R1008" t="s">
        <v>6</v>
      </c>
      <c r="S1008" t="s">
        <v>10</v>
      </c>
      <c r="T1008" t="s">
        <v>11</v>
      </c>
    </row>
    <row r="1009" spans="2:20">
      <c r="B1009" s="17">
        <v>33</v>
      </c>
      <c r="C1009" s="3">
        <f t="shared" si="75"/>
        <v>0</v>
      </c>
      <c r="D1009" s="3">
        <v>36.29</v>
      </c>
      <c r="E1009" s="3">
        <v>3</v>
      </c>
      <c r="F1009" s="16">
        <f t="shared" si="76"/>
        <v>0</v>
      </c>
      <c r="G1009" s="3">
        <f t="shared" si="77"/>
        <v>0</v>
      </c>
      <c r="H1009" s="3">
        <f t="shared" si="78"/>
        <v>0</v>
      </c>
      <c r="I1009" s="3">
        <f t="shared" si="79"/>
        <v>0</v>
      </c>
      <c r="J1009" s="18">
        <v>6551.7501000000002</v>
      </c>
      <c r="R1009" t="s">
        <v>6</v>
      </c>
      <c r="S1009" t="s">
        <v>10</v>
      </c>
      <c r="T1009" t="s">
        <v>13</v>
      </c>
    </row>
    <row r="1010" spans="2:20">
      <c r="B1010" s="17">
        <v>36</v>
      </c>
      <c r="C1010" s="3">
        <f t="shared" si="75"/>
        <v>0</v>
      </c>
      <c r="D1010" s="3">
        <v>26.885000000000002</v>
      </c>
      <c r="E1010" s="3">
        <v>0</v>
      </c>
      <c r="F1010" s="16">
        <f t="shared" si="76"/>
        <v>0</v>
      </c>
      <c r="G1010" s="3">
        <f t="shared" si="77"/>
        <v>1</v>
      </c>
      <c r="H1010" s="3">
        <f t="shared" si="78"/>
        <v>0</v>
      </c>
      <c r="I1010" s="3">
        <f t="shared" si="79"/>
        <v>0</v>
      </c>
      <c r="J1010" s="18">
        <v>5267.8181500000001</v>
      </c>
      <c r="R1010" t="s">
        <v>6</v>
      </c>
      <c r="S1010" t="s">
        <v>10</v>
      </c>
      <c r="T1010" t="s">
        <v>12</v>
      </c>
    </row>
    <row r="1011" spans="2:20">
      <c r="B1011" s="17">
        <v>30</v>
      </c>
      <c r="C1011" s="3">
        <f t="shared" si="75"/>
        <v>1</v>
      </c>
      <c r="D1011" s="3">
        <v>22.99</v>
      </c>
      <c r="E1011" s="3">
        <v>2</v>
      </c>
      <c r="F1011" s="16">
        <f t="shared" si="76"/>
        <v>1</v>
      </c>
      <c r="G1011" s="3">
        <f t="shared" si="77"/>
        <v>1</v>
      </c>
      <c r="H1011" s="3">
        <f t="shared" si="78"/>
        <v>0</v>
      </c>
      <c r="I1011" s="3">
        <f t="shared" si="79"/>
        <v>0</v>
      </c>
      <c r="J1011" s="18">
        <v>17361.766100000001</v>
      </c>
      <c r="R1011" t="s">
        <v>9</v>
      </c>
      <c r="S1011" t="s">
        <v>7</v>
      </c>
      <c r="T1011" t="s">
        <v>12</v>
      </c>
    </row>
    <row r="1012" spans="2:20">
      <c r="B1012" s="17">
        <v>24</v>
      </c>
      <c r="C1012" s="3">
        <f t="shared" si="75"/>
        <v>1</v>
      </c>
      <c r="D1012" s="3">
        <v>32.700000000000003</v>
      </c>
      <c r="E1012" s="3">
        <v>0</v>
      </c>
      <c r="F1012" s="16">
        <f t="shared" si="76"/>
        <v>1</v>
      </c>
      <c r="G1012" s="3">
        <f t="shared" si="77"/>
        <v>0</v>
      </c>
      <c r="H1012" s="3">
        <f t="shared" si="78"/>
        <v>0</v>
      </c>
      <c r="I1012" s="3">
        <f t="shared" si="79"/>
        <v>1</v>
      </c>
      <c r="J1012" s="18">
        <v>34472.841</v>
      </c>
      <c r="R1012" t="s">
        <v>9</v>
      </c>
      <c r="S1012" t="s">
        <v>7</v>
      </c>
      <c r="T1012" t="s">
        <v>8</v>
      </c>
    </row>
    <row r="1013" spans="2:20">
      <c r="B1013" s="17">
        <v>24</v>
      </c>
      <c r="C1013" s="3">
        <f t="shared" si="75"/>
        <v>1</v>
      </c>
      <c r="D1013" s="3">
        <v>25.8</v>
      </c>
      <c r="E1013" s="3">
        <v>0</v>
      </c>
      <c r="F1013" s="16">
        <f t="shared" si="76"/>
        <v>0</v>
      </c>
      <c r="G1013" s="3">
        <f t="shared" si="77"/>
        <v>0</v>
      </c>
      <c r="H1013" s="3">
        <f t="shared" si="78"/>
        <v>0</v>
      </c>
      <c r="I1013" s="3">
        <f t="shared" si="79"/>
        <v>1</v>
      </c>
      <c r="J1013" s="18">
        <v>1972.95</v>
      </c>
      <c r="R1013" t="s">
        <v>9</v>
      </c>
      <c r="S1013" t="s">
        <v>10</v>
      </c>
      <c r="T1013" t="s">
        <v>8</v>
      </c>
    </row>
    <row r="1014" spans="2:20">
      <c r="B1014" s="17">
        <v>48</v>
      </c>
      <c r="C1014" s="3">
        <f t="shared" si="75"/>
        <v>1</v>
      </c>
      <c r="D1014" s="3">
        <v>29.6</v>
      </c>
      <c r="E1014" s="3">
        <v>0</v>
      </c>
      <c r="F1014" s="16">
        <f t="shared" si="76"/>
        <v>0</v>
      </c>
      <c r="G1014" s="3">
        <f t="shared" si="77"/>
        <v>0</v>
      </c>
      <c r="H1014" s="3">
        <f t="shared" si="78"/>
        <v>0</v>
      </c>
      <c r="I1014" s="3">
        <f t="shared" si="79"/>
        <v>1</v>
      </c>
      <c r="J1014" s="18">
        <v>21232.182260000001</v>
      </c>
      <c r="R1014" t="s">
        <v>9</v>
      </c>
      <c r="S1014" t="s">
        <v>10</v>
      </c>
      <c r="T1014" t="s">
        <v>8</v>
      </c>
    </row>
    <row r="1015" spans="2:20">
      <c r="B1015" s="17">
        <v>47</v>
      </c>
      <c r="C1015" s="3">
        <f t="shared" si="75"/>
        <v>1</v>
      </c>
      <c r="D1015" s="3">
        <v>19.190000000000001</v>
      </c>
      <c r="E1015" s="3">
        <v>1</v>
      </c>
      <c r="F1015" s="16">
        <f t="shared" si="76"/>
        <v>0</v>
      </c>
      <c r="G1015" s="3">
        <f t="shared" si="77"/>
        <v>0</v>
      </c>
      <c r="H1015" s="3">
        <f t="shared" si="78"/>
        <v>0</v>
      </c>
      <c r="I1015" s="3">
        <f t="shared" si="79"/>
        <v>0</v>
      </c>
      <c r="J1015" s="18">
        <v>8627.5411000000004</v>
      </c>
      <c r="R1015" t="s">
        <v>9</v>
      </c>
      <c r="S1015" t="s">
        <v>10</v>
      </c>
      <c r="T1015" t="s">
        <v>13</v>
      </c>
    </row>
    <row r="1016" spans="2:20">
      <c r="B1016" s="17">
        <v>29</v>
      </c>
      <c r="C1016" s="3">
        <f t="shared" si="75"/>
        <v>1</v>
      </c>
      <c r="D1016" s="3">
        <v>31.73</v>
      </c>
      <c r="E1016" s="3">
        <v>2</v>
      </c>
      <c r="F1016" s="16">
        <f t="shared" si="76"/>
        <v>0</v>
      </c>
      <c r="G1016" s="3">
        <f t="shared" si="77"/>
        <v>1</v>
      </c>
      <c r="H1016" s="3">
        <f t="shared" si="78"/>
        <v>0</v>
      </c>
      <c r="I1016" s="3">
        <f t="shared" si="79"/>
        <v>0</v>
      </c>
      <c r="J1016" s="18">
        <v>4433.3877000000002</v>
      </c>
      <c r="R1016" t="s">
        <v>9</v>
      </c>
      <c r="S1016" t="s">
        <v>10</v>
      </c>
      <c r="T1016" t="s">
        <v>12</v>
      </c>
    </row>
    <row r="1017" spans="2:20">
      <c r="B1017" s="17">
        <v>28</v>
      </c>
      <c r="C1017" s="3">
        <f t="shared" si="75"/>
        <v>1</v>
      </c>
      <c r="D1017" s="3">
        <v>29.26</v>
      </c>
      <c r="E1017" s="3">
        <v>2</v>
      </c>
      <c r="F1017" s="16">
        <f t="shared" si="76"/>
        <v>0</v>
      </c>
      <c r="G1017" s="3">
        <f t="shared" si="77"/>
        <v>0</v>
      </c>
      <c r="H1017" s="3">
        <f t="shared" si="78"/>
        <v>0</v>
      </c>
      <c r="I1017" s="3">
        <f t="shared" si="79"/>
        <v>0</v>
      </c>
      <c r="J1017" s="18">
        <v>4438.2633999999998</v>
      </c>
      <c r="R1017" t="s">
        <v>9</v>
      </c>
      <c r="S1017" t="s">
        <v>10</v>
      </c>
      <c r="T1017" t="s">
        <v>13</v>
      </c>
    </row>
    <row r="1018" spans="2:20">
      <c r="B1018" s="17">
        <v>47</v>
      </c>
      <c r="C1018" s="3">
        <f t="shared" si="75"/>
        <v>1</v>
      </c>
      <c r="D1018" s="3">
        <v>28.215</v>
      </c>
      <c r="E1018" s="3">
        <v>3</v>
      </c>
      <c r="F1018" s="16">
        <f t="shared" si="76"/>
        <v>1</v>
      </c>
      <c r="G1018" s="3">
        <f t="shared" si="77"/>
        <v>1</v>
      </c>
      <c r="H1018" s="3">
        <f t="shared" si="78"/>
        <v>0</v>
      </c>
      <c r="I1018" s="3">
        <f t="shared" si="79"/>
        <v>0</v>
      </c>
      <c r="J1018" s="18">
        <v>24915.220850000002</v>
      </c>
      <c r="R1018" t="s">
        <v>9</v>
      </c>
      <c r="S1018" t="s">
        <v>7</v>
      </c>
      <c r="T1018" t="s">
        <v>12</v>
      </c>
    </row>
    <row r="1019" spans="2:20">
      <c r="B1019" s="17">
        <v>25</v>
      </c>
      <c r="C1019" s="3">
        <f t="shared" si="75"/>
        <v>1</v>
      </c>
      <c r="D1019" s="3">
        <v>24.984999999999999</v>
      </c>
      <c r="E1019" s="3">
        <v>2</v>
      </c>
      <c r="F1019" s="16">
        <f t="shared" si="76"/>
        <v>0</v>
      </c>
      <c r="G1019" s="3">
        <f t="shared" si="77"/>
        <v>0</v>
      </c>
      <c r="H1019" s="3">
        <f t="shared" si="78"/>
        <v>0</v>
      </c>
      <c r="I1019" s="3">
        <f t="shared" si="79"/>
        <v>0</v>
      </c>
      <c r="J1019" s="18">
        <v>23241.47453</v>
      </c>
      <c r="R1019" t="s">
        <v>9</v>
      </c>
      <c r="S1019" t="s">
        <v>10</v>
      </c>
      <c r="T1019" t="s">
        <v>13</v>
      </c>
    </row>
    <row r="1020" spans="2:20">
      <c r="B1020" s="17">
        <v>51</v>
      </c>
      <c r="C1020" s="3">
        <f t="shared" si="75"/>
        <v>1</v>
      </c>
      <c r="D1020" s="3">
        <v>27.74</v>
      </c>
      <c r="E1020" s="3">
        <v>1</v>
      </c>
      <c r="F1020" s="16">
        <f t="shared" si="76"/>
        <v>0</v>
      </c>
      <c r="G1020" s="3">
        <f t="shared" si="77"/>
        <v>0</v>
      </c>
      <c r="H1020" s="3">
        <f t="shared" si="78"/>
        <v>0</v>
      </c>
      <c r="I1020" s="3">
        <f t="shared" si="79"/>
        <v>0</v>
      </c>
      <c r="J1020" s="18">
        <v>9957.7216000000008</v>
      </c>
      <c r="R1020" t="s">
        <v>9</v>
      </c>
      <c r="S1020" t="s">
        <v>10</v>
      </c>
      <c r="T1020" t="s">
        <v>13</v>
      </c>
    </row>
    <row r="1021" spans="2:20">
      <c r="B1021" s="17">
        <v>48</v>
      </c>
      <c r="C1021" s="3">
        <f t="shared" si="75"/>
        <v>0</v>
      </c>
      <c r="D1021" s="3">
        <v>22.8</v>
      </c>
      <c r="E1021" s="3">
        <v>0</v>
      </c>
      <c r="F1021" s="16">
        <f t="shared" si="76"/>
        <v>0</v>
      </c>
      <c r="G1021" s="3">
        <f t="shared" si="77"/>
        <v>0</v>
      </c>
      <c r="H1021" s="3">
        <f t="shared" si="78"/>
        <v>0</v>
      </c>
      <c r="I1021" s="3">
        <f t="shared" si="79"/>
        <v>1</v>
      </c>
      <c r="J1021" s="18">
        <v>8269.0439999999999</v>
      </c>
      <c r="R1021" t="s">
        <v>6</v>
      </c>
      <c r="S1021" t="s">
        <v>10</v>
      </c>
      <c r="T1021" t="s">
        <v>8</v>
      </c>
    </row>
    <row r="1022" spans="2:20">
      <c r="B1022" s="17">
        <v>43</v>
      </c>
      <c r="C1022" s="3">
        <f t="shared" si="75"/>
        <v>1</v>
      </c>
      <c r="D1022" s="3">
        <v>20.13</v>
      </c>
      <c r="E1022" s="3">
        <v>2</v>
      </c>
      <c r="F1022" s="16">
        <f t="shared" si="76"/>
        <v>1</v>
      </c>
      <c r="G1022" s="3">
        <f t="shared" si="77"/>
        <v>0</v>
      </c>
      <c r="H1022" s="3">
        <f t="shared" si="78"/>
        <v>1</v>
      </c>
      <c r="I1022" s="3">
        <f t="shared" si="79"/>
        <v>0</v>
      </c>
      <c r="J1022" s="18">
        <v>18767.737700000001</v>
      </c>
      <c r="R1022" t="s">
        <v>9</v>
      </c>
      <c r="S1022" t="s">
        <v>7</v>
      </c>
      <c r="T1022" t="s">
        <v>11</v>
      </c>
    </row>
    <row r="1023" spans="2:20">
      <c r="B1023" s="17">
        <v>61</v>
      </c>
      <c r="C1023" s="3">
        <f t="shared" si="75"/>
        <v>0</v>
      </c>
      <c r="D1023" s="3">
        <v>33.33</v>
      </c>
      <c r="E1023" s="3">
        <v>4</v>
      </c>
      <c r="F1023" s="16">
        <f t="shared" si="76"/>
        <v>0</v>
      </c>
      <c r="G1023" s="3">
        <f t="shared" si="77"/>
        <v>0</v>
      </c>
      <c r="H1023" s="3">
        <f t="shared" si="78"/>
        <v>1</v>
      </c>
      <c r="I1023" s="3">
        <f t="shared" si="79"/>
        <v>0</v>
      </c>
      <c r="J1023" s="18">
        <v>36580.282160000002</v>
      </c>
      <c r="R1023" t="s">
        <v>6</v>
      </c>
      <c r="S1023" t="s">
        <v>10</v>
      </c>
      <c r="T1023" t="s">
        <v>11</v>
      </c>
    </row>
    <row r="1024" spans="2:20">
      <c r="B1024" s="17">
        <v>48</v>
      </c>
      <c r="C1024" s="3">
        <f t="shared" si="75"/>
        <v>1</v>
      </c>
      <c r="D1024" s="3">
        <v>32.299999999999997</v>
      </c>
      <c r="E1024" s="3">
        <v>1</v>
      </c>
      <c r="F1024" s="16">
        <f t="shared" si="76"/>
        <v>0</v>
      </c>
      <c r="G1024" s="3">
        <f t="shared" si="77"/>
        <v>1</v>
      </c>
      <c r="H1024" s="3">
        <f t="shared" si="78"/>
        <v>0</v>
      </c>
      <c r="I1024" s="3">
        <f t="shared" si="79"/>
        <v>0</v>
      </c>
      <c r="J1024" s="18">
        <v>8765.2489999999998</v>
      </c>
      <c r="R1024" t="s">
        <v>9</v>
      </c>
      <c r="S1024" t="s">
        <v>10</v>
      </c>
      <c r="T1024" t="s">
        <v>12</v>
      </c>
    </row>
    <row r="1025" spans="2:20">
      <c r="B1025" s="17">
        <v>38</v>
      </c>
      <c r="C1025" s="3">
        <f t="shared" si="75"/>
        <v>0</v>
      </c>
      <c r="D1025" s="3">
        <v>27.6</v>
      </c>
      <c r="E1025" s="3">
        <v>0</v>
      </c>
      <c r="F1025" s="16">
        <f t="shared" si="76"/>
        <v>0</v>
      </c>
      <c r="G1025" s="3">
        <f t="shared" si="77"/>
        <v>0</v>
      </c>
      <c r="H1025" s="3">
        <f t="shared" si="78"/>
        <v>0</v>
      </c>
      <c r="I1025" s="3">
        <f t="shared" si="79"/>
        <v>1</v>
      </c>
      <c r="J1025" s="18">
        <v>5383.5360000000001</v>
      </c>
      <c r="R1025" t="s">
        <v>6</v>
      </c>
      <c r="S1025" t="s">
        <v>10</v>
      </c>
      <c r="T1025" t="s">
        <v>8</v>
      </c>
    </row>
    <row r="1026" spans="2:20">
      <c r="B1026" s="17">
        <v>59</v>
      </c>
      <c r="C1026" s="3">
        <f t="shared" si="75"/>
        <v>1</v>
      </c>
      <c r="D1026" s="3">
        <v>25.46</v>
      </c>
      <c r="E1026" s="3">
        <v>0</v>
      </c>
      <c r="F1026" s="16">
        <f t="shared" si="76"/>
        <v>0</v>
      </c>
      <c r="G1026" s="3">
        <f t="shared" si="77"/>
        <v>1</v>
      </c>
      <c r="H1026" s="3">
        <f t="shared" si="78"/>
        <v>0</v>
      </c>
      <c r="I1026" s="3">
        <f t="shared" si="79"/>
        <v>0</v>
      </c>
      <c r="J1026" s="18">
        <v>12124.992399999999</v>
      </c>
      <c r="R1026" t="s">
        <v>9</v>
      </c>
      <c r="S1026" t="s">
        <v>10</v>
      </c>
      <c r="T1026" t="s">
        <v>12</v>
      </c>
    </row>
    <row r="1027" spans="2:20">
      <c r="B1027" s="17">
        <v>19</v>
      </c>
      <c r="C1027" s="3">
        <f t="shared" si="75"/>
        <v>0</v>
      </c>
      <c r="D1027" s="3">
        <v>24.605</v>
      </c>
      <c r="E1027" s="3">
        <v>1</v>
      </c>
      <c r="F1027" s="16">
        <f t="shared" si="76"/>
        <v>0</v>
      </c>
      <c r="G1027" s="3">
        <f t="shared" si="77"/>
        <v>1</v>
      </c>
      <c r="H1027" s="3">
        <f t="shared" si="78"/>
        <v>0</v>
      </c>
      <c r="I1027" s="3">
        <f t="shared" si="79"/>
        <v>0</v>
      </c>
      <c r="J1027" s="18">
        <v>2709.24395</v>
      </c>
      <c r="R1027" t="s">
        <v>6</v>
      </c>
      <c r="S1027" t="s">
        <v>10</v>
      </c>
      <c r="T1027" t="s">
        <v>12</v>
      </c>
    </row>
    <row r="1028" spans="2:20">
      <c r="B1028" s="17">
        <v>26</v>
      </c>
      <c r="C1028" s="3">
        <f t="shared" si="75"/>
        <v>0</v>
      </c>
      <c r="D1028" s="3">
        <v>34.200000000000003</v>
      </c>
      <c r="E1028" s="3">
        <v>2</v>
      </c>
      <c r="F1028" s="16">
        <f t="shared" si="76"/>
        <v>0</v>
      </c>
      <c r="G1028" s="3">
        <f t="shared" si="77"/>
        <v>0</v>
      </c>
      <c r="H1028" s="3">
        <f t="shared" si="78"/>
        <v>0</v>
      </c>
      <c r="I1028" s="3">
        <f t="shared" si="79"/>
        <v>1</v>
      </c>
      <c r="J1028" s="18">
        <v>3987.9259999999999</v>
      </c>
      <c r="R1028" t="s">
        <v>6</v>
      </c>
      <c r="S1028" t="s">
        <v>10</v>
      </c>
      <c r="T1028" t="s">
        <v>8</v>
      </c>
    </row>
    <row r="1029" spans="2:20">
      <c r="B1029" s="17">
        <v>54</v>
      </c>
      <c r="C1029" s="3">
        <f t="shared" si="75"/>
        <v>0</v>
      </c>
      <c r="D1029" s="3">
        <v>35.814999999999998</v>
      </c>
      <c r="E1029" s="3">
        <v>3</v>
      </c>
      <c r="F1029" s="16">
        <f t="shared" si="76"/>
        <v>0</v>
      </c>
      <c r="G1029" s="3">
        <f t="shared" si="77"/>
        <v>1</v>
      </c>
      <c r="H1029" s="3">
        <f t="shared" si="78"/>
        <v>0</v>
      </c>
      <c r="I1029" s="3">
        <f t="shared" si="79"/>
        <v>0</v>
      </c>
      <c r="J1029" s="18">
        <v>12495.290849999999</v>
      </c>
      <c r="R1029" t="s">
        <v>6</v>
      </c>
      <c r="S1029" t="s">
        <v>10</v>
      </c>
      <c r="T1029" t="s">
        <v>12</v>
      </c>
    </row>
    <row r="1030" spans="2:20">
      <c r="B1030" s="17">
        <v>21</v>
      </c>
      <c r="C1030" s="3">
        <f t="shared" si="75"/>
        <v>0</v>
      </c>
      <c r="D1030" s="3">
        <v>32.68</v>
      </c>
      <c r="E1030" s="3">
        <v>2</v>
      </c>
      <c r="F1030" s="16">
        <f t="shared" si="76"/>
        <v>0</v>
      </c>
      <c r="G1030" s="3">
        <f t="shared" si="77"/>
        <v>1</v>
      </c>
      <c r="H1030" s="3">
        <f t="shared" si="78"/>
        <v>0</v>
      </c>
      <c r="I1030" s="3">
        <f t="shared" si="79"/>
        <v>0</v>
      </c>
      <c r="J1030" s="18">
        <v>26018.950519999999</v>
      </c>
      <c r="R1030" t="s">
        <v>6</v>
      </c>
      <c r="S1030" t="s">
        <v>10</v>
      </c>
      <c r="T1030" t="s">
        <v>12</v>
      </c>
    </row>
    <row r="1031" spans="2:20">
      <c r="B1031" s="17">
        <v>51</v>
      </c>
      <c r="C1031" s="3">
        <f t="shared" si="75"/>
        <v>1</v>
      </c>
      <c r="D1031" s="3">
        <v>37</v>
      </c>
      <c r="E1031" s="3">
        <v>0</v>
      </c>
      <c r="F1031" s="16">
        <f t="shared" si="76"/>
        <v>0</v>
      </c>
      <c r="G1031" s="3">
        <f t="shared" si="77"/>
        <v>0</v>
      </c>
      <c r="H1031" s="3">
        <f t="shared" si="78"/>
        <v>0</v>
      </c>
      <c r="I1031" s="3">
        <f t="shared" si="79"/>
        <v>1</v>
      </c>
      <c r="J1031" s="18">
        <v>8798.5930000000008</v>
      </c>
      <c r="R1031" t="s">
        <v>9</v>
      </c>
      <c r="S1031" t="s">
        <v>10</v>
      </c>
      <c r="T1031" t="s">
        <v>8</v>
      </c>
    </row>
    <row r="1032" spans="2:20">
      <c r="B1032" s="17">
        <v>22</v>
      </c>
      <c r="C1032" s="3">
        <f t="shared" si="75"/>
        <v>0</v>
      </c>
      <c r="D1032" s="3">
        <v>31.02</v>
      </c>
      <c r="E1032" s="3">
        <v>3</v>
      </c>
      <c r="F1032" s="16">
        <f t="shared" si="76"/>
        <v>1</v>
      </c>
      <c r="G1032" s="3">
        <f t="shared" si="77"/>
        <v>0</v>
      </c>
      <c r="H1032" s="3">
        <f t="shared" si="78"/>
        <v>1</v>
      </c>
      <c r="I1032" s="3">
        <f t="shared" si="79"/>
        <v>0</v>
      </c>
      <c r="J1032" s="18">
        <v>35595.589800000002</v>
      </c>
      <c r="R1032" t="s">
        <v>6</v>
      </c>
      <c r="S1032" t="s">
        <v>7</v>
      </c>
      <c r="T1032" t="s">
        <v>11</v>
      </c>
    </row>
    <row r="1033" spans="2:20">
      <c r="B1033" s="17">
        <v>47</v>
      </c>
      <c r="C1033" s="3">
        <f t="shared" si="75"/>
        <v>1</v>
      </c>
      <c r="D1033" s="3">
        <v>36.08</v>
      </c>
      <c r="E1033" s="3">
        <v>1</v>
      </c>
      <c r="F1033" s="16">
        <f t="shared" si="76"/>
        <v>1</v>
      </c>
      <c r="G1033" s="3">
        <f t="shared" si="77"/>
        <v>0</v>
      </c>
      <c r="H1033" s="3">
        <f t="shared" si="78"/>
        <v>1</v>
      </c>
      <c r="I1033" s="3">
        <f t="shared" si="79"/>
        <v>0</v>
      </c>
      <c r="J1033" s="18">
        <v>42211.138200000001</v>
      </c>
      <c r="R1033" t="s">
        <v>9</v>
      </c>
      <c r="S1033" t="s">
        <v>7</v>
      </c>
      <c r="T1033" t="s">
        <v>11</v>
      </c>
    </row>
    <row r="1034" spans="2:20">
      <c r="B1034" s="17">
        <v>18</v>
      </c>
      <c r="C1034" s="3">
        <f t="shared" si="75"/>
        <v>1</v>
      </c>
      <c r="D1034" s="3">
        <v>23.32</v>
      </c>
      <c r="E1034" s="3">
        <v>1</v>
      </c>
      <c r="F1034" s="16">
        <f t="shared" si="76"/>
        <v>0</v>
      </c>
      <c r="G1034" s="3">
        <f t="shared" si="77"/>
        <v>0</v>
      </c>
      <c r="H1034" s="3">
        <f t="shared" si="78"/>
        <v>1</v>
      </c>
      <c r="I1034" s="3">
        <f t="shared" si="79"/>
        <v>0</v>
      </c>
      <c r="J1034" s="18">
        <v>1711.0268000000001</v>
      </c>
      <c r="R1034" t="s">
        <v>9</v>
      </c>
      <c r="S1034" t="s">
        <v>10</v>
      </c>
      <c r="T1034" t="s">
        <v>11</v>
      </c>
    </row>
    <row r="1035" spans="2:20">
      <c r="B1035" s="17">
        <v>47</v>
      </c>
      <c r="C1035" s="3">
        <f t="shared" ref="C1035:C1098" si="80">IF(R1035="male",1,0)</f>
        <v>0</v>
      </c>
      <c r="D1035" s="3">
        <v>45.32</v>
      </c>
      <c r="E1035" s="3">
        <v>1</v>
      </c>
      <c r="F1035" s="16">
        <f t="shared" ref="F1035:F1098" si="81">IF(S1035="yes",1,0)</f>
        <v>0</v>
      </c>
      <c r="G1035" s="3">
        <f t="shared" ref="G1035:G1098" si="82">IF(T1035="northwest",1,0)</f>
        <v>0</v>
      </c>
      <c r="H1035" s="3">
        <f t="shared" ref="H1035:H1098" si="83">IF(T1035="southeast",1,0)</f>
        <v>1</v>
      </c>
      <c r="I1035" s="3">
        <f t="shared" ref="I1035:I1098" si="84">IF(T1035="southwest",1,0)</f>
        <v>0</v>
      </c>
      <c r="J1035" s="18">
        <v>8569.8618000000006</v>
      </c>
      <c r="R1035" t="s">
        <v>6</v>
      </c>
      <c r="S1035" t="s">
        <v>10</v>
      </c>
      <c r="T1035" t="s">
        <v>11</v>
      </c>
    </row>
    <row r="1036" spans="2:20">
      <c r="B1036" s="17">
        <v>21</v>
      </c>
      <c r="C1036" s="3">
        <f t="shared" si="80"/>
        <v>0</v>
      </c>
      <c r="D1036" s="3">
        <v>34.6</v>
      </c>
      <c r="E1036" s="3">
        <v>0</v>
      </c>
      <c r="F1036" s="16">
        <f t="shared" si="81"/>
        <v>0</v>
      </c>
      <c r="G1036" s="3">
        <f t="shared" si="82"/>
        <v>0</v>
      </c>
      <c r="H1036" s="3">
        <f t="shared" si="83"/>
        <v>0</v>
      </c>
      <c r="I1036" s="3">
        <f t="shared" si="84"/>
        <v>1</v>
      </c>
      <c r="J1036" s="18">
        <v>2020.1769999999999</v>
      </c>
      <c r="R1036" t="s">
        <v>6</v>
      </c>
      <c r="S1036" t="s">
        <v>10</v>
      </c>
      <c r="T1036" t="s">
        <v>8</v>
      </c>
    </row>
    <row r="1037" spans="2:20">
      <c r="B1037" s="17">
        <v>19</v>
      </c>
      <c r="C1037" s="3">
        <f t="shared" si="80"/>
        <v>1</v>
      </c>
      <c r="D1037" s="3">
        <v>26.03</v>
      </c>
      <c r="E1037" s="3">
        <v>1</v>
      </c>
      <c r="F1037" s="16">
        <f t="shared" si="81"/>
        <v>1</v>
      </c>
      <c r="G1037" s="3">
        <f t="shared" si="82"/>
        <v>1</v>
      </c>
      <c r="H1037" s="3">
        <f t="shared" si="83"/>
        <v>0</v>
      </c>
      <c r="I1037" s="3">
        <f t="shared" si="84"/>
        <v>0</v>
      </c>
      <c r="J1037" s="18">
        <v>16450.894700000001</v>
      </c>
      <c r="R1037" t="s">
        <v>9</v>
      </c>
      <c r="S1037" t="s">
        <v>7</v>
      </c>
      <c r="T1037" t="s">
        <v>12</v>
      </c>
    </row>
    <row r="1038" spans="2:20">
      <c r="B1038" s="17">
        <v>23</v>
      </c>
      <c r="C1038" s="3">
        <f t="shared" si="80"/>
        <v>1</v>
      </c>
      <c r="D1038" s="3">
        <v>18.715</v>
      </c>
      <c r="E1038" s="3">
        <v>0</v>
      </c>
      <c r="F1038" s="16">
        <f t="shared" si="81"/>
        <v>0</v>
      </c>
      <c r="G1038" s="3">
        <f t="shared" si="82"/>
        <v>1</v>
      </c>
      <c r="H1038" s="3">
        <f t="shared" si="83"/>
        <v>0</v>
      </c>
      <c r="I1038" s="3">
        <f t="shared" si="84"/>
        <v>0</v>
      </c>
      <c r="J1038" s="18">
        <v>21595.382290000001</v>
      </c>
      <c r="R1038" t="s">
        <v>9</v>
      </c>
      <c r="S1038" t="s">
        <v>10</v>
      </c>
      <c r="T1038" t="s">
        <v>12</v>
      </c>
    </row>
    <row r="1039" spans="2:20">
      <c r="B1039" s="17">
        <v>54</v>
      </c>
      <c r="C1039" s="3">
        <f t="shared" si="80"/>
        <v>1</v>
      </c>
      <c r="D1039" s="3">
        <v>31.6</v>
      </c>
      <c r="E1039" s="3">
        <v>0</v>
      </c>
      <c r="F1039" s="16">
        <f t="shared" si="81"/>
        <v>0</v>
      </c>
      <c r="G1039" s="3">
        <f t="shared" si="82"/>
        <v>0</v>
      </c>
      <c r="H1039" s="3">
        <f t="shared" si="83"/>
        <v>0</v>
      </c>
      <c r="I1039" s="3">
        <f t="shared" si="84"/>
        <v>1</v>
      </c>
      <c r="J1039" s="18">
        <v>9850.4320000000007</v>
      </c>
      <c r="R1039" t="s">
        <v>9</v>
      </c>
      <c r="S1039" t="s">
        <v>10</v>
      </c>
      <c r="T1039" t="s">
        <v>8</v>
      </c>
    </row>
    <row r="1040" spans="2:20">
      <c r="B1040" s="17">
        <v>37</v>
      </c>
      <c r="C1040" s="3">
        <f t="shared" si="80"/>
        <v>0</v>
      </c>
      <c r="D1040" s="3">
        <v>17.29</v>
      </c>
      <c r="E1040" s="3">
        <v>2</v>
      </c>
      <c r="F1040" s="16">
        <f t="shared" si="81"/>
        <v>0</v>
      </c>
      <c r="G1040" s="3">
        <f t="shared" si="82"/>
        <v>0</v>
      </c>
      <c r="H1040" s="3">
        <f t="shared" si="83"/>
        <v>0</v>
      </c>
      <c r="I1040" s="3">
        <f t="shared" si="84"/>
        <v>0</v>
      </c>
      <c r="J1040" s="18">
        <v>6877.9800999999998</v>
      </c>
      <c r="R1040" t="s">
        <v>6</v>
      </c>
      <c r="S1040" t="s">
        <v>10</v>
      </c>
      <c r="T1040" t="s">
        <v>13</v>
      </c>
    </row>
    <row r="1041" spans="2:20">
      <c r="B1041" s="17">
        <v>46</v>
      </c>
      <c r="C1041" s="3">
        <f t="shared" si="80"/>
        <v>0</v>
      </c>
      <c r="D1041" s="3">
        <v>23.655000000000001</v>
      </c>
      <c r="E1041" s="3">
        <v>1</v>
      </c>
      <c r="F1041" s="16">
        <f t="shared" si="81"/>
        <v>1</v>
      </c>
      <c r="G1041" s="3">
        <f t="shared" si="82"/>
        <v>1</v>
      </c>
      <c r="H1041" s="3">
        <f t="shared" si="83"/>
        <v>0</v>
      </c>
      <c r="I1041" s="3">
        <f t="shared" si="84"/>
        <v>0</v>
      </c>
      <c r="J1041" s="18">
        <v>21677.283449999999</v>
      </c>
      <c r="R1041" t="s">
        <v>6</v>
      </c>
      <c r="S1041" t="s">
        <v>7</v>
      </c>
      <c r="T1041" t="s">
        <v>12</v>
      </c>
    </row>
    <row r="1042" spans="2:20">
      <c r="B1042" s="17">
        <v>55</v>
      </c>
      <c r="C1042" s="3">
        <f t="shared" si="80"/>
        <v>0</v>
      </c>
      <c r="D1042" s="3">
        <v>35.200000000000003</v>
      </c>
      <c r="E1042" s="3">
        <v>0</v>
      </c>
      <c r="F1042" s="16">
        <f t="shared" si="81"/>
        <v>1</v>
      </c>
      <c r="G1042" s="3">
        <f t="shared" si="82"/>
        <v>0</v>
      </c>
      <c r="H1042" s="3">
        <f t="shared" si="83"/>
        <v>1</v>
      </c>
      <c r="I1042" s="3">
        <f t="shared" si="84"/>
        <v>0</v>
      </c>
      <c r="J1042" s="18">
        <v>44423.803</v>
      </c>
      <c r="R1042" t="s">
        <v>6</v>
      </c>
      <c r="S1042" t="s">
        <v>7</v>
      </c>
      <c r="T1042" t="s">
        <v>11</v>
      </c>
    </row>
    <row r="1043" spans="2:20">
      <c r="B1043" s="17">
        <v>30</v>
      </c>
      <c r="C1043" s="3">
        <f t="shared" si="80"/>
        <v>0</v>
      </c>
      <c r="D1043" s="3">
        <v>27.93</v>
      </c>
      <c r="E1043" s="3">
        <v>0</v>
      </c>
      <c r="F1043" s="16">
        <f t="shared" si="81"/>
        <v>0</v>
      </c>
      <c r="G1043" s="3">
        <f t="shared" si="82"/>
        <v>0</v>
      </c>
      <c r="H1043" s="3">
        <f t="shared" si="83"/>
        <v>0</v>
      </c>
      <c r="I1043" s="3">
        <f t="shared" si="84"/>
        <v>0</v>
      </c>
      <c r="J1043" s="18">
        <v>4137.5227000000004</v>
      </c>
      <c r="R1043" t="s">
        <v>6</v>
      </c>
      <c r="S1043" t="s">
        <v>10</v>
      </c>
      <c r="T1043" t="s">
        <v>13</v>
      </c>
    </row>
    <row r="1044" spans="2:20">
      <c r="B1044" s="17">
        <v>18</v>
      </c>
      <c r="C1044" s="3">
        <f t="shared" si="80"/>
        <v>1</v>
      </c>
      <c r="D1044" s="3">
        <v>21.565000000000001</v>
      </c>
      <c r="E1044" s="3">
        <v>0</v>
      </c>
      <c r="F1044" s="16">
        <f t="shared" si="81"/>
        <v>1</v>
      </c>
      <c r="G1044" s="3">
        <f t="shared" si="82"/>
        <v>0</v>
      </c>
      <c r="H1044" s="3">
        <f t="shared" si="83"/>
        <v>0</v>
      </c>
      <c r="I1044" s="3">
        <f t="shared" si="84"/>
        <v>0</v>
      </c>
      <c r="J1044" s="18">
        <v>13747.87235</v>
      </c>
      <c r="R1044" t="s">
        <v>9</v>
      </c>
      <c r="S1044" t="s">
        <v>7</v>
      </c>
      <c r="T1044" t="s">
        <v>13</v>
      </c>
    </row>
    <row r="1045" spans="2:20">
      <c r="B1045" s="17">
        <v>61</v>
      </c>
      <c r="C1045" s="3">
        <f t="shared" si="80"/>
        <v>1</v>
      </c>
      <c r="D1045" s="3">
        <v>38.380000000000003</v>
      </c>
      <c r="E1045" s="3">
        <v>0</v>
      </c>
      <c r="F1045" s="16">
        <f t="shared" si="81"/>
        <v>0</v>
      </c>
      <c r="G1045" s="3">
        <f t="shared" si="82"/>
        <v>1</v>
      </c>
      <c r="H1045" s="3">
        <f t="shared" si="83"/>
        <v>0</v>
      </c>
      <c r="I1045" s="3">
        <f t="shared" si="84"/>
        <v>0</v>
      </c>
      <c r="J1045" s="18">
        <v>12950.0712</v>
      </c>
      <c r="R1045" t="s">
        <v>9</v>
      </c>
      <c r="S1045" t="s">
        <v>10</v>
      </c>
      <c r="T1045" t="s">
        <v>12</v>
      </c>
    </row>
    <row r="1046" spans="2:20">
      <c r="B1046" s="17">
        <v>54</v>
      </c>
      <c r="C1046" s="3">
        <f t="shared" si="80"/>
        <v>0</v>
      </c>
      <c r="D1046" s="3">
        <v>23</v>
      </c>
      <c r="E1046" s="3">
        <v>3</v>
      </c>
      <c r="F1046" s="16">
        <f t="shared" si="81"/>
        <v>0</v>
      </c>
      <c r="G1046" s="3">
        <f t="shared" si="82"/>
        <v>0</v>
      </c>
      <c r="H1046" s="3">
        <f t="shared" si="83"/>
        <v>0</v>
      </c>
      <c r="I1046" s="3">
        <f t="shared" si="84"/>
        <v>1</v>
      </c>
      <c r="J1046" s="18">
        <v>12094.477999999999</v>
      </c>
      <c r="R1046" t="s">
        <v>6</v>
      </c>
      <c r="S1046" t="s">
        <v>10</v>
      </c>
      <c r="T1046" t="s">
        <v>8</v>
      </c>
    </row>
    <row r="1047" spans="2:20">
      <c r="B1047" s="17">
        <v>22</v>
      </c>
      <c r="C1047" s="3">
        <f t="shared" si="80"/>
        <v>1</v>
      </c>
      <c r="D1047" s="3">
        <v>37.07</v>
      </c>
      <c r="E1047" s="3">
        <v>2</v>
      </c>
      <c r="F1047" s="16">
        <f t="shared" si="81"/>
        <v>1</v>
      </c>
      <c r="G1047" s="3">
        <f t="shared" si="82"/>
        <v>0</v>
      </c>
      <c r="H1047" s="3">
        <f t="shared" si="83"/>
        <v>1</v>
      </c>
      <c r="I1047" s="3">
        <f t="shared" si="84"/>
        <v>0</v>
      </c>
      <c r="J1047" s="18">
        <v>37484.4493</v>
      </c>
      <c r="R1047" t="s">
        <v>9</v>
      </c>
      <c r="S1047" t="s">
        <v>7</v>
      </c>
      <c r="T1047" t="s">
        <v>11</v>
      </c>
    </row>
    <row r="1048" spans="2:20">
      <c r="B1048" s="17">
        <v>45</v>
      </c>
      <c r="C1048" s="3">
        <f t="shared" si="80"/>
        <v>0</v>
      </c>
      <c r="D1048" s="3">
        <v>30.495000000000001</v>
      </c>
      <c r="E1048" s="3">
        <v>1</v>
      </c>
      <c r="F1048" s="16">
        <f t="shared" si="81"/>
        <v>1</v>
      </c>
      <c r="G1048" s="3">
        <f t="shared" si="82"/>
        <v>1</v>
      </c>
      <c r="H1048" s="3">
        <f t="shared" si="83"/>
        <v>0</v>
      </c>
      <c r="I1048" s="3">
        <f t="shared" si="84"/>
        <v>0</v>
      </c>
      <c r="J1048" s="18">
        <v>39725.518049999999</v>
      </c>
      <c r="R1048" t="s">
        <v>6</v>
      </c>
      <c r="S1048" t="s">
        <v>7</v>
      </c>
      <c r="T1048" t="s">
        <v>12</v>
      </c>
    </row>
    <row r="1049" spans="2:20">
      <c r="B1049" s="17">
        <v>22</v>
      </c>
      <c r="C1049" s="3">
        <f t="shared" si="80"/>
        <v>1</v>
      </c>
      <c r="D1049" s="3">
        <v>28.88</v>
      </c>
      <c r="E1049" s="3">
        <v>0</v>
      </c>
      <c r="F1049" s="16">
        <f t="shared" si="81"/>
        <v>0</v>
      </c>
      <c r="G1049" s="3">
        <f t="shared" si="82"/>
        <v>0</v>
      </c>
      <c r="H1049" s="3">
        <f t="shared" si="83"/>
        <v>0</v>
      </c>
      <c r="I1049" s="3">
        <f t="shared" si="84"/>
        <v>0</v>
      </c>
      <c r="J1049" s="18">
        <v>2250.8352</v>
      </c>
      <c r="R1049" t="s">
        <v>9</v>
      </c>
      <c r="S1049" t="s">
        <v>10</v>
      </c>
      <c r="T1049" t="s">
        <v>13</v>
      </c>
    </row>
    <row r="1050" spans="2:20">
      <c r="B1050" s="17">
        <v>19</v>
      </c>
      <c r="C1050" s="3">
        <f t="shared" si="80"/>
        <v>1</v>
      </c>
      <c r="D1050" s="3">
        <v>27.265000000000001</v>
      </c>
      <c r="E1050" s="3">
        <v>2</v>
      </c>
      <c r="F1050" s="16">
        <f t="shared" si="81"/>
        <v>0</v>
      </c>
      <c r="G1050" s="3">
        <f t="shared" si="82"/>
        <v>1</v>
      </c>
      <c r="H1050" s="3">
        <f t="shared" si="83"/>
        <v>0</v>
      </c>
      <c r="I1050" s="3">
        <f t="shared" si="84"/>
        <v>0</v>
      </c>
      <c r="J1050" s="18">
        <v>22493.659640000002</v>
      </c>
      <c r="R1050" t="s">
        <v>9</v>
      </c>
      <c r="S1050" t="s">
        <v>10</v>
      </c>
      <c r="T1050" t="s">
        <v>12</v>
      </c>
    </row>
    <row r="1051" spans="2:20">
      <c r="B1051" s="17">
        <v>35</v>
      </c>
      <c r="C1051" s="3">
        <f t="shared" si="80"/>
        <v>0</v>
      </c>
      <c r="D1051" s="3">
        <v>28.024999999999999</v>
      </c>
      <c r="E1051" s="3">
        <v>0</v>
      </c>
      <c r="F1051" s="16">
        <f t="shared" si="81"/>
        <v>1</v>
      </c>
      <c r="G1051" s="3">
        <f t="shared" si="82"/>
        <v>1</v>
      </c>
      <c r="H1051" s="3">
        <f t="shared" si="83"/>
        <v>0</v>
      </c>
      <c r="I1051" s="3">
        <f t="shared" si="84"/>
        <v>0</v>
      </c>
      <c r="J1051" s="18">
        <v>20234.854749999999</v>
      </c>
      <c r="R1051" t="s">
        <v>6</v>
      </c>
      <c r="S1051" t="s">
        <v>7</v>
      </c>
      <c r="T1051" t="s">
        <v>12</v>
      </c>
    </row>
    <row r="1052" spans="2:20">
      <c r="B1052" s="17">
        <v>18</v>
      </c>
      <c r="C1052" s="3">
        <f t="shared" si="80"/>
        <v>1</v>
      </c>
      <c r="D1052" s="3">
        <v>23.085000000000001</v>
      </c>
      <c r="E1052" s="3">
        <v>0</v>
      </c>
      <c r="F1052" s="16">
        <f t="shared" si="81"/>
        <v>0</v>
      </c>
      <c r="G1052" s="3">
        <f t="shared" si="82"/>
        <v>0</v>
      </c>
      <c r="H1052" s="3">
        <f t="shared" si="83"/>
        <v>0</v>
      </c>
      <c r="I1052" s="3">
        <f t="shared" si="84"/>
        <v>0</v>
      </c>
      <c r="J1052" s="18">
        <v>1704.7001499999999</v>
      </c>
      <c r="R1052" t="s">
        <v>9</v>
      </c>
      <c r="S1052" t="s">
        <v>10</v>
      </c>
      <c r="T1052" t="s">
        <v>13</v>
      </c>
    </row>
    <row r="1053" spans="2:20">
      <c r="B1053" s="17">
        <v>20</v>
      </c>
      <c r="C1053" s="3">
        <f t="shared" si="80"/>
        <v>1</v>
      </c>
      <c r="D1053" s="3">
        <v>30.684999999999999</v>
      </c>
      <c r="E1053" s="3">
        <v>0</v>
      </c>
      <c r="F1053" s="16">
        <f t="shared" si="81"/>
        <v>1</v>
      </c>
      <c r="G1053" s="3">
        <f t="shared" si="82"/>
        <v>0</v>
      </c>
      <c r="H1053" s="3">
        <f t="shared" si="83"/>
        <v>0</v>
      </c>
      <c r="I1053" s="3">
        <f t="shared" si="84"/>
        <v>0</v>
      </c>
      <c r="J1053" s="18">
        <v>33475.817150000003</v>
      </c>
      <c r="R1053" t="s">
        <v>9</v>
      </c>
      <c r="S1053" t="s">
        <v>7</v>
      </c>
      <c r="T1053" t="s">
        <v>13</v>
      </c>
    </row>
    <row r="1054" spans="2:20">
      <c r="B1054" s="17">
        <v>28</v>
      </c>
      <c r="C1054" s="3">
        <f t="shared" si="80"/>
        <v>0</v>
      </c>
      <c r="D1054" s="3">
        <v>25.8</v>
      </c>
      <c r="E1054" s="3">
        <v>0</v>
      </c>
      <c r="F1054" s="16">
        <f t="shared" si="81"/>
        <v>0</v>
      </c>
      <c r="G1054" s="3">
        <f t="shared" si="82"/>
        <v>0</v>
      </c>
      <c r="H1054" s="3">
        <f t="shared" si="83"/>
        <v>0</v>
      </c>
      <c r="I1054" s="3">
        <f t="shared" si="84"/>
        <v>1</v>
      </c>
      <c r="J1054" s="18">
        <v>3161.4540000000002</v>
      </c>
      <c r="R1054" t="s">
        <v>6</v>
      </c>
      <c r="S1054" t="s">
        <v>10</v>
      </c>
      <c r="T1054" t="s">
        <v>8</v>
      </c>
    </row>
    <row r="1055" spans="2:20">
      <c r="B1055" s="17">
        <v>55</v>
      </c>
      <c r="C1055" s="3">
        <f t="shared" si="80"/>
        <v>1</v>
      </c>
      <c r="D1055" s="3">
        <v>35.244999999999997</v>
      </c>
      <c r="E1055" s="3">
        <v>1</v>
      </c>
      <c r="F1055" s="16">
        <f t="shared" si="81"/>
        <v>0</v>
      </c>
      <c r="G1055" s="3">
        <f t="shared" si="82"/>
        <v>0</v>
      </c>
      <c r="H1055" s="3">
        <f t="shared" si="83"/>
        <v>0</v>
      </c>
      <c r="I1055" s="3">
        <f t="shared" si="84"/>
        <v>0</v>
      </c>
      <c r="J1055" s="18">
        <v>11394.065549999999</v>
      </c>
      <c r="R1055" t="s">
        <v>9</v>
      </c>
      <c r="S1055" t="s">
        <v>10</v>
      </c>
      <c r="T1055" t="s">
        <v>13</v>
      </c>
    </row>
    <row r="1056" spans="2:20">
      <c r="B1056" s="17">
        <v>43</v>
      </c>
      <c r="C1056" s="3">
        <f t="shared" si="80"/>
        <v>0</v>
      </c>
      <c r="D1056" s="3">
        <v>24.7</v>
      </c>
      <c r="E1056" s="3">
        <v>2</v>
      </c>
      <c r="F1056" s="16">
        <f t="shared" si="81"/>
        <v>1</v>
      </c>
      <c r="G1056" s="3">
        <f t="shared" si="82"/>
        <v>1</v>
      </c>
      <c r="H1056" s="3">
        <f t="shared" si="83"/>
        <v>0</v>
      </c>
      <c r="I1056" s="3">
        <f t="shared" si="84"/>
        <v>0</v>
      </c>
      <c r="J1056" s="18">
        <v>21880.82</v>
      </c>
      <c r="R1056" t="s">
        <v>6</v>
      </c>
      <c r="S1056" t="s">
        <v>7</v>
      </c>
      <c r="T1056" t="s">
        <v>12</v>
      </c>
    </row>
    <row r="1057" spans="2:20">
      <c r="B1057" s="17">
        <v>43</v>
      </c>
      <c r="C1057" s="3">
        <f t="shared" si="80"/>
        <v>0</v>
      </c>
      <c r="D1057" s="3">
        <v>25.08</v>
      </c>
      <c r="E1057" s="3">
        <v>0</v>
      </c>
      <c r="F1057" s="16">
        <f t="shared" si="81"/>
        <v>0</v>
      </c>
      <c r="G1057" s="3">
        <f t="shared" si="82"/>
        <v>0</v>
      </c>
      <c r="H1057" s="3">
        <f t="shared" si="83"/>
        <v>0</v>
      </c>
      <c r="I1057" s="3">
        <f t="shared" si="84"/>
        <v>0</v>
      </c>
      <c r="J1057" s="18">
        <v>7325.0482000000002</v>
      </c>
      <c r="R1057" t="s">
        <v>6</v>
      </c>
      <c r="S1057" t="s">
        <v>10</v>
      </c>
      <c r="T1057" t="s">
        <v>13</v>
      </c>
    </row>
    <row r="1058" spans="2:20">
      <c r="B1058" s="17">
        <v>22</v>
      </c>
      <c r="C1058" s="3">
        <f t="shared" si="80"/>
        <v>1</v>
      </c>
      <c r="D1058" s="3">
        <v>52.58</v>
      </c>
      <c r="E1058" s="3">
        <v>1</v>
      </c>
      <c r="F1058" s="16">
        <f t="shared" si="81"/>
        <v>1</v>
      </c>
      <c r="G1058" s="3">
        <f t="shared" si="82"/>
        <v>0</v>
      </c>
      <c r="H1058" s="3">
        <f t="shared" si="83"/>
        <v>1</v>
      </c>
      <c r="I1058" s="3">
        <f t="shared" si="84"/>
        <v>0</v>
      </c>
      <c r="J1058" s="18">
        <v>44501.398200000003</v>
      </c>
      <c r="R1058" t="s">
        <v>9</v>
      </c>
      <c r="S1058" t="s">
        <v>7</v>
      </c>
      <c r="T1058" t="s">
        <v>11</v>
      </c>
    </row>
    <row r="1059" spans="2:20">
      <c r="B1059" s="17">
        <v>25</v>
      </c>
      <c r="C1059" s="3">
        <f t="shared" si="80"/>
        <v>0</v>
      </c>
      <c r="D1059" s="3">
        <v>22.515000000000001</v>
      </c>
      <c r="E1059" s="3">
        <v>1</v>
      </c>
      <c r="F1059" s="16">
        <f t="shared" si="81"/>
        <v>0</v>
      </c>
      <c r="G1059" s="3">
        <f t="shared" si="82"/>
        <v>1</v>
      </c>
      <c r="H1059" s="3">
        <f t="shared" si="83"/>
        <v>0</v>
      </c>
      <c r="I1059" s="3">
        <f t="shared" si="84"/>
        <v>0</v>
      </c>
      <c r="J1059" s="18">
        <v>3594.17085</v>
      </c>
      <c r="R1059" t="s">
        <v>6</v>
      </c>
      <c r="S1059" t="s">
        <v>10</v>
      </c>
      <c r="T1059" t="s">
        <v>12</v>
      </c>
    </row>
    <row r="1060" spans="2:20">
      <c r="B1060" s="17">
        <v>49</v>
      </c>
      <c r="C1060" s="3">
        <f t="shared" si="80"/>
        <v>1</v>
      </c>
      <c r="D1060" s="3">
        <v>30.9</v>
      </c>
      <c r="E1060" s="3">
        <v>0</v>
      </c>
      <c r="F1060" s="16">
        <f t="shared" si="81"/>
        <v>1</v>
      </c>
      <c r="G1060" s="3">
        <f t="shared" si="82"/>
        <v>0</v>
      </c>
      <c r="H1060" s="3">
        <f t="shared" si="83"/>
        <v>0</v>
      </c>
      <c r="I1060" s="3">
        <f t="shared" si="84"/>
        <v>1</v>
      </c>
      <c r="J1060" s="18">
        <v>39727.614000000001</v>
      </c>
      <c r="R1060" t="s">
        <v>9</v>
      </c>
      <c r="S1060" t="s">
        <v>7</v>
      </c>
      <c r="T1060" t="s">
        <v>8</v>
      </c>
    </row>
    <row r="1061" spans="2:20">
      <c r="B1061" s="17">
        <v>44</v>
      </c>
      <c r="C1061" s="3">
        <f t="shared" si="80"/>
        <v>0</v>
      </c>
      <c r="D1061" s="3">
        <v>36.954999999999998</v>
      </c>
      <c r="E1061" s="3">
        <v>1</v>
      </c>
      <c r="F1061" s="16">
        <f t="shared" si="81"/>
        <v>0</v>
      </c>
      <c r="G1061" s="3">
        <f t="shared" si="82"/>
        <v>1</v>
      </c>
      <c r="H1061" s="3">
        <f t="shared" si="83"/>
        <v>0</v>
      </c>
      <c r="I1061" s="3">
        <f t="shared" si="84"/>
        <v>0</v>
      </c>
      <c r="J1061" s="18">
        <v>8023.1354499999998</v>
      </c>
      <c r="R1061" t="s">
        <v>6</v>
      </c>
      <c r="S1061" t="s">
        <v>10</v>
      </c>
      <c r="T1061" t="s">
        <v>12</v>
      </c>
    </row>
    <row r="1062" spans="2:20">
      <c r="B1062" s="17">
        <v>64</v>
      </c>
      <c r="C1062" s="3">
        <f t="shared" si="80"/>
        <v>1</v>
      </c>
      <c r="D1062" s="3">
        <v>26.41</v>
      </c>
      <c r="E1062" s="3">
        <v>0</v>
      </c>
      <c r="F1062" s="16">
        <f t="shared" si="81"/>
        <v>0</v>
      </c>
      <c r="G1062" s="3">
        <f t="shared" si="82"/>
        <v>0</v>
      </c>
      <c r="H1062" s="3">
        <f t="shared" si="83"/>
        <v>0</v>
      </c>
      <c r="I1062" s="3">
        <f t="shared" si="84"/>
        <v>0</v>
      </c>
      <c r="J1062" s="18">
        <v>14394.5579</v>
      </c>
      <c r="R1062" t="s">
        <v>9</v>
      </c>
      <c r="S1062" t="s">
        <v>10</v>
      </c>
      <c r="T1062" t="s">
        <v>13</v>
      </c>
    </row>
    <row r="1063" spans="2:20">
      <c r="B1063" s="17">
        <v>49</v>
      </c>
      <c r="C1063" s="3">
        <f t="shared" si="80"/>
        <v>1</v>
      </c>
      <c r="D1063" s="3">
        <v>29.83</v>
      </c>
      <c r="E1063" s="3">
        <v>1</v>
      </c>
      <c r="F1063" s="16">
        <f t="shared" si="81"/>
        <v>0</v>
      </c>
      <c r="G1063" s="3">
        <f t="shared" si="82"/>
        <v>0</v>
      </c>
      <c r="H1063" s="3">
        <f t="shared" si="83"/>
        <v>0</v>
      </c>
      <c r="I1063" s="3">
        <f t="shared" si="84"/>
        <v>0</v>
      </c>
      <c r="J1063" s="18">
        <v>9288.0267000000003</v>
      </c>
      <c r="R1063" t="s">
        <v>9</v>
      </c>
      <c r="S1063" t="s">
        <v>10</v>
      </c>
      <c r="T1063" t="s">
        <v>13</v>
      </c>
    </row>
    <row r="1064" spans="2:20">
      <c r="B1064" s="17">
        <v>47</v>
      </c>
      <c r="C1064" s="3">
        <f t="shared" si="80"/>
        <v>1</v>
      </c>
      <c r="D1064" s="3">
        <v>29.8</v>
      </c>
      <c r="E1064" s="3">
        <v>3</v>
      </c>
      <c r="F1064" s="16">
        <f t="shared" si="81"/>
        <v>1</v>
      </c>
      <c r="G1064" s="3">
        <f t="shared" si="82"/>
        <v>0</v>
      </c>
      <c r="H1064" s="3">
        <f t="shared" si="83"/>
        <v>0</v>
      </c>
      <c r="I1064" s="3">
        <f t="shared" si="84"/>
        <v>1</v>
      </c>
      <c r="J1064" s="18">
        <v>25309.489000000001</v>
      </c>
      <c r="R1064" t="s">
        <v>9</v>
      </c>
      <c r="S1064" t="s">
        <v>7</v>
      </c>
      <c r="T1064" t="s">
        <v>8</v>
      </c>
    </row>
    <row r="1065" spans="2:20">
      <c r="B1065" s="17">
        <v>27</v>
      </c>
      <c r="C1065" s="3">
        <f t="shared" si="80"/>
        <v>0</v>
      </c>
      <c r="D1065" s="3">
        <v>21.47</v>
      </c>
      <c r="E1065" s="3">
        <v>0</v>
      </c>
      <c r="F1065" s="16">
        <f t="shared" si="81"/>
        <v>0</v>
      </c>
      <c r="G1065" s="3">
        <f t="shared" si="82"/>
        <v>1</v>
      </c>
      <c r="H1065" s="3">
        <f t="shared" si="83"/>
        <v>0</v>
      </c>
      <c r="I1065" s="3">
        <f t="shared" si="84"/>
        <v>0</v>
      </c>
      <c r="J1065" s="18">
        <v>3353.4703</v>
      </c>
      <c r="R1065" t="s">
        <v>6</v>
      </c>
      <c r="S1065" t="s">
        <v>10</v>
      </c>
      <c r="T1065" t="s">
        <v>12</v>
      </c>
    </row>
    <row r="1066" spans="2:20">
      <c r="B1066" s="17">
        <v>55</v>
      </c>
      <c r="C1066" s="3">
        <f t="shared" si="80"/>
        <v>1</v>
      </c>
      <c r="D1066" s="3">
        <v>27.645</v>
      </c>
      <c r="E1066" s="3">
        <v>0</v>
      </c>
      <c r="F1066" s="16">
        <f t="shared" si="81"/>
        <v>0</v>
      </c>
      <c r="G1066" s="3">
        <f t="shared" si="82"/>
        <v>1</v>
      </c>
      <c r="H1066" s="3">
        <f t="shared" si="83"/>
        <v>0</v>
      </c>
      <c r="I1066" s="3">
        <f t="shared" si="84"/>
        <v>0</v>
      </c>
      <c r="J1066" s="18">
        <v>10594.501550000001</v>
      </c>
      <c r="R1066" t="s">
        <v>9</v>
      </c>
      <c r="S1066" t="s">
        <v>10</v>
      </c>
      <c r="T1066" t="s">
        <v>12</v>
      </c>
    </row>
    <row r="1067" spans="2:20">
      <c r="B1067" s="17">
        <v>48</v>
      </c>
      <c r="C1067" s="3">
        <f t="shared" si="80"/>
        <v>0</v>
      </c>
      <c r="D1067" s="3">
        <v>28.9</v>
      </c>
      <c r="E1067" s="3">
        <v>0</v>
      </c>
      <c r="F1067" s="16">
        <f t="shared" si="81"/>
        <v>0</v>
      </c>
      <c r="G1067" s="3">
        <f t="shared" si="82"/>
        <v>0</v>
      </c>
      <c r="H1067" s="3">
        <f t="shared" si="83"/>
        <v>0</v>
      </c>
      <c r="I1067" s="3">
        <f t="shared" si="84"/>
        <v>1</v>
      </c>
      <c r="J1067" s="18">
        <v>8277.5229999999992</v>
      </c>
      <c r="R1067" t="s">
        <v>6</v>
      </c>
      <c r="S1067" t="s">
        <v>10</v>
      </c>
      <c r="T1067" t="s">
        <v>8</v>
      </c>
    </row>
    <row r="1068" spans="2:20">
      <c r="B1068" s="17">
        <v>45</v>
      </c>
      <c r="C1068" s="3">
        <f t="shared" si="80"/>
        <v>0</v>
      </c>
      <c r="D1068" s="3">
        <v>31.79</v>
      </c>
      <c r="E1068" s="3">
        <v>0</v>
      </c>
      <c r="F1068" s="16">
        <f t="shared" si="81"/>
        <v>0</v>
      </c>
      <c r="G1068" s="3">
        <f t="shared" si="82"/>
        <v>0</v>
      </c>
      <c r="H1068" s="3">
        <f t="shared" si="83"/>
        <v>1</v>
      </c>
      <c r="I1068" s="3">
        <f t="shared" si="84"/>
        <v>0</v>
      </c>
      <c r="J1068" s="18">
        <v>17929.303370000001</v>
      </c>
      <c r="R1068" t="s">
        <v>6</v>
      </c>
      <c r="S1068" t="s">
        <v>10</v>
      </c>
      <c r="T1068" t="s">
        <v>11</v>
      </c>
    </row>
    <row r="1069" spans="2:20">
      <c r="B1069" s="17">
        <v>24</v>
      </c>
      <c r="C1069" s="3">
        <f t="shared" si="80"/>
        <v>0</v>
      </c>
      <c r="D1069" s="3">
        <v>39.49</v>
      </c>
      <c r="E1069" s="3">
        <v>0</v>
      </c>
      <c r="F1069" s="16">
        <f t="shared" si="81"/>
        <v>0</v>
      </c>
      <c r="G1069" s="3">
        <f t="shared" si="82"/>
        <v>0</v>
      </c>
      <c r="H1069" s="3">
        <f t="shared" si="83"/>
        <v>1</v>
      </c>
      <c r="I1069" s="3">
        <f t="shared" si="84"/>
        <v>0</v>
      </c>
      <c r="J1069" s="18">
        <v>2480.9791</v>
      </c>
      <c r="R1069" t="s">
        <v>6</v>
      </c>
      <c r="S1069" t="s">
        <v>10</v>
      </c>
      <c r="T1069" t="s">
        <v>11</v>
      </c>
    </row>
    <row r="1070" spans="2:20">
      <c r="B1070" s="17">
        <v>32</v>
      </c>
      <c r="C1070" s="3">
        <f t="shared" si="80"/>
        <v>1</v>
      </c>
      <c r="D1070" s="3">
        <v>33.82</v>
      </c>
      <c r="E1070" s="3">
        <v>1</v>
      </c>
      <c r="F1070" s="16">
        <f t="shared" si="81"/>
        <v>0</v>
      </c>
      <c r="G1070" s="3">
        <f t="shared" si="82"/>
        <v>1</v>
      </c>
      <c r="H1070" s="3">
        <f t="shared" si="83"/>
        <v>0</v>
      </c>
      <c r="I1070" s="3">
        <f t="shared" si="84"/>
        <v>0</v>
      </c>
      <c r="J1070" s="18">
        <v>4462.7218000000003</v>
      </c>
      <c r="R1070" t="s">
        <v>9</v>
      </c>
      <c r="S1070" t="s">
        <v>10</v>
      </c>
      <c r="T1070" t="s">
        <v>12</v>
      </c>
    </row>
    <row r="1071" spans="2:20">
      <c r="B1071" s="17">
        <v>24</v>
      </c>
      <c r="C1071" s="3">
        <f t="shared" si="80"/>
        <v>1</v>
      </c>
      <c r="D1071" s="3">
        <v>32.01</v>
      </c>
      <c r="E1071" s="3">
        <v>0</v>
      </c>
      <c r="F1071" s="16">
        <f t="shared" si="81"/>
        <v>0</v>
      </c>
      <c r="G1071" s="3">
        <f t="shared" si="82"/>
        <v>0</v>
      </c>
      <c r="H1071" s="3">
        <f t="shared" si="83"/>
        <v>1</v>
      </c>
      <c r="I1071" s="3">
        <f t="shared" si="84"/>
        <v>0</v>
      </c>
      <c r="J1071" s="18">
        <v>1981.5818999999999</v>
      </c>
      <c r="R1071" t="s">
        <v>9</v>
      </c>
      <c r="S1071" t="s">
        <v>10</v>
      </c>
      <c r="T1071" t="s">
        <v>11</v>
      </c>
    </row>
    <row r="1072" spans="2:20">
      <c r="B1072" s="17">
        <v>57</v>
      </c>
      <c r="C1072" s="3">
        <f t="shared" si="80"/>
        <v>1</v>
      </c>
      <c r="D1072" s="3">
        <v>27.94</v>
      </c>
      <c r="E1072" s="3">
        <v>1</v>
      </c>
      <c r="F1072" s="16">
        <f t="shared" si="81"/>
        <v>0</v>
      </c>
      <c r="G1072" s="3">
        <f t="shared" si="82"/>
        <v>0</v>
      </c>
      <c r="H1072" s="3">
        <f t="shared" si="83"/>
        <v>1</v>
      </c>
      <c r="I1072" s="3">
        <f t="shared" si="84"/>
        <v>0</v>
      </c>
      <c r="J1072" s="18">
        <v>11554.223599999999</v>
      </c>
      <c r="R1072" t="s">
        <v>9</v>
      </c>
      <c r="S1072" t="s">
        <v>10</v>
      </c>
      <c r="T1072" t="s">
        <v>11</v>
      </c>
    </row>
    <row r="1073" spans="2:20">
      <c r="B1073" s="17">
        <v>59</v>
      </c>
      <c r="C1073" s="3">
        <f t="shared" si="80"/>
        <v>1</v>
      </c>
      <c r="D1073" s="3">
        <v>41.14</v>
      </c>
      <c r="E1073" s="3">
        <v>1</v>
      </c>
      <c r="F1073" s="16">
        <f t="shared" si="81"/>
        <v>1</v>
      </c>
      <c r="G1073" s="3">
        <f t="shared" si="82"/>
        <v>0</v>
      </c>
      <c r="H1073" s="3">
        <f t="shared" si="83"/>
        <v>1</v>
      </c>
      <c r="I1073" s="3">
        <f t="shared" si="84"/>
        <v>0</v>
      </c>
      <c r="J1073" s="18">
        <v>48970.247600000002</v>
      </c>
      <c r="R1073" t="s">
        <v>9</v>
      </c>
      <c r="S1073" t="s">
        <v>7</v>
      </c>
      <c r="T1073" t="s">
        <v>11</v>
      </c>
    </row>
    <row r="1074" spans="2:20">
      <c r="B1074" s="17">
        <v>36</v>
      </c>
      <c r="C1074" s="3">
        <f t="shared" si="80"/>
        <v>1</v>
      </c>
      <c r="D1074" s="3">
        <v>28.594999999999999</v>
      </c>
      <c r="E1074" s="3">
        <v>3</v>
      </c>
      <c r="F1074" s="16">
        <f t="shared" si="81"/>
        <v>0</v>
      </c>
      <c r="G1074" s="3">
        <f t="shared" si="82"/>
        <v>1</v>
      </c>
      <c r="H1074" s="3">
        <f t="shared" si="83"/>
        <v>0</v>
      </c>
      <c r="I1074" s="3">
        <f t="shared" si="84"/>
        <v>0</v>
      </c>
      <c r="J1074" s="18">
        <v>6548.1950500000003</v>
      </c>
      <c r="R1074" t="s">
        <v>9</v>
      </c>
      <c r="S1074" t="s">
        <v>10</v>
      </c>
      <c r="T1074" t="s">
        <v>12</v>
      </c>
    </row>
    <row r="1075" spans="2:20">
      <c r="B1075" s="17">
        <v>29</v>
      </c>
      <c r="C1075" s="3">
        <f t="shared" si="80"/>
        <v>0</v>
      </c>
      <c r="D1075" s="3">
        <v>25.6</v>
      </c>
      <c r="E1075" s="3">
        <v>4</v>
      </c>
      <c r="F1075" s="16">
        <f t="shared" si="81"/>
        <v>0</v>
      </c>
      <c r="G1075" s="3">
        <f t="shared" si="82"/>
        <v>0</v>
      </c>
      <c r="H1075" s="3">
        <f t="shared" si="83"/>
        <v>0</v>
      </c>
      <c r="I1075" s="3">
        <f t="shared" si="84"/>
        <v>1</v>
      </c>
      <c r="J1075" s="18">
        <v>5708.8670000000002</v>
      </c>
      <c r="R1075" t="s">
        <v>6</v>
      </c>
      <c r="S1075" t="s">
        <v>10</v>
      </c>
      <c r="T1075" t="s">
        <v>8</v>
      </c>
    </row>
    <row r="1076" spans="2:20">
      <c r="B1076" s="17">
        <v>42</v>
      </c>
      <c r="C1076" s="3">
        <f t="shared" si="80"/>
        <v>0</v>
      </c>
      <c r="D1076" s="3">
        <v>25.3</v>
      </c>
      <c r="E1076" s="3">
        <v>1</v>
      </c>
      <c r="F1076" s="16">
        <f t="shared" si="81"/>
        <v>0</v>
      </c>
      <c r="G1076" s="3">
        <f t="shared" si="82"/>
        <v>0</v>
      </c>
      <c r="H1076" s="3">
        <f t="shared" si="83"/>
        <v>0</v>
      </c>
      <c r="I1076" s="3">
        <f t="shared" si="84"/>
        <v>1</v>
      </c>
      <c r="J1076" s="18">
        <v>7045.4989999999998</v>
      </c>
      <c r="R1076" t="s">
        <v>6</v>
      </c>
      <c r="S1076" t="s">
        <v>10</v>
      </c>
      <c r="T1076" t="s">
        <v>8</v>
      </c>
    </row>
    <row r="1077" spans="2:20">
      <c r="B1077" s="17">
        <v>48</v>
      </c>
      <c r="C1077" s="3">
        <f t="shared" si="80"/>
        <v>1</v>
      </c>
      <c r="D1077" s="3">
        <v>37.29</v>
      </c>
      <c r="E1077" s="3">
        <v>2</v>
      </c>
      <c r="F1077" s="16">
        <f t="shared" si="81"/>
        <v>0</v>
      </c>
      <c r="G1077" s="3">
        <f t="shared" si="82"/>
        <v>0</v>
      </c>
      <c r="H1077" s="3">
        <f t="shared" si="83"/>
        <v>1</v>
      </c>
      <c r="I1077" s="3">
        <f t="shared" si="84"/>
        <v>0</v>
      </c>
      <c r="J1077" s="18">
        <v>8978.1851000000006</v>
      </c>
      <c r="R1077" t="s">
        <v>9</v>
      </c>
      <c r="S1077" t="s">
        <v>10</v>
      </c>
      <c r="T1077" t="s">
        <v>11</v>
      </c>
    </row>
    <row r="1078" spans="2:20">
      <c r="B1078" s="17">
        <v>39</v>
      </c>
      <c r="C1078" s="3">
        <f t="shared" si="80"/>
        <v>1</v>
      </c>
      <c r="D1078" s="3">
        <v>42.655000000000001</v>
      </c>
      <c r="E1078" s="3">
        <v>0</v>
      </c>
      <c r="F1078" s="16">
        <f t="shared" si="81"/>
        <v>0</v>
      </c>
      <c r="G1078" s="3">
        <f t="shared" si="82"/>
        <v>0</v>
      </c>
      <c r="H1078" s="3">
        <f t="shared" si="83"/>
        <v>0</v>
      </c>
      <c r="I1078" s="3">
        <f t="shared" si="84"/>
        <v>0</v>
      </c>
      <c r="J1078" s="18">
        <v>5757.41345</v>
      </c>
      <c r="R1078" t="s">
        <v>9</v>
      </c>
      <c r="S1078" t="s">
        <v>10</v>
      </c>
      <c r="T1078" t="s">
        <v>13</v>
      </c>
    </row>
    <row r="1079" spans="2:20">
      <c r="B1079" s="17">
        <v>63</v>
      </c>
      <c r="C1079" s="3">
        <f t="shared" si="80"/>
        <v>1</v>
      </c>
      <c r="D1079" s="3">
        <v>21.66</v>
      </c>
      <c r="E1079" s="3">
        <v>1</v>
      </c>
      <c r="F1079" s="16">
        <f t="shared" si="81"/>
        <v>0</v>
      </c>
      <c r="G1079" s="3">
        <f t="shared" si="82"/>
        <v>1</v>
      </c>
      <c r="H1079" s="3">
        <f t="shared" si="83"/>
        <v>0</v>
      </c>
      <c r="I1079" s="3">
        <f t="shared" si="84"/>
        <v>0</v>
      </c>
      <c r="J1079" s="18">
        <v>14349.8544</v>
      </c>
      <c r="R1079" t="s">
        <v>9</v>
      </c>
      <c r="S1079" t="s">
        <v>10</v>
      </c>
      <c r="T1079" t="s">
        <v>12</v>
      </c>
    </row>
    <row r="1080" spans="2:20">
      <c r="B1080" s="17">
        <v>54</v>
      </c>
      <c r="C1080" s="3">
        <f t="shared" si="80"/>
        <v>0</v>
      </c>
      <c r="D1080" s="3">
        <v>31.9</v>
      </c>
      <c r="E1080" s="3">
        <v>1</v>
      </c>
      <c r="F1080" s="16">
        <f t="shared" si="81"/>
        <v>0</v>
      </c>
      <c r="G1080" s="3">
        <f t="shared" si="82"/>
        <v>0</v>
      </c>
      <c r="H1080" s="3">
        <f t="shared" si="83"/>
        <v>1</v>
      </c>
      <c r="I1080" s="3">
        <f t="shared" si="84"/>
        <v>0</v>
      </c>
      <c r="J1080" s="18">
        <v>10928.849</v>
      </c>
      <c r="R1080" t="s">
        <v>6</v>
      </c>
      <c r="S1080" t="s">
        <v>10</v>
      </c>
      <c r="T1080" t="s">
        <v>11</v>
      </c>
    </row>
    <row r="1081" spans="2:20">
      <c r="B1081" s="17">
        <v>37</v>
      </c>
      <c r="C1081" s="3">
        <f t="shared" si="80"/>
        <v>1</v>
      </c>
      <c r="D1081" s="3">
        <v>37.07</v>
      </c>
      <c r="E1081" s="3">
        <v>1</v>
      </c>
      <c r="F1081" s="16">
        <f t="shared" si="81"/>
        <v>1</v>
      </c>
      <c r="G1081" s="3">
        <f t="shared" si="82"/>
        <v>0</v>
      </c>
      <c r="H1081" s="3">
        <f t="shared" si="83"/>
        <v>1</v>
      </c>
      <c r="I1081" s="3">
        <f t="shared" si="84"/>
        <v>0</v>
      </c>
      <c r="J1081" s="18">
        <v>39871.704299999998</v>
      </c>
      <c r="R1081" t="s">
        <v>9</v>
      </c>
      <c r="S1081" t="s">
        <v>7</v>
      </c>
      <c r="T1081" t="s">
        <v>11</v>
      </c>
    </row>
    <row r="1082" spans="2:20">
      <c r="B1082" s="17">
        <v>63</v>
      </c>
      <c r="C1082" s="3">
        <f t="shared" si="80"/>
        <v>1</v>
      </c>
      <c r="D1082" s="3">
        <v>31.445</v>
      </c>
      <c r="E1082" s="3">
        <v>0</v>
      </c>
      <c r="F1082" s="16">
        <f t="shared" si="81"/>
        <v>0</v>
      </c>
      <c r="G1082" s="3">
        <f t="shared" si="82"/>
        <v>0</v>
      </c>
      <c r="H1082" s="3">
        <f t="shared" si="83"/>
        <v>0</v>
      </c>
      <c r="I1082" s="3">
        <f t="shared" si="84"/>
        <v>0</v>
      </c>
      <c r="J1082" s="18">
        <v>13974.455550000001</v>
      </c>
      <c r="R1082" t="s">
        <v>9</v>
      </c>
      <c r="S1082" t="s">
        <v>10</v>
      </c>
      <c r="T1082" t="s">
        <v>13</v>
      </c>
    </row>
    <row r="1083" spans="2:20">
      <c r="B1083" s="17">
        <v>21</v>
      </c>
      <c r="C1083" s="3">
        <f t="shared" si="80"/>
        <v>1</v>
      </c>
      <c r="D1083" s="3">
        <v>31.254999999999999</v>
      </c>
      <c r="E1083" s="3">
        <v>0</v>
      </c>
      <c r="F1083" s="16">
        <f t="shared" si="81"/>
        <v>0</v>
      </c>
      <c r="G1083" s="3">
        <f t="shared" si="82"/>
        <v>1</v>
      </c>
      <c r="H1083" s="3">
        <f t="shared" si="83"/>
        <v>0</v>
      </c>
      <c r="I1083" s="3">
        <f t="shared" si="84"/>
        <v>0</v>
      </c>
      <c r="J1083" s="18">
        <v>1909.52745</v>
      </c>
      <c r="R1083" t="s">
        <v>9</v>
      </c>
      <c r="S1083" t="s">
        <v>10</v>
      </c>
      <c r="T1083" t="s">
        <v>12</v>
      </c>
    </row>
    <row r="1084" spans="2:20">
      <c r="B1084" s="17">
        <v>54</v>
      </c>
      <c r="C1084" s="3">
        <f t="shared" si="80"/>
        <v>0</v>
      </c>
      <c r="D1084" s="3">
        <v>28.88</v>
      </c>
      <c r="E1084" s="3">
        <v>2</v>
      </c>
      <c r="F1084" s="16">
        <f t="shared" si="81"/>
        <v>0</v>
      </c>
      <c r="G1084" s="3">
        <f t="shared" si="82"/>
        <v>0</v>
      </c>
      <c r="H1084" s="3">
        <f t="shared" si="83"/>
        <v>0</v>
      </c>
      <c r="I1084" s="3">
        <f t="shared" si="84"/>
        <v>0</v>
      </c>
      <c r="J1084" s="18">
        <v>12096.6512</v>
      </c>
      <c r="R1084" t="s">
        <v>6</v>
      </c>
      <c r="S1084" t="s">
        <v>10</v>
      </c>
      <c r="T1084" t="s">
        <v>13</v>
      </c>
    </row>
    <row r="1085" spans="2:20">
      <c r="B1085" s="17">
        <v>60</v>
      </c>
      <c r="C1085" s="3">
        <f t="shared" si="80"/>
        <v>0</v>
      </c>
      <c r="D1085" s="3">
        <v>18.335000000000001</v>
      </c>
      <c r="E1085" s="3">
        <v>0</v>
      </c>
      <c r="F1085" s="16">
        <f t="shared" si="81"/>
        <v>0</v>
      </c>
      <c r="G1085" s="3">
        <f t="shared" si="82"/>
        <v>0</v>
      </c>
      <c r="H1085" s="3">
        <f t="shared" si="83"/>
        <v>0</v>
      </c>
      <c r="I1085" s="3">
        <f t="shared" si="84"/>
        <v>0</v>
      </c>
      <c r="J1085" s="18">
        <v>13204.28565</v>
      </c>
      <c r="R1085" t="s">
        <v>6</v>
      </c>
      <c r="S1085" t="s">
        <v>10</v>
      </c>
      <c r="T1085" t="s">
        <v>13</v>
      </c>
    </row>
    <row r="1086" spans="2:20">
      <c r="B1086" s="17">
        <v>32</v>
      </c>
      <c r="C1086" s="3">
        <f t="shared" si="80"/>
        <v>0</v>
      </c>
      <c r="D1086" s="3">
        <v>29.59</v>
      </c>
      <c r="E1086" s="3">
        <v>1</v>
      </c>
      <c r="F1086" s="16">
        <f t="shared" si="81"/>
        <v>0</v>
      </c>
      <c r="G1086" s="3">
        <f t="shared" si="82"/>
        <v>0</v>
      </c>
      <c r="H1086" s="3">
        <f t="shared" si="83"/>
        <v>1</v>
      </c>
      <c r="I1086" s="3">
        <f t="shared" si="84"/>
        <v>0</v>
      </c>
      <c r="J1086" s="18">
        <v>4562.8420999999998</v>
      </c>
      <c r="R1086" t="s">
        <v>6</v>
      </c>
      <c r="S1086" t="s">
        <v>10</v>
      </c>
      <c r="T1086" t="s">
        <v>11</v>
      </c>
    </row>
    <row r="1087" spans="2:20">
      <c r="B1087" s="17">
        <v>47</v>
      </c>
      <c r="C1087" s="3">
        <f t="shared" si="80"/>
        <v>0</v>
      </c>
      <c r="D1087" s="3">
        <v>32</v>
      </c>
      <c r="E1087" s="3">
        <v>1</v>
      </c>
      <c r="F1087" s="16">
        <f t="shared" si="81"/>
        <v>0</v>
      </c>
      <c r="G1087" s="3">
        <f t="shared" si="82"/>
        <v>0</v>
      </c>
      <c r="H1087" s="3">
        <f t="shared" si="83"/>
        <v>0</v>
      </c>
      <c r="I1087" s="3">
        <f t="shared" si="84"/>
        <v>1</v>
      </c>
      <c r="J1087" s="18">
        <v>8551.3469999999998</v>
      </c>
      <c r="R1087" t="s">
        <v>6</v>
      </c>
      <c r="S1087" t="s">
        <v>10</v>
      </c>
      <c r="T1087" t="s">
        <v>8</v>
      </c>
    </row>
    <row r="1088" spans="2:20">
      <c r="B1088" s="17">
        <v>21</v>
      </c>
      <c r="C1088" s="3">
        <f t="shared" si="80"/>
        <v>1</v>
      </c>
      <c r="D1088" s="3">
        <v>26.03</v>
      </c>
      <c r="E1088" s="3">
        <v>0</v>
      </c>
      <c r="F1088" s="16">
        <f t="shared" si="81"/>
        <v>0</v>
      </c>
      <c r="G1088" s="3">
        <f t="shared" si="82"/>
        <v>0</v>
      </c>
      <c r="H1088" s="3">
        <f t="shared" si="83"/>
        <v>0</v>
      </c>
      <c r="I1088" s="3">
        <f t="shared" si="84"/>
        <v>0</v>
      </c>
      <c r="J1088" s="18">
        <v>2102.2647000000002</v>
      </c>
      <c r="R1088" t="s">
        <v>9</v>
      </c>
      <c r="S1088" t="s">
        <v>10</v>
      </c>
      <c r="T1088" t="s">
        <v>13</v>
      </c>
    </row>
    <row r="1089" spans="2:20">
      <c r="B1089" s="17">
        <v>28</v>
      </c>
      <c r="C1089" s="3">
        <f t="shared" si="80"/>
        <v>1</v>
      </c>
      <c r="D1089" s="3">
        <v>31.68</v>
      </c>
      <c r="E1089" s="3">
        <v>0</v>
      </c>
      <c r="F1089" s="16">
        <f t="shared" si="81"/>
        <v>1</v>
      </c>
      <c r="G1089" s="3">
        <f t="shared" si="82"/>
        <v>0</v>
      </c>
      <c r="H1089" s="3">
        <f t="shared" si="83"/>
        <v>1</v>
      </c>
      <c r="I1089" s="3">
        <f t="shared" si="84"/>
        <v>0</v>
      </c>
      <c r="J1089" s="18">
        <v>34672.147199999999</v>
      </c>
      <c r="R1089" t="s">
        <v>9</v>
      </c>
      <c r="S1089" t="s">
        <v>7</v>
      </c>
      <c r="T1089" t="s">
        <v>11</v>
      </c>
    </row>
    <row r="1090" spans="2:20">
      <c r="B1090" s="17">
        <v>63</v>
      </c>
      <c r="C1090" s="3">
        <f t="shared" si="80"/>
        <v>1</v>
      </c>
      <c r="D1090" s="3">
        <v>33.659999999999997</v>
      </c>
      <c r="E1090" s="3">
        <v>3</v>
      </c>
      <c r="F1090" s="16">
        <f t="shared" si="81"/>
        <v>0</v>
      </c>
      <c r="G1090" s="3">
        <f t="shared" si="82"/>
        <v>0</v>
      </c>
      <c r="H1090" s="3">
        <f t="shared" si="83"/>
        <v>1</v>
      </c>
      <c r="I1090" s="3">
        <f t="shared" si="84"/>
        <v>0</v>
      </c>
      <c r="J1090" s="18">
        <v>15161.5344</v>
      </c>
      <c r="R1090" t="s">
        <v>9</v>
      </c>
      <c r="S1090" t="s">
        <v>10</v>
      </c>
      <c r="T1090" t="s">
        <v>11</v>
      </c>
    </row>
    <row r="1091" spans="2:20">
      <c r="B1091" s="17">
        <v>18</v>
      </c>
      <c r="C1091" s="3">
        <f t="shared" si="80"/>
        <v>1</v>
      </c>
      <c r="D1091" s="3">
        <v>21.78</v>
      </c>
      <c r="E1091" s="3">
        <v>2</v>
      </c>
      <c r="F1091" s="16">
        <f t="shared" si="81"/>
        <v>0</v>
      </c>
      <c r="G1091" s="3">
        <f t="shared" si="82"/>
        <v>0</v>
      </c>
      <c r="H1091" s="3">
        <f t="shared" si="83"/>
        <v>1</v>
      </c>
      <c r="I1091" s="3">
        <f t="shared" si="84"/>
        <v>0</v>
      </c>
      <c r="J1091" s="18">
        <v>11884.048580000001</v>
      </c>
      <c r="R1091" t="s">
        <v>9</v>
      </c>
      <c r="S1091" t="s">
        <v>10</v>
      </c>
      <c r="T1091" t="s">
        <v>11</v>
      </c>
    </row>
    <row r="1092" spans="2:20">
      <c r="B1092" s="17">
        <v>32</v>
      </c>
      <c r="C1092" s="3">
        <f t="shared" si="80"/>
        <v>1</v>
      </c>
      <c r="D1092" s="3">
        <v>27.835000000000001</v>
      </c>
      <c r="E1092" s="3">
        <v>1</v>
      </c>
      <c r="F1092" s="16">
        <f t="shared" si="81"/>
        <v>0</v>
      </c>
      <c r="G1092" s="3">
        <f t="shared" si="82"/>
        <v>1</v>
      </c>
      <c r="H1092" s="3">
        <f t="shared" si="83"/>
        <v>0</v>
      </c>
      <c r="I1092" s="3">
        <f t="shared" si="84"/>
        <v>0</v>
      </c>
      <c r="J1092" s="18">
        <v>4454.40265</v>
      </c>
      <c r="R1092" t="s">
        <v>9</v>
      </c>
      <c r="S1092" t="s">
        <v>10</v>
      </c>
      <c r="T1092" t="s">
        <v>12</v>
      </c>
    </row>
    <row r="1093" spans="2:20">
      <c r="B1093" s="17">
        <v>38</v>
      </c>
      <c r="C1093" s="3">
        <f t="shared" si="80"/>
        <v>1</v>
      </c>
      <c r="D1093" s="3">
        <v>19.95</v>
      </c>
      <c r="E1093" s="3">
        <v>1</v>
      </c>
      <c r="F1093" s="16">
        <f t="shared" si="81"/>
        <v>0</v>
      </c>
      <c r="G1093" s="3">
        <f t="shared" si="82"/>
        <v>1</v>
      </c>
      <c r="H1093" s="3">
        <f t="shared" si="83"/>
        <v>0</v>
      </c>
      <c r="I1093" s="3">
        <f t="shared" si="84"/>
        <v>0</v>
      </c>
      <c r="J1093" s="18">
        <v>5855.9025000000001</v>
      </c>
      <c r="R1093" t="s">
        <v>9</v>
      </c>
      <c r="S1093" t="s">
        <v>10</v>
      </c>
      <c r="T1093" t="s">
        <v>12</v>
      </c>
    </row>
    <row r="1094" spans="2:20">
      <c r="B1094" s="17">
        <v>32</v>
      </c>
      <c r="C1094" s="3">
        <f t="shared" si="80"/>
        <v>1</v>
      </c>
      <c r="D1094" s="3">
        <v>31.5</v>
      </c>
      <c r="E1094" s="3">
        <v>1</v>
      </c>
      <c r="F1094" s="16">
        <f t="shared" si="81"/>
        <v>0</v>
      </c>
      <c r="G1094" s="3">
        <f t="shared" si="82"/>
        <v>0</v>
      </c>
      <c r="H1094" s="3">
        <f t="shared" si="83"/>
        <v>0</v>
      </c>
      <c r="I1094" s="3">
        <f t="shared" si="84"/>
        <v>1</v>
      </c>
      <c r="J1094" s="18">
        <v>4076.4969999999998</v>
      </c>
      <c r="R1094" t="s">
        <v>9</v>
      </c>
      <c r="S1094" t="s">
        <v>10</v>
      </c>
      <c r="T1094" t="s">
        <v>8</v>
      </c>
    </row>
    <row r="1095" spans="2:20">
      <c r="B1095" s="17">
        <v>62</v>
      </c>
      <c r="C1095" s="3">
        <f t="shared" si="80"/>
        <v>0</v>
      </c>
      <c r="D1095" s="3">
        <v>30.495000000000001</v>
      </c>
      <c r="E1095" s="3">
        <v>2</v>
      </c>
      <c r="F1095" s="16">
        <f t="shared" si="81"/>
        <v>0</v>
      </c>
      <c r="G1095" s="3">
        <f t="shared" si="82"/>
        <v>1</v>
      </c>
      <c r="H1095" s="3">
        <f t="shared" si="83"/>
        <v>0</v>
      </c>
      <c r="I1095" s="3">
        <f t="shared" si="84"/>
        <v>0</v>
      </c>
      <c r="J1095" s="18">
        <v>15019.760050000001</v>
      </c>
      <c r="R1095" t="s">
        <v>6</v>
      </c>
      <c r="S1095" t="s">
        <v>10</v>
      </c>
      <c r="T1095" t="s">
        <v>12</v>
      </c>
    </row>
    <row r="1096" spans="2:20">
      <c r="B1096" s="17">
        <v>39</v>
      </c>
      <c r="C1096" s="3">
        <f t="shared" si="80"/>
        <v>0</v>
      </c>
      <c r="D1096" s="3">
        <v>18.3</v>
      </c>
      <c r="E1096" s="3">
        <v>5</v>
      </c>
      <c r="F1096" s="16">
        <f t="shared" si="81"/>
        <v>1</v>
      </c>
      <c r="G1096" s="3">
        <f t="shared" si="82"/>
        <v>0</v>
      </c>
      <c r="H1096" s="3">
        <f t="shared" si="83"/>
        <v>0</v>
      </c>
      <c r="I1096" s="3">
        <f t="shared" si="84"/>
        <v>1</v>
      </c>
      <c r="J1096" s="18">
        <v>19023.259999999998</v>
      </c>
      <c r="R1096" t="s">
        <v>6</v>
      </c>
      <c r="S1096" t="s">
        <v>7</v>
      </c>
      <c r="T1096" t="s">
        <v>8</v>
      </c>
    </row>
    <row r="1097" spans="2:20">
      <c r="B1097" s="17">
        <v>55</v>
      </c>
      <c r="C1097" s="3">
        <f t="shared" si="80"/>
        <v>1</v>
      </c>
      <c r="D1097" s="3">
        <v>28.975000000000001</v>
      </c>
      <c r="E1097" s="3">
        <v>0</v>
      </c>
      <c r="F1097" s="16">
        <f t="shared" si="81"/>
        <v>0</v>
      </c>
      <c r="G1097" s="3">
        <f t="shared" si="82"/>
        <v>0</v>
      </c>
      <c r="H1097" s="3">
        <f t="shared" si="83"/>
        <v>0</v>
      </c>
      <c r="I1097" s="3">
        <f t="shared" si="84"/>
        <v>0</v>
      </c>
      <c r="J1097" s="18">
        <v>10796.35025</v>
      </c>
      <c r="R1097" t="s">
        <v>9</v>
      </c>
      <c r="S1097" t="s">
        <v>10</v>
      </c>
      <c r="T1097" t="s">
        <v>13</v>
      </c>
    </row>
    <row r="1098" spans="2:20">
      <c r="B1098" s="17">
        <v>57</v>
      </c>
      <c r="C1098" s="3">
        <f t="shared" si="80"/>
        <v>1</v>
      </c>
      <c r="D1098" s="3">
        <v>31.54</v>
      </c>
      <c r="E1098" s="3">
        <v>0</v>
      </c>
      <c r="F1098" s="16">
        <f t="shared" si="81"/>
        <v>0</v>
      </c>
      <c r="G1098" s="3">
        <f t="shared" si="82"/>
        <v>1</v>
      </c>
      <c r="H1098" s="3">
        <f t="shared" si="83"/>
        <v>0</v>
      </c>
      <c r="I1098" s="3">
        <f t="shared" si="84"/>
        <v>0</v>
      </c>
      <c r="J1098" s="18">
        <v>11353.2276</v>
      </c>
      <c r="R1098" t="s">
        <v>9</v>
      </c>
      <c r="S1098" t="s">
        <v>10</v>
      </c>
      <c r="T1098" t="s">
        <v>12</v>
      </c>
    </row>
    <row r="1099" spans="2:20">
      <c r="B1099" s="17">
        <v>52</v>
      </c>
      <c r="C1099" s="3">
        <f t="shared" ref="C1099:C1162" si="85">IF(R1099="male",1,0)</f>
        <v>1</v>
      </c>
      <c r="D1099" s="3">
        <v>47.74</v>
      </c>
      <c r="E1099" s="3">
        <v>1</v>
      </c>
      <c r="F1099" s="16">
        <f t="shared" ref="F1099:F1162" si="86">IF(S1099="yes",1,0)</f>
        <v>0</v>
      </c>
      <c r="G1099" s="3">
        <f t="shared" ref="G1099:G1162" si="87">IF(T1099="northwest",1,0)</f>
        <v>0</v>
      </c>
      <c r="H1099" s="3">
        <f t="shared" ref="H1099:H1162" si="88">IF(T1099="southeast",1,0)</f>
        <v>1</v>
      </c>
      <c r="I1099" s="3">
        <f t="shared" ref="I1099:I1162" si="89">IF(T1099="southwest",1,0)</f>
        <v>0</v>
      </c>
      <c r="J1099" s="18">
        <v>9748.9105999999992</v>
      </c>
      <c r="R1099" t="s">
        <v>9</v>
      </c>
      <c r="S1099" t="s">
        <v>10</v>
      </c>
      <c r="T1099" t="s">
        <v>11</v>
      </c>
    </row>
    <row r="1100" spans="2:20">
      <c r="B1100" s="17">
        <v>56</v>
      </c>
      <c r="C1100" s="3">
        <f t="shared" si="85"/>
        <v>1</v>
      </c>
      <c r="D1100" s="3">
        <v>22.1</v>
      </c>
      <c r="E1100" s="3">
        <v>0</v>
      </c>
      <c r="F1100" s="16">
        <f t="shared" si="86"/>
        <v>0</v>
      </c>
      <c r="G1100" s="3">
        <f t="shared" si="87"/>
        <v>0</v>
      </c>
      <c r="H1100" s="3">
        <f t="shared" si="88"/>
        <v>0</v>
      </c>
      <c r="I1100" s="3">
        <f t="shared" si="89"/>
        <v>1</v>
      </c>
      <c r="J1100" s="18">
        <v>10577.087</v>
      </c>
      <c r="R1100" t="s">
        <v>9</v>
      </c>
      <c r="S1100" t="s">
        <v>10</v>
      </c>
      <c r="T1100" t="s">
        <v>8</v>
      </c>
    </row>
    <row r="1101" spans="2:20">
      <c r="B1101" s="17">
        <v>47</v>
      </c>
      <c r="C1101" s="3">
        <f t="shared" si="85"/>
        <v>1</v>
      </c>
      <c r="D1101" s="3">
        <v>36.19</v>
      </c>
      <c r="E1101" s="3">
        <v>0</v>
      </c>
      <c r="F1101" s="16">
        <f t="shared" si="86"/>
        <v>1</v>
      </c>
      <c r="G1101" s="3">
        <f t="shared" si="87"/>
        <v>0</v>
      </c>
      <c r="H1101" s="3">
        <f t="shared" si="88"/>
        <v>1</v>
      </c>
      <c r="I1101" s="3">
        <f t="shared" si="89"/>
        <v>0</v>
      </c>
      <c r="J1101" s="18">
        <v>41676.081100000003</v>
      </c>
      <c r="R1101" t="s">
        <v>9</v>
      </c>
      <c r="S1101" t="s">
        <v>7</v>
      </c>
      <c r="T1101" t="s">
        <v>11</v>
      </c>
    </row>
    <row r="1102" spans="2:20">
      <c r="B1102" s="17">
        <v>55</v>
      </c>
      <c r="C1102" s="3">
        <f t="shared" si="85"/>
        <v>0</v>
      </c>
      <c r="D1102" s="3">
        <v>29.83</v>
      </c>
      <c r="E1102" s="3">
        <v>0</v>
      </c>
      <c r="F1102" s="16">
        <f t="shared" si="86"/>
        <v>0</v>
      </c>
      <c r="G1102" s="3">
        <f t="shared" si="87"/>
        <v>0</v>
      </c>
      <c r="H1102" s="3">
        <f t="shared" si="88"/>
        <v>0</v>
      </c>
      <c r="I1102" s="3">
        <f t="shared" si="89"/>
        <v>0</v>
      </c>
      <c r="J1102" s="18">
        <v>11286.538699999999</v>
      </c>
      <c r="R1102" t="s">
        <v>6</v>
      </c>
      <c r="S1102" t="s">
        <v>10</v>
      </c>
      <c r="T1102" t="s">
        <v>13</v>
      </c>
    </row>
    <row r="1103" spans="2:20">
      <c r="B1103" s="17">
        <v>23</v>
      </c>
      <c r="C1103" s="3">
        <f t="shared" si="85"/>
        <v>1</v>
      </c>
      <c r="D1103" s="3">
        <v>32.700000000000003</v>
      </c>
      <c r="E1103" s="3">
        <v>3</v>
      </c>
      <c r="F1103" s="16">
        <f t="shared" si="86"/>
        <v>0</v>
      </c>
      <c r="G1103" s="3">
        <f t="shared" si="87"/>
        <v>0</v>
      </c>
      <c r="H1103" s="3">
        <f t="shared" si="88"/>
        <v>0</v>
      </c>
      <c r="I1103" s="3">
        <f t="shared" si="89"/>
        <v>1</v>
      </c>
      <c r="J1103" s="18">
        <v>3591.48</v>
      </c>
      <c r="R1103" t="s">
        <v>9</v>
      </c>
      <c r="S1103" t="s">
        <v>10</v>
      </c>
      <c r="T1103" t="s">
        <v>8</v>
      </c>
    </row>
    <row r="1104" spans="2:20">
      <c r="B1104" s="17">
        <v>22</v>
      </c>
      <c r="C1104" s="3">
        <f t="shared" si="85"/>
        <v>0</v>
      </c>
      <c r="D1104" s="3">
        <v>30.4</v>
      </c>
      <c r="E1104" s="3">
        <v>0</v>
      </c>
      <c r="F1104" s="16">
        <f t="shared" si="86"/>
        <v>1</v>
      </c>
      <c r="G1104" s="3">
        <f t="shared" si="87"/>
        <v>1</v>
      </c>
      <c r="H1104" s="3">
        <f t="shared" si="88"/>
        <v>0</v>
      </c>
      <c r="I1104" s="3">
        <f t="shared" si="89"/>
        <v>0</v>
      </c>
      <c r="J1104" s="18">
        <v>33907.548000000003</v>
      </c>
      <c r="R1104" t="s">
        <v>6</v>
      </c>
      <c r="S1104" t="s">
        <v>7</v>
      </c>
      <c r="T1104" t="s">
        <v>12</v>
      </c>
    </row>
    <row r="1105" spans="2:20">
      <c r="B1105" s="17">
        <v>50</v>
      </c>
      <c r="C1105" s="3">
        <f t="shared" si="85"/>
        <v>0</v>
      </c>
      <c r="D1105" s="3">
        <v>33.700000000000003</v>
      </c>
      <c r="E1105" s="3">
        <v>4</v>
      </c>
      <c r="F1105" s="16">
        <f t="shared" si="86"/>
        <v>0</v>
      </c>
      <c r="G1105" s="3">
        <f t="shared" si="87"/>
        <v>0</v>
      </c>
      <c r="H1105" s="3">
        <f t="shared" si="88"/>
        <v>0</v>
      </c>
      <c r="I1105" s="3">
        <f t="shared" si="89"/>
        <v>1</v>
      </c>
      <c r="J1105" s="18">
        <v>11299.343000000001</v>
      </c>
      <c r="R1105" t="s">
        <v>6</v>
      </c>
      <c r="S1105" t="s">
        <v>10</v>
      </c>
      <c r="T1105" t="s">
        <v>8</v>
      </c>
    </row>
    <row r="1106" spans="2:20">
      <c r="B1106" s="17">
        <v>18</v>
      </c>
      <c r="C1106" s="3">
        <f t="shared" si="85"/>
        <v>0</v>
      </c>
      <c r="D1106" s="3">
        <v>31.35</v>
      </c>
      <c r="E1106" s="3">
        <v>4</v>
      </c>
      <c r="F1106" s="16">
        <f t="shared" si="86"/>
        <v>0</v>
      </c>
      <c r="G1106" s="3">
        <f t="shared" si="87"/>
        <v>0</v>
      </c>
      <c r="H1106" s="3">
        <f t="shared" si="88"/>
        <v>0</v>
      </c>
      <c r="I1106" s="3">
        <f t="shared" si="89"/>
        <v>0</v>
      </c>
      <c r="J1106" s="18">
        <v>4561.1885000000002</v>
      </c>
      <c r="R1106" t="s">
        <v>6</v>
      </c>
      <c r="S1106" t="s">
        <v>10</v>
      </c>
      <c r="T1106" t="s">
        <v>13</v>
      </c>
    </row>
    <row r="1107" spans="2:20">
      <c r="B1107" s="17">
        <v>51</v>
      </c>
      <c r="C1107" s="3">
        <f t="shared" si="85"/>
        <v>0</v>
      </c>
      <c r="D1107" s="3">
        <v>34.96</v>
      </c>
      <c r="E1107" s="3">
        <v>2</v>
      </c>
      <c r="F1107" s="16">
        <f t="shared" si="86"/>
        <v>1</v>
      </c>
      <c r="G1107" s="3">
        <f t="shared" si="87"/>
        <v>0</v>
      </c>
      <c r="H1107" s="3">
        <f t="shared" si="88"/>
        <v>0</v>
      </c>
      <c r="I1107" s="3">
        <f t="shared" si="89"/>
        <v>0</v>
      </c>
      <c r="J1107" s="18">
        <v>44641.197399999997</v>
      </c>
      <c r="R1107" t="s">
        <v>6</v>
      </c>
      <c r="S1107" t="s">
        <v>7</v>
      </c>
      <c r="T1107" t="s">
        <v>13</v>
      </c>
    </row>
    <row r="1108" spans="2:20">
      <c r="B1108" s="17">
        <v>22</v>
      </c>
      <c r="C1108" s="3">
        <f t="shared" si="85"/>
        <v>1</v>
      </c>
      <c r="D1108" s="3">
        <v>33.770000000000003</v>
      </c>
      <c r="E1108" s="3">
        <v>0</v>
      </c>
      <c r="F1108" s="16">
        <f t="shared" si="86"/>
        <v>0</v>
      </c>
      <c r="G1108" s="3">
        <f t="shared" si="87"/>
        <v>0</v>
      </c>
      <c r="H1108" s="3">
        <f t="shared" si="88"/>
        <v>1</v>
      </c>
      <c r="I1108" s="3">
        <f t="shared" si="89"/>
        <v>0</v>
      </c>
      <c r="J1108" s="18">
        <v>1674.6323</v>
      </c>
      <c r="R1108" t="s">
        <v>9</v>
      </c>
      <c r="S1108" t="s">
        <v>10</v>
      </c>
      <c r="T1108" t="s">
        <v>11</v>
      </c>
    </row>
    <row r="1109" spans="2:20">
      <c r="B1109" s="17">
        <v>52</v>
      </c>
      <c r="C1109" s="3">
        <f t="shared" si="85"/>
        <v>0</v>
      </c>
      <c r="D1109" s="3">
        <v>30.875</v>
      </c>
      <c r="E1109" s="3">
        <v>0</v>
      </c>
      <c r="F1109" s="16">
        <f t="shared" si="86"/>
        <v>0</v>
      </c>
      <c r="G1109" s="3">
        <f t="shared" si="87"/>
        <v>0</v>
      </c>
      <c r="H1109" s="3">
        <f t="shared" si="88"/>
        <v>0</v>
      </c>
      <c r="I1109" s="3">
        <f t="shared" si="89"/>
        <v>0</v>
      </c>
      <c r="J1109" s="18">
        <v>23045.566159999998</v>
      </c>
      <c r="R1109" t="s">
        <v>6</v>
      </c>
      <c r="S1109" t="s">
        <v>10</v>
      </c>
      <c r="T1109" t="s">
        <v>13</v>
      </c>
    </row>
    <row r="1110" spans="2:20">
      <c r="B1110" s="17">
        <v>25</v>
      </c>
      <c r="C1110" s="3">
        <f t="shared" si="85"/>
        <v>0</v>
      </c>
      <c r="D1110" s="3">
        <v>33.99</v>
      </c>
      <c r="E1110" s="3">
        <v>1</v>
      </c>
      <c r="F1110" s="16">
        <f t="shared" si="86"/>
        <v>0</v>
      </c>
      <c r="G1110" s="3">
        <f t="shared" si="87"/>
        <v>0</v>
      </c>
      <c r="H1110" s="3">
        <f t="shared" si="88"/>
        <v>1</v>
      </c>
      <c r="I1110" s="3">
        <f t="shared" si="89"/>
        <v>0</v>
      </c>
      <c r="J1110" s="18">
        <v>3227.1210999999998</v>
      </c>
      <c r="R1110" t="s">
        <v>6</v>
      </c>
      <c r="S1110" t="s">
        <v>10</v>
      </c>
      <c r="T1110" t="s">
        <v>11</v>
      </c>
    </row>
    <row r="1111" spans="2:20">
      <c r="B1111" s="17">
        <v>33</v>
      </c>
      <c r="C1111" s="3">
        <f t="shared" si="85"/>
        <v>0</v>
      </c>
      <c r="D1111" s="3">
        <v>19.094999999999999</v>
      </c>
      <c r="E1111" s="3">
        <v>2</v>
      </c>
      <c r="F1111" s="16">
        <f t="shared" si="86"/>
        <v>1</v>
      </c>
      <c r="G1111" s="3">
        <f t="shared" si="87"/>
        <v>0</v>
      </c>
      <c r="H1111" s="3">
        <f t="shared" si="88"/>
        <v>0</v>
      </c>
      <c r="I1111" s="3">
        <f t="shared" si="89"/>
        <v>0</v>
      </c>
      <c r="J1111" s="18">
        <v>16776.304049999999</v>
      </c>
      <c r="R1111" t="s">
        <v>6</v>
      </c>
      <c r="S1111" t="s">
        <v>7</v>
      </c>
      <c r="T1111" t="s">
        <v>13</v>
      </c>
    </row>
    <row r="1112" spans="2:20">
      <c r="B1112" s="17">
        <v>53</v>
      </c>
      <c r="C1112" s="3">
        <f t="shared" si="85"/>
        <v>1</v>
      </c>
      <c r="D1112" s="3">
        <v>28.6</v>
      </c>
      <c r="E1112" s="3">
        <v>3</v>
      </c>
      <c r="F1112" s="16">
        <f t="shared" si="86"/>
        <v>0</v>
      </c>
      <c r="G1112" s="3">
        <f t="shared" si="87"/>
        <v>0</v>
      </c>
      <c r="H1112" s="3">
        <f t="shared" si="88"/>
        <v>0</v>
      </c>
      <c r="I1112" s="3">
        <f t="shared" si="89"/>
        <v>1</v>
      </c>
      <c r="J1112" s="18">
        <v>11253.421</v>
      </c>
      <c r="R1112" t="s">
        <v>9</v>
      </c>
      <c r="S1112" t="s">
        <v>10</v>
      </c>
      <c r="T1112" t="s">
        <v>8</v>
      </c>
    </row>
    <row r="1113" spans="2:20">
      <c r="B1113" s="17">
        <v>29</v>
      </c>
      <c r="C1113" s="3">
        <f t="shared" si="85"/>
        <v>1</v>
      </c>
      <c r="D1113" s="3">
        <v>38.94</v>
      </c>
      <c r="E1113" s="3">
        <v>1</v>
      </c>
      <c r="F1113" s="16">
        <f t="shared" si="86"/>
        <v>0</v>
      </c>
      <c r="G1113" s="3">
        <f t="shared" si="87"/>
        <v>0</v>
      </c>
      <c r="H1113" s="3">
        <f t="shared" si="88"/>
        <v>1</v>
      </c>
      <c r="I1113" s="3">
        <f t="shared" si="89"/>
        <v>0</v>
      </c>
      <c r="J1113" s="18">
        <v>3471.4096</v>
      </c>
      <c r="R1113" t="s">
        <v>9</v>
      </c>
      <c r="S1113" t="s">
        <v>10</v>
      </c>
      <c r="T1113" t="s">
        <v>11</v>
      </c>
    </row>
    <row r="1114" spans="2:20">
      <c r="B1114" s="17">
        <v>58</v>
      </c>
      <c r="C1114" s="3">
        <f t="shared" si="85"/>
        <v>1</v>
      </c>
      <c r="D1114" s="3">
        <v>36.08</v>
      </c>
      <c r="E1114" s="3">
        <v>0</v>
      </c>
      <c r="F1114" s="16">
        <f t="shared" si="86"/>
        <v>0</v>
      </c>
      <c r="G1114" s="3">
        <f t="shared" si="87"/>
        <v>0</v>
      </c>
      <c r="H1114" s="3">
        <f t="shared" si="88"/>
        <v>1</v>
      </c>
      <c r="I1114" s="3">
        <f t="shared" si="89"/>
        <v>0</v>
      </c>
      <c r="J1114" s="18">
        <v>11363.2832</v>
      </c>
      <c r="R1114" t="s">
        <v>9</v>
      </c>
      <c r="S1114" t="s">
        <v>10</v>
      </c>
      <c r="T1114" t="s">
        <v>11</v>
      </c>
    </row>
    <row r="1115" spans="2:20">
      <c r="B1115" s="17">
        <v>37</v>
      </c>
      <c r="C1115" s="3">
        <f t="shared" si="85"/>
        <v>1</v>
      </c>
      <c r="D1115" s="3">
        <v>29.8</v>
      </c>
      <c r="E1115" s="3">
        <v>0</v>
      </c>
      <c r="F1115" s="16">
        <f t="shared" si="86"/>
        <v>0</v>
      </c>
      <c r="G1115" s="3">
        <f t="shared" si="87"/>
        <v>0</v>
      </c>
      <c r="H1115" s="3">
        <f t="shared" si="88"/>
        <v>0</v>
      </c>
      <c r="I1115" s="3">
        <f t="shared" si="89"/>
        <v>1</v>
      </c>
      <c r="J1115" s="18">
        <v>20420.604650000001</v>
      </c>
      <c r="R1115" t="s">
        <v>9</v>
      </c>
      <c r="S1115" t="s">
        <v>10</v>
      </c>
      <c r="T1115" t="s">
        <v>8</v>
      </c>
    </row>
    <row r="1116" spans="2:20">
      <c r="B1116" s="17">
        <v>54</v>
      </c>
      <c r="C1116" s="3">
        <f t="shared" si="85"/>
        <v>0</v>
      </c>
      <c r="D1116" s="3">
        <v>31.24</v>
      </c>
      <c r="E1116" s="3">
        <v>0</v>
      </c>
      <c r="F1116" s="16">
        <f t="shared" si="86"/>
        <v>0</v>
      </c>
      <c r="G1116" s="3">
        <f t="shared" si="87"/>
        <v>0</v>
      </c>
      <c r="H1116" s="3">
        <f t="shared" si="88"/>
        <v>1</v>
      </c>
      <c r="I1116" s="3">
        <f t="shared" si="89"/>
        <v>0</v>
      </c>
      <c r="J1116" s="18">
        <v>10338.9316</v>
      </c>
      <c r="R1116" t="s">
        <v>6</v>
      </c>
      <c r="S1116" t="s">
        <v>10</v>
      </c>
      <c r="T1116" t="s">
        <v>11</v>
      </c>
    </row>
    <row r="1117" spans="2:20">
      <c r="B1117" s="17">
        <v>49</v>
      </c>
      <c r="C1117" s="3">
        <f t="shared" si="85"/>
        <v>0</v>
      </c>
      <c r="D1117" s="3">
        <v>29.925000000000001</v>
      </c>
      <c r="E1117" s="3">
        <v>0</v>
      </c>
      <c r="F1117" s="16">
        <f t="shared" si="86"/>
        <v>0</v>
      </c>
      <c r="G1117" s="3">
        <f t="shared" si="87"/>
        <v>1</v>
      </c>
      <c r="H1117" s="3">
        <f t="shared" si="88"/>
        <v>0</v>
      </c>
      <c r="I1117" s="3">
        <f t="shared" si="89"/>
        <v>0</v>
      </c>
      <c r="J1117" s="18">
        <v>8988.1587500000005</v>
      </c>
      <c r="R1117" t="s">
        <v>6</v>
      </c>
      <c r="S1117" t="s">
        <v>10</v>
      </c>
      <c r="T1117" t="s">
        <v>12</v>
      </c>
    </row>
    <row r="1118" spans="2:20">
      <c r="B1118" s="17">
        <v>50</v>
      </c>
      <c r="C1118" s="3">
        <f t="shared" si="85"/>
        <v>0</v>
      </c>
      <c r="D1118" s="3">
        <v>26.22</v>
      </c>
      <c r="E1118" s="3">
        <v>2</v>
      </c>
      <c r="F1118" s="16">
        <f t="shared" si="86"/>
        <v>0</v>
      </c>
      <c r="G1118" s="3">
        <f t="shared" si="87"/>
        <v>1</v>
      </c>
      <c r="H1118" s="3">
        <f t="shared" si="88"/>
        <v>0</v>
      </c>
      <c r="I1118" s="3">
        <f t="shared" si="89"/>
        <v>0</v>
      </c>
      <c r="J1118" s="18">
        <v>10493.9458</v>
      </c>
      <c r="R1118" t="s">
        <v>6</v>
      </c>
      <c r="S1118" t="s">
        <v>10</v>
      </c>
      <c r="T1118" t="s">
        <v>12</v>
      </c>
    </row>
    <row r="1119" spans="2:20">
      <c r="B1119" s="17">
        <v>26</v>
      </c>
      <c r="C1119" s="3">
        <f t="shared" si="85"/>
        <v>1</v>
      </c>
      <c r="D1119" s="3">
        <v>30</v>
      </c>
      <c r="E1119" s="3">
        <v>1</v>
      </c>
      <c r="F1119" s="16">
        <f t="shared" si="86"/>
        <v>0</v>
      </c>
      <c r="G1119" s="3">
        <f t="shared" si="87"/>
        <v>0</v>
      </c>
      <c r="H1119" s="3">
        <f t="shared" si="88"/>
        <v>0</v>
      </c>
      <c r="I1119" s="3">
        <f t="shared" si="89"/>
        <v>1</v>
      </c>
      <c r="J1119" s="18">
        <v>2904.0880000000002</v>
      </c>
      <c r="R1119" t="s">
        <v>9</v>
      </c>
      <c r="S1119" t="s">
        <v>10</v>
      </c>
      <c r="T1119" t="s">
        <v>8</v>
      </c>
    </row>
    <row r="1120" spans="2:20">
      <c r="B1120" s="17">
        <v>45</v>
      </c>
      <c r="C1120" s="3">
        <f t="shared" si="85"/>
        <v>1</v>
      </c>
      <c r="D1120" s="3">
        <v>20.350000000000001</v>
      </c>
      <c r="E1120" s="3">
        <v>3</v>
      </c>
      <c r="F1120" s="16">
        <f t="shared" si="86"/>
        <v>0</v>
      </c>
      <c r="G1120" s="3">
        <f t="shared" si="87"/>
        <v>0</v>
      </c>
      <c r="H1120" s="3">
        <f t="shared" si="88"/>
        <v>1</v>
      </c>
      <c r="I1120" s="3">
        <f t="shared" si="89"/>
        <v>0</v>
      </c>
      <c r="J1120" s="18">
        <v>8605.3615000000009</v>
      </c>
      <c r="R1120" t="s">
        <v>9</v>
      </c>
      <c r="S1120" t="s">
        <v>10</v>
      </c>
      <c r="T1120" t="s">
        <v>11</v>
      </c>
    </row>
    <row r="1121" spans="2:20">
      <c r="B1121" s="17">
        <v>54</v>
      </c>
      <c r="C1121" s="3">
        <f t="shared" si="85"/>
        <v>0</v>
      </c>
      <c r="D1121" s="3">
        <v>32.299999999999997</v>
      </c>
      <c r="E1121" s="3">
        <v>1</v>
      </c>
      <c r="F1121" s="16">
        <f t="shared" si="86"/>
        <v>0</v>
      </c>
      <c r="G1121" s="3">
        <f t="shared" si="87"/>
        <v>0</v>
      </c>
      <c r="H1121" s="3">
        <f t="shared" si="88"/>
        <v>0</v>
      </c>
      <c r="I1121" s="3">
        <f t="shared" si="89"/>
        <v>0</v>
      </c>
      <c r="J1121" s="18">
        <v>11512.405000000001</v>
      </c>
      <c r="R1121" t="s">
        <v>6</v>
      </c>
      <c r="S1121" t="s">
        <v>10</v>
      </c>
      <c r="T1121" t="s">
        <v>13</v>
      </c>
    </row>
    <row r="1122" spans="2:20">
      <c r="B1122" s="17">
        <v>38</v>
      </c>
      <c r="C1122" s="3">
        <f t="shared" si="85"/>
        <v>1</v>
      </c>
      <c r="D1122" s="3">
        <v>38.39</v>
      </c>
      <c r="E1122" s="3">
        <v>3</v>
      </c>
      <c r="F1122" s="16">
        <f t="shared" si="86"/>
        <v>1</v>
      </c>
      <c r="G1122" s="3">
        <f t="shared" si="87"/>
        <v>0</v>
      </c>
      <c r="H1122" s="3">
        <f t="shared" si="88"/>
        <v>1</v>
      </c>
      <c r="I1122" s="3">
        <f t="shared" si="89"/>
        <v>0</v>
      </c>
      <c r="J1122" s="18">
        <v>41949.244100000004</v>
      </c>
      <c r="R1122" t="s">
        <v>9</v>
      </c>
      <c r="S1122" t="s">
        <v>7</v>
      </c>
      <c r="T1122" t="s">
        <v>11</v>
      </c>
    </row>
    <row r="1123" spans="2:20">
      <c r="B1123" s="17">
        <v>48</v>
      </c>
      <c r="C1123" s="3">
        <f t="shared" si="85"/>
        <v>0</v>
      </c>
      <c r="D1123" s="3">
        <v>25.85</v>
      </c>
      <c r="E1123" s="3">
        <v>3</v>
      </c>
      <c r="F1123" s="16">
        <f t="shared" si="86"/>
        <v>1</v>
      </c>
      <c r="G1123" s="3">
        <f t="shared" si="87"/>
        <v>0</v>
      </c>
      <c r="H1123" s="3">
        <f t="shared" si="88"/>
        <v>1</v>
      </c>
      <c r="I1123" s="3">
        <f t="shared" si="89"/>
        <v>0</v>
      </c>
      <c r="J1123" s="18">
        <v>24180.933499999999</v>
      </c>
      <c r="R1123" t="s">
        <v>6</v>
      </c>
      <c r="S1123" t="s">
        <v>7</v>
      </c>
      <c r="T1123" t="s">
        <v>11</v>
      </c>
    </row>
    <row r="1124" spans="2:20">
      <c r="B1124" s="17">
        <v>28</v>
      </c>
      <c r="C1124" s="3">
        <f t="shared" si="85"/>
        <v>0</v>
      </c>
      <c r="D1124" s="3">
        <v>26.315000000000001</v>
      </c>
      <c r="E1124" s="3">
        <v>3</v>
      </c>
      <c r="F1124" s="16">
        <f t="shared" si="86"/>
        <v>0</v>
      </c>
      <c r="G1124" s="3">
        <f t="shared" si="87"/>
        <v>1</v>
      </c>
      <c r="H1124" s="3">
        <f t="shared" si="88"/>
        <v>0</v>
      </c>
      <c r="I1124" s="3">
        <f t="shared" si="89"/>
        <v>0</v>
      </c>
      <c r="J1124" s="18">
        <v>5312.1698500000002</v>
      </c>
      <c r="R1124" t="s">
        <v>6</v>
      </c>
      <c r="S1124" t="s">
        <v>10</v>
      </c>
      <c r="T1124" t="s">
        <v>12</v>
      </c>
    </row>
    <row r="1125" spans="2:20">
      <c r="B1125" s="17">
        <v>23</v>
      </c>
      <c r="C1125" s="3">
        <f t="shared" si="85"/>
        <v>1</v>
      </c>
      <c r="D1125" s="3">
        <v>24.51</v>
      </c>
      <c r="E1125" s="3">
        <v>0</v>
      </c>
      <c r="F1125" s="16">
        <f t="shared" si="86"/>
        <v>0</v>
      </c>
      <c r="G1125" s="3">
        <f t="shared" si="87"/>
        <v>0</v>
      </c>
      <c r="H1125" s="3">
        <f t="shared" si="88"/>
        <v>0</v>
      </c>
      <c r="I1125" s="3">
        <f t="shared" si="89"/>
        <v>0</v>
      </c>
      <c r="J1125" s="18">
        <v>2396.0958999999998</v>
      </c>
      <c r="R1125" t="s">
        <v>9</v>
      </c>
      <c r="S1125" t="s">
        <v>10</v>
      </c>
      <c r="T1125" t="s">
        <v>13</v>
      </c>
    </row>
    <row r="1126" spans="2:20">
      <c r="B1126" s="17">
        <v>55</v>
      </c>
      <c r="C1126" s="3">
        <f t="shared" si="85"/>
        <v>1</v>
      </c>
      <c r="D1126" s="3">
        <v>32.67</v>
      </c>
      <c r="E1126" s="3">
        <v>1</v>
      </c>
      <c r="F1126" s="16">
        <f t="shared" si="86"/>
        <v>0</v>
      </c>
      <c r="G1126" s="3">
        <f t="shared" si="87"/>
        <v>0</v>
      </c>
      <c r="H1126" s="3">
        <f t="shared" si="88"/>
        <v>1</v>
      </c>
      <c r="I1126" s="3">
        <f t="shared" si="89"/>
        <v>0</v>
      </c>
      <c r="J1126" s="18">
        <v>10807.4863</v>
      </c>
      <c r="R1126" t="s">
        <v>9</v>
      </c>
      <c r="S1126" t="s">
        <v>10</v>
      </c>
      <c r="T1126" t="s">
        <v>11</v>
      </c>
    </row>
    <row r="1127" spans="2:20">
      <c r="B1127" s="17">
        <v>41</v>
      </c>
      <c r="C1127" s="3">
        <f t="shared" si="85"/>
        <v>1</v>
      </c>
      <c r="D1127" s="3">
        <v>29.64</v>
      </c>
      <c r="E1127" s="3">
        <v>5</v>
      </c>
      <c r="F1127" s="16">
        <f t="shared" si="86"/>
        <v>0</v>
      </c>
      <c r="G1127" s="3">
        <f t="shared" si="87"/>
        <v>0</v>
      </c>
      <c r="H1127" s="3">
        <f t="shared" si="88"/>
        <v>0</v>
      </c>
      <c r="I1127" s="3">
        <f t="shared" si="89"/>
        <v>0</v>
      </c>
      <c r="J1127" s="18">
        <v>9222.4025999999994</v>
      </c>
      <c r="R1127" t="s">
        <v>9</v>
      </c>
      <c r="S1127" t="s">
        <v>10</v>
      </c>
      <c r="T1127" t="s">
        <v>13</v>
      </c>
    </row>
    <row r="1128" spans="2:20">
      <c r="B1128" s="17">
        <v>25</v>
      </c>
      <c r="C1128" s="3">
        <f t="shared" si="85"/>
        <v>1</v>
      </c>
      <c r="D1128" s="3">
        <v>33.33</v>
      </c>
      <c r="E1128" s="3">
        <v>2</v>
      </c>
      <c r="F1128" s="16">
        <f t="shared" si="86"/>
        <v>1</v>
      </c>
      <c r="G1128" s="3">
        <f t="shared" si="87"/>
        <v>0</v>
      </c>
      <c r="H1128" s="3">
        <f t="shared" si="88"/>
        <v>1</v>
      </c>
      <c r="I1128" s="3">
        <f t="shared" si="89"/>
        <v>0</v>
      </c>
      <c r="J1128" s="18">
        <v>36124.573700000001</v>
      </c>
      <c r="R1128" t="s">
        <v>9</v>
      </c>
      <c r="S1128" t="s">
        <v>7</v>
      </c>
      <c r="T1128" t="s">
        <v>11</v>
      </c>
    </row>
    <row r="1129" spans="2:20">
      <c r="B1129" s="17">
        <v>33</v>
      </c>
      <c r="C1129" s="3">
        <f t="shared" si="85"/>
        <v>1</v>
      </c>
      <c r="D1129" s="3">
        <v>35.75</v>
      </c>
      <c r="E1129" s="3">
        <v>1</v>
      </c>
      <c r="F1129" s="16">
        <f t="shared" si="86"/>
        <v>1</v>
      </c>
      <c r="G1129" s="3">
        <f t="shared" si="87"/>
        <v>0</v>
      </c>
      <c r="H1129" s="3">
        <f t="shared" si="88"/>
        <v>1</v>
      </c>
      <c r="I1129" s="3">
        <f t="shared" si="89"/>
        <v>0</v>
      </c>
      <c r="J1129" s="18">
        <v>38282.749499999998</v>
      </c>
      <c r="R1129" t="s">
        <v>9</v>
      </c>
      <c r="S1129" t="s">
        <v>7</v>
      </c>
      <c r="T1129" t="s">
        <v>11</v>
      </c>
    </row>
    <row r="1130" spans="2:20">
      <c r="B1130" s="17">
        <v>30</v>
      </c>
      <c r="C1130" s="3">
        <f t="shared" si="85"/>
        <v>0</v>
      </c>
      <c r="D1130" s="3">
        <v>19.95</v>
      </c>
      <c r="E1130" s="3">
        <v>3</v>
      </c>
      <c r="F1130" s="16">
        <f t="shared" si="86"/>
        <v>0</v>
      </c>
      <c r="G1130" s="3">
        <f t="shared" si="87"/>
        <v>1</v>
      </c>
      <c r="H1130" s="3">
        <f t="shared" si="88"/>
        <v>0</v>
      </c>
      <c r="I1130" s="3">
        <f t="shared" si="89"/>
        <v>0</v>
      </c>
      <c r="J1130" s="18">
        <v>5693.4305000000004</v>
      </c>
      <c r="R1130" t="s">
        <v>6</v>
      </c>
      <c r="S1130" t="s">
        <v>10</v>
      </c>
      <c r="T1130" t="s">
        <v>12</v>
      </c>
    </row>
    <row r="1131" spans="2:20">
      <c r="B1131" s="17">
        <v>23</v>
      </c>
      <c r="C1131" s="3">
        <f t="shared" si="85"/>
        <v>0</v>
      </c>
      <c r="D1131" s="3">
        <v>31.4</v>
      </c>
      <c r="E1131" s="3">
        <v>0</v>
      </c>
      <c r="F1131" s="16">
        <f t="shared" si="86"/>
        <v>1</v>
      </c>
      <c r="G1131" s="3">
        <f t="shared" si="87"/>
        <v>0</v>
      </c>
      <c r="H1131" s="3">
        <f t="shared" si="88"/>
        <v>0</v>
      </c>
      <c r="I1131" s="3">
        <f t="shared" si="89"/>
        <v>1</v>
      </c>
      <c r="J1131" s="18">
        <v>34166.273000000001</v>
      </c>
      <c r="R1131" t="s">
        <v>6</v>
      </c>
      <c r="S1131" t="s">
        <v>7</v>
      </c>
      <c r="T1131" t="s">
        <v>8</v>
      </c>
    </row>
    <row r="1132" spans="2:20">
      <c r="B1132" s="17">
        <v>46</v>
      </c>
      <c r="C1132" s="3">
        <f t="shared" si="85"/>
        <v>1</v>
      </c>
      <c r="D1132" s="3">
        <v>38.17</v>
      </c>
      <c r="E1132" s="3">
        <v>2</v>
      </c>
      <c r="F1132" s="16">
        <f t="shared" si="86"/>
        <v>0</v>
      </c>
      <c r="G1132" s="3">
        <f t="shared" si="87"/>
        <v>0</v>
      </c>
      <c r="H1132" s="3">
        <f t="shared" si="88"/>
        <v>1</v>
      </c>
      <c r="I1132" s="3">
        <f t="shared" si="89"/>
        <v>0</v>
      </c>
      <c r="J1132" s="18">
        <v>8347.1643000000004</v>
      </c>
      <c r="R1132" t="s">
        <v>9</v>
      </c>
      <c r="S1132" t="s">
        <v>10</v>
      </c>
      <c r="T1132" t="s">
        <v>11</v>
      </c>
    </row>
    <row r="1133" spans="2:20">
      <c r="B1133" s="17">
        <v>53</v>
      </c>
      <c r="C1133" s="3">
        <f t="shared" si="85"/>
        <v>0</v>
      </c>
      <c r="D1133" s="3">
        <v>36.86</v>
      </c>
      <c r="E1133" s="3">
        <v>3</v>
      </c>
      <c r="F1133" s="16">
        <f t="shared" si="86"/>
        <v>1</v>
      </c>
      <c r="G1133" s="3">
        <f t="shared" si="87"/>
        <v>1</v>
      </c>
      <c r="H1133" s="3">
        <f t="shared" si="88"/>
        <v>0</v>
      </c>
      <c r="I1133" s="3">
        <f t="shared" si="89"/>
        <v>0</v>
      </c>
      <c r="J1133" s="18">
        <v>46661.4424</v>
      </c>
      <c r="R1133" t="s">
        <v>6</v>
      </c>
      <c r="S1133" t="s">
        <v>7</v>
      </c>
      <c r="T1133" t="s">
        <v>12</v>
      </c>
    </row>
    <row r="1134" spans="2:20">
      <c r="B1134" s="17">
        <v>27</v>
      </c>
      <c r="C1134" s="3">
        <f t="shared" si="85"/>
        <v>0</v>
      </c>
      <c r="D1134" s="3">
        <v>32.395000000000003</v>
      </c>
      <c r="E1134" s="3">
        <v>1</v>
      </c>
      <c r="F1134" s="16">
        <f t="shared" si="86"/>
        <v>0</v>
      </c>
      <c r="G1134" s="3">
        <f t="shared" si="87"/>
        <v>0</v>
      </c>
      <c r="H1134" s="3">
        <f t="shared" si="88"/>
        <v>0</v>
      </c>
      <c r="I1134" s="3">
        <f t="shared" si="89"/>
        <v>0</v>
      </c>
      <c r="J1134" s="18">
        <v>18903.491409999999</v>
      </c>
      <c r="R1134" t="s">
        <v>6</v>
      </c>
      <c r="S1134" t="s">
        <v>10</v>
      </c>
      <c r="T1134" t="s">
        <v>13</v>
      </c>
    </row>
    <row r="1135" spans="2:20">
      <c r="B1135" s="17">
        <v>23</v>
      </c>
      <c r="C1135" s="3">
        <f t="shared" si="85"/>
        <v>0</v>
      </c>
      <c r="D1135" s="3">
        <v>42.75</v>
      </c>
      <c r="E1135" s="3">
        <v>1</v>
      </c>
      <c r="F1135" s="16">
        <f t="shared" si="86"/>
        <v>1</v>
      </c>
      <c r="G1135" s="3">
        <f t="shared" si="87"/>
        <v>0</v>
      </c>
      <c r="H1135" s="3">
        <f t="shared" si="88"/>
        <v>0</v>
      </c>
      <c r="I1135" s="3">
        <f t="shared" si="89"/>
        <v>0</v>
      </c>
      <c r="J1135" s="18">
        <v>40904.199500000002</v>
      </c>
      <c r="R1135" t="s">
        <v>6</v>
      </c>
      <c r="S1135" t="s">
        <v>7</v>
      </c>
      <c r="T1135" t="s">
        <v>13</v>
      </c>
    </row>
    <row r="1136" spans="2:20">
      <c r="B1136" s="17">
        <v>63</v>
      </c>
      <c r="C1136" s="3">
        <f t="shared" si="85"/>
        <v>0</v>
      </c>
      <c r="D1136" s="3">
        <v>25.08</v>
      </c>
      <c r="E1136" s="3">
        <v>0</v>
      </c>
      <c r="F1136" s="16">
        <f t="shared" si="86"/>
        <v>0</v>
      </c>
      <c r="G1136" s="3">
        <f t="shared" si="87"/>
        <v>1</v>
      </c>
      <c r="H1136" s="3">
        <f t="shared" si="88"/>
        <v>0</v>
      </c>
      <c r="I1136" s="3">
        <f t="shared" si="89"/>
        <v>0</v>
      </c>
      <c r="J1136" s="18">
        <v>14254.608200000001</v>
      </c>
      <c r="R1136" t="s">
        <v>6</v>
      </c>
      <c r="S1136" t="s">
        <v>10</v>
      </c>
      <c r="T1136" t="s">
        <v>12</v>
      </c>
    </row>
    <row r="1137" spans="2:20">
      <c r="B1137" s="17">
        <v>55</v>
      </c>
      <c r="C1137" s="3">
        <f t="shared" si="85"/>
        <v>1</v>
      </c>
      <c r="D1137" s="3">
        <v>29.9</v>
      </c>
      <c r="E1137" s="3">
        <v>0</v>
      </c>
      <c r="F1137" s="16">
        <f t="shared" si="86"/>
        <v>0</v>
      </c>
      <c r="G1137" s="3">
        <f t="shared" si="87"/>
        <v>0</v>
      </c>
      <c r="H1137" s="3">
        <f t="shared" si="88"/>
        <v>0</v>
      </c>
      <c r="I1137" s="3">
        <f t="shared" si="89"/>
        <v>1</v>
      </c>
      <c r="J1137" s="18">
        <v>10214.636</v>
      </c>
      <c r="R1137" t="s">
        <v>9</v>
      </c>
      <c r="S1137" t="s">
        <v>10</v>
      </c>
      <c r="T1137" t="s">
        <v>8</v>
      </c>
    </row>
    <row r="1138" spans="2:20">
      <c r="B1138" s="17">
        <v>35</v>
      </c>
      <c r="C1138" s="3">
        <f t="shared" si="85"/>
        <v>0</v>
      </c>
      <c r="D1138" s="3">
        <v>35.86</v>
      </c>
      <c r="E1138" s="3">
        <v>2</v>
      </c>
      <c r="F1138" s="16">
        <f t="shared" si="86"/>
        <v>0</v>
      </c>
      <c r="G1138" s="3">
        <f t="shared" si="87"/>
        <v>0</v>
      </c>
      <c r="H1138" s="3">
        <f t="shared" si="88"/>
        <v>1</v>
      </c>
      <c r="I1138" s="3">
        <f t="shared" si="89"/>
        <v>0</v>
      </c>
      <c r="J1138" s="18">
        <v>5836.5204000000003</v>
      </c>
      <c r="R1138" t="s">
        <v>6</v>
      </c>
      <c r="S1138" t="s">
        <v>10</v>
      </c>
      <c r="T1138" t="s">
        <v>11</v>
      </c>
    </row>
    <row r="1139" spans="2:20">
      <c r="B1139" s="17">
        <v>34</v>
      </c>
      <c r="C1139" s="3">
        <f t="shared" si="85"/>
        <v>1</v>
      </c>
      <c r="D1139" s="3">
        <v>32.799999999999997</v>
      </c>
      <c r="E1139" s="3">
        <v>1</v>
      </c>
      <c r="F1139" s="16">
        <f t="shared" si="86"/>
        <v>0</v>
      </c>
      <c r="G1139" s="3">
        <f t="shared" si="87"/>
        <v>0</v>
      </c>
      <c r="H1139" s="3">
        <f t="shared" si="88"/>
        <v>0</v>
      </c>
      <c r="I1139" s="3">
        <f t="shared" si="89"/>
        <v>1</v>
      </c>
      <c r="J1139" s="18">
        <v>14358.364369999999</v>
      </c>
      <c r="R1139" t="s">
        <v>9</v>
      </c>
      <c r="S1139" t="s">
        <v>10</v>
      </c>
      <c r="T1139" t="s">
        <v>8</v>
      </c>
    </row>
    <row r="1140" spans="2:20">
      <c r="B1140" s="17">
        <v>19</v>
      </c>
      <c r="C1140" s="3">
        <f t="shared" si="85"/>
        <v>0</v>
      </c>
      <c r="D1140" s="3">
        <v>18.600000000000001</v>
      </c>
      <c r="E1140" s="3">
        <v>0</v>
      </c>
      <c r="F1140" s="16">
        <f t="shared" si="86"/>
        <v>0</v>
      </c>
      <c r="G1140" s="3">
        <f t="shared" si="87"/>
        <v>0</v>
      </c>
      <c r="H1140" s="3">
        <f t="shared" si="88"/>
        <v>0</v>
      </c>
      <c r="I1140" s="3">
        <f t="shared" si="89"/>
        <v>1</v>
      </c>
      <c r="J1140" s="18">
        <v>1728.8969999999999</v>
      </c>
      <c r="R1140" t="s">
        <v>6</v>
      </c>
      <c r="S1140" t="s">
        <v>10</v>
      </c>
      <c r="T1140" t="s">
        <v>8</v>
      </c>
    </row>
    <row r="1141" spans="2:20">
      <c r="B1141" s="17">
        <v>39</v>
      </c>
      <c r="C1141" s="3">
        <f t="shared" si="85"/>
        <v>0</v>
      </c>
      <c r="D1141" s="3">
        <v>23.87</v>
      </c>
      <c r="E1141" s="3">
        <v>5</v>
      </c>
      <c r="F1141" s="16">
        <f t="shared" si="86"/>
        <v>0</v>
      </c>
      <c r="G1141" s="3">
        <f t="shared" si="87"/>
        <v>0</v>
      </c>
      <c r="H1141" s="3">
        <f t="shared" si="88"/>
        <v>1</v>
      </c>
      <c r="I1141" s="3">
        <f t="shared" si="89"/>
        <v>0</v>
      </c>
      <c r="J1141" s="18">
        <v>8582.3022999999994</v>
      </c>
      <c r="R1141" t="s">
        <v>6</v>
      </c>
      <c r="S1141" t="s">
        <v>10</v>
      </c>
      <c r="T1141" t="s">
        <v>11</v>
      </c>
    </row>
    <row r="1142" spans="2:20">
      <c r="B1142" s="17">
        <v>27</v>
      </c>
      <c r="C1142" s="3">
        <f t="shared" si="85"/>
        <v>1</v>
      </c>
      <c r="D1142" s="3">
        <v>45.9</v>
      </c>
      <c r="E1142" s="3">
        <v>2</v>
      </c>
      <c r="F1142" s="16">
        <f t="shared" si="86"/>
        <v>0</v>
      </c>
      <c r="G1142" s="3">
        <f t="shared" si="87"/>
        <v>0</v>
      </c>
      <c r="H1142" s="3">
        <f t="shared" si="88"/>
        <v>0</v>
      </c>
      <c r="I1142" s="3">
        <f t="shared" si="89"/>
        <v>1</v>
      </c>
      <c r="J1142" s="18">
        <v>3693.4279999999999</v>
      </c>
      <c r="R1142" t="s">
        <v>9</v>
      </c>
      <c r="S1142" t="s">
        <v>10</v>
      </c>
      <c r="T1142" t="s">
        <v>8</v>
      </c>
    </row>
    <row r="1143" spans="2:20">
      <c r="B1143" s="17">
        <v>57</v>
      </c>
      <c r="C1143" s="3">
        <f t="shared" si="85"/>
        <v>1</v>
      </c>
      <c r="D1143" s="3">
        <v>40.28</v>
      </c>
      <c r="E1143" s="3">
        <v>0</v>
      </c>
      <c r="F1143" s="16">
        <f t="shared" si="86"/>
        <v>0</v>
      </c>
      <c r="G1143" s="3">
        <f t="shared" si="87"/>
        <v>0</v>
      </c>
      <c r="H1143" s="3">
        <f t="shared" si="88"/>
        <v>0</v>
      </c>
      <c r="I1143" s="3">
        <f t="shared" si="89"/>
        <v>0</v>
      </c>
      <c r="J1143" s="18">
        <v>20709.020339999999</v>
      </c>
      <c r="R1143" t="s">
        <v>9</v>
      </c>
      <c r="S1143" t="s">
        <v>10</v>
      </c>
      <c r="T1143" t="s">
        <v>13</v>
      </c>
    </row>
    <row r="1144" spans="2:20">
      <c r="B1144" s="17">
        <v>52</v>
      </c>
      <c r="C1144" s="3">
        <f t="shared" si="85"/>
        <v>0</v>
      </c>
      <c r="D1144" s="3">
        <v>18.335000000000001</v>
      </c>
      <c r="E1144" s="3">
        <v>0</v>
      </c>
      <c r="F1144" s="16">
        <f t="shared" si="86"/>
        <v>0</v>
      </c>
      <c r="G1144" s="3">
        <f t="shared" si="87"/>
        <v>1</v>
      </c>
      <c r="H1144" s="3">
        <f t="shared" si="88"/>
        <v>0</v>
      </c>
      <c r="I1144" s="3">
        <f t="shared" si="89"/>
        <v>0</v>
      </c>
      <c r="J1144" s="18">
        <v>9991.0376500000002</v>
      </c>
      <c r="R1144" t="s">
        <v>6</v>
      </c>
      <c r="S1144" t="s">
        <v>10</v>
      </c>
      <c r="T1144" t="s">
        <v>12</v>
      </c>
    </row>
    <row r="1145" spans="2:20">
      <c r="B1145" s="17">
        <v>28</v>
      </c>
      <c r="C1145" s="3">
        <f t="shared" si="85"/>
        <v>1</v>
      </c>
      <c r="D1145" s="3">
        <v>33.82</v>
      </c>
      <c r="E1145" s="3">
        <v>0</v>
      </c>
      <c r="F1145" s="16">
        <f t="shared" si="86"/>
        <v>0</v>
      </c>
      <c r="G1145" s="3">
        <f t="shared" si="87"/>
        <v>1</v>
      </c>
      <c r="H1145" s="3">
        <f t="shared" si="88"/>
        <v>0</v>
      </c>
      <c r="I1145" s="3">
        <f t="shared" si="89"/>
        <v>0</v>
      </c>
      <c r="J1145" s="18">
        <v>19673.335729999999</v>
      </c>
      <c r="R1145" t="s">
        <v>9</v>
      </c>
      <c r="S1145" t="s">
        <v>10</v>
      </c>
      <c r="T1145" t="s">
        <v>12</v>
      </c>
    </row>
    <row r="1146" spans="2:20">
      <c r="B1146" s="17">
        <v>50</v>
      </c>
      <c r="C1146" s="3">
        <f t="shared" si="85"/>
        <v>0</v>
      </c>
      <c r="D1146" s="3">
        <v>28.12</v>
      </c>
      <c r="E1146" s="3">
        <v>3</v>
      </c>
      <c r="F1146" s="16">
        <f t="shared" si="86"/>
        <v>0</v>
      </c>
      <c r="G1146" s="3">
        <f t="shared" si="87"/>
        <v>1</v>
      </c>
      <c r="H1146" s="3">
        <f t="shared" si="88"/>
        <v>0</v>
      </c>
      <c r="I1146" s="3">
        <f t="shared" si="89"/>
        <v>0</v>
      </c>
      <c r="J1146" s="18">
        <v>11085.586799999999</v>
      </c>
      <c r="R1146" t="s">
        <v>6</v>
      </c>
      <c r="S1146" t="s">
        <v>10</v>
      </c>
      <c r="T1146" t="s">
        <v>12</v>
      </c>
    </row>
    <row r="1147" spans="2:20">
      <c r="B1147" s="17">
        <v>44</v>
      </c>
      <c r="C1147" s="3">
        <f t="shared" si="85"/>
        <v>0</v>
      </c>
      <c r="D1147" s="3">
        <v>25</v>
      </c>
      <c r="E1147" s="3">
        <v>1</v>
      </c>
      <c r="F1147" s="16">
        <f t="shared" si="86"/>
        <v>0</v>
      </c>
      <c r="G1147" s="3">
        <f t="shared" si="87"/>
        <v>0</v>
      </c>
      <c r="H1147" s="3">
        <f t="shared" si="88"/>
        <v>0</v>
      </c>
      <c r="I1147" s="3">
        <f t="shared" si="89"/>
        <v>1</v>
      </c>
      <c r="J1147" s="18">
        <v>7623.518</v>
      </c>
      <c r="R1147" t="s">
        <v>6</v>
      </c>
      <c r="S1147" t="s">
        <v>10</v>
      </c>
      <c r="T1147" t="s">
        <v>8</v>
      </c>
    </row>
    <row r="1148" spans="2:20">
      <c r="B1148" s="17">
        <v>26</v>
      </c>
      <c r="C1148" s="3">
        <f t="shared" si="85"/>
        <v>0</v>
      </c>
      <c r="D1148" s="3">
        <v>22.23</v>
      </c>
      <c r="E1148" s="3">
        <v>0</v>
      </c>
      <c r="F1148" s="16">
        <f t="shared" si="86"/>
        <v>0</v>
      </c>
      <c r="G1148" s="3">
        <f t="shared" si="87"/>
        <v>1</v>
      </c>
      <c r="H1148" s="3">
        <f t="shared" si="88"/>
        <v>0</v>
      </c>
      <c r="I1148" s="3">
        <f t="shared" si="89"/>
        <v>0</v>
      </c>
      <c r="J1148" s="18">
        <v>3176.2876999999999</v>
      </c>
      <c r="R1148" t="s">
        <v>6</v>
      </c>
      <c r="S1148" t="s">
        <v>10</v>
      </c>
      <c r="T1148" t="s">
        <v>12</v>
      </c>
    </row>
    <row r="1149" spans="2:20">
      <c r="B1149" s="17">
        <v>33</v>
      </c>
      <c r="C1149" s="3">
        <f t="shared" si="85"/>
        <v>1</v>
      </c>
      <c r="D1149" s="3">
        <v>30.25</v>
      </c>
      <c r="E1149" s="3">
        <v>0</v>
      </c>
      <c r="F1149" s="16">
        <f t="shared" si="86"/>
        <v>0</v>
      </c>
      <c r="G1149" s="3">
        <f t="shared" si="87"/>
        <v>0</v>
      </c>
      <c r="H1149" s="3">
        <f t="shared" si="88"/>
        <v>1</v>
      </c>
      <c r="I1149" s="3">
        <f t="shared" si="89"/>
        <v>0</v>
      </c>
      <c r="J1149" s="18">
        <v>3704.3544999999999</v>
      </c>
      <c r="R1149" t="s">
        <v>9</v>
      </c>
      <c r="S1149" t="s">
        <v>10</v>
      </c>
      <c r="T1149" t="s">
        <v>11</v>
      </c>
    </row>
    <row r="1150" spans="2:20">
      <c r="B1150" s="17">
        <v>19</v>
      </c>
      <c r="C1150" s="3">
        <f t="shared" si="85"/>
        <v>0</v>
      </c>
      <c r="D1150" s="3">
        <v>32.49</v>
      </c>
      <c r="E1150" s="3">
        <v>0</v>
      </c>
      <c r="F1150" s="16">
        <f t="shared" si="86"/>
        <v>1</v>
      </c>
      <c r="G1150" s="3">
        <f t="shared" si="87"/>
        <v>1</v>
      </c>
      <c r="H1150" s="3">
        <f t="shared" si="88"/>
        <v>0</v>
      </c>
      <c r="I1150" s="3">
        <f t="shared" si="89"/>
        <v>0</v>
      </c>
      <c r="J1150" s="18">
        <v>36898.733079999998</v>
      </c>
      <c r="R1150" t="s">
        <v>6</v>
      </c>
      <c r="S1150" t="s">
        <v>7</v>
      </c>
      <c r="T1150" t="s">
        <v>12</v>
      </c>
    </row>
    <row r="1151" spans="2:20">
      <c r="B1151" s="17">
        <v>50</v>
      </c>
      <c r="C1151" s="3">
        <f t="shared" si="85"/>
        <v>1</v>
      </c>
      <c r="D1151" s="3">
        <v>37.07</v>
      </c>
      <c r="E1151" s="3">
        <v>1</v>
      </c>
      <c r="F1151" s="16">
        <f t="shared" si="86"/>
        <v>0</v>
      </c>
      <c r="G1151" s="3">
        <f t="shared" si="87"/>
        <v>0</v>
      </c>
      <c r="H1151" s="3">
        <f t="shared" si="88"/>
        <v>1</v>
      </c>
      <c r="I1151" s="3">
        <f t="shared" si="89"/>
        <v>0</v>
      </c>
      <c r="J1151" s="18">
        <v>9048.0272999999997</v>
      </c>
      <c r="R1151" t="s">
        <v>9</v>
      </c>
      <c r="S1151" t="s">
        <v>10</v>
      </c>
      <c r="T1151" t="s">
        <v>11</v>
      </c>
    </row>
    <row r="1152" spans="2:20">
      <c r="B1152" s="17">
        <v>41</v>
      </c>
      <c r="C1152" s="3">
        <f t="shared" si="85"/>
        <v>0</v>
      </c>
      <c r="D1152" s="3">
        <v>32.6</v>
      </c>
      <c r="E1152" s="3">
        <v>3</v>
      </c>
      <c r="F1152" s="16">
        <f t="shared" si="86"/>
        <v>0</v>
      </c>
      <c r="G1152" s="3">
        <f t="shared" si="87"/>
        <v>0</v>
      </c>
      <c r="H1152" s="3">
        <f t="shared" si="88"/>
        <v>0</v>
      </c>
      <c r="I1152" s="3">
        <f t="shared" si="89"/>
        <v>1</v>
      </c>
      <c r="J1152" s="18">
        <v>7954.5169999999998</v>
      </c>
      <c r="R1152" t="s">
        <v>6</v>
      </c>
      <c r="S1152" t="s">
        <v>10</v>
      </c>
      <c r="T1152" t="s">
        <v>8</v>
      </c>
    </row>
    <row r="1153" spans="2:20">
      <c r="B1153" s="17">
        <v>52</v>
      </c>
      <c r="C1153" s="3">
        <f t="shared" si="85"/>
        <v>0</v>
      </c>
      <c r="D1153" s="3">
        <v>24.86</v>
      </c>
      <c r="E1153" s="3">
        <v>0</v>
      </c>
      <c r="F1153" s="16">
        <f t="shared" si="86"/>
        <v>0</v>
      </c>
      <c r="G1153" s="3">
        <f t="shared" si="87"/>
        <v>0</v>
      </c>
      <c r="H1153" s="3">
        <f t="shared" si="88"/>
        <v>1</v>
      </c>
      <c r="I1153" s="3">
        <f t="shared" si="89"/>
        <v>0</v>
      </c>
      <c r="J1153" s="18">
        <v>27117.993780000001</v>
      </c>
      <c r="R1153" t="s">
        <v>6</v>
      </c>
      <c r="S1153" t="s">
        <v>10</v>
      </c>
      <c r="T1153" t="s">
        <v>11</v>
      </c>
    </row>
    <row r="1154" spans="2:20">
      <c r="B1154" s="17">
        <v>39</v>
      </c>
      <c r="C1154" s="3">
        <f t="shared" si="85"/>
        <v>1</v>
      </c>
      <c r="D1154" s="3">
        <v>32.340000000000003</v>
      </c>
      <c r="E1154" s="3">
        <v>2</v>
      </c>
      <c r="F1154" s="16">
        <f t="shared" si="86"/>
        <v>0</v>
      </c>
      <c r="G1154" s="3">
        <f t="shared" si="87"/>
        <v>0</v>
      </c>
      <c r="H1154" s="3">
        <f t="shared" si="88"/>
        <v>1</v>
      </c>
      <c r="I1154" s="3">
        <f t="shared" si="89"/>
        <v>0</v>
      </c>
      <c r="J1154" s="18">
        <v>6338.0756000000001</v>
      </c>
      <c r="R1154" t="s">
        <v>9</v>
      </c>
      <c r="S1154" t="s">
        <v>10</v>
      </c>
      <c r="T1154" t="s">
        <v>11</v>
      </c>
    </row>
    <row r="1155" spans="2:20">
      <c r="B1155" s="17">
        <v>50</v>
      </c>
      <c r="C1155" s="3">
        <f t="shared" si="85"/>
        <v>1</v>
      </c>
      <c r="D1155" s="3">
        <v>32.299999999999997</v>
      </c>
      <c r="E1155" s="3">
        <v>2</v>
      </c>
      <c r="F1155" s="16">
        <f t="shared" si="86"/>
        <v>0</v>
      </c>
      <c r="G1155" s="3">
        <f t="shared" si="87"/>
        <v>0</v>
      </c>
      <c r="H1155" s="3">
        <f t="shared" si="88"/>
        <v>0</v>
      </c>
      <c r="I1155" s="3">
        <f t="shared" si="89"/>
        <v>1</v>
      </c>
      <c r="J1155" s="18">
        <v>9630.3970000000008</v>
      </c>
      <c r="R1155" t="s">
        <v>9</v>
      </c>
      <c r="S1155" t="s">
        <v>10</v>
      </c>
      <c r="T1155" t="s">
        <v>8</v>
      </c>
    </row>
    <row r="1156" spans="2:20">
      <c r="B1156" s="17">
        <v>52</v>
      </c>
      <c r="C1156" s="3">
        <f t="shared" si="85"/>
        <v>1</v>
      </c>
      <c r="D1156" s="3">
        <v>32.774999999999999</v>
      </c>
      <c r="E1156" s="3">
        <v>3</v>
      </c>
      <c r="F1156" s="16">
        <f t="shared" si="86"/>
        <v>0</v>
      </c>
      <c r="G1156" s="3">
        <f t="shared" si="87"/>
        <v>1</v>
      </c>
      <c r="H1156" s="3">
        <f t="shared" si="88"/>
        <v>0</v>
      </c>
      <c r="I1156" s="3">
        <f t="shared" si="89"/>
        <v>0</v>
      </c>
      <c r="J1156" s="18">
        <v>11289.10925</v>
      </c>
      <c r="R1156" t="s">
        <v>9</v>
      </c>
      <c r="S1156" t="s">
        <v>10</v>
      </c>
      <c r="T1156" t="s">
        <v>12</v>
      </c>
    </row>
    <row r="1157" spans="2:20">
      <c r="B1157" s="17">
        <v>60</v>
      </c>
      <c r="C1157" s="3">
        <f t="shared" si="85"/>
        <v>1</v>
      </c>
      <c r="D1157" s="3">
        <v>32.799999999999997</v>
      </c>
      <c r="E1157" s="3">
        <v>0</v>
      </c>
      <c r="F1157" s="16">
        <f t="shared" si="86"/>
        <v>1</v>
      </c>
      <c r="G1157" s="3">
        <f t="shared" si="87"/>
        <v>0</v>
      </c>
      <c r="H1157" s="3">
        <f t="shared" si="88"/>
        <v>0</v>
      </c>
      <c r="I1157" s="3">
        <f t="shared" si="89"/>
        <v>1</v>
      </c>
      <c r="J1157" s="18">
        <v>52590.829389999999</v>
      </c>
      <c r="R1157" t="s">
        <v>9</v>
      </c>
      <c r="S1157" t="s">
        <v>7</v>
      </c>
      <c r="T1157" t="s">
        <v>8</v>
      </c>
    </row>
    <row r="1158" spans="2:20">
      <c r="B1158" s="17">
        <v>20</v>
      </c>
      <c r="C1158" s="3">
        <f t="shared" si="85"/>
        <v>0</v>
      </c>
      <c r="D1158" s="3">
        <v>31.92</v>
      </c>
      <c r="E1158" s="3">
        <v>0</v>
      </c>
      <c r="F1158" s="16">
        <f t="shared" si="86"/>
        <v>0</v>
      </c>
      <c r="G1158" s="3">
        <f t="shared" si="87"/>
        <v>1</v>
      </c>
      <c r="H1158" s="3">
        <f t="shared" si="88"/>
        <v>0</v>
      </c>
      <c r="I1158" s="3">
        <f t="shared" si="89"/>
        <v>0</v>
      </c>
      <c r="J1158" s="18">
        <v>2261.5688</v>
      </c>
      <c r="R1158" t="s">
        <v>6</v>
      </c>
      <c r="S1158" t="s">
        <v>10</v>
      </c>
      <c r="T1158" t="s">
        <v>12</v>
      </c>
    </row>
    <row r="1159" spans="2:20">
      <c r="B1159" s="17">
        <v>55</v>
      </c>
      <c r="C1159" s="3">
        <f t="shared" si="85"/>
        <v>1</v>
      </c>
      <c r="D1159" s="3">
        <v>21.5</v>
      </c>
      <c r="E1159" s="3">
        <v>1</v>
      </c>
      <c r="F1159" s="16">
        <f t="shared" si="86"/>
        <v>0</v>
      </c>
      <c r="G1159" s="3">
        <f t="shared" si="87"/>
        <v>0</v>
      </c>
      <c r="H1159" s="3">
        <f t="shared" si="88"/>
        <v>0</v>
      </c>
      <c r="I1159" s="3">
        <f t="shared" si="89"/>
        <v>1</v>
      </c>
      <c r="J1159" s="18">
        <v>10791.96</v>
      </c>
      <c r="R1159" t="s">
        <v>9</v>
      </c>
      <c r="S1159" t="s">
        <v>10</v>
      </c>
      <c r="T1159" t="s">
        <v>8</v>
      </c>
    </row>
    <row r="1160" spans="2:20">
      <c r="B1160" s="17">
        <v>42</v>
      </c>
      <c r="C1160" s="3">
        <f t="shared" si="85"/>
        <v>1</v>
      </c>
      <c r="D1160" s="3">
        <v>34.1</v>
      </c>
      <c r="E1160" s="3">
        <v>0</v>
      </c>
      <c r="F1160" s="16">
        <f t="shared" si="86"/>
        <v>0</v>
      </c>
      <c r="G1160" s="3">
        <f t="shared" si="87"/>
        <v>0</v>
      </c>
      <c r="H1160" s="3">
        <f t="shared" si="88"/>
        <v>0</v>
      </c>
      <c r="I1160" s="3">
        <f t="shared" si="89"/>
        <v>1</v>
      </c>
      <c r="J1160" s="18">
        <v>5979.7309999999998</v>
      </c>
      <c r="R1160" t="s">
        <v>9</v>
      </c>
      <c r="S1160" t="s">
        <v>10</v>
      </c>
      <c r="T1160" t="s">
        <v>8</v>
      </c>
    </row>
    <row r="1161" spans="2:20">
      <c r="B1161" s="17">
        <v>18</v>
      </c>
      <c r="C1161" s="3">
        <f t="shared" si="85"/>
        <v>0</v>
      </c>
      <c r="D1161" s="3">
        <v>30.305</v>
      </c>
      <c r="E1161" s="3">
        <v>0</v>
      </c>
      <c r="F1161" s="16">
        <f t="shared" si="86"/>
        <v>0</v>
      </c>
      <c r="G1161" s="3">
        <f t="shared" si="87"/>
        <v>0</v>
      </c>
      <c r="H1161" s="3">
        <f t="shared" si="88"/>
        <v>0</v>
      </c>
      <c r="I1161" s="3">
        <f t="shared" si="89"/>
        <v>0</v>
      </c>
      <c r="J1161" s="18">
        <v>2203.7359499999998</v>
      </c>
      <c r="R1161" t="s">
        <v>6</v>
      </c>
      <c r="S1161" t="s">
        <v>10</v>
      </c>
      <c r="T1161" t="s">
        <v>13</v>
      </c>
    </row>
    <row r="1162" spans="2:20">
      <c r="B1162" s="17">
        <v>58</v>
      </c>
      <c r="C1162" s="3">
        <f t="shared" si="85"/>
        <v>0</v>
      </c>
      <c r="D1162" s="3">
        <v>36.479999999999997</v>
      </c>
      <c r="E1162" s="3">
        <v>0</v>
      </c>
      <c r="F1162" s="16">
        <f t="shared" si="86"/>
        <v>0</v>
      </c>
      <c r="G1162" s="3">
        <f t="shared" si="87"/>
        <v>1</v>
      </c>
      <c r="H1162" s="3">
        <f t="shared" si="88"/>
        <v>0</v>
      </c>
      <c r="I1162" s="3">
        <f t="shared" si="89"/>
        <v>0</v>
      </c>
      <c r="J1162" s="18">
        <v>12235.8392</v>
      </c>
      <c r="R1162" t="s">
        <v>6</v>
      </c>
      <c r="S1162" t="s">
        <v>10</v>
      </c>
      <c r="T1162" t="s">
        <v>12</v>
      </c>
    </row>
    <row r="1163" spans="2:20">
      <c r="B1163" s="17">
        <v>43</v>
      </c>
      <c r="C1163" s="3">
        <f t="shared" ref="C1163:C1226" si="90">IF(R1163="male",1,0)</f>
        <v>0</v>
      </c>
      <c r="D1163" s="3">
        <v>32.56</v>
      </c>
      <c r="E1163" s="3">
        <v>3</v>
      </c>
      <c r="F1163" s="16">
        <f t="shared" ref="F1163:F1226" si="91">IF(S1163="yes",1,0)</f>
        <v>1</v>
      </c>
      <c r="G1163" s="3">
        <f t="shared" ref="G1163:G1226" si="92">IF(T1163="northwest",1,0)</f>
        <v>0</v>
      </c>
      <c r="H1163" s="3">
        <f t="shared" ref="H1163:H1226" si="93">IF(T1163="southeast",1,0)</f>
        <v>1</v>
      </c>
      <c r="I1163" s="3">
        <f t="shared" ref="I1163:I1226" si="94">IF(T1163="southwest",1,0)</f>
        <v>0</v>
      </c>
      <c r="J1163" s="18">
        <v>40941.285400000001</v>
      </c>
      <c r="R1163" t="s">
        <v>6</v>
      </c>
      <c r="S1163" t="s">
        <v>7</v>
      </c>
      <c r="T1163" t="s">
        <v>11</v>
      </c>
    </row>
    <row r="1164" spans="2:20">
      <c r="B1164" s="17">
        <v>35</v>
      </c>
      <c r="C1164" s="3">
        <f t="shared" si="90"/>
        <v>0</v>
      </c>
      <c r="D1164" s="3">
        <v>35.814999999999998</v>
      </c>
      <c r="E1164" s="3">
        <v>1</v>
      </c>
      <c r="F1164" s="16">
        <f t="shared" si="91"/>
        <v>0</v>
      </c>
      <c r="G1164" s="3">
        <f t="shared" si="92"/>
        <v>1</v>
      </c>
      <c r="H1164" s="3">
        <f t="shared" si="93"/>
        <v>0</v>
      </c>
      <c r="I1164" s="3">
        <f t="shared" si="94"/>
        <v>0</v>
      </c>
      <c r="J1164" s="18">
        <v>5630.4578499999998</v>
      </c>
      <c r="R1164" t="s">
        <v>6</v>
      </c>
      <c r="S1164" t="s">
        <v>10</v>
      </c>
      <c r="T1164" t="s">
        <v>12</v>
      </c>
    </row>
    <row r="1165" spans="2:20">
      <c r="B1165" s="17">
        <v>48</v>
      </c>
      <c r="C1165" s="3">
        <f t="shared" si="90"/>
        <v>0</v>
      </c>
      <c r="D1165" s="3">
        <v>27.93</v>
      </c>
      <c r="E1165" s="3">
        <v>4</v>
      </c>
      <c r="F1165" s="16">
        <f t="shared" si="91"/>
        <v>0</v>
      </c>
      <c r="G1165" s="3">
        <f t="shared" si="92"/>
        <v>1</v>
      </c>
      <c r="H1165" s="3">
        <f t="shared" si="93"/>
        <v>0</v>
      </c>
      <c r="I1165" s="3">
        <f t="shared" si="94"/>
        <v>0</v>
      </c>
      <c r="J1165" s="18">
        <v>11015.1747</v>
      </c>
      <c r="R1165" t="s">
        <v>6</v>
      </c>
      <c r="S1165" t="s">
        <v>10</v>
      </c>
      <c r="T1165" t="s">
        <v>12</v>
      </c>
    </row>
    <row r="1166" spans="2:20">
      <c r="B1166" s="17">
        <v>36</v>
      </c>
      <c r="C1166" s="3">
        <f t="shared" si="90"/>
        <v>0</v>
      </c>
      <c r="D1166" s="3">
        <v>22.135000000000002</v>
      </c>
      <c r="E1166" s="3">
        <v>3</v>
      </c>
      <c r="F1166" s="16">
        <f t="shared" si="91"/>
        <v>0</v>
      </c>
      <c r="G1166" s="3">
        <f t="shared" si="92"/>
        <v>0</v>
      </c>
      <c r="H1166" s="3">
        <f t="shared" si="93"/>
        <v>0</v>
      </c>
      <c r="I1166" s="3">
        <f t="shared" si="94"/>
        <v>0</v>
      </c>
      <c r="J1166" s="18">
        <v>7228.2156500000001</v>
      </c>
      <c r="R1166" t="s">
        <v>6</v>
      </c>
      <c r="S1166" t="s">
        <v>10</v>
      </c>
      <c r="T1166" t="s">
        <v>13</v>
      </c>
    </row>
    <row r="1167" spans="2:20">
      <c r="B1167" s="17">
        <v>19</v>
      </c>
      <c r="C1167" s="3">
        <f t="shared" si="90"/>
        <v>1</v>
      </c>
      <c r="D1167" s="3">
        <v>44.88</v>
      </c>
      <c r="E1167" s="3">
        <v>0</v>
      </c>
      <c r="F1167" s="16">
        <f t="shared" si="91"/>
        <v>1</v>
      </c>
      <c r="G1167" s="3">
        <f t="shared" si="92"/>
        <v>0</v>
      </c>
      <c r="H1167" s="3">
        <f t="shared" si="93"/>
        <v>1</v>
      </c>
      <c r="I1167" s="3">
        <f t="shared" si="94"/>
        <v>0</v>
      </c>
      <c r="J1167" s="18">
        <v>39722.746200000001</v>
      </c>
      <c r="R1167" t="s">
        <v>9</v>
      </c>
      <c r="S1167" t="s">
        <v>7</v>
      </c>
      <c r="T1167" t="s">
        <v>11</v>
      </c>
    </row>
    <row r="1168" spans="2:20">
      <c r="B1168" s="17">
        <v>23</v>
      </c>
      <c r="C1168" s="3">
        <f t="shared" si="90"/>
        <v>0</v>
      </c>
      <c r="D1168" s="3">
        <v>23.18</v>
      </c>
      <c r="E1168" s="3">
        <v>2</v>
      </c>
      <c r="F1168" s="16">
        <f t="shared" si="91"/>
        <v>0</v>
      </c>
      <c r="G1168" s="3">
        <f t="shared" si="92"/>
        <v>1</v>
      </c>
      <c r="H1168" s="3">
        <f t="shared" si="93"/>
        <v>0</v>
      </c>
      <c r="I1168" s="3">
        <f t="shared" si="94"/>
        <v>0</v>
      </c>
      <c r="J1168" s="18">
        <v>14426.073850000001</v>
      </c>
      <c r="R1168" t="s">
        <v>6</v>
      </c>
      <c r="S1168" t="s">
        <v>10</v>
      </c>
      <c r="T1168" t="s">
        <v>12</v>
      </c>
    </row>
    <row r="1169" spans="2:20">
      <c r="B1169" s="17">
        <v>20</v>
      </c>
      <c r="C1169" s="3">
        <f t="shared" si="90"/>
        <v>0</v>
      </c>
      <c r="D1169" s="3">
        <v>30.59</v>
      </c>
      <c r="E1169" s="3">
        <v>0</v>
      </c>
      <c r="F1169" s="16">
        <f t="shared" si="91"/>
        <v>0</v>
      </c>
      <c r="G1169" s="3">
        <f t="shared" si="92"/>
        <v>0</v>
      </c>
      <c r="H1169" s="3">
        <f t="shared" si="93"/>
        <v>0</v>
      </c>
      <c r="I1169" s="3">
        <f t="shared" si="94"/>
        <v>0</v>
      </c>
      <c r="J1169" s="18">
        <v>2459.7201</v>
      </c>
      <c r="R1169" t="s">
        <v>6</v>
      </c>
      <c r="S1169" t="s">
        <v>10</v>
      </c>
      <c r="T1169" t="s">
        <v>13</v>
      </c>
    </row>
    <row r="1170" spans="2:20">
      <c r="B1170" s="17">
        <v>32</v>
      </c>
      <c r="C1170" s="3">
        <f t="shared" si="90"/>
        <v>0</v>
      </c>
      <c r="D1170" s="3">
        <v>41.1</v>
      </c>
      <c r="E1170" s="3">
        <v>0</v>
      </c>
      <c r="F1170" s="16">
        <f t="shared" si="91"/>
        <v>0</v>
      </c>
      <c r="G1170" s="3">
        <f t="shared" si="92"/>
        <v>0</v>
      </c>
      <c r="H1170" s="3">
        <f t="shared" si="93"/>
        <v>0</v>
      </c>
      <c r="I1170" s="3">
        <f t="shared" si="94"/>
        <v>1</v>
      </c>
      <c r="J1170" s="18">
        <v>3989.8409999999999</v>
      </c>
      <c r="R1170" t="s">
        <v>6</v>
      </c>
      <c r="S1170" t="s">
        <v>10</v>
      </c>
      <c r="T1170" t="s">
        <v>8</v>
      </c>
    </row>
    <row r="1171" spans="2:20">
      <c r="B1171" s="17">
        <v>43</v>
      </c>
      <c r="C1171" s="3">
        <f t="shared" si="90"/>
        <v>0</v>
      </c>
      <c r="D1171" s="3">
        <v>34.58</v>
      </c>
      <c r="E1171" s="3">
        <v>1</v>
      </c>
      <c r="F1171" s="16">
        <f t="shared" si="91"/>
        <v>0</v>
      </c>
      <c r="G1171" s="3">
        <f t="shared" si="92"/>
        <v>1</v>
      </c>
      <c r="H1171" s="3">
        <f t="shared" si="93"/>
        <v>0</v>
      </c>
      <c r="I1171" s="3">
        <f t="shared" si="94"/>
        <v>0</v>
      </c>
      <c r="J1171" s="18">
        <v>7727.2532000000001</v>
      </c>
      <c r="R1171" t="s">
        <v>6</v>
      </c>
      <c r="S1171" t="s">
        <v>10</v>
      </c>
      <c r="T1171" t="s">
        <v>12</v>
      </c>
    </row>
    <row r="1172" spans="2:20">
      <c r="B1172" s="17">
        <v>34</v>
      </c>
      <c r="C1172" s="3">
        <f t="shared" si="90"/>
        <v>1</v>
      </c>
      <c r="D1172" s="3">
        <v>42.13</v>
      </c>
      <c r="E1172" s="3">
        <v>2</v>
      </c>
      <c r="F1172" s="16">
        <f t="shared" si="91"/>
        <v>0</v>
      </c>
      <c r="G1172" s="3">
        <f t="shared" si="92"/>
        <v>0</v>
      </c>
      <c r="H1172" s="3">
        <f t="shared" si="93"/>
        <v>1</v>
      </c>
      <c r="I1172" s="3">
        <f t="shared" si="94"/>
        <v>0</v>
      </c>
      <c r="J1172" s="18">
        <v>5124.1886999999997</v>
      </c>
      <c r="R1172" t="s">
        <v>9</v>
      </c>
      <c r="S1172" t="s">
        <v>10</v>
      </c>
      <c r="T1172" t="s">
        <v>11</v>
      </c>
    </row>
    <row r="1173" spans="2:20">
      <c r="B1173" s="17">
        <v>30</v>
      </c>
      <c r="C1173" s="3">
        <f t="shared" si="90"/>
        <v>1</v>
      </c>
      <c r="D1173" s="3">
        <v>38.83</v>
      </c>
      <c r="E1173" s="3">
        <v>1</v>
      </c>
      <c r="F1173" s="16">
        <f t="shared" si="91"/>
        <v>0</v>
      </c>
      <c r="G1173" s="3">
        <f t="shared" si="92"/>
        <v>0</v>
      </c>
      <c r="H1173" s="3">
        <f t="shared" si="93"/>
        <v>1</v>
      </c>
      <c r="I1173" s="3">
        <f t="shared" si="94"/>
        <v>0</v>
      </c>
      <c r="J1173" s="18">
        <v>18963.171920000001</v>
      </c>
      <c r="R1173" t="s">
        <v>9</v>
      </c>
      <c r="S1173" t="s">
        <v>10</v>
      </c>
      <c r="T1173" t="s">
        <v>11</v>
      </c>
    </row>
    <row r="1174" spans="2:20">
      <c r="B1174" s="17">
        <v>18</v>
      </c>
      <c r="C1174" s="3">
        <f t="shared" si="90"/>
        <v>0</v>
      </c>
      <c r="D1174" s="3">
        <v>28.215</v>
      </c>
      <c r="E1174" s="3">
        <v>0</v>
      </c>
      <c r="F1174" s="16">
        <f t="shared" si="91"/>
        <v>0</v>
      </c>
      <c r="G1174" s="3">
        <f t="shared" si="92"/>
        <v>0</v>
      </c>
      <c r="H1174" s="3">
        <f t="shared" si="93"/>
        <v>0</v>
      </c>
      <c r="I1174" s="3">
        <f t="shared" si="94"/>
        <v>0</v>
      </c>
      <c r="J1174" s="18">
        <v>2200.8308499999998</v>
      </c>
      <c r="R1174" t="s">
        <v>6</v>
      </c>
      <c r="S1174" t="s">
        <v>10</v>
      </c>
      <c r="T1174" t="s">
        <v>13</v>
      </c>
    </row>
    <row r="1175" spans="2:20">
      <c r="B1175" s="17">
        <v>41</v>
      </c>
      <c r="C1175" s="3">
        <f t="shared" si="90"/>
        <v>0</v>
      </c>
      <c r="D1175" s="3">
        <v>28.31</v>
      </c>
      <c r="E1175" s="3">
        <v>1</v>
      </c>
      <c r="F1175" s="16">
        <f t="shared" si="91"/>
        <v>0</v>
      </c>
      <c r="G1175" s="3">
        <f t="shared" si="92"/>
        <v>1</v>
      </c>
      <c r="H1175" s="3">
        <f t="shared" si="93"/>
        <v>0</v>
      </c>
      <c r="I1175" s="3">
        <f t="shared" si="94"/>
        <v>0</v>
      </c>
      <c r="J1175" s="18">
        <v>7153.5538999999999</v>
      </c>
      <c r="R1175" t="s">
        <v>6</v>
      </c>
      <c r="S1175" t="s">
        <v>10</v>
      </c>
      <c r="T1175" t="s">
        <v>12</v>
      </c>
    </row>
    <row r="1176" spans="2:20">
      <c r="B1176" s="17">
        <v>35</v>
      </c>
      <c r="C1176" s="3">
        <f t="shared" si="90"/>
        <v>0</v>
      </c>
      <c r="D1176" s="3">
        <v>26.125</v>
      </c>
      <c r="E1176" s="3">
        <v>0</v>
      </c>
      <c r="F1176" s="16">
        <f t="shared" si="91"/>
        <v>0</v>
      </c>
      <c r="G1176" s="3">
        <f t="shared" si="92"/>
        <v>0</v>
      </c>
      <c r="H1176" s="3">
        <f t="shared" si="93"/>
        <v>0</v>
      </c>
      <c r="I1176" s="3">
        <f t="shared" si="94"/>
        <v>0</v>
      </c>
      <c r="J1176" s="18">
        <v>5227.9887500000004</v>
      </c>
      <c r="R1176" t="s">
        <v>6</v>
      </c>
      <c r="S1176" t="s">
        <v>10</v>
      </c>
      <c r="T1176" t="s">
        <v>13</v>
      </c>
    </row>
    <row r="1177" spans="2:20">
      <c r="B1177" s="17">
        <v>57</v>
      </c>
      <c r="C1177" s="3">
        <f t="shared" si="90"/>
        <v>1</v>
      </c>
      <c r="D1177" s="3">
        <v>40.369999999999997</v>
      </c>
      <c r="E1177" s="3">
        <v>0</v>
      </c>
      <c r="F1177" s="16">
        <f t="shared" si="91"/>
        <v>0</v>
      </c>
      <c r="G1177" s="3">
        <f t="shared" si="92"/>
        <v>0</v>
      </c>
      <c r="H1177" s="3">
        <f t="shared" si="93"/>
        <v>1</v>
      </c>
      <c r="I1177" s="3">
        <f t="shared" si="94"/>
        <v>0</v>
      </c>
      <c r="J1177" s="18">
        <v>10982.5013</v>
      </c>
      <c r="R1177" t="s">
        <v>9</v>
      </c>
      <c r="S1177" t="s">
        <v>10</v>
      </c>
      <c r="T1177" t="s">
        <v>11</v>
      </c>
    </row>
    <row r="1178" spans="2:20">
      <c r="B1178" s="17">
        <v>29</v>
      </c>
      <c r="C1178" s="3">
        <f t="shared" si="90"/>
        <v>0</v>
      </c>
      <c r="D1178" s="3">
        <v>24.6</v>
      </c>
      <c r="E1178" s="3">
        <v>2</v>
      </c>
      <c r="F1178" s="16">
        <f t="shared" si="91"/>
        <v>0</v>
      </c>
      <c r="G1178" s="3">
        <f t="shared" si="92"/>
        <v>0</v>
      </c>
      <c r="H1178" s="3">
        <f t="shared" si="93"/>
        <v>0</v>
      </c>
      <c r="I1178" s="3">
        <f t="shared" si="94"/>
        <v>1</v>
      </c>
      <c r="J1178" s="18">
        <v>4529.4769999999999</v>
      </c>
      <c r="R1178" t="s">
        <v>6</v>
      </c>
      <c r="S1178" t="s">
        <v>10</v>
      </c>
      <c r="T1178" t="s">
        <v>8</v>
      </c>
    </row>
    <row r="1179" spans="2:20">
      <c r="B1179" s="17">
        <v>32</v>
      </c>
      <c r="C1179" s="3">
        <f t="shared" si="90"/>
        <v>1</v>
      </c>
      <c r="D1179" s="3">
        <v>35.200000000000003</v>
      </c>
      <c r="E1179" s="3">
        <v>2</v>
      </c>
      <c r="F1179" s="16">
        <f t="shared" si="91"/>
        <v>0</v>
      </c>
      <c r="G1179" s="3">
        <f t="shared" si="92"/>
        <v>0</v>
      </c>
      <c r="H1179" s="3">
        <f t="shared" si="93"/>
        <v>0</v>
      </c>
      <c r="I1179" s="3">
        <f t="shared" si="94"/>
        <v>1</v>
      </c>
      <c r="J1179" s="18">
        <v>4670.6400000000003</v>
      </c>
      <c r="R1179" t="s">
        <v>9</v>
      </c>
      <c r="S1179" t="s">
        <v>10</v>
      </c>
      <c r="T1179" t="s">
        <v>8</v>
      </c>
    </row>
    <row r="1180" spans="2:20">
      <c r="B1180" s="17">
        <v>37</v>
      </c>
      <c r="C1180" s="3">
        <f t="shared" si="90"/>
        <v>0</v>
      </c>
      <c r="D1180" s="3">
        <v>34.104999999999997</v>
      </c>
      <c r="E1180" s="3">
        <v>1</v>
      </c>
      <c r="F1180" s="16">
        <f t="shared" si="91"/>
        <v>0</v>
      </c>
      <c r="G1180" s="3">
        <f t="shared" si="92"/>
        <v>1</v>
      </c>
      <c r="H1180" s="3">
        <f t="shared" si="93"/>
        <v>0</v>
      </c>
      <c r="I1180" s="3">
        <f t="shared" si="94"/>
        <v>0</v>
      </c>
      <c r="J1180" s="18">
        <v>6112.3529500000004</v>
      </c>
      <c r="R1180" t="s">
        <v>6</v>
      </c>
      <c r="S1180" t="s">
        <v>10</v>
      </c>
      <c r="T1180" t="s">
        <v>12</v>
      </c>
    </row>
    <row r="1181" spans="2:20">
      <c r="B1181" s="17">
        <v>18</v>
      </c>
      <c r="C1181" s="3">
        <f t="shared" si="90"/>
        <v>1</v>
      </c>
      <c r="D1181" s="3">
        <v>27.36</v>
      </c>
      <c r="E1181" s="3">
        <v>1</v>
      </c>
      <c r="F1181" s="16">
        <f t="shared" si="91"/>
        <v>1</v>
      </c>
      <c r="G1181" s="3">
        <f t="shared" si="92"/>
        <v>0</v>
      </c>
      <c r="H1181" s="3">
        <f t="shared" si="93"/>
        <v>0</v>
      </c>
      <c r="I1181" s="3">
        <f t="shared" si="94"/>
        <v>0</v>
      </c>
      <c r="J1181" s="18">
        <v>17178.682400000002</v>
      </c>
      <c r="R1181" t="s">
        <v>9</v>
      </c>
      <c r="S1181" t="s">
        <v>7</v>
      </c>
      <c r="T1181" t="s">
        <v>13</v>
      </c>
    </row>
    <row r="1182" spans="2:20">
      <c r="B1182" s="17">
        <v>43</v>
      </c>
      <c r="C1182" s="3">
        <f t="shared" si="90"/>
        <v>0</v>
      </c>
      <c r="D1182" s="3">
        <v>26.7</v>
      </c>
      <c r="E1182" s="3">
        <v>2</v>
      </c>
      <c r="F1182" s="16">
        <f t="shared" si="91"/>
        <v>1</v>
      </c>
      <c r="G1182" s="3">
        <f t="shared" si="92"/>
        <v>0</v>
      </c>
      <c r="H1182" s="3">
        <f t="shared" si="93"/>
        <v>0</v>
      </c>
      <c r="I1182" s="3">
        <f t="shared" si="94"/>
        <v>1</v>
      </c>
      <c r="J1182" s="18">
        <v>22478.6</v>
      </c>
      <c r="R1182" t="s">
        <v>6</v>
      </c>
      <c r="S1182" t="s">
        <v>7</v>
      </c>
      <c r="T1182" t="s">
        <v>8</v>
      </c>
    </row>
    <row r="1183" spans="2:20">
      <c r="B1183" s="17">
        <v>56</v>
      </c>
      <c r="C1183" s="3">
        <f t="shared" si="90"/>
        <v>0</v>
      </c>
      <c r="D1183" s="3">
        <v>41.91</v>
      </c>
      <c r="E1183" s="3">
        <v>0</v>
      </c>
      <c r="F1183" s="16">
        <f t="shared" si="91"/>
        <v>0</v>
      </c>
      <c r="G1183" s="3">
        <f t="shared" si="92"/>
        <v>0</v>
      </c>
      <c r="H1183" s="3">
        <f t="shared" si="93"/>
        <v>1</v>
      </c>
      <c r="I1183" s="3">
        <f t="shared" si="94"/>
        <v>0</v>
      </c>
      <c r="J1183" s="18">
        <v>11093.6229</v>
      </c>
      <c r="R1183" t="s">
        <v>6</v>
      </c>
      <c r="S1183" t="s">
        <v>10</v>
      </c>
      <c r="T1183" t="s">
        <v>11</v>
      </c>
    </row>
    <row r="1184" spans="2:20">
      <c r="B1184" s="17">
        <v>38</v>
      </c>
      <c r="C1184" s="3">
        <f t="shared" si="90"/>
        <v>1</v>
      </c>
      <c r="D1184" s="3">
        <v>29.26</v>
      </c>
      <c r="E1184" s="3">
        <v>2</v>
      </c>
      <c r="F1184" s="16">
        <f t="shared" si="91"/>
        <v>0</v>
      </c>
      <c r="G1184" s="3">
        <f t="shared" si="92"/>
        <v>1</v>
      </c>
      <c r="H1184" s="3">
        <f t="shared" si="93"/>
        <v>0</v>
      </c>
      <c r="I1184" s="3">
        <f t="shared" si="94"/>
        <v>0</v>
      </c>
      <c r="J1184" s="18">
        <v>6457.8433999999997</v>
      </c>
      <c r="R1184" t="s">
        <v>9</v>
      </c>
      <c r="S1184" t="s">
        <v>10</v>
      </c>
      <c r="T1184" t="s">
        <v>12</v>
      </c>
    </row>
    <row r="1185" spans="2:20">
      <c r="B1185" s="17">
        <v>29</v>
      </c>
      <c r="C1185" s="3">
        <f t="shared" si="90"/>
        <v>1</v>
      </c>
      <c r="D1185" s="3">
        <v>32.11</v>
      </c>
      <c r="E1185" s="3">
        <v>2</v>
      </c>
      <c r="F1185" s="16">
        <f t="shared" si="91"/>
        <v>0</v>
      </c>
      <c r="G1185" s="3">
        <f t="shared" si="92"/>
        <v>1</v>
      </c>
      <c r="H1185" s="3">
        <f t="shared" si="93"/>
        <v>0</v>
      </c>
      <c r="I1185" s="3">
        <f t="shared" si="94"/>
        <v>0</v>
      </c>
      <c r="J1185" s="18">
        <v>4433.9159</v>
      </c>
      <c r="R1185" t="s">
        <v>9</v>
      </c>
      <c r="S1185" t="s">
        <v>10</v>
      </c>
      <c r="T1185" t="s">
        <v>12</v>
      </c>
    </row>
    <row r="1186" spans="2:20">
      <c r="B1186" s="17">
        <v>22</v>
      </c>
      <c r="C1186" s="3">
        <f t="shared" si="90"/>
        <v>0</v>
      </c>
      <c r="D1186" s="3">
        <v>27.1</v>
      </c>
      <c r="E1186" s="3">
        <v>0</v>
      </c>
      <c r="F1186" s="16">
        <f t="shared" si="91"/>
        <v>0</v>
      </c>
      <c r="G1186" s="3">
        <f t="shared" si="92"/>
        <v>0</v>
      </c>
      <c r="H1186" s="3">
        <f t="shared" si="93"/>
        <v>0</v>
      </c>
      <c r="I1186" s="3">
        <f t="shared" si="94"/>
        <v>1</v>
      </c>
      <c r="J1186" s="18">
        <v>2154.3609999999999</v>
      </c>
      <c r="R1186" t="s">
        <v>6</v>
      </c>
      <c r="S1186" t="s">
        <v>10</v>
      </c>
      <c r="T1186" t="s">
        <v>8</v>
      </c>
    </row>
    <row r="1187" spans="2:20">
      <c r="B1187" s="17">
        <v>52</v>
      </c>
      <c r="C1187" s="3">
        <f t="shared" si="90"/>
        <v>0</v>
      </c>
      <c r="D1187" s="3">
        <v>24.13</v>
      </c>
      <c r="E1187" s="3">
        <v>1</v>
      </c>
      <c r="F1187" s="16">
        <f t="shared" si="91"/>
        <v>1</v>
      </c>
      <c r="G1187" s="3">
        <f t="shared" si="92"/>
        <v>1</v>
      </c>
      <c r="H1187" s="3">
        <f t="shared" si="93"/>
        <v>0</v>
      </c>
      <c r="I1187" s="3">
        <f t="shared" si="94"/>
        <v>0</v>
      </c>
      <c r="J1187" s="18">
        <v>23887.662700000001</v>
      </c>
      <c r="R1187" t="s">
        <v>6</v>
      </c>
      <c r="S1187" t="s">
        <v>7</v>
      </c>
      <c r="T1187" t="s">
        <v>12</v>
      </c>
    </row>
    <row r="1188" spans="2:20">
      <c r="B1188" s="17">
        <v>40</v>
      </c>
      <c r="C1188" s="3">
        <f t="shared" si="90"/>
        <v>0</v>
      </c>
      <c r="D1188" s="3">
        <v>27.4</v>
      </c>
      <c r="E1188" s="3">
        <v>1</v>
      </c>
      <c r="F1188" s="16">
        <f t="shared" si="91"/>
        <v>0</v>
      </c>
      <c r="G1188" s="3">
        <f t="shared" si="92"/>
        <v>0</v>
      </c>
      <c r="H1188" s="3">
        <f t="shared" si="93"/>
        <v>0</v>
      </c>
      <c r="I1188" s="3">
        <f t="shared" si="94"/>
        <v>1</v>
      </c>
      <c r="J1188" s="18">
        <v>6496.8860000000004</v>
      </c>
      <c r="R1188" t="s">
        <v>6</v>
      </c>
      <c r="S1188" t="s">
        <v>10</v>
      </c>
      <c r="T1188" t="s">
        <v>8</v>
      </c>
    </row>
    <row r="1189" spans="2:20">
      <c r="B1189" s="17">
        <v>23</v>
      </c>
      <c r="C1189" s="3">
        <f t="shared" si="90"/>
        <v>0</v>
      </c>
      <c r="D1189" s="3">
        <v>34.865000000000002</v>
      </c>
      <c r="E1189" s="3">
        <v>0</v>
      </c>
      <c r="F1189" s="16">
        <f t="shared" si="91"/>
        <v>0</v>
      </c>
      <c r="G1189" s="3">
        <f t="shared" si="92"/>
        <v>0</v>
      </c>
      <c r="H1189" s="3">
        <f t="shared" si="93"/>
        <v>0</v>
      </c>
      <c r="I1189" s="3">
        <f t="shared" si="94"/>
        <v>0</v>
      </c>
      <c r="J1189" s="18">
        <v>2899.4893499999998</v>
      </c>
      <c r="R1189" t="s">
        <v>6</v>
      </c>
      <c r="S1189" t="s">
        <v>10</v>
      </c>
      <c r="T1189" t="s">
        <v>13</v>
      </c>
    </row>
    <row r="1190" spans="2:20">
      <c r="B1190" s="17">
        <v>31</v>
      </c>
      <c r="C1190" s="3">
        <f t="shared" si="90"/>
        <v>1</v>
      </c>
      <c r="D1190" s="3">
        <v>29.81</v>
      </c>
      <c r="E1190" s="3">
        <v>0</v>
      </c>
      <c r="F1190" s="16">
        <f t="shared" si="91"/>
        <v>1</v>
      </c>
      <c r="G1190" s="3">
        <f t="shared" si="92"/>
        <v>0</v>
      </c>
      <c r="H1190" s="3">
        <f t="shared" si="93"/>
        <v>1</v>
      </c>
      <c r="I1190" s="3">
        <f t="shared" si="94"/>
        <v>0</v>
      </c>
      <c r="J1190" s="18">
        <v>19350.368900000001</v>
      </c>
      <c r="R1190" t="s">
        <v>9</v>
      </c>
      <c r="S1190" t="s">
        <v>7</v>
      </c>
      <c r="T1190" t="s">
        <v>11</v>
      </c>
    </row>
    <row r="1191" spans="2:20">
      <c r="B1191" s="17">
        <v>42</v>
      </c>
      <c r="C1191" s="3">
        <f t="shared" si="90"/>
        <v>0</v>
      </c>
      <c r="D1191" s="3">
        <v>41.325000000000003</v>
      </c>
      <c r="E1191" s="3">
        <v>1</v>
      </c>
      <c r="F1191" s="16">
        <f t="shared" si="91"/>
        <v>0</v>
      </c>
      <c r="G1191" s="3">
        <f t="shared" si="92"/>
        <v>0</v>
      </c>
      <c r="H1191" s="3">
        <f t="shared" si="93"/>
        <v>0</v>
      </c>
      <c r="I1191" s="3">
        <f t="shared" si="94"/>
        <v>0</v>
      </c>
      <c r="J1191" s="18">
        <v>7650.7737500000003</v>
      </c>
      <c r="R1191" t="s">
        <v>6</v>
      </c>
      <c r="S1191" t="s">
        <v>10</v>
      </c>
      <c r="T1191" t="s">
        <v>13</v>
      </c>
    </row>
    <row r="1192" spans="2:20">
      <c r="B1192" s="17">
        <v>24</v>
      </c>
      <c r="C1192" s="3">
        <f t="shared" si="90"/>
        <v>0</v>
      </c>
      <c r="D1192" s="3">
        <v>29.925000000000001</v>
      </c>
      <c r="E1192" s="3">
        <v>0</v>
      </c>
      <c r="F1192" s="16">
        <f t="shared" si="91"/>
        <v>0</v>
      </c>
      <c r="G1192" s="3">
        <f t="shared" si="92"/>
        <v>1</v>
      </c>
      <c r="H1192" s="3">
        <f t="shared" si="93"/>
        <v>0</v>
      </c>
      <c r="I1192" s="3">
        <f t="shared" si="94"/>
        <v>0</v>
      </c>
      <c r="J1192" s="18">
        <v>2850.6837500000001</v>
      </c>
      <c r="R1192" t="s">
        <v>6</v>
      </c>
      <c r="S1192" t="s">
        <v>10</v>
      </c>
      <c r="T1192" t="s">
        <v>12</v>
      </c>
    </row>
    <row r="1193" spans="2:20">
      <c r="B1193" s="17">
        <v>25</v>
      </c>
      <c r="C1193" s="3">
        <f t="shared" si="90"/>
        <v>0</v>
      </c>
      <c r="D1193" s="3">
        <v>30.3</v>
      </c>
      <c r="E1193" s="3">
        <v>0</v>
      </c>
      <c r="F1193" s="16">
        <f t="shared" si="91"/>
        <v>0</v>
      </c>
      <c r="G1193" s="3">
        <f t="shared" si="92"/>
        <v>0</v>
      </c>
      <c r="H1193" s="3">
        <f t="shared" si="93"/>
        <v>0</v>
      </c>
      <c r="I1193" s="3">
        <f t="shared" si="94"/>
        <v>1</v>
      </c>
      <c r="J1193" s="18">
        <v>2632.9920000000002</v>
      </c>
      <c r="R1193" t="s">
        <v>6</v>
      </c>
      <c r="S1193" t="s">
        <v>10</v>
      </c>
      <c r="T1193" t="s">
        <v>8</v>
      </c>
    </row>
    <row r="1194" spans="2:20">
      <c r="B1194" s="17">
        <v>48</v>
      </c>
      <c r="C1194" s="3">
        <f t="shared" si="90"/>
        <v>0</v>
      </c>
      <c r="D1194" s="3">
        <v>27.36</v>
      </c>
      <c r="E1194" s="3">
        <v>1</v>
      </c>
      <c r="F1194" s="16">
        <f t="shared" si="91"/>
        <v>0</v>
      </c>
      <c r="G1194" s="3">
        <f t="shared" si="92"/>
        <v>0</v>
      </c>
      <c r="H1194" s="3">
        <f t="shared" si="93"/>
        <v>0</v>
      </c>
      <c r="I1194" s="3">
        <f t="shared" si="94"/>
        <v>0</v>
      </c>
      <c r="J1194" s="18">
        <v>9447.3824000000004</v>
      </c>
      <c r="R1194" t="s">
        <v>6</v>
      </c>
      <c r="S1194" t="s">
        <v>10</v>
      </c>
      <c r="T1194" t="s">
        <v>13</v>
      </c>
    </row>
    <row r="1195" spans="2:20">
      <c r="B1195" s="17">
        <v>23</v>
      </c>
      <c r="C1195" s="3">
        <f t="shared" si="90"/>
        <v>0</v>
      </c>
      <c r="D1195" s="3">
        <v>28.49</v>
      </c>
      <c r="E1195" s="3">
        <v>1</v>
      </c>
      <c r="F1195" s="16">
        <f t="shared" si="91"/>
        <v>1</v>
      </c>
      <c r="G1195" s="3">
        <f t="shared" si="92"/>
        <v>0</v>
      </c>
      <c r="H1195" s="3">
        <f t="shared" si="93"/>
        <v>1</v>
      </c>
      <c r="I1195" s="3">
        <f t="shared" si="94"/>
        <v>0</v>
      </c>
      <c r="J1195" s="18">
        <v>18328.238099999999</v>
      </c>
      <c r="R1195" t="s">
        <v>6</v>
      </c>
      <c r="S1195" t="s">
        <v>7</v>
      </c>
      <c r="T1195" t="s">
        <v>11</v>
      </c>
    </row>
    <row r="1196" spans="2:20">
      <c r="B1196" s="17">
        <v>45</v>
      </c>
      <c r="C1196" s="3">
        <f t="shared" si="90"/>
        <v>1</v>
      </c>
      <c r="D1196" s="3">
        <v>23.56</v>
      </c>
      <c r="E1196" s="3">
        <v>2</v>
      </c>
      <c r="F1196" s="16">
        <f t="shared" si="91"/>
        <v>0</v>
      </c>
      <c r="G1196" s="3">
        <f t="shared" si="92"/>
        <v>0</v>
      </c>
      <c r="H1196" s="3">
        <f t="shared" si="93"/>
        <v>0</v>
      </c>
      <c r="I1196" s="3">
        <f t="shared" si="94"/>
        <v>0</v>
      </c>
      <c r="J1196" s="18">
        <v>8603.8233999999993</v>
      </c>
      <c r="R1196" t="s">
        <v>9</v>
      </c>
      <c r="S1196" t="s">
        <v>10</v>
      </c>
      <c r="T1196" t="s">
        <v>13</v>
      </c>
    </row>
    <row r="1197" spans="2:20">
      <c r="B1197" s="17">
        <v>20</v>
      </c>
      <c r="C1197" s="3">
        <f t="shared" si="90"/>
        <v>1</v>
      </c>
      <c r="D1197" s="3">
        <v>35.625</v>
      </c>
      <c r="E1197" s="3">
        <v>3</v>
      </c>
      <c r="F1197" s="16">
        <f t="shared" si="91"/>
        <v>1</v>
      </c>
      <c r="G1197" s="3">
        <f t="shared" si="92"/>
        <v>1</v>
      </c>
      <c r="H1197" s="3">
        <f t="shared" si="93"/>
        <v>0</v>
      </c>
      <c r="I1197" s="3">
        <f t="shared" si="94"/>
        <v>0</v>
      </c>
      <c r="J1197" s="18">
        <v>37465.34375</v>
      </c>
      <c r="R1197" t="s">
        <v>9</v>
      </c>
      <c r="S1197" t="s">
        <v>7</v>
      </c>
      <c r="T1197" t="s">
        <v>12</v>
      </c>
    </row>
    <row r="1198" spans="2:20">
      <c r="B1198" s="17">
        <v>62</v>
      </c>
      <c r="C1198" s="3">
        <f t="shared" si="90"/>
        <v>0</v>
      </c>
      <c r="D1198" s="3">
        <v>32.68</v>
      </c>
      <c r="E1198" s="3">
        <v>0</v>
      </c>
      <c r="F1198" s="16">
        <f t="shared" si="91"/>
        <v>0</v>
      </c>
      <c r="G1198" s="3">
        <f t="shared" si="92"/>
        <v>1</v>
      </c>
      <c r="H1198" s="3">
        <f t="shared" si="93"/>
        <v>0</v>
      </c>
      <c r="I1198" s="3">
        <f t="shared" si="94"/>
        <v>0</v>
      </c>
      <c r="J1198" s="18">
        <v>13844.797200000001</v>
      </c>
      <c r="R1198" t="s">
        <v>6</v>
      </c>
      <c r="S1198" t="s">
        <v>10</v>
      </c>
      <c r="T1198" t="s">
        <v>12</v>
      </c>
    </row>
    <row r="1199" spans="2:20">
      <c r="B1199" s="17">
        <v>43</v>
      </c>
      <c r="C1199" s="3">
        <f t="shared" si="90"/>
        <v>0</v>
      </c>
      <c r="D1199" s="3">
        <v>25.27</v>
      </c>
      <c r="E1199" s="3">
        <v>1</v>
      </c>
      <c r="F1199" s="16">
        <f t="shared" si="91"/>
        <v>1</v>
      </c>
      <c r="G1199" s="3">
        <f t="shared" si="92"/>
        <v>0</v>
      </c>
      <c r="H1199" s="3">
        <f t="shared" si="93"/>
        <v>0</v>
      </c>
      <c r="I1199" s="3">
        <f t="shared" si="94"/>
        <v>0</v>
      </c>
      <c r="J1199" s="18">
        <v>21771.3423</v>
      </c>
      <c r="R1199" t="s">
        <v>6</v>
      </c>
      <c r="S1199" t="s">
        <v>7</v>
      </c>
      <c r="T1199" t="s">
        <v>13</v>
      </c>
    </row>
    <row r="1200" spans="2:20">
      <c r="B1200" s="17">
        <v>23</v>
      </c>
      <c r="C1200" s="3">
        <f t="shared" si="90"/>
        <v>0</v>
      </c>
      <c r="D1200" s="3">
        <v>28</v>
      </c>
      <c r="E1200" s="3">
        <v>0</v>
      </c>
      <c r="F1200" s="16">
        <f t="shared" si="91"/>
        <v>0</v>
      </c>
      <c r="G1200" s="3">
        <f t="shared" si="92"/>
        <v>0</v>
      </c>
      <c r="H1200" s="3">
        <f t="shared" si="93"/>
        <v>0</v>
      </c>
      <c r="I1200" s="3">
        <f t="shared" si="94"/>
        <v>1</v>
      </c>
      <c r="J1200" s="18">
        <v>13126.677449999999</v>
      </c>
      <c r="R1200" t="s">
        <v>6</v>
      </c>
      <c r="S1200" t="s">
        <v>10</v>
      </c>
      <c r="T1200" t="s">
        <v>8</v>
      </c>
    </row>
    <row r="1201" spans="2:20">
      <c r="B1201" s="17">
        <v>31</v>
      </c>
      <c r="C1201" s="3">
        <f t="shared" si="90"/>
        <v>0</v>
      </c>
      <c r="D1201" s="3">
        <v>32.774999999999999</v>
      </c>
      <c r="E1201" s="3">
        <v>2</v>
      </c>
      <c r="F1201" s="16">
        <f t="shared" si="91"/>
        <v>0</v>
      </c>
      <c r="G1201" s="3">
        <f t="shared" si="92"/>
        <v>1</v>
      </c>
      <c r="H1201" s="3">
        <f t="shared" si="93"/>
        <v>0</v>
      </c>
      <c r="I1201" s="3">
        <f t="shared" si="94"/>
        <v>0</v>
      </c>
      <c r="J1201" s="18">
        <v>5327.4002499999997</v>
      </c>
      <c r="R1201" t="s">
        <v>6</v>
      </c>
      <c r="S1201" t="s">
        <v>10</v>
      </c>
      <c r="T1201" t="s">
        <v>12</v>
      </c>
    </row>
    <row r="1202" spans="2:20">
      <c r="B1202" s="17">
        <v>41</v>
      </c>
      <c r="C1202" s="3">
        <f t="shared" si="90"/>
        <v>0</v>
      </c>
      <c r="D1202" s="3">
        <v>21.754999999999999</v>
      </c>
      <c r="E1202" s="3">
        <v>1</v>
      </c>
      <c r="F1202" s="16">
        <f t="shared" si="91"/>
        <v>0</v>
      </c>
      <c r="G1202" s="3">
        <f t="shared" si="92"/>
        <v>0</v>
      </c>
      <c r="H1202" s="3">
        <f t="shared" si="93"/>
        <v>0</v>
      </c>
      <c r="I1202" s="3">
        <f t="shared" si="94"/>
        <v>0</v>
      </c>
      <c r="J1202" s="18">
        <v>13725.47184</v>
      </c>
      <c r="R1202" t="s">
        <v>6</v>
      </c>
      <c r="S1202" t="s">
        <v>10</v>
      </c>
      <c r="T1202" t="s">
        <v>13</v>
      </c>
    </row>
    <row r="1203" spans="2:20">
      <c r="B1203" s="17">
        <v>58</v>
      </c>
      <c r="C1203" s="3">
        <f t="shared" si="90"/>
        <v>0</v>
      </c>
      <c r="D1203" s="3">
        <v>32.395000000000003</v>
      </c>
      <c r="E1203" s="3">
        <v>1</v>
      </c>
      <c r="F1203" s="16">
        <f t="shared" si="91"/>
        <v>0</v>
      </c>
      <c r="G1203" s="3">
        <f t="shared" si="92"/>
        <v>0</v>
      </c>
      <c r="H1203" s="3">
        <f t="shared" si="93"/>
        <v>0</v>
      </c>
      <c r="I1203" s="3">
        <f t="shared" si="94"/>
        <v>0</v>
      </c>
      <c r="J1203" s="18">
        <v>13019.161050000001</v>
      </c>
      <c r="R1203" t="s">
        <v>6</v>
      </c>
      <c r="S1203" t="s">
        <v>10</v>
      </c>
      <c r="T1203" t="s">
        <v>13</v>
      </c>
    </row>
    <row r="1204" spans="2:20">
      <c r="B1204" s="17">
        <v>48</v>
      </c>
      <c r="C1204" s="3">
        <f t="shared" si="90"/>
        <v>0</v>
      </c>
      <c r="D1204" s="3">
        <v>36.575000000000003</v>
      </c>
      <c r="E1204" s="3">
        <v>0</v>
      </c>
      <c r="F1204" s="16">
        <f t="shared" si="91"/>
        <v>0</v>
      </c>
      <c r="G1204" s="3">
        <f t="shared" si="92"/>
        <v>1</v>
      </c>
      <c r="H1204" s="3">
        <f t="shared" si="93"/>
        <v>0</v>
      </c>
      <c r="I1204" s="3">
        <f t="shared" si="94"/>
        <v>0</v>
      </c>
      <c r="J1204" s="18">
        <v>8671.1912499999999</v>
      </c>
      <c r="R1204" t="s">
        <v>6</v>
      </c>
      <c r="S1204" t="s">
        <v>10</v>
      </c>
      <c r="T1204" t="s">
        <v>12</v>
      </c>
    </row>
    <row r="1205" spans="2:20">
      <c r="B1205" s="17">
        <v>31</v>
      </c>
      <c r="C1205" s="3">
        <f t="shared" si="90"/>
        <v>0</v>
      </c>
      <c r="D1205" s="3">
        <v>21.754999999999999</v>
      </c>
      <c r="E1205" s="3">
        <v>0</v>
      </c>
      <c r="F1205" s="16">
        <f t="shared" si="91"/>
        <v>0</v>
      </c>
      <c r="G1205" s="3">
        <f t="shared" si="92"/>
        <v>1</v>
      </c>
      <c r="H1205" s="3">
        <f t="shared" si="93"/>
        <v>0</v>
      </c>
      <c r="I1205" s="3">
        <f t="shared" si="94"/>
        <v>0</v>
      </c>
      <c r="J1205" s="18">
        <v>4134.0824499999999</v>
      </c>
      <c r="R1205" t="s">
        <v>6</v>
      </c>
      <c r="S1205" t="s">
        <v>10</v>
      </c>
      <c r="T1205" t="s">
        <v>12</v>
      </c>
    </row>
    <row r="1206" spans="2:20">
      <c r="B1206" s="17">
        <v>19</v>
      </c>
      <c r="C1206" s="3">
        <f t="shared" si="90"/>
        <v>0</v>
      </c>
      <c r="D1206" s="3">
        <v>27.93</v>
      </c>
      <c r="E1206" s="3">
        <v>3</v>
      </c>
      <c r="F1206" s="16">
        <f t="shared" si="91"/>
        <v>0</v>
      </c>
      <c r="G1206" s="3">
        <f t="shared" si="92"/>
        <v>1</v>
      </c>
      <c r="H1206" s="3">
        <f t="shared" si="93"/>
        <v>0</v>
      </c>
      <c r="I1206" s="3">
        <f t="shared" si="94"/>
        <v>0</v>
      </c>
      <c r="J1206" s="18">
        <v>18838.703659999999</v>
      </c>
      <c r="R1206" t="s">
        <v>6</v>
      </c>
      <c r="S1206" t="s">
        <v>10</v>
      </c>
      <c r="T1206" t="s">
        <v>12</v>
      </c>
    </row>
    <row r="1207" spans="2:20">
      <c r="B1207" s="17">
        <v>19</v>
      </c>
      <c r="C1207" s="3">
        <f t="shared" si="90"/>
        <v>0</v>
      </c>
      <c r="D1207" s="3">
        <v>30.02</v>
      </c>
      <c r="E1207" s="3">
        <v>0</v>
      </c>
      <c r="F1207" s="16">
        <f t="shared" si="91"/>
        <v>1</v>
      </c>
      <c r="G1207" s="3">
        <f t="shared" si="92"/>
        <v>1</v>
      </c>
      <c r="H1207" s="3">
        <f t="shared" si="93"/>
        <v>0</v>
      </c>
      <c r="I1207" s="3">
        <f t="shared" si="94"/>
        <v>0</v>
      </c>
      <c r="J1207" s="18">
        <v>33307.550799999997</v>
      </c>
      <c r="R1207" t="s">
        <v>6</v>
      </c>
      <c r="S1207" t="s">
        <v>7</v>
      </c>
      <c r="T1207" t="s">
        <v>12</v>
      </c>
    </row>
    <row r="1208" spans="2:20">
      <c r="B1208" s="17">
        <v>41</v>
      </c>
      <c r="C1208" s="3">
        <f t="shared" si="90"/>
        <v>1</v>
      </c>
      <c r="D1208" s="3">
        <v>33.549999999999997</v>
      </c>
      <c r="E1208" s="3">
        <v>0</v>
      </c>
      <c r="F1208" s="16">
        <f t="shared" si="91"/>
        <v>0</v>
      </c>
      <c r="G1208" s="3">
        <f t="shared" si="92"/>
        <v>0</v>
      </c>
      <c r="H1208" s="3">
        <f t="shared" si="93"/>
        <v>1</v>
      </c>
      <c r="I1208" s="3">
        <f t="shared" si="94"/>
        <v>0</v>
      </c>
      <c r="J1208" s="18">
        <v>5699.8374999999996</v>
      </c>
      <c r="R1208" t="s">
        <v>9</v>
      </c>
      <c r="S1208" t="s">
        <v>10</v>
      </c>
      <c r="T1208" t="s">
        <v>11</v>
      </c>
    </row>
    <row r="1209" spans="2:20">
      <c r="B1209" s="17">
        <v>40</v>
      </c>
      <c r="C1209" s="3">
        <f t="shared" si="90"/>
        <v>1</v>
      </c>
      <c r="D1209" s="3">
        <v>29.355</v>
      </c>
      <c r="E1209" s="3">
        <v>1</v>
      </c>
      <c r="F1209" s="16">
        <f t="shared" si="91"/>
        <v>0</v>
      </c>
      <c r="G1209" s="3">
        <f t="shared" si="92"/>
        <v>1</v>
      </c>
      <c r="H1209" s="3">
        <f t="shared" si="93"/>
        <v>0</v>
      </c>
      <c r="I1209" s="3">
        <f t="shared" si="94"/>
        <v>0</v>
      </c>
      <c r="J1209" s="18">
        <v>6393.6034499999996</v>
      </c>
      <c r="R1209" t="s">
        <v>9</v>
      </c>
      <c r="S1209" t="s">
        <v>10</v>
      </c>
      <c r="T1209" t="s">
        <v>12</v>
      </c>
    </row>
    <row r="1210" spans="2:20">
      <c r="B1210" s="17">
        <v>31</v>
      </c>
      <c r="C1210" s="3">
        <f t="shared" si="90"/>
        <v>0</v>
      </c>
      <c r="D1210" s="3">
        <v>25.8</v>
      </c>
      <c r="E1210" s="3">
        <v>2</v>
      </c>
      <c r="F1210" s="16">
        <f t="shared" si="91"/>
        <v>0</v>
      </c>
      <c r="G1210" s="3">
        <f t="shared" si="92"/>
        <v>0</v>
      </c>
      <c r="H1210" s="3">
        <f t="shared" si="93"/>
        <v>0</v>
      </c>
      <c r="I1210" s="3">
        <f t="shared" si="94"/>
        <v>1</v>
      </c>
      <c r="J1210" s="18">
        <v>4934.7049999999999</v>
      </c>
      <c r="R1210" t="s">
        <v>6</v>
      </c>
      <c r="S1210" t="s">
        <v>10</v>
      </c>
      <c r="T1210" t="s">
        <v>8</v>
      </c>
    </row>
    <row r="1211" spans="2:20">
      <c r="B1211" s="17">
        <v>37</v>
      </c>
      <c r="C1211" s="3">
        <f t="shared" si="90"/>
        <v>1</v>
      </c>
      <c r="D1211" s="3">
        <v>24.32</v>
      </c>
      <c r="E1211" s="3">
        <v>2</v>
      </c>
      <c r="F1211" s="16">
        <f t="shared" si="91"/>
        <v>0</v>
      </c>
      <c r="G1211" s="3">
        <f t="shared" si="92"/>
        <v>1</v>
      </c>
      <c r="H1211" s="3">
        <f t="shared" si="93"/>
        <v>0</v>
      </c>
      <c r="I1211" s="3">
        <f t="shared" si="94"/>
        <v>0</v>
      </c>
      <c r="J1211" s="18">
        <v>6198.7518</v>
      </c>
      <c r="R1211" t="s">
        <v>9</v>
      </c>
      <c r="S1211" t="s">
        <v>10</v>
      </c>
      <c r="T1211" t="s">
        <v>12</v>
      </c>
    </row>
    <row r="1212" spans="2:20">
      <c r="B1212" s="17">
        <v>46</v>
      </c>
      <c r="C1212" s="3">
        <f t="shared" si="90"/>
        <v>1</v>
      </c>
      <c r="D1212" s="3">
        <v>40.375</v>
      </c>
      <c r="E1212" s="3">
        <v>2</v>
      </c>
      <c r="F1212" s="16">
        <f t="shared" si="91"/>
        <v>0</v>
      </c>
      <c r="G1212" s="3">
        <f t="shared" si="92"/>
        <v>1</v>
      </c>
      <c r="H1212" s="3">
        <f t="shared" si="93"/>
        <v>0</v>
      </c>
      <c r="I1212" s="3">
        <f t="shared" si="94"/>
        <v>0</v>
      </c>
      <c r="J1212" s="18">
        <v>8733.2292500000003</v>
      </c>
      <c r="R1212" t="s">
        <v>9</v>
      </c>
      <c r="S1212" t="s">
        <v>10</v>
      </c>
      <c r="T1212" t="s">
        <v>12</v>
      </c>
    </row>
    <row r="1213" spans="2:20">
      <c r="B1213" s="17">
        <v>22</v>
      </c>
      <c r="C1213" s="3">
        <f t="shared" si="90"/>
        <v>1</v>
      </c>
      <c r="D1213" s="3">
        <v>32.11</v>
      </c>
      <c r="E1213" s="3">
        <v>0</v>
      </c>
      <c r="F1213" s="16">
        <f t="shared" si="91"/>
        <v>0</v>
      </c>
      <c r="G1213" s="3">
        <f t="shared" si="92"/>
        <v>1</v>
      </c>
      <c r="H1213" s="3">
        <f t="shared" si="93"/>
        <v>0</v>
      </c>
      <c r="I1213" s="3">
        <f t="shared" si="94"/>
        <v>0</v>
      </c>
      <c r="J1213" s="18">
        <v>2055.3249000000001</v>
      </c>
      <c r="R1213" t="s">
        <v>9</v>
      </c>
      <c r="S1213" t="s">
        <v>10</v>
      </c>
      <c r="T1213" t="s">
        <v>12</v>
      </c>
    </row>
    <row r="1214" spans="2:20">
      <c r="B1214" s="17">
        <v>51</v>
      </c>
      <c r="C1214" s="3">
        <f t="shared" si="90"/>
        <v>1</v>
      </c>
      <c r="D1214" s="3">
        <v>32.299999999999997</v>
      </c>
      <c r="E1214" s="3">
        <v>1</v>
      </c>
      <c r="F1214" s="16">
        <f t="shared" si="91"/>
        <v>0</v>
      </c>
      <c r="G1214" s="3">
        <f t="shared" si="92"/>
        <v>0</v>
      </c>
      <c r="H1214" s="3">
        <f t="shared" si="93"/>
        <v>0</v>
      </c>
      <c r="I1214" s="3">
        <f t="shared" si="94"/>
        <v>0</v>
      </c>
      <c r="J1214" s="18">
        <v>9964.06</v>
      </c>
      <c r="R1214" t="s">
        <v>9</v>
      </c>
      <c r="S1214" t="s">
        <v>10</v>
      </c>
      <c r="T1214" t="s">
        <v>13</v>
      </c>
    </row>
    <row r="1215" spans="2:20">
      <c r="B1215" s="17">
        <v>18</v>
      </c>
      <c r="C1215" s="3">
        <f t="shared" si="90"/>
        <v>0</v>
      </c>
      <c r="D1215" s="3">
        <v>27.28</v>
      </c>
      <c r="E1215" s="3">
        <v>3</v>
      </c>
      <c r="F1215" s="16">
        <f t="shared" si="91"/>
        <v>1</v>
      </c>
      <c r="G1215" s="3">
        <f t="shared" si="92"/>
        <v>0</v>
      </c>
      <c r="H1215" s="3">
        <f t="shared" si="93"/>
        <v>1</v>
      </c>
      <c r="I1215" s="3">
        <f t="shared" si="94"/>
        <v>0</v>
      </c>
      <c r="J1215" s="18">
        <v>18223.4512</v>
      </c>
      <c r="R1215" t="s">
        <v>6</v>
      </c>
      <c r="S1215" t="s">
        <v>7</v>
      </c>
      <c r="T1215" t="s">
        <v>11</v>
      </c>
    </row>
    <row r="1216" spans="2:20">
      <c r="B1216" s="17">
        <v>35</v>
      </c>
      <c r="C1216" s="3">
        <f t="shared" si="90"/>
        <v>1</v>
      </c>
      <c r="D1216" s="3">
        <v>17.86</v>
      </c>
      <c r="E1216" s="3">
        <v>1</v>
      </c>
      <c r="F1216" s="16">
        <f t="shared" si="91"/>
        <v>0</v>
      </c>
      <c r="G1216" s="3">
        <f t="shared" si="92"/>
        <v>1</v>
      </c>
      <c r="H1216" s="3">
        <f t="shared" si="93"/>
        <v>0</v>
      </c>
      <c r="I1216" s="3">
        <f t="shared" si="94"/>
        <v>0</v>
      </c>
      <c r="J1216" s="18">
        <v>5116.5003999999999</v>
      </c>
      <c r="R1216" t="s">
        <v>9</v>
      </c>
      <c r="S1216" t="s">
        <v>10</v>
      </c>
      <c r="T1216" t="s">
        <v>12</v>
      </c>
    </row>
    <row r="1217" spans="2:20">
      <c r="B1217" s="17">
        <v>59</v>
      </c>
      <c r="C1217" s="3">
        <f t="shared" si="90"/>
        <v>0</v>
      </c>
      <c r="D1217" s="3">
        <v>34.799999999999997</v>
      </c>
      <c r="E1217" s="3">
        <v>2</v>
      </c>
      <c r="F1217" s="16">
        <f t="shared" si="91"/>
        <v>0</v>
      </c>
      <c r="G1217" s="3">
        <f t="shared" si="92"/>
        <v>0</v>
      </c>
      <c r="H1217" s="3">
        <f t="shared" si="93"/>
        <v>0</v>
      </c>
      <c r="I1217" s="3">
        <f t="shared" si="94"/>
        <v>1</v>
      </c>
      <c r="J1217" s="18">
        <v>36910.608030000003</v>
      </c>
      <c r="R1217" t="s">
        <v>6</v>
      </c>
      <c r="S1217" t="s">
        <v>10</v>
      </c>
      <c r="T1217" t="s">
        <v>8</v>
      </c>
    </row>
    <row r="1218" spans="2:20">
      <c r="B1218" s="17">
        <v>36</v>
      </c>
      <c r="C1218" s="3">
        <f t="shared" si="90"/>
        <v>1</v>
      </c>
      <c r="D1218" s="3">
        <v>33.4</v>
      </c>
      <c r="E1218" s="3">
        <v>2</v>
      </c>
      <c r="F1218" s="16">
        <f t="shared" si="91"/>
        <v>1</v>
      </c>
      <c r="G1218" s="3">
        <f t="shared" si="92"/>
        <v>0</v>
      </c>
      <c r="H1218" s="3">
        <f t="shared" si="93"/>
        <v>0</v>
      </c>
      <c r="I1218" s="3">
        <f t="shared" si="94"/>
        <v>1</v>
      </c>
      <c r="J1218" s="18">
        <v>38415.474000000002</v>
      </c>
      <c r="R1218" t="s">
        <v>9</v>
      </c>
      <c r="S1218" t="s">
        <v>7</v>
      </c>
      <c r="T1218" t="s">
        <v>8</v>
      </c>
    </row>
    <row r="1219" spans="2:20">
      <c r="B1219" s="17">
        <v>37</v>
      </c>
      <c r="C1219" s="3">
        <f t="shared" si="90"/>
        <v>0</v>
      </c>
      <c r="D1219" s="3">
        <v>25.555</v>
      </c>
      <c r="E1219" s="3">
        <v>1</v>
      </c>
      <c r="F1219" s="16">
        <f t="shared" si="91"/>
        <v>1</v>
      </c>
      <c r="G1219" s="3">
        <f t="shared" si="92"/>
        <v>0</v>
      </c>
      <c r="H1219" s="3">
        <f t="shared" si="93"/>
        <v>0</v>
      </c>
      <c r="I1219" s="3">
        <f t="shared" si="94"/>
        <v>0</v>
      </c>
      <c r="J1219" s="18">
        <v>20296.863450000001</v>
      </c>
      <c r="R1219" t="s">
        <v>6</v>
      </c>
      <c r="S1219" t="s">
        <v>7</v>
      </c>
      <c r="T1219" t="s">
        <v>13</v>
      </c>
    </row>
    <row r="1220" spans="2:20">
      <c r="B1220" s="17">
        <v>59</v>
      </c>
      <c r="C1220" s="3">
        <f t="shared" si="90"/>
        <v>1</v>
      </c>
      <c r="D1220" s="3">
        <v>37.1</v>
      </c>
      <c r="E1220" s="3">
        <v>1</v>
      </c>
      <c r="F1220" s="16">
        <f t="shared" si="91"/>
        <v>0</v>
      </c>
      <c r="G1220" s="3">
        <f t="shared" si="92"/>
        <v>0</v>
      </c>
      <c r="H1220" s="3">
        <f t="shared" si="93"/>
        <v>0</v>
      </c>
      <c r="I1220" s="3">
        <f t="shared" si="94"/>
        <v>1</v>
      </c>
      <c r="J1220" s="18">
        <v>12347.172</v>
      </c>
      <c r="R1220" t="s">
        <v>9</v>
      </c>
      <c r="S1220" t="s">
        <v>10</v>
      </c>
      <c r="T1220" t="s">
        <v>8</v>
      </c>
    </row>
    <row r="1221" spans="2:20">
      <c r="B1221" s="17">
        <v>36</v>
      </c>
      <c r="C1221" s="3">
        <f t="shared" si="90"/>
        <v>1</v>
      </c>
      <c r="D1221" s="3">
        <v>30.875</v>
      </c>
      <c r="E1221" s="3">
        <v>1</v>
      </c>
      <c r="F1221" s="16">
        <f t="shared" si="91"/>
        <v>0</v>
      </c>
      <c r="G1221" s="3">
        <f t="shared" si="92"/>
        <v>1</v>
      </c>
      <c r="H1221" s="3">
        <f t="shared" si="93"/>
        <v>0</v>
      </c>
      <c r="I1221" s="3">
        <f t="shared" si="94"/>
        <v>0</v>
      </c>
      <c r="J1221" s="18">
        <v>5373.3642499999996</v>
      </c>
      <c r="R1221" t="s">
        <v>9</v>
      </c>
      <c r="S1221" t="s">
        <v>10</v>
      </c>
      <c r="T1221" t="s">
        <v>12</v>
      </c>
    </row>
    <row r="1222" spans="2:20">
      <c r="B1222" s="17">
        <v>39</v>
      </c>
      <c r="C1222" s="3">
        <f t="shared" si="90"/>
        <v>1</v>
      </c>
      <c r="D1222" s="3">
        <v>34.1</v>
      </c>
      <c r="E1222" s="3">
        <v>2</v>
      </c>
      <c r="F1222" s="16">
        <f t="shared" si="91"/>
        <v>0</v>
      </c>
      <c r="G1222" s="3">
        <f t="shared" si="92"/>
        <v>0</v>
      </c>
      <c r="H1222" s="3">
        <f t="shared" si="93"/>
        <v>1</v>
      </c>
      <c r="I1222" s="3">
        <f t="shared" si="94"/>
        <v>0</v>
      </c>
      <c r="J1222" s="18">
        <v>23563.016179999999</v>
      </c>
      <c r="R1222" t="s">
        <v>9</v>
      </c>
      <c r="S1222" t="s">
        <v>10</v>
      </c>
      <c r="T1222" t="s">
        <v>11</v>
      </c>
    </row>
    <row r="1223" spans="2:20">
      <c r="B1223" s="17">
        <v>18</v>
      </c>
      <c r="C1223" s="3">
        <f t="shared" si="90"/>
        <v>1</v>
      </c>
      <c r="D1223" s="3">
        <v>21.47</v>
      </c>
      <c r="E1223" s="3">
        <v>0</v>
      </c>
      <c r="F1223" s="16">
        <f t="shared" si="91"/>
        <v>0</v>
      </c>
      <c r="G1223" s="3">
        <f t="shared" si="92"/>
        <v>0</v>
      </c>
      <c r="H1223" s="3">
        <f t="shared" si="93"/>
        <v>0</v>
      </c>
      <c r="I1223" s="3">
        <f t="shared" si="94"/>
        <v>0</v>
      </c>
      <c r="J1223" s="18">
        <v>1702.4553000000001</v>
      </c>
      <c r="R1223" t="s">
        <v>9</v>
      </c>
      <c r="S1223" t="s">
        <v>10</v>
      </c>
      <c r="T1223" t="s">
        <v>13</v>
      </c>
    </row>
    <row r="1224" spans="2:20">
      <c r="B1224" s="17">
        <v>52</v>
      </c>
      <c r="C1224" s="3">
        <f t="shared" si="90"/>
        <v>0</v>
      </c>
      <c r="D1224" s="3">
        <v>33.299999999999997</v>
      </c>
      <c r="E1224" s="3">
        <v>2</v>
      </c>
      <c r="F1224" s="16">
        <f t="shared" si="91"/>
        <v>0</v>
      </c>
      <c r="G1224" s="3">
        <f t="shared" si="92"/>
        <v>0</v>
      </c>
      <c r="H1224" s="3">
        <f t="shared" si="93"/>
        <v>0</v>
      </c>
      <c r="I1224" s="3">
        <f t="shared" si="94"/>
        <v>1</v>
      </c>
      <c r="J1224" s="18">
        <v>10806.839</v>
      </c>
      <c r="R1224" t="s">
        <v>6</v>
      </c>
      <c r="S1224" t="s">
        <v>10</v>
      </c>
      <c r="T1224" t="s">
        <v>8</v>
      </c>
    </row>
    <row r="1225" spans="2:20">
      <c r="B1225" s="17">
        <v>27</v>
      </c>
      <c r="C1225" s="3">
        <f t="shared" si="90"/>
        <v>0</v>
      </c>
      <c r="D1225" s="3">
        <v>31.254999999999999</v>
      </c>
      <c r="E1225" s="3">
        <v>1</v>
      </c>
      <c r="F1225" s="16">
        <f t="shared" si="91"/>
        <v>0</v>
      </c>
      <c r="G1225" s="3">
        <f t="shared" si="92"/>
        <v>1</v>
      </c>
      <c r="H1225" s="3">
        <f t="shared" si="93"/>
        <v>0</v>
      </c>
      <c r="I1225" s="3">
        <f t="shared" si="94"/>
        <v>0</v>
      </c>
      <c r="J1225" s="18">
        <v>3956.0714499999999</v>
      </c>
      <c r="R1225" t="s">
        <v>6</v>
      </c>
      <c r="S1225" t="s">
        <v>10</v>
      </c>
      <c r="T1225" t="s">
        <v>12</v>
      </c>
    </row>
    <row r="1226" spans="2:20">
      <c r="B1226" s="17">
        <v>18</v>
      </c>
      <c r="C1226" s="3">
        <f t="shared" si="90"/>
        <v>1</v>
      </c>
      <c r="D1226" s="3">
        <v>39.14</v>
      </c>
      <c r="E1226" s="3">
        <v>0</v>
      </c>
      <c r="F1226" s="16">
        <f t="shared" si="91"/>
        <v>0</v>
      </c>
      <c r="G1226" s="3">
        <f t="shared" si="92"/>
        <v>0</v>
      </c>
      <c r="H1226" s="3">
        <f t="shared" si="93"/>
        <v>0</v>
      </c>
      <c r="I1226" s="3">
        <f t="shared" si="94"/>
        <v>0</v>
      </c>
      <c r="J1226" s="18">
        <v>12890.057650000001</v>
      </c>
      <c r="R1226" t="s">
        <v>9</v>
      </c>
      <c r="S1226" t="s">
        <v>10</v>
      </c>
      <c r="T1226" t="s">
        <v>13</v>
      </c>
    </row>
    <row r="1227" spans="2:20">
      <c r="B1227" s="17">
        <v>40</v>
      </c>
      <c r="C1227" s="3">
        <f t="shared" ref="C1227:C1290" si="95">IF(R1227="male",1,0)</f>
        <v>1</v>
      </c>
      <c r="D1227" s="3">
        <v>25.08</v>
      </c>
      <c r="E1227" s="3">
        <v>0</v>
      </c>
      <c r="F1227" s="16">
        <f t="shared" ref="F1227:F1290" si="96">IF(S1227="yes",1,0)</f>
        <v>0</v>
      </c>
      <c r="G1227" s="3">
        <f t="shared" ref="G1227:G1290" si="97">IF(T1227="northwest",1,0)</f>
        <v>0</v>
      </c>
      <c r="H1227" s="3">
        <f t="shared" ref="H1227:H1290" si="98">IF(T1227="southeast",1,0)</f>
        <v>1</v>
      </c>
      <c r="I1227" s="3">
        <f t="shared" ref="I1227:I1290" si="99">IF(T1227="southwest",1,0)</f>
        <v>0</v>
      </c>
      <c r="J1227" s="18">
        <v>5415.6611999999996</v>
      </c>
      <c r="R1227" t="s">
        <v>9</v>
      </c>
      <c r="S1227" t="s">
        <v>10</v>
      </c>
      <c r="T1227" t="s">
        <v>11</v>
      </c>
    </row>
    <row r="1228" spans="2:20">
      <c r="B1228" s="17">
        <v>29</v>
      </c>
      <c r="C1228" s="3">
        <f t="shared" si="95"/>
        <v>1</v>
      </c>
      <c r="D1228" s="3">
        <v>37.29</v>
      </c>
      <c r="E1228" s="3">
        <v>2</v>
      </c>
      <c r="F1228" s="16">
        <f t="shared" si="96"/>
        <v>0</v>
      </c>
      <c r="G1228" s="3">
        <f t="shared" si="97"/>
        <v>0</v>
      </c>
      <c r="H1228" s="3">
        <f t="shared" si="98"/>
        <v>1</v>
      </c>
      <c r="I1228" s="3">
        <f t="shared" si="99"/>
        <v>0</v>
      </c>
      <c r="J1228" s="18">
        <v>4058.1161000000002</v>
      </c>
      <c r="R1228" t="s">
        <v>9</v>
      </c>
      <c r="S1228" t="s">
        <v>10</v>
      </c>
      <c r="T1228" t="s">
        <v>11</v>
      </c>
    </row>
    <row r="1229" spans="2:20">
      <c r="B1229" s="17">
        <v>46</v>
      </c>
      <c r="C1229" s="3">
        <f t="shared" si="95"/>
        <v>0</v>
      </c>
      <c r="D1229" s="3">
        <v>34.6</v>
      </c>
      <c r="E1229" s="3">
        <v>1</v>
      </c>
      <c r="F1229" s="16">
        <f t="shared" si="96"/>
        <v>1</v>
      </c>
      <c r="G1229" s="3">
        <f t="shared" si="97"/>
        <v>0</v>
      </c>
      <c r="H1229" s="3">
        <f t="shared" si="98"/>
        <v>0</v>
      </c>
      <c r="I1229" s="3">
        <f t="shared" si="99"/>
        <v>1</v>
      </c>
      <c r="J1229" s="18">
        <v>41661.601999999999</v>
      </c>
      <c r="R1229" t="s">
        <v>6</v>
      </c>
      <c r="S1229" t="s">
        <v>7</v>
      </c>
      <c r="T1229" t="s">
        <v>8</v>
      </c>
    </row>
    <row r="1230" spans="2:20">
      <c r="B1230" s="17">
        <v>38</v>
      </c>
      <c r="C1230" s="3">
        <f t="shared" si="95"/>
        <v>0</v>
      </c>
      <c r="D1230" s="3">
        <v>30.21</v>
      </c>
      <c r="E1230" s="3">
        <v>3</v>
      </c>
      <c r="F1230" s="16">
        <f t="shared" si="96"/>
        <v>0</v>
      </c>
      <c r="G1230" s="3">
        <f t="shared" si="97"/>
        <v>1</v>
      </c>
      <c r="H1230" s="3">
        <f t="shared" si="98"/>
        <v>0</v>
      </c>
      <c r="I1230" s="3">
        <f t="shared" si="99"/>
        <v>0</v>
      </c>
      <c r="J1230" s="18">
        <v>7537.1638999999996</v>
      </c>
      <c r="R1230" t="s">
        <v>6</v>
      </c>
      <c r="S1230" t="s">
        <v>10</v>
      </c>
      <c r="T1230" t="s">
        <v>12</v>
      </c>
    </row>
    <row r="1231" spans="2:20">
      <c r="B1231" s="17">
        <v>30</v>
      </c>
      <c r="C1231" s="3">
        <f t="shared" si="95"/>
        <v>0</v>
      </c>
      <c r="D1231" s="3">
        <v>21.945</v>
      </c>
      <c r="E1231" s="3">
        <v>1</v>
      </c>
      <c r="F1231" s="16">
        <f t="shared" si="96"/>
        <v>0</v>
      </c>
      <c r="G1231" s="3">
        <f t="shared" si="97"/>
        <v>0</v>
      </c>
      <c r="H1231" s="3">
        <f t="shared" si="98"/>
        <v>0</v>
      </c>
      <c r="I1231" s="3">
        <f t="shared" si="99"/>
        <v>0</v>
      </c>
      <c r="J1231" s="18">
        <v>4718.2035500000002</v>
      </c>
      <c r="R1231" t="s">
        <v>6</v>
      </c>
      <c r="S1231" t="s">
        <v>10</v>
      </c>
      <c r="T1231" t="s">
        <v>13</v>
      </c>
    </row>
    <row r="1232" spans="2:20">
      <c r="B1232" s="17">
        <v>40</v>
      </c>
      <c r="C1232" s="3">
        <f t="shared" si="95"/>
        <v>1</v>
      </c>
      <c r="D1232" s="3">
        <v>24.97</v>
      </c>
      <c r="E1232" s="3">
        <v>2</v>
      </c>
      <c r="F1232" s="16">
        <f t="shared" si="96"/>
        <v>0</v>
      </c>
      <c r="G1232" s="3">
        <f t="shared" si="97"/>
        <v>0</v>
      </c>
      <c r="H1232" s="3">
        <f t="shared" si="98"/>
        <v>1</v>
      </c>
      <c r="I1232" s="3">
        <f t="shared" si="99"/>
        <v>0</v>
      </c>
      <c r="J1232" s="18">
        <v>6593.5083000000004</v>
      </c>
      <c r="R1232" t="s">
        <v>9</v>
      </c>
      <c r="S1232" t="s">
        <v>10</v>
      </c>
      <c r="T1232" t="s">
        <v>11</v>
      </c>
    </row>
    <row r="1233" spans="2:20">
      <c r="B1233" s="17">
        <v>50</v>
      </c>
      <c r="C1233" s="3">
        <f t="shared" si="95"/>
        <v>1</v>
      </c>
      <c r="D1233" s="3">
        <v>25.3</v>
      </c>
      <c r="E1233" s="3">
        <v>0</v>
      </c>
      <c r="F1233" s="16">
        <f t="shared" si="96"/>
        <v>0</v>
      </c>
      <c r="G1233" s="3">
        <f t="shared" si="97"/>
        <v>0</v>
      </c>
      <c r="H1233" s="3">
        <f t="shared" si="98"/>
        <v>1</v>
      </c>
      <c r="I1233" s="3">
        <f t="shared" si="99"/>
        <v>0</v>
      </c>
      <c r="J1233" s="18">
        <v>8442.6669999999995</v>
      </c>
      <c r="R1233" t="s">
        <v>9</v>
      </c>
      <c r="S1233" t="s">
        <v>10</v>
      </c>
      <c r="T1233" t="s">
        <v>11</v>
      </c>
    </row>
    <row r="1234" spans="2:20">
      <c r="B1234" s="17">
        <v>20</v>
      </c>
      <c r="C1234" s="3">
        <f t="shared" si="95"/>
        <v>0</v>
      </c>
      <c r="D1234" s="3">
        <v>24.42</v>
      </c>
      <c r="E1234" s="3">
        <v>0</v>
      </c>
      <c r="F1234" s="16">
        <f t="shared" si="96"/>
        <v>1</v>
      </c>
      <c r="G1234" s="3">
        <f t="shared" si="97"/>
        <v>0</v>
      </c>
      <c r="H1234" s="3">
        <f t="shared" si="98"/>
        <v>1</v>
      </c>
      <c r="I1234" s="3">
        <f t="shared" si="99"/>
        <v>0</v>
      </c>
      <c r="J1234" s="18">
        <v>26125.674770000001</v>
      </c>
      <c r="R1234" t="s">
        <v>6</v>
      </c>
      <c r="S1234" t="s">
        <v>7</v>
      </c>
      <c r="T1234" t="s">
        <v>11</v>
      </c>
    </row>
    <row r="1235" spans="2:20">
      <c r="B1235" s="17">
        <v>41</v>
      </c>
      <c r="C1235" s="3">
        <f t="shared" si="95"/>
        <v>1</v>
      </c>
      <c r="D1235" s="3">
        <v>23.94</v>
      </c>
      <c r="E1235" s="3">
        <v>1</v>
      </c>
      <c r="F1235" s="16">
        <f t="shared" si="96"/>
        <v>0</v>
      </c>
      <c r="G1235" s="3">
        <f t="shared" si="97"/>
        <v>0</v>
      </c>
      <c r="H1235" s="3">
        <f t="shared" si="98"/>
        <v>0</v>
      </c>
      <c r="I1235" s="3">
        <f t="shared" si="99"/>
        <v>0</v>
      </c>
      <c r="J1235" s="18">
        <v>6858.4795999999997</v>
      </c>
      <c r="R1235" t="s">
        <v>9</v>
      </c>
      <c r="S1235" t="s">
        <v>10</v>
      </c>
      <c r="T1235" t="s">
        <v>13</v>
      </c>
    </row>
    <row r="1236" spans="2:20">
      <c r="B1236" s="17">
        <v>33</v>
      </c>
      <c r="C1236" s="3">
        <f t="shared" si="95"/>
        <v>0</v>
      </c>
      <c r="D1236" s="3">
        <v>39.82</v>
      </c>
      <c r="E1236" s="3">
        <v>1</v>
      </c>
      <c r="F1236" s="16">
        <f t="shared" si="96"/>
        <v>0</v>
      </c>
      <c r="G1236" s="3">
        <f t="shared" si="97"/>
        <v>0</v>
      </c>
      <c r="H1236" s="3">
        <f t="shared" si="98"/>
        <v>1</v>
      </c>
      <c r="I1236" s="3">
        <f t="shared" si="99"/>
        <v>0</v>
      </c>
      <c r="J1236" s="18">
        <v>4795.6567999999997</v>
      </c>
      <c r="R1236" t="s">
        <v>6</v>
      </c>
      <c r="S1236" t="s">
        <v>10</v>
      </c>
      <c r="T1236" t="s">
        <v>11</v>
      </c>
    </row>
    <row r="1237" spans="2:20">
      <c r="B1237" s="17">
        <v>38</v>
      </c>
      <c r="C1237" s="3">
        <f t="shared" si="95"/>
        <v>1</v>
      </c>
      <c r="D1237" s="3">
        <v>16.815000000000001</v>
      </c>
      <c r="E1237" s="3">
        <v>2</v>
      </c>
      <c r="F1237" s="16">
        <f t="shared" si="96"/>
        <v>0</v>
      </c>
      <c r="G1237" s="3">
        <f t="shared" si="97"/>
        <v>0</v>
      </c>
      <c r="H1237" s="3">
        <f t="shared" si="98"/>
        <v>0</v>
      </c>
      <c r="I1237" s="3">
        <f t="shared" si="99"/>
        <v>0</v>
      </c>
      <c r="J1237" s="18">
        <v>6640.5448500000002</v>
      </c>
      <c r="R1237" t="s">
        <v>9</v>
      </c>
      <c r="S1237" t="s">
        <v>10</v>
      </c>
      <c r="T1237" t="s">
        <v>13</v>
      </c>
    </row>
    <row r="1238" spans="2:20">
      <c r="B1238" s="17">
        <v>42</v>
      </c>
      <c r="C1238" s="3">
        <f t="shared" si="95"/>
        <v>1</v>
      </c>
      <c r="D1238" s="3">
        <v>37.18</v>
      </c>
      <c r="E1238" s="3">
        <v>2</v>
      </c>
      <c r="F1238" s="16">
        <f t="shared" si="96"/>
        <v>0</v>
      </c>
      <c r="G1238" s="3">
        <f t="shared" si="97"/>
        <v>0</v>
      </c>
      <c r="H1238" s="3">
        <f t="shared" si="98"/>
        <v>1</v>
      </c>
      <c r="I1238" s="3">
        <f t="shared" si="99"/>
        <v>0</v>
      </c>
      <c r="J1238" s="18">
        <v>7162.0122000000001</v>
      </c>
      <c r="R1238" t="s">
        <v>9</v>
      </c>
      <c r="S1238" t="s">
        <v>10</v>
      </c>
      <c r="T1238" t="s">
        <v>11</v>
      </c>
    </row>
    <row r="1239" spans="2:20">
      <c r="B1239" s="17">
        <v>56</v>
      </c>
      <c r="C1239" s="3">
        <f t="shared" si="95"/>
        <v>1</v>
      </c>
      <c r="D1239" s="3">
        <v>34.43</v>
      </c>
      <c r="E1239" s="3">
        <v>0</v>
      </c>
      <c r="F1239" s="16">
        <f t="shared" si="96"/>
        <v>0</v>
      </c>
      <c r="G1239" s="3">
        <f t="shared" si="97"/>
        <v>0</v>
      </c>
      <c r="H1239" s="3">
        <f t="shared" si="98"/>
        <v>1</v>
      </c>
      <c r="I1239" s="3">
        <f t="shared" si="99"/>
        <v>0</v>
      </c>
      <c r="J1239" s="18">
        <v>10594.225700000001</v>
      </c>
      <c r="R1239" t="s">
        <v>9</v>
      </c>
      <c r="S1239" t="s">
        <v>10</v>
      </c>
      <c r="T1239" t="s">
        <v>11</v>
      </c>
    </row>
    <row r="1240" spans="2:20">
      <c r="B1240" s="17">
        <v>58</v>
      </c>
      <c r="C1240" s="3">
        <f t="shared" si="95"/>
        <v>1</v>
      </c>
      <c r="D1240" s="3">
        <v>30.305</v>
      </c>
      <c r="E1240" s="3">
        <v>0</v>
      </c>
      <c r="F1240" s="16">
        <f t="shared" si="96"/>
        <v>0</v>
      </c>
      <c r="G1240" s="3">
        <f t="shared" si="97"/>
        <v>0</v>
      </c>
      <c r="H1240" s="3">
        <f t="shared" si="98"/>
        <v>0</v>
      </c>
      <c r="I1240" s="3">
        <f t="shared" si="99"/>
        <v>0</v>
      </c>
      <c r="J1240" s="18">
        <v>11938.255950000001</v>
      </c>
      <c r="R1240" t="s">
        <v>9</v>
      </c>
      <c r="S1240" t="s">
        <v>10</v>
      </c>
      <c r="T1240" t="s">
        <v>13</v>
      </c>
    </row>
    <row r="1241" spans="2:20">
      <c r="B1241" s="17">
        <v>52</v>
      </c>
      <c r="C1241" s="3">
        <f t="shared" si="95"/>
        <v>1</v>
      </c>
      <c r="D1241" s="3">
        <v>34.484999999999999</v>
      </c>
      <c r="E1241" s="3">
        <v>3</v>
      </c>
      <c r="F1241" s="16">
        <f t="shared" si="96"/>
        <v>1</v>
      </c>
      <c r="G1241" s="3">
        <f t="shared" si="97"/>
        <v>1</v>
      </c>
      <c r="H1241" s="3">
        <f t="shared" si="98"/>
        <v>0</v>
      </c>
      <c r="I1241" s="3">
        <f t="shared" si="99"/>
        <v>0</v>
      </c>
      <c r="J1241" s="18">
        <v>60021.398970000002</v>
      </c>
      <c r="R1241" t="s">
        <v>9</v>
      </c>
      <c r="S1241" t="s">
        <v>7</v>
      </c>
      <c r="T1241" t="s">
        <v>12</v>
      </c>
    </row>
    <row r="1242" spans="2:20">
      <c r="B1242" s="17">
        <v>20</v>
      </c>
      <c r="C1242" s="3">
        <f t="shared" si="95"/>
        <v>0</v>
      </c>
      <c r="D1242" s="3">
        <v>21.8</v>
      </c>
      <c r="E1242" s="3">
        <v>0</v>
      </c>
      <c r="F1242" s="16">
        <f t="shared" si="96"/>
        <v>1</v>
      </c>
      <c r="G1242" s="3">
        <f t="shared" si="97"/>
        <v>0</v>
      </c>
      <c r="H1242" s="3">
        <f t="shared" si="98"/>
        <v>0</v>
      </c>
      <c r="I1242" s="3">
        <f t="shared" si="99"/>
        <v>1</v>
      </c>
      <c r="J1242" s="18">
        <v>20167.336029999999</v>
      </c>
      <c r="R1242" t="s">
        <v>6</v>
      </c>
      <c r="S1242" t="s">
        <v>7</v>
      </c>
      <c r="T1242" t="s">
        <v>8</v>
      </c>
    </row>
    <row r="1243" spans="2:20">
      <c r="B1243" s="17">
        <v>54</v>
      </c>
      <c r="C1243" s="3">
        <f t="shared" si="95"/>
        <v>0</v>
      </c>
      <c r="D1243" s="3">
        <v>24.605</v>
      </c>
      <c r="E1243" s="3">
        <v>3</v>
      </c>
      <c r="F1243" s="16">
        <f t="shared" si="96"/>
        <v>0</v>
      </c>
      <c r="G1243" s="3">
        <f t="shared" si="97"/>
        <v>1</v>
      </c>
      <c r="H1243" s="3">
        <f t="shared" si="98"/>
        <v>0</v>
      </c>
      <c r="I1243" s="3">
        <f t="shared" si="99"/>
        <v>0</v>
      </c>
      <c r="J1243" s="18">
        <v>12479.70895</v>
      </c>
      <c r="R1243" t="s">
        <v>6</v>
      </c>
      <c r="S1243" t="s">
        <v>10</v>
      </c>
      <c r="T1243" t="s">
        <v>12</v>
      </c>
    </row>
    <row r="1244" spans="2:20">
      <c r="B1244" s="17">
        <v>58</v>
      </c>
      <c r="C1244" s="3">
        <f t="shared" si="95"/>
        <v>1</v>
      </c>
      <c r="D1244" s="3">
        <v>23.3</v>
      </c>
      <c r="E1244" s="3">
        <v>0</v>
      </c>
      <c r="F1244" s="16">
        <f t="shared" si="96"/>
        <v>0</v>
      </c>
      <c r="G1244" s="3">
        <f t="shared" si="97"/>
        <v>0</v>
      </c>
      <c r="H1244" s="3">
        <f t="shared" si="98"/>
        <v>0</v>
      </c>
      <c r="I1244" s="3">
        <f t="shared" si="99"/>
        <v>1</v>
      </c>
      <c r="J1244" s="18">
        <v>11345.519</v>
      </c>
      <c r="R1244" t="s">
        <v>9</v>
      </c>
      <c r="S1244" t="s">
        <v>10</v>
      </c>
      <c r="T1244" t="s">
        <v>8</v>
      </c>
    </row>
    <row r="1245" spans="2:20">
      <c r="B1245" s="17">
        <v>45</v>
      </c>
      <c r="C1245" s="3">
        <f t="shared" si="95"/>
        <v>0</v>
      </c>
      <c r="D1245" s="3">
        <v>27.83</v>
      </c>
      <c r="E1245" s="3">
        <v>2</v>
      </c>
      <c r="F1245" s="16">
        <f t="shared" si="96"/>
        <v>0</v>
      </c>
      <c r="G1245" s="3">
        <f t="shared" si="97"/>
        <v>0</v>
      </c>
      <c r="H1245" s="3">
        <f t="shared" si="98"/>
        <v>1</v>
      </c>
      <c r="I1245" s="3">
        <f t="shared" si="99"/>
        <v>0</v>
      </c>
      <c r="J1245" s="18">
        <v>8515.7587000000003</v>
      </c>
      <c r="R1245" t="s">
        <v>6</v>
      </c>
      <c r="S1245" t="s">
        <v>10</v>
      </c>
      <c r="T1245" t="s">
        <v>11</v>
      </c>
    </row>
    <row r="1246" spans="2:20">
      <c r="B1246" s="17">
        <v>26</v>
      </c>
      <c r="C1246" s="3">
        <f t="shared" si="95"/>
        <v>1</v>
      </c>
      <c r="D1246" s="3">
        <v>31.065000000000001</v>
      </c>
      <c r="E1246" s="3">
        <v>0</v>
      </c>
      <c r="F1246" s="16">
        <f t="shared" si="96"/>
        <v>0</v>
      </c>
      <c r="G1246" s="3">
        <f t="shared" si="97"/>
        <v>1</v>
      </c>
      <c r="H1246" s="3">
        <f t="shared" si="98"/>
        <v>0</v>
      </c>
      <c r="I1246" s="3">
        <f t="shared" si="99"/>
        <v>0</v>
      </c>
      <c r="J1246" s="18">
        <v>2699.56835</v>
      </c>
      <c r="R1246" t="s">
        <v>9</v>
      </c>
      <c r="S1246" t="s">
        <v>10</v>
      </c>
      <c r="T1246" t="s">
        <v>12</v>
      </c>
    </row>
    <row r="1247" spans="2:20">
      <c r="B1247" s="17">
        <v>63</v>
      </c>
      <c r="C1247" s="3">
        <f t="shared" si="95"/>
        <v>0</v>
      </c>
      <c r="D1247" s="3">
        <v>21.66</v>
      </c>
      <c r="E1247" s="3">
        <v>0</v>
      </c>
      <c r="F1247" s="16">
        <f t="shared" si="96"/>
        <v>0</v>
      </c>
      <c r="G1247" s="3">
        <f t="shared" si="97"/>
        <v>0</v>
      </c>
      <c r="H1247" s="3">
        <f t="shared" si="98"/>
        <v>0</v>
      </c>
      <c r="I1247" s="3">
        <f t="shared" si="99"/>
        <v>0</v>
      </c>
      <c r="J1247" s="18">
        <v>14449.8544</v>
      </c>
      <c r="R1247" t="s">
        <v>6</v>
      </c>
      <c r="S1247" t="s">
        <v>10</v>
      </c>
      <c r="T1247" t="s">
        <v>13</v>
      </c>
    </row>
    <row r="1248" spans="2:20">
      <c r="B1248" s="17">
        <v>58</v>
      </c>
      <c r="C1248" s="3">
        <f t="shared" si="95"/>
        <v>0</v>
      </c>
      <c r="D1248" s="3">
        <v>28.215</v>
      </c>
      <c r="E1248" s="3">
        <v>0</v>
      </c>
      <c r="F1248" s="16">
        <f t="shared" si="96"/>
        <v>0</v>
      </c>
      <c r="G1248" s="3">
        <f t="shared" si="97"/>
        <v>1</v>
      </c>
      <c r="H1248" s="3">
        <f t="shared" si="98"/>
        <v>0</v>
      </c>
      <c r="I1248" s="3">
        <f t="shared" si="99"/>
        <v>0</v>
      </c>
      <c r="J1248" s="18">
        <v>12224.350850000001</v>
      </c>
      <c r="R1248" t="s">
        <v>6</v>
      </c>
      <c r="S1248" t="s">
        <v>10</v>
      </c>
      <c r="T1248" t="s">
        <v>12</v>
      </c>
    </row>
    <row r="1249" spans="2:20">
      <c r="B1249" s="17">
        <v>37</v>
      </c>
      <c r="C1249" s="3">
        <f t="shared" si="95"/>
        <v>1</v>
      </c>
      <c r="D1249" s="3">
        <v>22.704999999999998</v>
      </c>
      <c r="E1249" s="3">
        <v>3</v>
      </c>
      <c r="F1249" s="16">
        <f t="shared" si="96"/>
        <v>0</v>
      </c>
      <c r="G1249" s="3">
        <f t="shared" si="97"/>
        <v>0</v>
      </c>
      <c r="H1249" s="3">
        <f t="shared" si="98"/>
        <v>0</v>
      </c>
      <c r="I1249" s="3">
        <f t="shared" si="99"/>
        <v>0</v>
      </c>
      <c r="J1249" s="18">
        <v>6985.50695</v>
      </c>
      <c r="R1249" t="s">
        <v>9</v>
      </c>
      <c r="S1249" t="s">
        <v>10</v>
      </c>
      <c r="T1249" t="s">
        <v>13</v>
      </c>
    </row>
    <row r="1250" spans="2:20">
      <c r="B1250" s="17">
        <v>25</v>
      </c>
      <c r="C1250" s="3">
        <f t="shared" si="95"/>
        <v>0</v>
      </c>
      <c r="D1250" s="3">
        <v>42.13</v>
      </c>
      <c r="E1250" s="3">
        <v>1</v>
      </c>
      <c r="F1250" s="16">
        <f t="shared" si="96"/>
        <v>0</v>
      </c>
      <c r="G1250" s="3">
        <f t="shared" si="97"/>
        <v>0</v>
      </c>
      <c r="H1250" s="3">
        <f t="shared" si="98"/>
        <v>1</v>
      </c>
      <c r="I1250" s="3">
        <f t="shared" si="99"/>
        <v>0</v>
      </c>
      <c r="J1250" s="18">
        <v>3238.4357</v>
      </c>
      <c r="R1250" t="s">
        <v>6</v>
      </c>
      <c r="S1250" t="s">
        <v>10</v>
      </c>
      <c r="T1250" t="s">
        <v>11</v>
      </c>
    </row>
    <row r="1251" spans="2:20">
      <c r="B1251" s="17">
        <v>52</v>
      </c>
      <c r="C1251" s="3">
        <f t="shared" si="95"/>
        <v>1</v>
      </c>
      <c r="D1251" s="3">
        <v>41.8</v>
      </c>
      <c r="E1251" s="3">
        <v>2</v>
      </c>
      <c r="F1251" s="16">
        <f t="shared" si="96"/>
        <v>1</v>
      </c>
      <c r="G1251" s="3">
        <f t="shared" si="97"/>
        <v>0</v>
      </c>
      <c r="H1251" s="3">
        <f t="shared" si="98"/>
        <v>1</v>
      </c>
      <c r="I1251" s="3">
        <f t="shared" si="99"/>
        <v>0</v>
      </c>
      <c r="J1251" s="18">
        <v>47269.853999999999</v>
      </c>
      <c r="R1251" t="s">
        <v>9</v>
      </c>
      <c r="S1251" t="s">
        <v>7</v>
      </c>
      <c r="T1251" t="s">
        <v>11</v>
      </c>
    </row>
    <row r="1252" spans="2:20">
      <c r="B1252" s="17">
        <v>64</v>
      </c>
      <c r="C1252" s="3">
        <f t="shared" si="95"/>
        <v>1</v>
      </c>
      <c r="D1252" s="3">
        <v>36.96</v>
      </c>
      <c r="E1252" s="3">
        <v>2</v>
      </c>
      <c r="F1252" s="16">
        <f t="shared" si="96"/>
        <v>1</v>
      </c>
      <c r="G1252" s="3">
        <f t="shared" si="97"/>
        <v>0</v>
      </c>
      <c r="H1252" s="3">
        <f t="shared" si="98"/>
        <v>1</v>
      </c>
      <c r="I1252" s="3">
        <f t="shared" si="99"/>
        <v>0</v>
      </c>
      <c r="J1252" s="18">
        <v>49577.662400000001</v>
      </c>
      <c r="R1252" t="s">
        <v>9</v>
      </c>
      <c r="S1252" t="s">
        <v>7</v>
      </c>
      <c r="T1252" t="s">
        <v>11</v>
      </c>
    </row>
    <row r="1253" spans="2:20">
      <c r="B1253" s="17">
        <v>22</v>
      </c>
      <c r="C1253" s="3">
        <f t="shared" si="95"/>
        <v>0</v>
      </c>
      <c r="D1253" s="3">
        <v>21.28</v>
      </c>
      <c r="E1253" s="3">
        <v>3</v>
      </c>
      <c r="F1253" s="16">
        <f t="shared" si="96"/>
        <v>0</v>
      </c>
      <c r="G1253" s="3">
        <f t="shared" si="97"/>
        <v>1</v>
      </c>
      <c r="H1253" s="3">
        <f t="shared" si="98"/>
        <v>0</v>
      </c>
      <c r="I1253" s="3">
        <f t="shared" si="99"/>
        <v>0</v>
      </c>
      <c r="J1253" s="18">
        <v>4296.2712000000001</v>
      </c>
      <c r="R1253" t="s">
        <v>6</v>
      </c>
      <c r="S1253" t="s">
        <v>10</v>
      </c>
      <c r="T1253" t="s">
        <v>12</v>
      </c>
    </row>
    <row r="1254" spans="2:20">
      <c r="B1254" s="17">
        <v>28</v>
      </c>
      <c r="C1254" s="3">
        <f t="shared" si="95"/>
        <v>0</v>
      </c>
      <c r="D1254" s="3">
        <v>33.11</v>
      </c>
      <c r="E1254" s="3">
        <v>0</v>
      </c>
      <c r="F1254" s="16">
        <f t="shared" si="96"/>
        <v>0</v>
      </c>
      <c r="G1254" s="3">
        <f t="shared" si="97"/>
        <v>0</v>
      </c>
      <c r="H1254" s="3">
        <f t="shared" si="98"/>
        <v>1</v>
      </c>
      <c r="I1254" s="3">
        <f t="shared" si="99"/>
        <v>0</v>
      </c>
      <c r="J1254" s="18">
        <v>3171.6149</v>
      </c>
      <c r="R1254" t="s">
        <v>6</v>
      </c>
      <c r="S1254" t="s">
        <v>10</v>
      </c>
      <c r="T1254" t="s">
        <v>11</v>
      </c>
    </row>
    <row r="1255" spans="2:20">
      <c r="B1255" s="17">
        <v>18</v>
      </c>
      <c r="C1255" s="3">
        <f t="shared" si="95"/>
        <v>1</v>
      </c>
      <c r="D1255" s="3">
        <v>33.33</v>
      </c>
      <c r="E1255" s="3">
        <v>0</v>
      </c>
      <c r="F1255" s="16">
        <f t="shared" si="96"/>
        <v>0</v>
      </c>
      <c r="G1255" s="3">
        <f t="shared" si="97"/>
        <v>0</v>
      </c>
      <c r="H1255" s="3">
        <f t="shared" si="98"/>
        <v>1</v>
      </c>
      <c r="I1255" s="3">
        <f t="shared" si="99"/>
        <v>0</v>
      </c>
      <c r="J1255" s="18">
        <v>1135.9407000000001</v>
      </c>
      <c r="R1255" t="s">
        <v>9</v>
      </c>
      <c r="S1255" t="s">
        <v>10</v>
      </c>
      <c r="T1255" t="s">
        <v>11</v>
      </c>
    </row>
    <row r="1256" spans="2:20">
      <c r="B1256" s="17">
        <v>28</v>
      </c>
      <c r="C1256" s="3">
        <f t="shared" si="95"/>
        <v>1</v>
      </c>
      <c r="D1256" s="3">
        <v>24.3</v>
      </c>
      <c r="E1256" s="3">
        <v>5</v>
      </c>
      <c r="F1256" s="16">
        <f t="shared" si="96"/>
        <v>0</v>
      </c>
      <c r="G1256" s="3">
        <f t="shared" si="97"/>
        <v>0</v>
      </c>
      <c r="H1256" s="3">
        <f t="shared" si="98"/>
        <v>0</v>
      </c>
      <c r="I1256" s="3">
        <f t="shared" si="99"/>
        <v>1</v>
      </c>
      <c r="J1256" s="18">
        <v>5615.3689999999997</v>
      </c>
      <c r="R1256" t="s">
        <v>9</v>
      </c>
      <c r="S1256" t="s">
        <v>10</v>
      </c>
      <c r="T1256" t="s">
        <v>8</v>
      </c>
    </row>
    <row r="1257" spans="2:20">
      <c r="B1257" s="17">
        <v>45</v>
      </c>
      <c r="C1257" s="3">
        <f t="shared" si="95"/>
        <v>0</v>
      </c>
      <c r="D1257" s="3">
        <v>25.7</v>
      </c>
      <c r="E1257" s="3">
        <v>3</v>
      </c>
      <c r="F1257" s="16">
        <f t="shared" si="96"/>
        <v>0</v>
      </c>
      <c r="G1257" s="3">
        <f t="shared" si="97"/>
        <v>0</v>
      </c>
      <c r="H1257" s="3">
        <f t="shared" si="98"/>
        <v>0</v>
      </c>
      <c r="I1257" s="3">
        <f t="shared" si="99"/>
        <v>1</v>
      </c>
      <c r="J1257" s="18">
        <v>9101.7980000000007</v>
      </c>
      <c r="R1257" t="s">
        <v>6</v>
      </c>
      <c r="S1257" t="s">
        <v>10</v>
      </c>
      <c r="T1257" t="s">
        <v>8</v>
      </c>
    </row>
    <row r="1258" spans="2:20">
      <c r="B1258" s="17">
        <v>33</v>
      </c>
      <c r="C1258" s="3">
        <f t="shared" si="95"/>
        <v>1</v>
      </c>
      <c r="D1258" s="3">
        <v>29.4</v>
      </c>
      <c r="E1258" s="3">
        <v>4</v>
      </c>
      <c r="F1258" s="16">
        <f t="shared" si="96"/>
        <v>0</v>
      </c>
      <c r="G1258" s="3">
        <f t="shared" si="97"/>
        <v>0</v>
      </c>
      <c r="H1258" s="3">
        <f t="shared" si="98"/>
        <v>0</v>
      </c>
      <c r="I1258" s="3">
        <f t="shared" si="99"/>
        <v>1</v>
      </c>
      <c r="J1258" s="18">
        <v>6059.1729999999998</v>
      </c>
      <c r="R1258" t="s">
        <v>9</v>
      </c>
      <c r="S1258" t="s">
        <v>10</v>
      </c>
      <c r="T1258" t="s">
        <v>8</v>
      </c>
    </row>
    <row r="1259" spans="2:20">
      <c r="B1259" s="17">
        <v>18</v>
      </c>
      <c r="C1259" s="3">
        <f t="shared" si="95"/>
        <v>0</v>
      </c>
      <c r="D1259" s="3">
        <v>39.82</v>
      </c>
      <c r="E1259" s="3">
        <v>0</v>
      </c>
      <c r="F1259" s="16">
        <f t="shared" si="96"/>
        <v>0</v>
      </c>
      <c r="G1259" s="3">
        <f t="shared" si="97"/>
        <v>0</v>
      </c>
      <c r="H1259" s="3">
        <f t="shared" si="98"/>
        <v>1</v>
      </c>
      <c r="I1259" s="3">
        <f t="shared" si="99"/>
        <v>0</v>
      </c>
      <c r="J1259" s="18">
        <v>1633.9618</v>
      </c>
      <c r="R1259" t="s">
        <v>6</v>
      </c>
      <c r="S1259" t="s">
        <v>10</v>
      </c>
      <c r="T1259" t="s">
        <v>11</v>
      </c>
    </row>
    <row r="1260" spans="2:20">
      <c r="B1260" s="17">
        <v>32</v>
      </c>
      <c r="C1260" s="3">
        <f t="shared" si="95"/>
        <v>1</v>
      </c>
      <c r="D1260" s="3">
        <v>33.630000000000003</v>
      </c>
      <c r="E1260" s="3">
        <v>1</v>
      </c>
      <c r="F1260" s="16">
        <f t="shared" si="96"/>
        <v>1</v>
      </c>
      <c r="G1260" s="3">
        <f t="shared" si="97"/>
        <v>0</v>
      </c>
      <c r="H1260" s="3">
        <f t="shared" si="98"/>
        <v>0</v>
      </c>
      <c r="I1260" s="3">
        <f t="shared" si="99"/>
        <v>0</v>
      </c>
      <c r="J1260" s="18">
        <v>37607.527699999999</v>
      </c>
      <c r="R1260" t="s">
        <v>9</v>
      </c>
      <c r="S1260" t="s">
        <v>7</v>
      </c>
      <c r="T1260" t="s">
        <v>13</v>
      </c>
    </row>
    <row r="1261" spans="2:20">
      <c r="B1261" s="17">
        <v>24</v>
      </c>
      <c r="C1261" s="3">
        <f t="shared" si="95"/>
        <v>1</v>
      </c>
      <c r="D1261" s="3">
        <v>29.83</v>
      </c>
      <c r="E1261" s="3">
        <v>0</v>
      </c>
      <c r="F1261" s="16">
        <f t="shared" si="96"/>
        <v>1</v>
      </c>
      <c r="G1261" s="3">
        <f t="shared" si="97"/>
        <v>0</v>
      </c>
      <c r="H1261" s="3">
        <f t="shared" si="98"/>
        <v>0</v>
      </c>
      <c r="I1261" s="3">
        <f t="shared" si="99"/>
        <v>0</v>
      </c>
      <c r="J1261" s="18">
        <v>18648.421699999999</v>
      </c>
      <c r="R1261" t="s">
        <v>9</v>
      </c>
      <c r="S1261" t="s">
        <v>7</v>
      </c>
      <c r="T1261" t="s">
        <v>13</v>
      </c>
    </row>
    <row r="1262" spans="2:20">
      <c r="B1262" s="17">
        <v>19</v>
      </c>
      <c r="C1262" s="3">
        <f t="shared" si="95"/>
        <v>1</v>
      </c>
      <c r="D1262" s="3">
        <v>19.8</v>
      </c>
      <c r="E1262" s="3">
        <v>0</v>
      </c>
      <c r="F1262" s="16">
        <f t="shared" si="96"/>
        <v>0</v>
      </c>
      <c r="G1262" s="3">
        <f t="shared" si="97"/>
        <v>0</v>
      </c>
      <c r="H1262" s="3">
        <f t="shared" si="98"/>
        <v>0</v>
      </c>
      <c r="I1262" s="3">
        <f t="shared" si="99"/>
        <v>1</v>
      </c>
      <c r="J1262" s="18">
        <v>1241.5650000000001</v>
      </c>
      <c r="R1262" t="s">
        <v>9</v>
      </c>
      <c r="S1262" t="s">
        <v>10</v>
      </c>
      <c r="T1262" t="s">
        <v>8</v>
      </c>
    </row>
    <row r="1263" spans="2:20">
      <c r="B1263" s="17">
        <v>20</v>
      </c>
      <c r="C1263" s="3">
        <f t="shared" si="95"/>
        <v>1</v>
      </c>
      <c r="D1263" s="3">
        <v>27.3</v>
      </c>
      <c r="E1263" s="3">
        <v>0</v>
      </c>
      <c r="F1263" s="16">
        <f t="shared" si="96"/>
        <v>1</v>
      </c>
      <c r="G1263" s="3">
        <f t="shared" si="97"/>
        <v>0</v>
      </c>
      <c r="H1263" s="3">
        <f t="shared" si="98"/>
        <v>0</v>
      </c>
      <c r="I1263" s="3">
        <f t="shared" si="99"/>
        <v>1</v>
      </c>
      <c r="J1263" s="18">
        <v>16232.847</v>
      </c>
      <c r="R1263" t="s">
        <v>9</v>
      </c>
      <c r="S1263" t="s">
        <v>7</v>
      </c>
      <c r="T1263" t="s">
        <v>8</v>
      </c>
    </row>
    <row r="1264" spans="2:20">
      <c r="B1264" s="17">
        <v>40</v>
      </c>
      <c r="C1264" s="3">
        <f t="shared" si="95"/>
        <v>0</v>
      </c>
      <c r="D1264" s="3">
        <v>29.3</v>
      </c>
      <c r="E1264" s="3">
        <v>4</v>
      </c>
      <c r="F1264" s="16">
        <f t="shared" si="96"/>
        <v>0</v>
      </c>
      <c r="G1264" s="3">
        <f t="shared" si="97"/>
        <v>0</v>
      </c>
      <c r="H1264" s="3">
        <f t="shared" si="98"/>
        <v>0</v>
      </c>
      <c r="I1264" s="3">
        <f t="shared" si="99"/>
        <v>1</v>
      </c>
      <c r="J1264" s="18">
        <v>15828.82173</v>
      </c>
      <c r="R1264" t="s">
        <v>6</v>
      </c>
      <c r="S1264" t="s">
        <v>10</v>
      </c>
      <c r="T1264" t="s">
        <v>8</v>
      </c>
    </row>
    <row r="1265" spans="2:20">
      <c r="B1265" s="17">
        <v>34</v>
      </c>
      <c r="C1265" s="3">
        <f t="shared" si="95"/>
        <v>0</v>
      </c>
      <c r="D1265" s="3">
        <v>27.72</v>
      </c>
      <c r="E1265" s="3">
        <v>0</v>
      </c>
      <c r="F1265" s="16">
        <f t="shared" si="96"/>
        <v>0</v>
      </c>
      <c r="G1265" s="3">
        <f t="shared" si="97"/>
        <v>0</v>
      </c>
      <c r="H1265" s="3">
        <f t="shared" si="98"/>
        <v>1</v>
      </c>
      <c r="I1265" s="3">
        <f t="shared" si="99"/>
        <v>0</v>
      </c>
      <c r="J1265" s="18">
        <v>4415.1588000000002</v>
      </c>
      <c r="R1265" t="s">
        <v>6</v>
      </c>
      <c r="S1265" t="s">
        <v>10</v>
      </c>
      <c r="T1265" t="s">
        <v>11</v>
      </c>
    </row>
    <row r="1266" spans="2:20">
      <c r="B1266" s="17">
        <v>42</v>
      </c>
      <c r="C1266" s="3">
        <f t="shared" si="95"/>
        <v>0</v>
      </c>
      <c r="D1266" s="3">
        <v>37.9</v>
      </c>
      <c r="E1266" s="3">
        <v>0</v>
      </c>
      <c r="F1266" s="16">
        <f t="shared" si="96"/>
        <v>0</v>
      </c>
      <c r="G1266" s="3">
        <f t="shared" si="97"/>
        <v>0</v>
      </c>
      <c r="H1266" s="3">
        <f t="shared" si="98"/>
        <v>0</v>
      </c>
      <c r="I1266" s="3">
        <f t="shared" si="99"/>
        <v>1</v>
      </c>
      <c r="J1266" s="18">
        <v>6474.0129999999999</v>
      </c>
      <c r="R1266" t="s">
        <v>6</v>
      </c>
      <c r="S1266" t="s">
        <v>10</v>
      </c>
      <c r="T1266" t="s">
        <v>8</v>
      </c>
    </row>
    <row r="1267" spans="2:20">
      <c r="B1267" s="17">
        <v>51</v>
      </c>
      <c r="C1267" s="3">
        <f t="shared" si="95"/>
        <v>0</v>
      </c>
      <c r="D1267" s="3">
        <v>36.384999999999998</v>
      </c>
      <c r="E1267" s="3">
        <v>3</v>
      </c>
      <c r="F1267" s="16">
        <f t="shared" si="96"/>
        <v>0</v>
      </c>
      <c r="G1267" s="3">
        <f t="shared" si="97"/>
        <v>1</v>
      </c>
      <c r="H1267" s="3">
        <f t="shared" si="98"/>
        <v>0</v>
      </c>
      <c r="I1267" s="3">
        <f t="shared" si="99"/>
        <v>0</v>
      </c>
      <c r="J1267" s="18">
        <v>11436.738149999999</v>
      </c>
      <c r="R1267" t="s">
        <v>6</v>
      </c>
      <c r="S1267" t="s">
        <v>10</v>
      </c>
      <c r="T1267" t="s">
        <v>12</v>
      </c>
    </row>
    <row r="1268" spans="2:20">
      <c r="B1268" s="17">
        <v>54</v>
      </c>
      <c r="C1268" s="3">
        <f t="shared" si="95"/>
        <v>0</v>
      </c>
      <c r="D1268" s="3">
        <v>27.645</v>
      </c>
      <c r="E1268" s="3">
        <v>1</v>
      </c>
      <c r="F1268" s="16">
        <f t="shared" si="96"/>
        <v>0</v>
      </c>
      <c r="G1268" s="3">
        <f t="shared" si="97"/>
        <v>1</v>
      </c>
      <c r="H1268" s="3">
        <f t="shared" si="98"/>
        <v>0</v>
      </c>
      <c r="I1268" s="3">
        <f t="shared" si="99"/>
        <v>0</v>
      </c>
      <c r="J1268" s="18">
        <v>11305.93455</v>
      </c>
      <c r="R1268" t="s">
        <v>6</v>
      </c>
      <c r="S1268" t="s">
        <v>10</v>
      </c>
      <c r="T1268" t="s">
        <v>12</v>
      </c>
    </row>
    <row r="1269" spans="2:20">
      <c r="B1269" s="17">
        <v>55</v>
      </c>
      <c r="C1269" s="3">
        <f t="shared" si="95"/>
        <v>1</v>
      </c>
      <c r="D1269" s="3">
        <v>37.715000000000003</v>
      </c>
      <c r="E1269" s="3">
        <v>3</v>
      </c>
      <c r="F1269" s="16">
        <f t="shared" si="96"/>
        <v>0</v>
      </c>
      <c r="G1269" s="3">
        <f t="shared" si="97"/>
        <v>1</v>
      </c>
      <c r="H1269" s="3">
        <f t="shared" si="98"/>
        <v>0</v>
      </c>
      <c r="I1269" s="3">
        <f t="shared" si="99"/>
        <v>0</v>
      </c>
      <c r="J1269" s="18">
        <v>30063.580549999999</v>
      </c>
      <c r="R1269" t="s">
        <v>9</v>
      </c>
      <c r="S1269" t="s">
        <v>10</v>
      </c>
      <c r="T1269" t="s">
        <v>12</v>
      </c>
    </row>
    <row r="1270" spans="2:20">
      <c r="B1270" s="17">
        <v>52</v>
      </c>
      <c r="C1270" s="3">
        <f t="shared" si="95"/>
        <v>0</v>
      </c>
      <c r="D1270" s="3">
        <v>23.18</v>
      </c>
      <c r="E1270" s="3">
        <v>0</v>
      </c>
      <c r="F1270" s="16">
        <f t="shared" si="96"/>
        <v>0</v>
      </c>
      <c r="G1270" s="3">
        <f t="shared" si="97"/>
        <v>0</v>
      </c>
      <c r="H1270" s="3">
        <f t="shared" si="98"/>
        <v>0</v>
      </c>
      <c r="I1270" s="3">
        <f t="shared" si="99"/>
        <v>0</v>
      </c>
      <c r="J1270" s="18">
        <v>10197.772199999999</v>
      </c>
      <c r="R1270" t="s">
        <v>6</v>
      </c>
      <c r="S1270" t="s">
        <v>10</v>
      </c>
      <c r="T1270" t="s">
        <v>13</v>
      </c>
    </row>
    <row r="1271" spans="2:20">
      <c r="B1271" s="17">
        <v>32</v>
      </c>
      <c r="C1271" s="3">
        <f t="shared" si="95"/>
        <v>0</v>
      </c>
      <c r="D1271" s="3">
        <v>20.52</v>
      </c>
      <c r="E1271" s="3">
        <v>0</v>
      </c>
      <c r="F1271" s="16">
        <f t="shared" si="96"/>
        <v>0</v>
      </c>
      <c r="G1271" s="3">
        <f t="shared" si="97"/>
        <v>0</v>
      </c>
      <c r="H1271" s="3">
        <f t="shared" si="98"/>
        <v>0</v>
      </c>
      <c r="I1271" s="3">
        <f t="shared" si="99"/>
        <v>0</v>
      </c>
      <c r="J1271" s="18">
        <v>4544.2348000000002</v>
      </c>
      <c r="R1271" t="s">
        <v>6</v>
      </c>
      <c r="S1271" t="s">
        <v>10</v>
      </c>
      <c r="T1271" t="s">
        <v>13</v>
      </c>
    </row>
    <row r="1272" spans="2:20">
      <c r="B1272" s="17">
        <v>28</v>
      </c>
      <c r="C1272" s="3">
        <f t="shared" si="95"/>
        <v>1</v>
      </c>
      <c r="D1272" s="3">
        <v>37.1</v>
      </c>
      <c r="E1272" s="3">
        <v>1</v>
      </c>
      <c r="F1272" s="16">
        <f t="shared" si="96"/>
        <v>0</v>
      </c>
      <c r="G1272" s="3">
        <f t="shared" si="97"/>
        <v>0</v>
      </c>
      <c r="H1272" s="3">
        <f t="shared" si="98"/>
        <v>0</v>
      </c>
      <c r="I1272" s="3">
        <f t="shared" si="99"/>
        <v>1</v>
      </c>
      <c r="J1272" s="18">
        <v>3277.1610000000001</v>
      </c>
      <c r="R1272" t="s">
        <v>9</v>
      </c>
      <c r="S1272" t="s">
        <v>10</v>
      </c>
      <c r="T1272" t="s">
        <v>8</v>
      </c>
    </row>
    <row r="1273" spans="2:20">
      <c r="B1273" s="17">
        <v>41</v>
      </c>
      <c r="C1273" s="3">
        <f t="shared" si="95"/>
        <v>0</v>
      </c>
      <c r="D1273" s="3">
        <v>28.05</v>
      </c>
      <c r="E1273" s="3">
        <v>1</v>
      </c>
      <c r="F1273" s="16">
        <f t="shared" si="96"/>
        <v>0</v>
      </c>
      <c r="G1273" s="3">
        <f t="shared" si="97"/>
        <v>0</v>
      </c>
      <c r="H1273" s="3">
        <f t="shared" si="98"/>
        <v>1</v>
      </c>
      <c r="I1273" s="3">
        <f t="shared" si="99"/>
        <v>0</v>
      </c>
      <c r="J1273" s="18">
        <v>6770.1925000000001</v>
      </c>
      <c r="R1273" t="s">
        <v>6</v>
      </c>
      <c r="S1273" t="s">
        <v>10</v>
      </c>
      <c r="T1273" t="s">
        <v>11</v>
      </c>
    </row>
    <row r="1274" spans="2:20">
      <c r="B1274" s="17">
        <v>43</v>
      </c>
      <c r="C1274" s="3">
        <f t="shared" si="95"/>
        <v>0</v>
      </c>
      <c r="D1274" s="3">
        <v>29.9</v>
      </c>
      <c r="E1274" s="3">
        <v>1</v>
      </c>
      <c r="F1274" s="16">
        <f t="shared" si="96"/>
        <v>0</v>
      </c>
      <c r="G1274" s="3">
        <f t="shared" si="97"/>
        <v>0</v>
      </c>
      <c r="H1274" s="3">
        <f t="shared" si="98"/>
        <v>0</v>
      </c>
      <c r="I1274" s="3">
        <f t="shared" si="99"/>
        <v>1</v>
      </c>
      <c r="J1274" s="18">
        <v>7337.7479999999996</v>
      </c>
      <c r="R1274" t="s">
        <v>6</v>
      </c>
      <c r="S1274" t="s">
        <v>10</v>
      </c>
      <c r="T1274" t="s">
        <v>8</v>
      </c>
    </row>
    <row r="1275" spans="2:20">
      <c r="B1275" s="17">
        <v>49</v>
      </c>
      <c r="C1275" s="3">
        <f t="shared" si="95"/>
        <v>0</v>
      </c>
      <c r="D1275" s="3">
        <v>33.344999999999999</v>
      </c>
      <c r="E1275" s="3">
        <v>2</v>
      </c>
      <c r="F1275" s="16">
        <f t="shared" si="96"/>
        <v>0</v>
      </c>
      <c r="G1275" s="3">
        <f t="shared" si="97"/>
        <v>0</v>
      </c>
      <c r="H1275" s="3">
        <f t="shared" si="98"/>
        <v>0</v>
      </c>
      <c r="I1275" s="3">
        <f t="shared" si="99"/>
        <v>0</v>
      </c>
      <c r="J1275" s="18">
        <v>10370.912549999999</v>
      </c>
      <c r="R1275" t="s">
        <v>6</v>
      </c>
      <c r="S1275" t="s">
        <v>10</v>
      </c>
      <c r="T1275" t="s">
        <v>13</v>
      </c>
    </row>
    <row r="1276" spans="2:20">
      <c r="B1276" s="17">
        <v>64</v>
      </c>
      <c r="C1276" s="3">
        <f t="shared" si="95"/>
        <v>1</v>
      </c>
      <c r="D1276" s="3">
        <v>23.76</v>
      </c>
      <c r="E1276" s="3">
        <v>0</v>
      </c>
      <c r="F1276" s="16">
        <f t="shared" si="96"/>
        <v>1</v>
      </c>
      <c r="G1276" s="3">
        <f t="shared" si="97"/>
        <v>0</v>
      </c>
      <c r="H1276" s="3">
        <f t="shared" si="98"/>
        <v>1</v>
      </c>
      <c r="I1276" s="3">
        <f t="shared" si="99"/>
        <v>0</v>
      </c>
      <c r="J1276" s="18">
        <v>26926.5144</v>
      </c>
      <c r="R1276" t="s">
        <v>9</v>
      </c>
      <c r="S1276" t="s">
        <v>7</v>
      </c>
      <c r="T1276" t="s">
        <v>11</v>
      </c>
    </row>
    <row r="1277" spans="2:20">
      <c r="B1277" s="17">
        <v>55</v>
      </c>
      <c r="C1277" s="3">
        <f t="shared" si="95"/>
        <v>0</v>
      </c>
      <c r="D1277" s="3">
        <v>30.5</v>
      </c>
      <c r="E1277" s="3">
        <v>0</v>
      </c>
      <c r="F1277" s="16">
        <f t="shared" si="96"/>
        <v>0</v>
      </c>
      <c r="G1277" s="3">
        <f t="shared" si="97"/>
        <v>0</v>
      </c>
      <c r="H1277" s="3">
        <f t="shared" si="98"/>
        <v>0</v>
      </c>
      <c r="I1277" s="3">
        <f t="shared" si="99"/>
        <v>1</v>
      </c>
      <c r="J1277" s="18">
        <v>10704.47</v>
      </c>
      <c r="R1277" t="s">
        <v>6</v>
      </c>
      <c r="S1277" t="s">
        <v>10</v>
      </c>
      <c r="T1277" t="s">
        <v>8</v>
      </c>
    </row>
    <row r="1278" spans="2:20">
      <c r="B1278" s="17">
        <v>24</v>
      </c>
      <c r="C1278" s="3">
        <f t="shared" si="95"/>
        <v>1</v>
      </c>
      <c r="D1278" s="3">
        <v>31.065000000000001</v>
      </c>
      <c r="E1278" s="3">
        <v>0</v>
      </c>
      <c r="F1278" s="16">
        <f t="shared" si="96"/>
        <v>1</v>
      </c>
      <c r="G1278" s="3">
        <f t="shared" si="97"/>
        <v>0</v>
      </c>
      <c r="H1278" s="3">
        <f t="shared" si="98"/>
        <v>0</v>
      </c>
      <c r="I1278" s="3">
        <f t="shared" si="99"/>
        <v>0</v>
      </c>
      <c r="J1278" s="18">
        <v>34254.053350000002</v>
      </c>
      <c r="R1278" t="s">
        <v>9</v>
      </c>
      <c r="S1278" t="s">
        <v>7</v>
      </c>
      <c r="T1278" t="s">
        <v>13</v>
      </c>
    </row>
    <row r="1279" spans="2:20">
      <c r="B1279" s="17">
        <v>20</v>
      </c>
      <c r="C1279" s="3">
        <f t="shared" si="95"/>
        <v>0</v>
      </c>
      <c r="D1279" s="3">
        <v>33.299999999999997</v>
      </c>
      <c r="E1279" s="3">
        <v>0</v>
      </c>
      <c r="F1279" s="16">
        <f t="shared" si="96"/>
        <v>0</v>
      </c>
      <c r="G1279" s="3">
        <f t="shared" si="97"/>
        <v>0</v>
      </c>
      <c r="H1279" s="3">
        <f t="shared" si="98"/>
        <v>0</v>
      </c>
      <c r="I1279" s="3">
        <f t="shared" si="99"/>
        <v>1</v>
      </c>
      <c r="J1279" s="18">
        <v>1880.4870000000001</v>
      </c>
      <c r="R1279" t="s">
        <v>6</v>
      </c>
      <c r="S1279" t="s">
        <v>10</v>
      </c>
      <c r="T1279" t="s">
        <v>8</v>
      </c>
    </row>
    <row r="1280" spans="2:20">
      <c r="B1280" s="17">
        <v>45</v>
      </c>
      <c r="C1280" s="3">
        <f t="shared" si="95"/>
        <v>1</v>
      </c>
      <c r="D1280" s="3">
        <v>27.5</v>
      </c>
      <c r="E1280" s="3">
        <v>3</v>
      </c>
      <c r="F1280" s="16">
        <f t="shared" si="96"/>
        <v>0</v>
      </c>
      <c r="G1280" s="3">
        <f t="shared" si="97"/>
        <v>0</v>
      </c>
      <c r="H1280" s="3">
        <f t="shared" si="98"/>
        <v>0</v>
      </c>
      <c r="I1280" s="3">
        <f t="shared" si="99"/>
        <v>1</v>
      </c>
      <c r="J1280" s="18">
        <v>8615.2999999999993</v>
      </c>
      <c r="R1280" t="s">
        <v>9</v>
      </c>
      <c r="S1280" t="s">
        <v>10</v>
      </c>
      <c r="T1280" t="s">
        <v>8</v>
      </c>
    </row>
    <row r="1281" spans="2:20">
      <c r="B1281" s="17">
        <v>26</v>
      </c>
      <c r="C1281" s="3">
        <f t="shared" si="95"/>
        <v>1</v>
      </c>
      <c r="D1281" s="3">
        <v>33.914999999999999</v>
      </c>
      <c r="E1281" s="3">
        <v>1</v>
      </c>
      <c r="F1281" s="16">
        <f t="shared" si="96"/>
        <v>0</v>
      </c>
      <c r="G1281" s="3">
        <f t="shared" si="97"/>
        <v>1</v>
      </c>
      <c r="H1281" s="3">
        <f t="shared" si="98"/>
        <v>0</v>
      </c>
      <c r="I1281" s="3">
        <f t="shared" si="99"/>
        <v>0</v>
      </c>
      <c r="J1281" s="18">
        <v>3292.5298499999999</v>
      </c>
      <c r="R1281" t="s">
        <v>9</v>
      </c>
      <c r="S1281" t="s">
        <v>10</v>
      </c>
      <c r="T1281" t="s">
        <v>12</v>
      </c>
    </row>
    <row r="1282" spans="2:20">
      <c r="B1282" s="17">
        <v>25</v>
      </c>
      <c r="C1282" s="3">
        <f t="shared" si="95"/>
        <v>0</v>
      </c>
      <c r="D1282" s="3">
        <v>34.484999999999999</v>
      </c>
      <c r="E1282" s="3">
        <v>0</v>
      </c>
      <c r="F1282" s="16">
        <f t="shared" si="96"/>
        <v>0</v>
      </c>
      <c r="G1282" s="3">
        <f t="shared" si="97"/>
        <v>1</v>
      </c>
      <c r="H1282" s="3">
        <f t="shared" si="98"/>
        <v>0</v>
      </c>
      <c r="I1282" s="3">
        <f t="shared" si="99"/>
        <v>0</v>
      </c>
      <c r="J1282" s="18">
        <v>3021.80915</v>
      </c>
      <c r="R1282" t="s">
        <v>6</v>
      </c>
      <c r="S1282" t="s">
        <v>10</v>
      </c>
      <c r="T1282" t="s">
        <v>12</v>
      </c>
    </row>
    <row r="1283" spans="2:20">
      <c r="B1283" s="17">
        <v>43</v>
      </c>
      <c r="C1283" s="3">
        <f t="shared" si="95"/>
        <v>1</v>
      </c>
      <c r="D1283" s="3">
        <v>25.52</v>
      </c>
      <c r="E1283" s="3">
        <v>5</v>
      </c>
      <c r="F1283" s="16">
        <f t="shared" si="96"/>
        <v>0</v>
      </c>
      <c r="G1283" s="3">
        <f t="shared" si="97"/>
        <v>0</v>
      </c>
      <c r="H1283" s="3">
        <f t="shared" si="98"/>
        <v>1</v>
      </c>
      <c r="I1283" s="3">
        <f t="shared" si="99"/>
        <v>0</v>
      </c>
      <c r="J1283" s="18">
        <v>14478.33015</v>
      </c>
      <c r="R1283" t="s">
        <v>9</v>
      </c>
      <c r="S1283" t="s">
        <v>10</v>
      </c>
      <c r="T1283" t="s">
        <v>11</v>
      </c>
    </row>
    <row r="1284" spans="2:20">
      <c r="B1284" s="17">
        <v>35</v>
      </c>
      <c r="C1284" s="3">
        <f t="shared" si="95"/>
        <v>1</v>
      </c>
      <c r="D1284" s="3">
        <v>27.61</v>
      </c>
      <c r="E1284" s="3">
        <v>1</v>
      </c>
      <c r="F1284" s="16">
        <f t="shared" si="96"/>
        <v>0</v>
      </c>
      <c r="G1284" s="3">
        <f t="shared" si="97"/>
        <v>0</v>
      </c>
      <c r="H1284" s="3">
        <f t="shared" si="98"/>
        <v>1</v>
      </c>
      <c r="I1284" s="3">
        <f t="shared" si="99"/>
        <v>0</v>
      </c>
      <c r="J1284" s="18">
        <v>4747.0528999999997</v>
      </c>
      <c r="R1284" t="s">
        <v>9</v>
      </c>
      <c r="S1284" t="s">
        <v>10</v>
      </c>
      <c r="T1284" t="s">
        <v>11</v>
      </c>
    </row>
    <row r="1285" spans="2:20">
      <c r="B1285" s="17">
        <v>26</v>
      </c>
      <c r="C1285" s="3">
        <f t="shared" si="95"/>
        <v>1</v>
      </c>
      <c r="D1285" s="3">
        <v>27.06</v>
      </c>
      <c r="E1285" s="3">
        <v>0</v>
      </c>
      <c r="F1285" s="16">
        <f t="shared" si="96"/>
        <v>1</v>
      </c>
      <c r="G1285" s="3">
        <f t="shared" si="97"/>
        <v>0</v>
      </c>
      <c r="H1285" s="3">
        <f t="shared" si="98"/>
        <v>1</v>
      </c>
      <c r="I1285" s="3">
        <f t="shared" si="99"/>
        <v>0</v>
      </c>
      <c r="J1285" s="18">
        <v>17043.341400000001</v>
      </c>
      <c r="R1285" t="s">
        <v>9</v>
      </c>
      <c r="S1285" t="s">
        <v>7</v>
      </c>
      <c r="T1285" t="s">
        <v>11</v>
      </c>
    </row>
    <row r="1286" spans="2:20">
      <c r="B1286" s="17">
        <v>57</v>
      </c>
      <c r="C1286" s="3">
        <f t="shared" si="95"/>
        <v>1</v>
      </c>
      <c r="D1286" s="3">
        <v>23.7</v>
      </c>
      <c r="E1286" s="3">
        <v>0</v>
      </c>
      <c r="F1286" s="16">
        <f t="shared" si="96"/>
        <v>0</v>
      </c>
      <c r="G1286" s="3">
        <f t="shared" si="97"/>
        <v>0</v>
      </c>
      <c r="H1286" s="3">
        <f t="shared" si="98"/>
        <v>0</v>
      </c>
      <c r="I1286" s="3">
        <f t="shared" si="99"/>
        <v>1</v>
      </c>
      <c r="J1286" s="18">
        <v>10959.33</v>
      </c>
      <c r="R1286" t="s">
        <v>9</v>
      </c>
      <c r="S1286" t="s">
        <v>10</v>
      </c>
      <c r="T1286" t="s">
        <v>8</v>
      </c>
    </row>
    <row r="1287" spans="2:20">
      <c r="B1287" s="17">
        <v>22</v>
      </c>
      <c r="C1287" s="3">
        <f t="shared" si="95"/>
        <v>0</v>
      </c>
      <c r="D1287" s="3">
        <v>30.4</v>
      </c>
      <c r="E1287" s="3">
        <v>0</v>
      </c>
      <c r="F1287" s="16">
        <f t="shared" si="96"/>
        <v>0</v>
      </c>
      <c r="G1287" s="3">
        <f t="shared" si="97"/>
        <v>0</v>
      </c>
      <c r="H1287" s="3">
        <f t="shared" si="98"/>
        <v>0</v>
      </c>
      <c r="I1287" s="3">
        <f t="shared" si="99"/>
        <v>0</v>
      </c>
      <c r="J1287" s="18">
        <v>2741.9479999999999</v>
      </c>
      <c r="R1287" t="s">
        <v>6</v>
      </c>
      <c r="S1287" t="s">
        <v>10</v>
      </c>
      <c r="T1287" t="s">
        <v>13</v>
      </c>
    </row>
    <row r="1288" spans="2:20">
      <c r="B1288" s="17">
        <v>32</v>
      </c>
      <c r="C1288" s="3">
        <f t="shared" si="95"/>
        <v>0</v>
      </c>
      <c r="D1288" s="3">
        <v>29.734999999999999</v>
      </c>
      <c r="E1288" s="3">
        <v>0</v>
      </c>
      <c r="F1288" s="16">
        <f t="shared" si="96"/>
        <v>0</v>
      </c>
      <c r="G1288" s="3">
        <f t="shared" si="97"/>
        <v>1</v>
      </c>
      <c r="H1288" s="3">
        <f t="shared" si="98"/>
        <v>0</v>
      </c>
      <c r="I1288" s="3">
        <f t="shared" si="99"/>
        <v>0</v>
      </c>
      <c r="J1288" s="18">
        <v>4357.0436499999996</v>
      </c>
      <c r="R1288" t="s">
        <v>6</v>
      </c>
      <c r="S1288" t="s">
        <v>10</v>
      </c>
      <c r="T1288" t="s">
        <v>12</v>
      </c>
    </row>
    <row r="1289" spans="2:20">
      <c r="B1289" s="17">
        <v>39</v>
      </c>
      <c r="C1289" s="3">
        <f t="shared" si="95"/>
        <v>1</v>
      </c>
      <c r="D1289" s="3">
        <v>29.925000000000001</v>
      </c>
      <c r="E1289" s="3">
        <v>1</v>
      </c>
      <c r="F1289" s="16">
        <f t="shared" si="96"/>
        <v>1</v>
      </c>
      <c r="G1289" s="3">
        <f t="shared" si="97"/>
        <v>0</v>
      </c>
      <c r="H1289" s="3">
        <f t="shared" si="98"/>
        <v>0</v>
      </c>
      <c r="I1289" s="3">
        <f t="shared" si="99"/>
        <v>0</v>
      </c>
      <c r="J1289" s="18">
        <v>22462.043750000001</v>
      </c>
      <c r="R1289" t="s">
        <v>9</v>
      </c>
      <c r="S1289" t="s">
        <v>7</v>
      </c>
      <c r="T1289" t="s">
        <v>13</v>
      </c>
    </row>
    <row r="1290" spans="2:20">
      <c r="B1290" s="17">
        <v>25</v>
      </c>
      <c r="C1290" s="3">
        <f t="shared" si="95"/>
        <v>0</v>
      </c>
      <c r="D1290" s="3">
        <v>26.79</v>
      </c>
      <c r="E1290" s="3">
        <v>2</v>
      </c>
      <c r="F1290" s="16">
        <f t="shared" si="96"/>
        <v>0</v>
      </c>
      <c r="G1290" s="3">
        <f t="shared" si="97"/>
        <v>1</v>
      </c>
      <c r="H1290" s="3">
        <f t="shared" si="98"/>
        <v>0</v>
      </c>
      <c r="I1290" s="3">
        <f t="shared" si="99"/>
        <v>0</v>
      </c>
      <c r="J1290" s="18">
        <v>4189.1130999999996</v>
      </c>
      <c r="R1290" t="s">
        <v>6</v>
      </c>
      <c r="S1290" t="s">
        <v>10</v>
      </c>
      <c r="T1290" t="s">
        <v>12</v>
      </c>
    </row>
    <row r="1291" spans="2:20">
      <c r="B1291" s="17">
        <v>48</v>
      </c>
      <c r="C1291" s="3">
        <f t="shared" ref="C1291:C1348" si="100">IF(R1291="male",1,0)</f>
        <v>0</v>
      </c>
      <c r="D1291" s="3">
        <v>33.33</v>
      </c>
      <c r="E1291" s="3">
        <v>0</v>
      </c>
      <c r="F1291" s="16">
        <f t="shared" ref="F1291:F1348" si="101">IF(S1291="yes",1,0)</f>
        <v>0</v>
      </c>
      <c r="G1291" s="3">
        <f t="shared" ref="G1291:G1348" si="102">IF(T1291="northwest",1,0)</f>
        <v>0</v>
      </c>
      <c r="H1291" s="3">
        <f t="shared" ref="H1291:H1348" si="103">IF(T1291="southeast",1,0)</f>
        <v>1</v>
      </c>
      <c r="I1291" s="3">
        <f t="shared" ref="I1291:I1348" si="104">IF(T1291="southwest",1,0)</f>
        <v>0</v>
      </c>
      <c r="J1291" s="18">
        <v>8283.6807000000008</v>
      </c>
      <c r="R1291" t="s">
        <v>6</v>
      </c>
      <c r="S1291" t="s">
        <v>10</v>
      </c>
      <c r="T1291" t="s">
        <v>11</v>
      </c>
    </row>
    <row r="1292" spans="2:20">
      <c r="B1292" s="17">
        <v>47</v>
      </c>
      <c r="C1292" s="3">
        <f t="shared" si="100"/>
        <v>0</v>
      </c>
      <c r="D1292" s="3">
        <v>27.645</v>
      </c>
      <c r="E1292" s="3">
        <v>2</v>
      </c>
      <c r="F1292" s="16">
        <f t="shared" si="101"/>
        <v>1</v>
      </c>
      <c r="G1292" s="3">
        <f t="shared" si="102"/>
        <v>1</v>
      </c>
      <c r="H1292" s="3">
        <f t="shared" si="103"/>
        <v>0</v>
      </c>
      <c r="I1292" s="3">
        <f t="shared" si="104"/>
        <v>0</v>
      </c>
      <c r="J1292" s="18">
        <v>24535.698550000001</v>
      </c>
      <c r="R1292" t="s">
        <v>6</v>
      </c>
      <c r="S1292" t="s">
        <v>7</v>
      </c>
      <c r="T1292" t="s">
        <v>12</v>
      </c>
    </row>
    <row r="1293" spans="2:20">
      <c r="B1293" s="17">
        <v>18</v>
      </c>
      <c r="C1293" s="3">
        <f t="shared" si="100"/>
        <v>0</v>
      </c>
      <c r="D1293" s="3">
        <v>21.66</v>
      </c>
      <c r="E1293" s="3">
        <v>0</v>
      </c>
      <c r="F1293" s="16">
        <f t="shared" si="101"/>
        <v>1</v>
      </c>
      <c r="G1293" s="3">
        <f t="shared" si="102"/>
        <v>0</v>
      </c>
      <c r="H1293" s="3">
        <f t="shared" si="103"/>
        <v>0</v>
      </c>
      <c r="I1293" s="3">
        <f t="shared" si="104"/>
        <v>0</v>
      </c>
      <c r="J1293" s="18">
        <v>14283.4594</v>
      </c>
      <c r="R1293" t="s">
        <v>6</v>
      </c>
      <c r="S1293" t="s">
        <v>7</v>
      </c>
      <c r="T1293" t="s">
        <v>13</v>
      </c>
    </row>
    <row r="1294" spans="2:20">
      <c r="B1294" s="17">
        <v>18</v>
      </c>
      <c r="C1294" s="3">
        <f t="shared" si="100"/>
        <v>1</v>
      </c>
      <c r="D1294" s="3">
        <v>30.03</v>
      </c>
      <c r="E1294" s="3">
        <v>1</v>
      </c>
      <c r="F1294" s="16">
        <f t="shared" si="101"/>
        <v>0</v>
      </c>
      <c r="G1294" s="3">
        <f t="shared" si="102"/>
        <v>0</v>
      </c>
      <c r="H1294" s="3">
        <f t="shared" si="103"/>
        <v>1</v>
      </c>
      <c r="I1294" s="3">
        <f t="shared" si="104"/>
        <v>0</v>
      </c>
      <c r="J1294" s="18">
        <v>1720.3536999999999</v>
      </c>
      <c r="R1294" t="s">
        <v>9</v>
      </c>
      <c r="S1294" t="s">
        <v>10</v>
      </c>
      <c r="T1294" t="s">
        <v>11</v>
      </c>
    </row>
    <row r="1295" spans="2:20">
      <c r="B1295" s="17">
        <v>61</v>
      </c>
      <c r="C1295" s="3">
        <f t="shared" si="100"/>
        <v>1</v>
      </c>
      <c r="D1295" s="3">
        <v>36.299999999999997</v>
      </c>
      <c r="E1295" s="3">
        <v>1</v>
      </c>
      <c r="F1295" s="16">
        <f t="shared" si="101"/>
        <v>1</v>
      </c>
      <c r="G1295" s="3">
        <f t="shared" si="102"/>
        <v>0</v>
      </c>
      <c r="H1295" s="3">
        <f t="shared" si="103"/>
        <v>0</v>
      </c>
      <c r="I1295" s="3">
        <f t="shared" si="104"/>
        <v>1</v>
      </c>
      <c r="J1295" s="18">
        <v>47403.88</v>
      </c>
      <c r="R1295" t="s">
        <v>9</v>
      </c>
      <c r="S1295" t="s">
        <v>7</v>
      </c>
      <c r="T1295" t="s">
        <v>8</v>
      </c>
    </row>
    <row r="1296" spans="2:20">
      <c r="B1296" s="17">
        <v>47</v>
      </c>
      <c r="C1296" s="3">
        <f t="shared" si="100"/>
        <v>0</v>
      </c>
      <c r="D1296" s="3">
        <v>24.32</v>
      </c>
      <c r="E1296" s="3">
        <v>0</v>
      </c>
      <c r="F1296" s="16">
        <f t="shared" si="101"/>
        <v>0</v>
      </c>
      <c r="G1296" s="3">
        <f t="shared" si="102"/>
        <v>0</v>
      </c>
      <c r="H1296" s="3">
        <f t="shared" si="103"/>
        <v>0</v>
      </c>
      <c r="I1296" s="3">
        <f t="shared" si="104"/>
        <v>0</v>
      </c>
      <c r="J1296" s="18">
        <v>8534.6718000000001</v>
      </c>
      <c r="R1296" t="s">
        <v>6</v>
      </c>
      <c r="S1296" t="s">
        <v>10</v>
      </c>
      <c r="T1296" t="s">
        <v>13</v>
      </c>
    </row>
    <row r="1297" spans="2:20">
      <c r="B1297" s="17">
        <v>28</v>
      </c>
      <c r="C1297" s="3">
        <f t="shared" si="100"/>
        <v>0</v>
      </c>
      <c r="D1297" s="3">
        <v>17.29</v>
      </c>
      <c r="E1297" s="3">
        <v>0</v>
      </c>
      <c r="F1297" s="16">
        <f t="shared" si="101"/>
        <v>0</v>
      </c>
      <c r="G1297" s="3">
        <f t="shared" si="102"/>
        <v>0</v>
      </c>
      <c r="H1297" s="3">
        <f t="shared" si="103"/>
        <v>0</v>
      </c>
      <c r="I1297" s="3">
        <f t="shared" si="104"/>
        <v>0</v>
      </c>
      <c r="J1297" s="18">
        <v>3732.6251000000002</v>
      </c>
      <c r="R1297" t="s">
        <v>6</v>
      </c>
      <c r="S1297" t="s">
        <v>10</v>
      </c>
      <c r="T1297" t="s">
        <v>13</v>
      </c>
    </row>
    <row r="1298" spans="2:20">
      <c r="B1298" s="17">
        <v>36</v>
      </c>
      <c r="C1298" s="3">
        <f t="shared" si="100"/>
        <v>0</v>
      </c>
      <c r="D1298" s="3">
        <v>25.9</v>
      </c>
      <c r="E1298" s="3">
        <v>1</v>
      </c>
      <c r="F1298" s="16">
        <f t="shared" si="101"/>
        <v>0</v>
      </c>
      <c r="G1298" s="3">
        <f t="shared" si="102"/>
        <v>0</v>
      </c>
      <c r="H1298" s="3">
        <f t="shared" si="103"/>
        <v>0</v>
      </c>
      <c r="I1298" s="3">
        <f t="shared" si="104"/>
        <v>1</v>
      </c>
      <c r="J1298" s="18">
        <v>5472.4489999999996</v>
      </c>
      <c r="R1298" t="s">
        <v>6</v>
      </c>
      <c r="S1298" t="s">
        <v>10</v>
      </c>
      <c r="T1298" t="s">
        <v>8</v>
      </c>
    </row>
    <row r="1299" spans="2:20">
      <c r="B1299" s="17">
        <v>20</v>
      </c>
      <c r="C1299" s="3">
        <f t="shared" si="100"/>
        <v>1</v>
      </c>
      <c r="D1299" s="3">
        <v>39.4</v>
      </c>
      <c r="E1299" s="3">
        <v>2</v>
      </c>
      <c r="F1299" s="16">
        <f t="shared" si="101"/>
        <v>1</v>
      </c>
      <c r="G1299" s="3">
        <f t="shared" si="102"/>
        <v>0</v>
      </c>
      <c r="H1299" s="3">
        <f t="shared" si="103"/>
        <v>0</v>
      </c>
      <c r="I1299" s="3">
        <f t="shared" si="104"/>
        <v>1</v>
      </c>
      <c r="J1299" s="18">
        <v>38344.565999999999</v>
      </c>
      <c r="R1299" t="s">
        <v>9</v>
      </c>
      <c r="S1299" t="s">
        <v>7</v>
      </c>
      <c r="T1299" t="s">
        <v>8</v>
      </c>
    </row>
    <row r="1300" spans="2:20">
      <c r="B1300" s="17">
        <v>44</v>
      </c>
      <c r="C1300" s="3">
        <f t="shared" si="100"/>
        <v>1</v>
      </c>
      <c r="D1300" s="3">
        <v>34.32</v>
      </c>
      <c r="E1300" s="3">
        <v>1</v>
      </c>
      <c r="F1300" s="16">
        <f t="shared" si="101"/>
        <v>0</v>
      </c>
      <c r="G1300" s="3">
        <f t="shared" si="102"/>
        <v>0</v>
      </c>
      <c r="H1300" s="3">
        <f t="shared" si="103"/>
        <v>1</v>
      </c>
      <c r="I1300" s="3">
        <f t="shared" si="104"/>
        <v>0</v>
      </c>
      <c r="J1300" s="18">
        <v>7147.4727999999996</v>
      </c>
      <c r="R1300" t="s">
        <v>9</v>
      </c>
      <c r="S1300" t="s">
        <v>10</v>
      </c>
      <c r="T1300" t="s">
        <v>11</v>
      </c>
    </row>
    <row r="1301" spans="2:20">
      <c r="B1301" s="17">
        <v>38</v>
      </c>
      <c r="C1301" s="3">
        <f t="shared" si="100"/>
        <v>0</v>
      </c>
      <c r="D1301" s="3">
        <v>19.95</v>
      </c>
      <c r="E1301" s="3">
        <v>2</v>
      </c>
      <c r="F1301" s="16">
        <f t="shared" si="101"/>
        <v>0</v>
      </c>
      <c r="G1301" s="3">
        <f t="shared" si="102"/>
        <v>0</v>
      </c>
      <c r="H1301" s="3">
        <f t="shared" si="103"/>
        <v>0</v>
      </c>
      <c r="I1301" s="3">
        <f t="shared" si="104"/>
        <v>0</v>
      </c>
      <c r="J1301" s="18">
        <v>7133.9025000000001</v>
      </c>
      <c r="R1301" t="s">
        <v>6</v>
      </c>
      <c r="S1301" t="s">
        <v>10</v>
      </c>
      <c r="T1301" t="s">
        <v>13</v>
      </c>
    </row>
    <row r="1302" spans="2:20">
      <c r="B1302" s="17">
        <v>19</v>
      </c>
      <c r="C1302" s="3">
        <f t="shared" si="100"/>
        <v>1</v>
      </c>
      <c r="D1302" s="3">
        <v>34.9</v>
      </c>
      <c r="E1302" s="3">
        <v>0</v>
      </c>
      <c r="F1302" s="16">
        <f t="shared" si="101"/>
        <v>1</v>
      </c>
      <c r="G1302" s="3">
        <f t="shared" si="102"/>
        <v>0</v>
      </c>
      <c r="H1302" s="3">
        <f t="shared" si="103"/>
        <v>0</v>
      </c>
      <c r="I1302" s="3">
        <f t="shared" si="104"/>
        <v>1</v>
      </c>
      <c r="J1302" s="18">
        <v>34828.654000000002</v>
      </c>
      <c r="R1302" t="s">
        <v>9</v>
      </c>
      <c r="S1302" t="s">
        <v>7</v>
      </c>
      <c r="T1302" t="s">
        <v>8</v>
      </c>
    </row>
    <row r="1303" spans="2:20">
      <c r="B1303" s="17">
        <v>21</v>
      </c>
      <c r="C1303" s="3">
        <f t="shared" si="100"/>
        <v>1</v>
      </c>
      <c r="D1303" s="3">
        <v>23.21</v>
      </c>
      <c r="E1303" s="3">
        <v>0</v>
      </c>
      <c r="F1303" s="16">
        <f t="shared" si="101"/>
        <v>0</v>
      </c>
      <c r="G1303" s="3">
        <f t="shared" si="102"/>
        <v>0</v>
      </c>
      <c r="H1303" s="3">
        <f t="shared" si="103"/>
        <v>1</v>
      </c>
      <c r="I1303" s="3">
        <f t="shared" si="104"/>
        <v>0</v>
      </c>
      <c r="J1303" s="18">
        <v>1515.3449000000001</v>
      </c>
      <c r="R1303" t="s">
        <v>9</v>
      </c>
      <c r="S1303" t="s">
        <v>10</v>
      </c>
      <c r="T1303" t="s">
        <v>11</v>
      </c>
    </row>
    <row r="1304" spans="2:20">
      <c r="B1304" s="17">
        <v>46</v>
      </c>
      <c r="C1304" s="3">
        <f t="shared" si="100"/>
        <v>1</v>
      </c>
      <c r="D1304" s="3">
        <v>25.745000000000001</v>
      </c>
      <c r="E1304" s="3">
        <v>3</v>
      </c>
      <c r="F1304" s="16">
        <f t="shared" si="101"/>
        <v>0</v>
      </c>
      <c r="G1304" s="3">
        <f t="shared" si="102"/>
        <v>1</v>
      </c>
      <c r="H1304" s="3">
        <f t="shared" si="103"/>
        <v>0</v>
      </c>
      <c r="I1304" s="3">
        <f t="shared" si="104"/>
        <v>0</v>
      </c>
      <c r="J1304" s="18">
        <v>9301.8935500000007</v>
      </c>
      <c r="R1304" t="s">
        <v>9</v>
      </c>
      <c r="S1304" t="s">
        <v>10</v>
      </c>
      <c r="T1304" t="s">
        <v>12</v>
      </c>
    </row>
    <row r="1305" spans="2:20">
      <c r="B1305" s="17">
        <v>58</v>
      </c>
      <c r="C1305" s="3">
        <f t="shared" si="100"/>
        <v>1</v>
      </c>
      <c r="D1305" s="3">
        <v>25.175000000000001</v>
      </c>
      <c r="E1305" s="3">
        <v>0</v>
      </c>
      <c r="F1305" s="16">
        <f t="shared" si="101"/>
        <v>0</v>
      </c>
      <c r="G1305" s="3">
        <f t="shared" si="102"/>
        <v>0</v>
      </c>
      <c r="H1305" s="3">
        <f t="shared" si="103"/>
        <v>0</v>
      </c>
      <c r="I1305" s="3">
        <f t="shared" si="104"/>
        <v>0</v>
      </c>
      <c r="J1305" s="18">
        <v>11931.125249999999</v>
      </c>
      <c r="R1305" t="s">
        <v>9</v>
      </c>
      <c r="S1305" t="s">
        <v>10</v>
      </c>
      <c r="T1305" t="s">
        <v>13</v>
      </c>
    </row>
    <row r="1306" spans="2:20">
      <c r="B1306" s="17">
        <v>20</v>
      </c>
      <c r="C1306" s="3">
        <f t="shared" si="100"/>
        <v>1</v>
      </c>
      <c r="D1306" s="3">
        <v>22</v>
      </c>
      <c r="E1306" s="3">
        <v>1</v>
      </c>
      <c r="F1306" s="16">
        <f t="shared" si="101"/>
        <v>0</v>
      </c>
      <c r="G1306" s="3">
        <f t="shared" si="102"/>
        <v>0</v>
      </c>
      <c r="H1306" s="3">
        <f t="shared" si="103"/>
        <v>0</v>
      </c>
      <c r="I1306" s="3">
        <f t="shared" si="104"/>
        <v>1</v>
      </c>
      <c r="J1306" s="18">
        <v>1964.78</v>
      </c>
      <c r="R1306" t="s">
        <v>9</v>
      </c>
      <c r="S1306" t="s">
        <v>10</v>
      </c>
      <c r="T1306" t="s">
        <v>8</v>
      </c>
    </row>
    <row r="1307" spans="2:20">
      <c r="B1307" s="17">
        <v>18</v>
      </c>
      <c r="C1307" s="3">
        <f t="shared" si="100"/>
        <v>1</v>
      </c>
      <c r="D1307" s="3">
        <v>26.125</v>
      </c>
      <c r="E1307" s="3">
        <v>0</v>
      </c>
      <c r="F1307" s="16">
        <f t="shared" si="101"/>
        <v>0</v>
      </c>
      <c r="G1307" s="3">
        <f t="shared" si="102"/>
        <v>0</v>
      </c>
      <c r="H1307" s="3">
        <f t="shared" si="103"/>
        <v>0</v>
      </c>
      <c r="I1307" s="3">
        <f t="shared" si="104"/>
        <v>0</v>
      </c>
      <c r="J1307" s="18">
        <v>1708.9257500000001</v>
      </c>
      <c r="R1307" t="s">
        <v>9</v>
      </c>
      <c r="S1307" t="s">
        <v>10</v>
      </c>
      <c r="T1307" t="s">
        <v>13</v>
      </c>
    </row>
    <row r="1308" spans="2:20">
      <c r="B1308" s="17">
        <v>28</v>
      </c>
      <c r="C1308" s="3">
        <f t="shared" si="100"/>
        <v>0</v>
      </c>
      <c r="D1308" s="3">
        <v>26.51</v>
      </c>
      <c r="E1308" s="3">
        <v>2</v>
      </c>
      <c r="F1308" s="16">
        <f t="shared" si="101"/>
        <v>0</v>
      </c>
      <c r="G1308" s="3">
        <f t="shared" si="102"/>
        <v>0</v>
      </c>
      <c r="H1308" s="3">
        <f t="shared" si="103"/>
        <v>1</v>
      </c>
      <c r="I1308" s="3">
        <f t="shared" si="104"/>
        <v>0</v>
      </c>
      <c r="J1308" s="18">
        <v>4340.4408999999996</v>
      </c>
      <c r="R1308" t="s">
        <v>6</v>
      </c>
      <c r="S1308" t="s">
        <v>10</v>
      </c>
      <c r="T1308" t="s">
        <v>11</v>
      </c>
    </row>
    <row r="1309" spans="2:20">
      <c r="B1309" s="17">
        <v>33</v>
      </c>
      <c r="C1309" s="3">
        <f t="shared" si="100"/>
        <v>1</v>
      </c>
      <c r="D1309" s="3">
        <v>27.454999999999998</v>
      </c>
      <c r="E1309" s="3">
        <v>2</v>
      </c>
      <c r="F1309" s="16">
        <f t="shared" si="101"/>
        <v>0</v>
      </c>
      <c r="G1309" s="3">
        <f t="shared" si="102"/>
        <v>1</v>
      </c>
      <c r="H1309" s="3">
        <f t="shared" si="103"/>
        <v>0</v>
      </c>
      <c r="I1309" s="3">
        <f t="shared" si="104"/>
        <v>0</v>
      </c>
      <c r="J1309" s="18">
        <v>5261.4694499999996</v>
      </c>
      <c r="R1309" t="s">
        <v>9</v>
      </c>
      <c r="S1309" t="s">
        <v>10</v>
      </c>
      <c r="T1309" t="s">
        <v>12</v>
      </c>
    </row>
    <row r="1310" spans="2:20">
      <c r="B1310" s="17">
        <v>19</v>
      </c>
      <c r="C1310" s="3">
        <f t="shared" si="100"/>
        <v>0</v>
      </c>
      <c r="D1310" s="3">
        <v>25.745000000000001</v>
      </c>
      <c r="E1310" s="3">
        <v>1</v>
      </c>
      <c r="F1310" s="16">
        <f t="shared" si="101"/>
        <v>0</v>
      </c>
      <c r="G1310" s="3">
        <f t="shared" si="102"/>
        <v>1</v>
      </c>
      <c r="H1310" s="3">
        <f t="shared" si="103"/>
        <v>0</v>
      </c>
      <c r="I1310" s="3">
        <f t="shared" si="104"/>
        <v>0</v>
      </c>
      <c r="J1310" s="18">
        <v>2710.8285500000002</v>
      </c>
      <c r="R1310" t="s">
        <v>6</v>
      </c>
      <c r="S1310" t="s">
        <v>10</v>
      </c>
      <c r="T1310" t="s">
        <v>12</v>
      </c>
    </row>
    <row r="1311" spans="2:20">
      <c r="B1311" s="17">
        <v>45</v>
      </c>
      <c r="C1311" s="3">
        <f t="shared" si="100"/>
        <v>1</v>
      </c>
      <c r="D1311" s="3">
        <v>30.36</v>
      </c>
      <c r="E1311" s="3">
        <v>0</v>
      </c>
      <c r="F1311" s="16">
        <f t="shared" si="101"/>
        <v>1</v>
      </c>
      <c r="G1311" s="3">
        <f t="shared" si="102"/>
        <v>0</v>
      </c>
      <c r="H1311" s="3">
        <f t="shared" si="103"/>
        <v>1</v>
      </c>
      <c r="I1311" s="3">
        <f t="shared" si="104"/>
        <v>0</v>
      </c>
      <c r="J1311" s="18">
        <v>62592.873090000001</v>
      </c>
      <c r="R1311" t="s">
        <v>9</v>
      </c>
      <c r="S1311" t="s">
        <v>7</v>
      </c>
      <c r="T1311" t="s">
        <v>11</v>
      </c>
    </row>
    <row r="1312" spans="2:20">
      <c r="B1312" s="17">
        <v>62</v>
      </c>
      <c r="C1312" s="3">
        <f t="shared" si="100"/>
        <v>1</v>
      </c>
      <c r="D1312" s="3">
        <v>30.875</v>
      </c>
      <c r="E1312" s="3">
        <v>3</v>
      </c>
      <c r="F1312" s="16">
        <f t="shared" si="101"/>
        <v>1</v>
      </c>
      <c r="G1312" s="3">
        <f t="shared" si="102"/>
        <v>1</v>
      </c>
      <c r="H1312" s="3">
        <f t="shared" si="103"/>
        <v>0</v>
      </c>
      <c r="I1312" s="3">
        <f t="shared" si="104"/>
        <v>0</v>
      </c>
      <c r="J1312" s="18">
        <v>46718.163249999998</v>
      </c>
      <c r="R1312" t="s">
        <v>9</v>
      </c>
      <c r="S1312" t="s">
        <v>7</v>
      </c>
      <c r="T1312" t="s">
        <v>12</v>
      </c>
    </row>
    <row r="1313" spans="2:20">
      <c r="B1313" s="17">
        <v>25</v>
      </c>
      <c r="C1313" s="3">
        <f t="shared" si="100"/>
        <v>0</v>
      </c>
      <c r="D1313" s="3">
        <v>20.8</v>
      </c>
      <c r="E1313" s="3">
        <v>1</v>
      </c>
      <c r="F1313" s="16">
        <f t="shared" si="101"/>
        <v>0</v>
      </c>
      <c r="G1313" s="3">
        <f t="shared" si="102"/>
        <v>0</v>
      </c>
      <c r="H1313" s="3">
        <f t="shared" si="103"/>
        <v>0</v>
      </c>
      <c r="I1313" s="3">
        <f t="shared" si="104"/>
        <v>1</v>
      </c>
      <c r="J1313" s="18">
        <v>3208.7869999999998</v>
      </c>
      <c r="R1313" t="s">
        <v>6</v>
      </c>
      <c r="S1313" t="s">
        <v>10</v>
      </c>
      <c r="T1313" t="s">
        <v>8</v>
      </c>
    </row>
    <row r="1314" spans="2:20">
      <c r="B1314" s="17">
        <v>43</v>
      </c>
      <c r="C1314" s="3">
        <f t="shared" si="100"/>
        <v>1</v>
      </c>
      <c r="D1314" s="3">
        <v>27.8</v>
      </c>
      <c r="E1314" s="3">
        <v>0</v>
      </c>
      <c r="F1314" s="16">
        <f t="shared" si="101"/>
        <v>1</v>
      </c>
      <c r="G1314" s="3">
        <f t="shared" si="102"/>
        <v>0</v>
      </c>
      <c r="H1314" s="3">
        <f t="shared" si="103"/>
        <v>0</v>
      </c>
      <c r="I1314" s="3">
        <f t="shared" si="104"/>
        <v>1</v>
      </c>
      <c r="J1314" s="18">
        <v>37829.724199999997</v>
      </c>
      <c r="R1314" t="s">
        <v>9</v>
      </c>
      <c r="S1314" t="s">
        <v>7</v>
      </c>
      <c r="T1314" t="s">
        <v>8</v>
      </c>
    </row>
    <row r="1315" spans="2:20">
      <c r="B1315" s="17">
        <v>42</v>
      </c>
      <c r="C1315" s="3">
        <f t="shared" si="100"/>
        <v>1</v>
      </c>
      <c r="D1315" s="3">
        <v>24.605</v>
      </c>
      <c r="E1315" s="3">
        <v>2</v>
      </c>
      <c r="F1315" s="16">
        <f t="shared" si="101"/>
        <v>1</v>
      </c>
      <c r="G1315" s="3">
        <f t="shared" si="102"/>
        <v>0</v>
      </c>
      <c r="H1315" s="3">
        <f t="shared" si="103"/>
        <v>0</v>
      </c>
      <c r="I1315" s="3">
        <f t="shared" si="104"/>
        <v>0</v>
      </c>
      <c r="J1315" s="18">
        <v>21259.377949999998</v>
      </c>
      <c r="R1315" t="s">
        <v>9</v>
      </c>
      <c r="S1315" t="s">
        <v>7</v>
      </c>
      <c r="T1315" t="s">
        <v>13</v>
      </c>
    </row>
    <row r="1316" spans="2:20">
      <c r="B1316" s="17">
        <v>24</v>
      </c>
      <c r="C1316" s="3">
        <f t="shared" si="100"/>
        <v>0</v>
      </c>
      <c r="D1316" s="3">
        <v>27.72</v>
      </c>
      <c r="E1316" s="3">
        <v>0</v>
      </c>
      <c r="F1316" s="16">
        <f t="shared" si="101"/>
        <v>0</v>
      </c>
      <c r="G1316" s="3">
        <f t="shared" si="102"/>
        <v>0</v>
      </c>
      <c r="H1316" s="3">
        <f t="shared" si="103"/>
        <v>1</v>
      </c>
      <c r="I1316" s="3">
        <f t="shared" si="104"/>
        <v>0</v>
      </c>
      <c r="J1316" s="18">
        <v>2464.6188000000002</v>
      </c>
      <c r="R1316" t="s">
        <v>6</v>
      </c>
      <c r="S1316" t="s">
        <v>10</v>
      </c>
      <c r="T1316" t="s">
        <v>11</v>
      </c>
    </row>
    <row r="1317" spans="2:20">
      <c r="B1317" s="17">
        <v>29</v>
      </c>
      <c r="C1317" s="3">
        <f t="shared" si="100"/>
        <v>0</v>
      </c>
      <c r="D1317" s="3">
        <v>21.85</v>
      </c>
      <c r="E1317" s="3">
        <v>0</v>
      </c>
      <c r="F1317" s="16">
        <f t="shared" si="101"/>
        <v>1</v>
      </c>
      <c r="G1317" s="3">
        <f t="shared" si="102"/>
        <v>0</v>
      </c>
      <c r="H1317" s="3">
        <f t="shared" si="103"/>
        <v>0</v>
      </c>
      <c r="I1317" s="3">
        <f t="shared" si="104"/>
        <v>0</v>
      </c>
      <c r="J1317" s="18">
        <v>16115.3045</v>
      </c>
      <c r="R1317" t="s">
        <v>6</v>
      </c>
      <c r="S1317" t="s">
        <v>7</v>
      </c>
      <c r="T1317" t="s">
        <v>13</v>
      </c>
    </row>
    <row r="1318" spans="2:20">
      <c r="B1318" s="17">
        <v>32</v>
      </c>
      <c r="C1318" s="3">
        <f t="shared" si="100"/>
        <v>1</v>
      </c>
      <c r="D1318" s="3">
        <v>28.12</v>
      </c>
      <c r="E1318" s="3">
        <v>4</v>
      </c>
      <c r="F1318" s="16">
        <f t="shared" si="101"/>
        <v>1</v>
      </c>
      <c r="G1318" s="3">
        <f t="shared" si="102"/>
        <v>1</v>
      </c>
      <c r="H1318" s="3">
        <f t="shared" si="103"/>
        <v>0</v>
      </c>
      <c r="I1318" s="3">
        <f t="shared" si="104"/>
        <v>0</v>
      </c>
      <c r="J1318" s="18">
        <v>21472.478800000001</v>
      </c>
      <c r="R1318" t="s">
        <v>9</v>
      </c>
      <c r="S1318" t="s">
        <v>7</v>
      </c>
      <c r="T1318" t="s">
        <v>12</v>
      </c>
    </row>
    <row r="1319" spans="2:20">
      <c r="B1319" s="17">
        <v>25</v>
      </c>
      <c r="C1319" s="3">
        <f t="shared" si="100"/>
        <v>0</v>
      </c>
      <c r="D1319" s="3">
        <v>30.2</v>
      </c>
      <c r="E1319" s="3">
        <v>0</v>
      </c>
      <c r="F1319" s="16">
        <f t="shared" si="101"/>
        <v>1</v>
      </c>
      <c r="G1319" s="3">
        <f t="shared" si="102"/>
        <v>0</v>
      </c>
      <c r="H1319" s="3">
        <f t="shared" si="103"/>
        <v>0</v>
      </c>
      <c r="I1319" s="3">
        <f t="shared" si="104"/>
        <v>1</v>
      </c>
      <c r="J1319" s="18">
        <v>33900.652999999998</v>
      </c>
      <c r="R1319" t="s">
        <v>6</v>
      </c>
      <c r="S1319" t="s">
        <v>7</v>
      </c>
      <c r="T1319" t="s">
        <v>8</v>
      </c>
    </row>
    <row r="1320" spans="2:20">
      <c r="B1320" s="17">
        <v>41</v>
      </c>
      <c r="C1320" s="3">
        <f t="shared" si="100"/>
        <v>1</v>
      </c>
      <c r="D1320" s="3">
        <v>32.200000000000003</v>
      </c>
      <c r="E1320" s="3">
        <v>2</v>
      </c>
      <c r="F1320" s="16">
        <f t="shared" si="101"/>
        <v>0</v>
      </c>
      <c r="G1320" s="3">
        <f t="shared" si="102"/>
        <v>0</v>
      </c>
      <c r="H1320" s="3">
        <f t="shared" si="103"/>
        <v>0</v>
      </c>
      <c r="I1320" s="3">
        <f t="shared" si="104"/>
        <v>1</v>
      </c>
      <c r="J1320" s="18">
        <v>6875.9610000000002</v>
      </c>
      <c r="R1320" t="s">
        <v>9</v>
      </c>
      <c r="S1320" t="s">
        <v>10</v>
      </c>
      <c r="T1320" t="s">
        <v>8</v>
      </c>
    </row>
    <row r="1321" spans="2:20">
      <c r="B1321" s="17">
        <v>42</v>
      </c>
      <c r="C1321" s="3">
        <f t="shared" si="100"/>
        <v>1</v>
      </c>
      <c r="D1321" s="3">
        <v>26.315000000000001</v>
      </c>
      <c r="E1321" s="3">
        <v>1</v>
      </c>
      <c r="F1321" s="16">
        <f t="shared" si="101"/>
        <v>0</v>
      </c>
      <c r="G1321" s="3">
        <f t="shared" si="102"/>
        <v>1</v>
      </c>
      <c r="H1321" s="3">
        <f t="shared" si="103"/>
        <v>0</v>
      </c>
      <c r="I1321" s="3">
        <f t="shared" si="104"/>
        <v>0</v>
      </c>
      <c r="J1321" s="18">
        <v>6940.90985</v>
      </c>
      <c r="R1321" t="s">
        <v>9</v>
      </c>
      <c r="S1321" t="s">
        <v>10</v>
      </c>
      <c r="T1321" t="s">
        <v>12</v>
      </c>
    </row>
    <row r="1322" spans="2:20">
      <c r="B1322" s="17">
        <v>33</v>
      </c>
      <c r="C1322" s="3">
        <f t="shared" si="100"/>
        <v>0</v>
      </c>
      <c r="D1322" s="3">
        <v>26.695</v>
      </c>
      <c r="E1322" s="3">
        <v>0</v>
      </c>
      <c r="F1322" s="16">
        <f t="shared" si="101"/>
        <v>0</v>
      </c>
      <c r="G1322" s="3">
        <f t="shared" si="102"/>
        <v>1</v>
      </c>
      <c r="H1322" s="3">
        <f t="shared" si="103"/>
        <v>0</v>
      </c>
      <c r="I1322" s="3">
        <f t="shared" si="104"/>
        <v>0</v>
      </c>
      <c r="J1322" s="18">
        <v>4571.4130500000001</v>
      </c>
      <c r="R1322" t="s">
        <v>6</v>
      </c>
      <c r="S1322" t="s">
        <v>10</v>
      </c>
      <c r="T1322" t="s">
        <v>12</v>
      </c>
    </row>
    <row r="1323" spans="2:20">
      <c r="B1323" s="17">
        <v>34</v>
      </c>
      <c r="C1323" s="3">
        <f t="shared" si="100"/>
        <v>1</v>
      </c>
      <c r="D1323" s="3">
        <v>42.9</v>
      </c>
      <c r="E1323" s="3">
        <v>1</v>
      </c>
      <c r="F1323" s="16">
        <f t="shared" si="101"/>
        <v>0</v>
      </c>
      <c r="G1323" s="3">
        <f t="shared" si="102"/>
        <v>0</v>
      </c>
      <c r="H1323" s="3">
        <f t="shared" si="103"/>
        <v>0</v>
      </c>
      <c r="I1323" s="3">
        <f t="shared" si="104"/>
        <v>1</v>
      </c>
      <c r="J1323" s="18">
        <v>4536.259</v>
      </c>
      <c r="R1323" t="s">
        <v>9</v>
      </c>
      <c r="S1323" t="s">
        <v>10</v>
      </c>
      <c r="T1323" t="s">
        <v>8</v>
      </c>
    </row>
    <row r="1324" spans="2:20">
      <c r="B1324" s="17">
        <v>19</v>
      </c>
      <c r="C1324" s="3">
        <f t="shared" si="100"/>
        <v>0</v>
      </c>
      <c r="D1324" s="3">
        <v>34.700000000000003</v>
      </c>
      <c r="E1324" s="3">
        <v>2</v>
      </c>
      <c r="F1324" s="16">
        <f t="shared" si="101"/>
        <v>1</v>
      </c>
      <c r="G1324" s="3">
        <f t="shared" si="102"/>
        <v>0</v>
      </c>
      <c r="H1324" s="3">
        <f t="shared" si="103"/>
        <v>0</v>
      </c>
      <c r="I1324" s="3">
        <f t="shared" si="104"/>
        <v>1</v>
      </c>
      <c r="J1324" s="18">
        <v>36397.576000000001</v>
      </c>
      <c r="R1324" t="s">
        <v>6</v>
      </c>
      <c r="S1324" t="s">
        <v>7</v>
      </c>
      <c r="T1324" t="s">
        <v>8</v>
      </c>
    </row>
    <row r="1325" spans="2:20">
      <c r="B1325" s="17">
        <v>30</v>
      </c>
      <c r="C1325" s="3">
        <f t="shared" si="100"/>
        <v>0</v>
      </c>
      <c r="D1325" s="3">
        <v>23.655000000000001</v>
      </c>
      <c r="E1325" s="3">
        <v>3</v>
      </c>
      <c r="F1325" s="16">
        <f t="shared" si="101"/>
        <v>1</v>
      </c>
      <c r="G1325" s="3">
        <f t="shared" si="102"/>
        <v>1</v>
      </c>
      <c r="H1325" s="3">
        <f t="shared" si="103"/>
        <v>0</v>
      </c>
      <c r="I1325" s="3">
        <f t="shared" si="104"/>
        <v>0</v>
      </c>
      <c r="J1325" s="18">
        <v>18765.87545</v>
      </c>
      <c r="R1325" t="s">
        <v>6</v>
      </c>
      <c r="S1325" t="s">
        <v>7</v>
      </c>
      <c r="T1325" t="s">
        <v>12</v>
      </c>
    </row>
    <row r="1326" spans="2:20">
      <c r="B1326" s="17">
        <v>18</v>
      </c>
      <c r="C1326" s="3">
        <f t="shared" si="100"/>
        <v>1</v>
      </c>
      <c r="D1326" s="3">
        <v>28.31</v>
      </c>
      <c r="E1326" s="3">
        <v>1</v>
      </c>
      <c r="F1326" s="16">
        <f t="shared" si="101"/>
        <v>0</v>
      </c>
      <c r="G1326" s="3">
        <f t="shared" si="102"/>
        <v>0</v>
      </c>
      <c r="H1326" s="3">
        <f t="shared" si="103"/>
        <v>0</v>
      </c>
      <c r="I1326" s="3">
        <f t="shared" si="104"/>
        <v>0</v>
      </c>
      <c r="J1326" s="18">
        <v>11272.331389999999</v>
      </c>
      <c r="R1326" t="s">
        <v>9</v>
      </c>
      <c r="S1326" t="s">
        <v>10</v>
      </c>
      <c r="T1326" t="s">
        <v>13</v>
      </c>
    </row>
    <row r="1327" spans="2:20">
      <c r="B1327" s="17">
        <v>19</v>
      </c>
      <c r="C1327" s="3">
        <f t="shared" si="100"/>
        <v>0</v>
      </c>
      <c r="D1327" s="3">
        <v>20.6</v>
      </c>
      <c r="E1327" s="3">
        <v>0</v>
      </c>
      <c r="F1327" s="16">
        <f t="shared" si="101"/>
        <v>0</v>
      </c>
      <c r="G1327" s="3">
        <f t="shared" si="102"/>
        <v>0</v>
      </c>
      <c r="H1327" s="3">
        <f t="shared" si="103"/>
        <v>0</v>
      </c>
      <c r="I1327" s="3">
        <f t="shared" si="104"/>
        <v>1</v>
      </c>
      <c r="J1327" s="18">
        <v>1731.6769999999999</v>
      </c>
      <c r="R1327" t="s">
        <v>6</v>
      </c>
      <c r="S1327" t="s">
        <v>10</v>
      </c>
      <c r="T1327" t="s">
        <v>8</v>
      </c>
    </row>
    <row r="1328" spans="2:20">
      <c r="B1328" s="17">
        <v>18</v>
      </c>
      <c r="C1328" s="3">
        <f t="shared" si="100"/>
        <v>1</v>
      </c>
      <c r="D1328" s="3">
        <v>53.13</v>
      </c>
      <c r="E1328" s="3">
        <v>0</v>
      </c>
      <c r="F1328" s="16">
        <f t="shared" si="101"/>
        <v>0</v>
      </c>
      <c r="G1328" s="3">
        <f t="shared" si="102"/>
        <v>0</v>
      </c>
      <c r="H1328" s="3">
        <f t="shared" si="103"/>
        <v>1</v>
      </c>
      <c r="I1328" s="3">
        <f t="shared" si="104"/>
        <v>0</v>
      </c>
      <c r="J1328" s="18">
        <v>1163.4627</v>
      </c>
      <c r="R1328" t="s">
        <v>9</v>
      </c>
      <c r="S1328" t="s">
        <v>10</v>
      </c>
      <c r="T1328" t="s">
        <v>11</v>
      </c>
    </row>
    <row r="1329" spans="2:20">
      <c r="B1329" s="17">
        <v>35</v>
      </c>
      <c r="C1329" s="3">
        <f t="shared" si="100"/>
        <v>1</v>
      </c>
      <c r="D1329" s="3">
        <v>39.71</v>
      </c>
      <c r="E1329" s="3">
        <v>4</v>
      </c>
      <c r="F1329" s="16">
        <f t="shared" si="101"/>
        <v>0</v>
      </c>
      <c r="G1329" s="3">
        <f t="shared" si="102"/>
        <v>0</v>
      </c>
      <c r="H1329" s="3">
        <f t="shared" si="103"/>
        <v>0</v>
      </c>
      <c r="I1329" s="3">
        <f t="shared" si="104"/>
        <v>0</v>
      </c>
      <c r="J1329" s="18">
        <v>19496.71917</v>
      </c>
      <c r="R1329" t="s">
        <v>9</v>
      </c>
      <c r="S1329" t="s">
        <v>10</v>
      </c>
      <c r="T1329" t="s">
        <v>13</v>
      </c>
    </row>
    <row r="1330" spans="2:20">
      <c r="B1330" s="17">
        <v>39</v>
      </c>
      <c r="C1330" s="3">
        <f t="shared" si="100"/>
        <v>0</v>
      </c>
      <c r="D1330" s="3">
        <v>26.315000000000001</v>
      </c>
      <c r="E1330" s="3">
        <v>2</v>
      </c>
      <c r="F1330" s="16">
        <f t="shared" si="101"/>
        <v>0</v>
      </c>
      <c r="G1330" s="3">
        <f t="shared" si="102"/>
        <v>1</v>
      </c>
      <c r="H1330" s="3">
        <f t="shared" si="103"/>
        <v>0</v>
      </c>
      <c r="I1330" s="3">
        <f t="shared" si="104"/>
        <v>0</v>
      </c>
      <c r="J1330" s="18">
        <v>7201.7008500000002</v>
      </c>
      <c r="R1330" t="s">
        <v>6</v>
      </c>
      <c r="S1330" t="s">
        <v>10</v>
      </c>
      <c r="T1330" t="s">
        <v>12</v>
      </c>
    </row>
    <row r="1331" spans="2:20">
      <c r="B1331" s="17">
        <v>31</v>
      </c>
      <c r="C1331" s="3">
        <f t="shared" si="100"/>
        <v>1</v>
      </c>
      <c r="D1331" s="3">
        <v>31.065000000000001</v>
      </c>
      <c r="E1331" s="3">
        <v>3</v>
      </c>
      <c r="F1331" s="16">
        <f t="shared" si="101"/>
        <v>0</v>
      </c>
      <c r="G1331" s="3">
        <f t="shared" si="102"/>
        <v>1</v>
      </c>
      <c r="H1331" s="3">
        <f t="shared" si="103"/>
        <v>0</v>
      </c>
      <c r="I1331" s="3">
        <f t="shared" si="104"/>
        <v>0</v>
      </c>
      <c r="J1331" s="18">
        <v>5425.0233500000004</v>
      </c>
      <c r="R1331" t="s">
        <v>9</v>
      </c>
      <c r="S1331" t="s">
        <v>10</v>
      </c>
      <c r="T1331" t="s">
        <v>12</v>
      </c>
    </row>
    <row r="1332" spans="2:20">
      <c r="B1332" s="17">
        <v>62</v>
      </c>
      <c r="C1332" s="3">
        <f t="shared" si="100"/>
        <v>1</v>
      </c>
      <c r="D1332" s="3">
        <v>26.695</v>
      </c>
      <c r="E1332" s="3">
        <v>0</v>
      </c>
      <c r="F1332" s="16">
        <f t="shared" si="101"/>
        <v>1</v>
      </c>
      <c r="G1332" s="3">
        <f t="shared" si="102"/>
        <v>0</v>
      </c>
      <c r="H1332" s="3">
        <f t="shared" si="103"/>
        <v>0</v>
      </c>
      <c r="I1332" s="3">
        <f t="shared" si="104"/>
        <v>0</v>
      </c>
      <c r="J1332" s="18">
        <v>28101.333050000001</v>
      </c>
      <c r="R1332" t="s">
        <v>9</v>
      </c>
      <c r="S1332" t="s">
        <v>7</v>
      </c>
      <c r="T1332" t="s">
        <v>13</v>
      </c>
    </row>
    <row r="1333" spans="2:20">
      <c r="B1333" s="17">
        <v>62</v>
      </c>
      <c r="C1333" s="3">
        <f t="shared" si="100"/>
        <v>1</v>
      </c>
      <c r="D1333" s="3">
        <v>38.83</v>
      </c>
      <c r="E1333" s="3">
        <v>0</v>
      </c>
      <c r="F1333" s="16">
        <f t="shared" si="101"/>
        <v>0</v>
      </c>
      <c r="G1333" s="3">
        <f t="shared" si="102"/>
        <v>0</v>
      </c>
      <c r="H1333" s="3">
        <f t="shared" si="103"/>
        <v>1</v>
      </c>
      <c r="I1333" s="3">
        <f t="shared" si="104"/>
        <v>0</v>
      </c>
      <c r="J1333" s="18">
        <v>12981.3457</v>
      </c>
      <c r="R1333" t="s">
        <v>9</v>
      </c>
      <c r="S1333" t="s">
        <v>10</v>
      </c>
      <c r="T1333" t="s">
        <v>11</v>
      </c>
    </row>
    <row r="1334" spans="2:20">
      <c r="B1334" s="17">
        <v>42</v>
      </c>
      <c r="C1334" s="3">
        <f t="shared" si="100"/>
        <v>0</v>
      </c>
      <c r="D1334" s="3">
        <v>40.369999999999997</v>
      </c>
      <c r="E1334" s="3">
        <v>2</v>
      </c>
      <c r="F1334" s="16">
        <f t="shared" si="101"/>
        <v>1</v>
      </c>
      <c r="G1334" s="3">
        <f t="shared" si="102"/>
        <v>0</v>
      </c>
      <c r="H1334" s="3">
        <f t="shared" si="103"/>
        <v>1</v>
      </c>
      <c r="I1334" s="3">
        <f t="shared" si="104"/>
        <v>0</v>
      </c>
      <c r="J1334" s="18">
        <v>43896.376300000004</v>
      </c>
      <c r="R1334" t="s">
        <v>6</v>
      </c>
      <c r="S1334" t="s">
        <v>7</v>
      </c>
      <c r="T1334" t="s">
        <v>11</v>
      </c>
    </row>
    <row r="1335" spans="2:20">
      <c r="B1335" s="17">
        <v>31</v>
      </c>
      <c r="C1335" s="3">
        <f t="shared" si="100"/>
        <v>1</v>
      </c>
      <c r="D1335" s="3">
        <v>25.934999999999999</v>
      </c>
      <c r="E1335" s="3">
        <v>1</v>
      </c>
      <c r="F1335" s="16">
        <f t="shared" si="101"/>
        <v>0</v>
      </c>
      <c r="G1335" s="3">
        <f t="shared" si="102"/>
        <v>1</v>
      </c>
      <c r="H1335" s="3">
        <f t="shared" si="103"/>
        <v>0</v>
      </c>
      <c r="I1335" s="3">
        <f t="shared" si="104"/>
        <v>0</v>
      </c>
      <c r="J1335" s="18">
        <v>4239.8926499999998</v>
      </c>
      <c r="R1335" t="s">
        <v>9</v>
      </c>
      <c r="S1335" t="s">
        <v>10</v>
      </c>
      <c r="T1335" t="s">
        <v>12</v>
      </c>
    </row>
    <row r="1336" spans="2:20">
      <c r="B1336" s="17">
        <v>61</v>
      </c>
      <c r="C1336" s="3">
        <f t="shared" si="100"/>
        <v>1</v>
      </c>
      <c r="D1336" s="3">
        <v>33.534999999999997</v>
      </c>
      <c r="E1336" s="3">
        <v>0</v>
      </c>
      <c r="F1336" s="16">
        <f t="shared" si="101"/>
        <v>0</v>
      </c>
      <c r="G1336" s="3">
        <f t="shared" si="102"/>
        <v>0</v>
      </c>
      <c r="H1336" s="3">
        <f t="shared" si="103"/>
        <v>0</v>
      </c>
      <c r="I1336" s="3">
        <f t="shared" si="104"/>
        <v>0</v>
      </c>
      <c r="J1336" s="18">
        <v>13143.336649999999</v>
      </c>
      <c r="R1336" t="s">
        <v>9</v>
      </c>
      <c r="S1336" t="s">
        <v>10</v>
      </c>
      <c r="T1336" t="s">
        <v>13</v>
      </c>
    </row>
    <row r="1337" spans="2:20">
      <c r="B1337" s="17">
        <v>42</v>
      </c>
      <c r="C1337" s="3">
        <f t="shared" si="100"/>
        <v>0</v>
      </c>
      <c r="D1337" s="3">
        <v>32.869999999999997</v>
      </c>
      <c r="E1337" s="3">
        <v>0</v>
      </c>
      <c r="F1337" s="16">
        <f t="shared" si="101"/>
        <v>0</v>
      </c>
      <c r="G1337" s="3">
        <f t="shared" si="102"/>
        <v>0</v>
      </c>
      <c r="H1337" s="3">
        <f t="shared" si="103"/>
        <v>0</v>
      </c>
      <c r="I1337" s="3">
        <f t="shared" si="104"/>
        <v>0</v>
      </c>
      <c r="J1337" s="18">
        <v>7050.0213000000003</v>
      </c>
      <c r="R1337" t="s">
        <v>6</v>
      </c>
      <c r="S1337" t="s">
        <v>10</v>
      </c>
      <c r="T1337" t="s">
        <v>13</v>
      </c>
    </row>
    <row r="1338" spans="2:20">
      <c r="B1338" s="17">
        <v>51</v>
      </c>
      <c r="C1338" s="3">
        <f t="shared" si="100"/>
        <v>1</v>
      </c>
      <c r="D1338" s="3">
        <v>30.03</v>
      </c>
      <c r="E1338" s="3">
        <v>1</v>
      </c>
      <c r="F1338" s="16">
        <f t="shared" si="101"/>
        <v>0</v>
      </c>
      <c r="G1338" s="3">
        <f t="shared" si="102"/>
        <v>0</v>
      </c>
      <c r="H1338" s="3">
        <f t="shared" si="103"/>
        <v>1</v>
      </c>
      <c r="I1338" s="3">
        <f t="shared" si="104"/>
        <v>0</v>
      </c>
      <c r="J1338" s="18">
        <v>9377.9046999999991</v>
      </c>
      <c r="R1338" t="s">
        <v>9</v>
      </c>
      <c r="S1338" t="s">
        <v>10</v>
      </c>
      <c r="T1338" t="s">
        <v>11</v>
      </c>
    </row>
    <row r="1339" spans="2:20">
      <c r="B1339" s="17">
        <v>23</v>
      </c>
      <c r="C1339" s="3">
        <f t="shared" si="100"/>
        <v>0</v>
      </c>
      <c r="D1339" s="3">
        <v>24.225000000000001</v>
      </c>
      <c r="E1339" s="3">
        <v>2</v>
      </c>
      <c r="F1339" s="16">
        <f t="shared" si="101"/>
        <v>0</v>
      </c>
      <c r="G1339" s="3">
        <f t="shared" si="102"/>
        <v>0</v>
      </c>
      <c r="H1339" s="3">
        <f t="shared" si="103"/>
        <v>0</v>
      </c>
      <c r="I1339" s="3">
        <f t="shared" si="104"/>
        <v>0</v>
      </c>
      <c r="J1339" s="18">
        <v>22395.74424</v>
      </c>
      <c r="R1339" t="s">
        <v>6</v>
      </c>
      <c r="S1339" t="s">
        <v>10</v>
      </c>
      <c r="T1339" t="s">
        <v>13</v>
      </c>
    </row>
    <row r="1340" spans="2:20">
      <c r="B1340" s="17">
        <v>52</v>
      </c>
      <c r="C1340" s="3">
        <f t="shared" si="100"/>
        <v>1</v>
      </c>
      <c r="D1340" s="3">
        <v>38.6</v>
      </c>
      <c r="E1340" s="3">
        <v>2</v>
      </c>
      <c r="F1340" s="16">
        <f t="shared" si="101"/>
        <v>0</v>
      </c>
      <c r="G1340" s="3">
        <f t="shared" si="102"/>
        <v>0</v>
      </c>
      <c r="H1340" s="3">
        <f t="shared" si="103"/>
        <v>0</v>
      </c>
      <c r="I1340" s="3">
        <f t="shared" si="104"/>
        <v>1</v>
      </c>
      <c r="J1340" s="18">
        <v>10325.206</v>
      </c>
      <c r="R1340" t="s">
        <v>9</v>
      </c>
      <c r="S1340" t="s">
        <v>10</v>
      </c>
      <c r="T1340" t="s">
        <v>8</v>
      </c>
    </row>
    <row r="1341" spans="2:20">
      <c r="B1341" s="17">
        <v>57</v>
      </c>
      <c r="C1341" s="3">
        <f t="shared" si="100"/>
        <v>0</v>
      </c>
      <c r="D1341" s="3">
        <v>25.74</v>
      </c>
      <c r="E1341" s="3">
        <v>2</v>
      </c>
      <c r="F1341" s="16">
        <f t="shared" si="101"/>
        <v>0</v>
      </c>
      <c r="G1341" s="3">
        <f t="shared" si="102"/>
        <v>0</v>
      </c>
      <c r="H1341" s="3">
        <f t="shared" si="103"/>
        <v>1</v>
      </c>
      <c r="I1341" s="3">
        <f t="shared" si="104"/>
        <v>0</v>
      </c>
      <c r="J1341" s="18">
        <v>12629.1656</v>
      </c>
      <c r="R1341" t="s">
        <v>6</v>
      </c>
      <c r="S1341" t="s">
        <v>10</v>
      </c>
      <c r="T1341" t="s">
        <v>11</v>
      </c>
    </row>
    <row r="1342" spans="2:20">
      <c r="B1342" s="17">
        <v>23</v>
      </c>
      <c r="C1342" s="3">
        <f t="shared" si="100"/>
        <v>0</v>
      </c>
      <c r="D1342" s="3">
        <v>33.4</v>
      </c>
      <c r="E1342" s="3">
        <v>0</v>
      </c>
      <c r="F1342" s="16">
        <f t="shared" si="101"/>
        <v>0</v>
      </c>
      <c r="G1342" s="3">
        <f t="shared" si="102"/>
        <v>0</v>
      </c>
      <c r="H1342" s="3">
        <f t="shared" si="103"/>
        <v>0</v>
      </c>
      <c r="I1342" s="3">
        <f t="shared" si="104"/>
        <v>1</v>
      </c>
      <c r="J1342" s="18">
        <v>10795.937330000001</v>
      </c>
      <c r="R1342" t="s">
        <v>6</v>
      </c>
      <c r="S1342" t="s">
        <v>10</v>
      </c>
      <c r="T1342" t="s">
        <v>8</v>
      </c>
    </row>
    <row r="1343" spans="2:20">
      <c r="B1343" s="17">
        <v>52</v>
      </c>
      <c r="C1343" s="3">
        <f t="shared" si="100"/>
        <v>0</v>
      </c>
      <c r="D1343" s="3">
        <v>44.7</v>
      </c>
      <c r="E1343" s="3">
        <v>3</v>
      </c>
      <c r="F1343" s="16">
        <f t="shared" si="101"/>
        <v>0</v>
      </c>
      <c r="G1343" s="3">
        <f t="shared" si="102"/>
        <v>0</v>
      </c>
      <c r="H1343" s="3">
        <f t="shared" si="103"/>
        <v>0</v>
      </c>
      <c r="I1343" s="3">
        <f t="shared" si="104"/>
        <v>1</v>
      </c>
      <c r="J1343" s="18">
        <v>11411.684999999999</v>
      </c>
      <c r="R1343" t="s">
        <v>6</v>
      </c>
      <c r="S1343" t="s">
        <v>10</v>
      </c>
      <c r="T1343" t="s">
        <v>8</v>
      </c>
    </row>
    <row r="1344" spans="2:20">
      <c r="B1344" s="17">
        <v>50</v>
      </c>
      <c r="C1344" s="3">
        <f t="shared" si="100"/>
        <v>1</v>
      </c>
      <c r="D1344" s="3">
        <v>30.97</v>
      </c>
      <c r="E1344" s="3">
        <v>3</v>
      </c>
      <c r="F1344" s="16">
        <f t="shared" si="101"/>
        <v>0</v>
      </c>
      <c r="G1344" s="3">
        <f t="shared" si="102"/>
        <v>1</v>
      </c>
      <c r="H1344" s="3">
        <f t="shared" si="103"/>
        <v>0</v>
      </c>
      <c r="I1344" s="3">
        <f t="shared" si="104"/>
        <v>0</v>
      </c>
      <c r="J1344" s="18">
        <v>10600.5483</v>
      </c>
      <c r="R1344" t="s">
        <v>9</v>
      </c>
      <c r="S1344" t="s">
        <v>10</v>
      </c>
      <c r="T1344" t="s">
        <v>12</v>
      </c>
    </row>
    <row r="1345" spans="2:20">
      <c r="B1345" s="17">
        <v>18</v>
      </c>
      <c r="C1345" s="3">
        <f t="shared" si="100"/>
        <v>0</v>
      </c>
      <c r="D1345" s="3">
        <v>31.92</v>
      </c>
      <c r="E1345" s="3">
        <v>0</v>
      </c>
      <c r="F1345" s="16">
        <f t="shared" si="101"/>
        <v>0</v>
      </c>
      <c r="G1345" s="3">
        <f t="shared" si="102"/>
        <v>0</v>
      </c>
      <c r="H1345" s="3">
        <f t="shared" si="103"/>
        <v>0</v>
      </c>
      <c r="I1345" s="3">
        <f t="shared" si="104"/>
        <v>0</v>
      </c>
      <c r="J1345" s="18">
        <v>2205.9807999999998</v>
      </c>
      <c r="R1345" t="s">
        <v>6</v>
      </c>
      <c r="S1345" t="s">
        <v>10</v>
      </c>
      <c r="T1345" t="s">
        <v>13</v>
      </c>
    </row>
    <row r="1346" spans="2:20">
      <c r="B1346" s="17">
        <v>18</v>
      </c>
      <c r="C1346" s="3">
        <f t="shared" si="100"/>
        <v>0</v>
      </c>
      <c r="D1346" s="3">
        <v>36.85</v>
      </c>
      <c r="E1346" s="3">
        <v>0</v>
      </c>
      <c r="F1346" s="16">
        <f t="shared" si="101"/>
        <v>0</v>
      </c>
      <c r="G1346" s="3">
        <f t="shared" si="102"/>
        <v>0</v>
      </c>
      <c r="H1346" s="3">
        <f t="shared" si="103"/>
        <v>1</v>
      </c>
      <c r="I1346" s="3">
        <f t="shared" si="104"/>
        <v>0</v>
      </c>
      <c r="J1346" s="18">
        <v>1629.8335</v>
      </c>
      <c r="R1346" t="s">
        <v>6</v>
      </c>
      <c r="S1346" t="s">
        <v>10</v>
      </c>
      <c r="T1346" t="s">
        <v>11</v>
      </c>
    </row>
    <row r="1347" spans="2:20">
      <c r="B1347" s="17">
        <v>21</v>
      </c>
      <c r="C1347" s="3">
        <f t="shared" si="100"/>
        <v>0</v>
      </c>
      <c r="D1347" s="3">
        <v>25.8</v>
      </c>
      <c r="E1347" s="3">
        <v>0</v>
      </c>
      <c r="F1347" s="16">
        <f t="shared" si="101"/>
        <v>0</v>
      </c>
      <c r="G1347" s="3">
        <f t="shared" si="102"/>
        <v>0</v>
      </c>
      <c r="H1347" s="3">
        <f t="shared" si="103"/>
        <v>0</v>
      </c>
      <c r="I1347" s="3">
        <f t="shared" si="104"/>
        <v>1</v>
      </c>
      <c r="J1347" s="18">
        <v>2007.9449999999999</v>
      </c>
      <c r="R1347" t="s">
        <v>6</v>
      </c>
      <c r="S1347" t="s">
        <v>10</v>
      </c>
      <c r="T1347" t="s">
        <v>8</v>
      </c>
    </row>
    <row r="1348" spans="2:20">
      <c r="B1348" s="19">
        <v>61</v>
      </c>
      <c r="C1348" s="20">
        <f t="shared" si="100"/>
        <v>0</v>
      </c>
      <c r="D1348" s="20">
        <v>29.07</v>
      </c>
      <c r="E1348" s="20">
        <v>0</v>
      </c>
      <c r="F1348" s="21">
        <f t="shared" si="101"/>
        <v>1</v>
      </c>
      <c r="G1348" s="20">
        <f t="shared" si="102"/>
        <v>1</v>
      </c>
      <c r="H1348" s="20">
        <f t="shared" si="103"/>
        <v>0</v>
      </c>
      <c r="I1348" s="20">
        <f t="shared" si="104"/>
        <v>0</v>
      </c>
      <c r="J1348" s="22">
        <v>29141.3603</v>
      </c>
      <c r="R1348" t="s">
        <v>6</v>
      </c>
      <c r="S1348" t="s">
        <v>7</v>
      </c>
      <c r="T1348" t="s">
        <v>12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B29B-7DD6-4F5E-B1AF-D14B84FF8C57}">
  <dimension ref="A1:J32"/>
  <sheetViews>
    <sheetView workbookViewId="0">
      <selection activeCell="H21" sqref="H21"/>
    </sheetView>
  </sheetViews>
  <sheetFormatPr defaultRowHeight="14.4"/>
  <cols>
    <col min="1" max="1" width="24" customWidth="1"/>
    <col min="2" max="2" width="26.88671875" customWidth="1"/>
    <col min="5" max="5" width="22.77734375" customWidth="1"/>
    <col min="6" max="6" width="27.77734375" customWidth="1"/>
    <col min="9" max="9" width="18.44140625" customWidth="1"/>
    <col min="10" max="10" width="18.88671875" customWidth="1"/>
  </cols>
  <sheetData>
    <row r="1" spans="1:10">
      <c r="A1" s="14" t="s">
        <v>52</v>
      </c>
      <c r="B1" s="14"/>
      <c r="E1" s="14" t="s">
        <v>53</v>
      </c>
      <c r="F1" s="14"/>
      <c r="I1" s="14" t="s">
        <v>12</v>
      </c>
      <c r="J1" s="14"/>
    </row>
    <row r="3" spans="1:10">
      <c r="A3" t="s">
        <v>54</v>
      </c>
      <c r="B3">
        <v>0.50523168908819138</v>
      </c>
      <c r="E3" t="s">
        <v>54</v>
      </c>
      <c r="F3">
        <v>0.20478325859491778</v>
      </c>
      <c r="I3" t="s">
        <v>54</v>
      </c>
      <c r="J3">
        <v>0.2428998505231689</v>
      </c>
    </row>
    <row r="4" spans="1:10">
      <c r="A4" t="s">
        <v>55</v>
      </c>
      <c r="B4">
        <v>1.3673526152714914E-2</v>
      </c>
      <c r="E4" t="s">
        <v>55</v>
      </c>
      <c r="F4">
        <v>1.1036319844830556E-2</v>
      </c>
      <c r="I4" t="s">
        <v>55</v>
      </c>
      <c r="J4">
        <v>1.1728016980841659E-2</v>
      </c>
    </row>
    <row r="5" spans="1:10">
      <c r="A5" t="s">
        <v>56</v>
      </c>
      <c r="B5">
        <v>1</v>
      </c>
      <c r="E5" t="s">
        <v>56</v>
      </c>
      <c r="F5">
        <v>0</v>
      </c>
      <c r="I5" t="s">
        <v>56</v>
      </c>
      <c r="J5">
        <v>0</v>
      </c>
    </row>
    <row r="6" spans="1:10">
      <c r="A6" t="s">
        <v>57</v>
      </c>
      <c r="B6">
        <v>1</v>
      </c>
      <c r="E6" t="s">
        <v>57</v>
      </c>
      <c r="F6">
        <v>0</v>
      </c>
      <c r="I6" t="s">
        <v>57</v>
      </c>
      <c r="J6">
        <v>0</v>
      </c>
    </row>
    <row r="7" spans="1:10">
      <c r="A7" t="s">
        <v>58</v>
      </c>
      <c r="B7">
        <v>0.50015956928437699</v>
      </c>
      <c r="E7" t="s">
        <v>58</v>
      </c>
      <c r="F7">
        <v>0.40369403754561722</v>
      </c>
      <c r="I7" t="s">
        <v>58</v>
      </c>
      <c r="J7">
        <v>0.42899540734289221</v>
      </c>
    </row>
    <row r="8" spans="1:10">
      <c r="A8" t="s">
        <v>59</v>
      </c>
      <c r="B8">
        <v>0.25015959474673349</v>
      </c>
      <c r="E8" t="s">
        <v>59</v>
      </c>
      <c r="F8">
        <v>0.16296887594988221</v>
      </c>
      <c r="I8" t="s">
        <v>59</v>
      </c>
      <c r="J8">
        <v>0.18403705952129401</v>
      </c>
    </row>
    <row r="9" spans="1:10">
      <c r="A9" t="s">
        <v>60</v>
      </c>
      <c r="B9">
        <v>-2.0025566364991452</v>
      </c>
      <c r="E9" t="s">
        <v>60</v>
      </c>
      <c r="F9">
        <v>0.14575553905185101</v>
      </c>
      <c r="I9" t="s">
        <v>60</v>
      </c>
      <c r="J9">
        <v>-0.55985669921523007</v>
      </c>
    </row>
    <row r="10" spans="1:10">
      <c r="A10" t="s">
        <v>61</v>
      </c>
      <c r="B10">
        <v>-2.0951397433346248E-2</v>
      </c>
      <c r="E10" t="s">
        <v>61</v>
      </c>
      <c r="F10">
        <v>1.464766160195355</v>
      </c>
      <c r="I10" t="s">
        <v>61</v>
      </c>
      <c r="J10">
        <v>1.2004092609518378</v>
      </c>
    </row>
    <row r="11" spans="1:10">
      <c r="A11" t="s">
        <v>62</v>
      </c>
      <c r="B11">
        <v>1</v>
      </c>
      <c r="E11" t="s">
        <v>62</v>
      </c>
      <c r="F11">
        <v>1</v>
      </c>
      <c r="I11" t="s">
        <v>62</v>
      </c>
      <c r="J11">
        <v>1</v>
      </c>
    </row>
    <row r="12" spans="1:10">
      <c r="A12" t="s">
        <v>63</v>
      </c>
      <c r="B12">
        <v>0</v>
      </c>
      <c r="E12" t="s">
        <v>63</v>
      </c>
      <c r="F12">
        <v>0</v>
      </c>
      <c r="I12" t="s">
        <v>63</v>
      </c>
      <c r="J12">
        <v>0</v>
      </c>
    </row>
    <row r="13" spans="1:10">
      <c r="A13" t="s">
        <v>64</v>
      </c>
      <c r="B13">
        <v>1</v>
      </c>
      <c r="E13" t="s">
        <v>64</v>
      </c>
      <c r="F13">
        <v>1</v>
      </c>
      <c r="I13" t="s">
        <v>64</v>
      </c>
      <c r="J13">
        <v>1</v>
      </c>
    </row>
    <row r="14" spans="1:10">
      <c r="A14" t="s">
        <v>65</v>
      </c>
      <c r="B14">
        <v>676</v>
      </c>
      <c r="E14" t="s">
        <v>65</v>
      </c>
      <c r="F14">
        <v>274</v>
      </c>
      <c r="I14" t="s">
        <v>65</v>
      </c>
      <c r="J14">
        <v>325</v>
      </c>
    </row>
    <row r="15" spans="1:10" ht="15" thickBot="1">
      <c r="A15" s="5" t="s">
        <v>66</v>
      </c>
      <c r="B15" s="5">
        <v>1338</v>
      </c>
      <c r="E15" s="5" t="s">
        <v>66</v>
      </c>
      <c r="F15" s="5">
        <v>1338</v>
      </c>
      <c r="I15" s="5" t="s">
        <v>66</v>
      </c>
      <c r="J15" s="5">
        <v>1338</v>
      </c>
    </row>
    <row r="17" spans="1:6" ht="15" thickBot="1"/>
    <row r="18" spans="1:6">
      <c r="A18" s="14" t="s">
        <v>11</v>
      </c>
      <c r="B18" s="14"/>
      <c r="E18" s="14" t="s">
        <v>8</v>
      </c>
      <c r="F18" s="14"/>
    </row>
    <row r="20" spans="1:6">
      <c r="A20" t="s">
        <v>54</v>
      </c>
      <c r="B20">
        <v>0.27204783258594917</v>
      </c>
      <c r="E20" t="s">
        <v>54</v>
      </c>
      <c r="F20">
        <v>0.2428998505231689</v>
      </c>
    </row>
    <row r="21" spans="1:6">
      <c r="A21" t="s">
        <v>55</v>
      </c>
      <c r="B21">
        <v>1.2170498108616789E-2</v>
      </c>
      <c r="E21" t="s">
        <v>55</v>
      </c>
      <c r="F21">
        <v>1.1728016980841659E-2</v>
      </c>
    </row>
    <row r="22" spans="1:6">
      <c r="A22" t="s">
        <v>56</v>
      </c>
      <c r="B22">
        <v>0</v>
      </c>
      <c r="E22" t="s">
        <v>56</v>
      </c>
      <c r="F22">
        <v>0</v>
      </c>
    </row>
    <row r="23" spans="1:6">
      <c r="A23" t="s">
        <v>57</v>
      </c>
      <c r="B23">
        <v>0</v>
      </c>
      <c r="E23" t="s">
        <v>57</v>
      </c>
      <c r="F23">
        <v>0</v>
      </c>
    </row>
    <row r="24" spans="1:6">
      <c r="A24" t="s">
        <v>58</v>
      </c>
      <c r="B24">
        <v>0.4451807839467562</v>
      </c>
      <c r="E24" t="s">
        <v>58</v>
      </c>
      <c r="F24">
        <v>0.42899540734289221</v>
      </c>
    </row>
    <row r="25" spans="1:6">
      <c r="A25" t="s">
        <v>59</v>
      </c>
      <c r="B25">
        <v>0.19818593039544841</v>
      </c>
      <c r="E25" t="s">
        <v>59</v>
      </c>
      <c r="F25">
        <v>0.18403705952129401</v>
      </c>
    </row>
    <row r="26" spans="1:6">
      <c r="A26" t="s">
        <v>60</v>
      </c>
      <c r="B26">
        <v>-0.94952281660527138</v>
      </c>
      <c r="E26" t="s">
        <v>60</v>
      </c>
      <c r="F26">
        <v>-0.5598566992152425</v>
      </c>
    </row>
    <row r="27" spans="1:6">
      <c r="A27" t="s">
        <v>61</v>
      </c>
      <c r="B27">
        <v>1.0256211472099523</v>
      </c>
      <c r="E27" t="s">
        <v>61</v>
      </c>
      <c r="F27">
        <v>1.200409260951838</v>
      </c>
    </row>
    <row r="28" spans="1:6">
      <c r="A28" t="s">
        <v>62</v>
      </c>
      <c r="B28">
        <v>1</v>
      </c>
      <c r="E28" t="s">
        <v>62</v>
      </c>
      <c r="F28">
        <v>1</v>
      </c>
    </row>
    <row r="29" spans="1:6">
      <c r="A29" t="s">
        <v>63</v>
      </c>
      <c r="B29">
        <v>0</v>
      </c>
      <c r="E29" t="s">
        <v>63</v>
      </c>
      <c r="F29">
        <v>0</v>
      </c>
    </row>
    <row r="30" spans="1:6">
      <c r="A30" t="s">
        <v>64</v>
      </c>
      <c r="B30">
        <v>1</v>
      </c>
      <c r="E30" t="s">
        <v>64</v>
      </c>
      <c r="F30">
        <v>1</v>
      </c>
    </row>
    <row r="31" spans="1:6">
      <c r="A31" t="s">
        <v>65</v>
      </c>
      <c r="B31">
        <v>364</v>
      </c>
      <c r="E31" t="s">
        <v>65</v>
      </c>
      <c r="F31">
        <v>325</v>
      </c>
    </row>
    <row r="32" spans="1:6" ht="15" thickBot="1">
      <c r="A32" s="5" t="s">
        <v>66</v>
      </c>
      <c r="B32" s="5">
        <v>1338</v>
      </c>
      <c r="E32" s="5" t="s">
        <v>66</v>
      </c>
      <c r="F32" s="5">
        <v>1338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9B2E-418A-45B3-AE04-2647D8B06009}">
  <dimension ref="A1:N25"/>
  <sheetViews>
    <sheetView tabSelected="1" workbookViewId="0">
      <selection activeCell="K28" sqref="K28"/>
    </sheetView>
  </sheetViews>
  <sheetFormatPr defaultRowHeight="14.4"/>
  <cols>
    <col min="1" max="1" width="16.6640625" customWidth="1"/>
    <col min="2" max="2" width="19.5546875" customWidth="1"/>
    <col min="3" max="3" width="14.6640625" customWidth="1"/>
    <col min="4" max="4" width="15.5546875" customWidth="1"/>
    <col min="5" max="5" width="14.21875" customWidth="1"/>
    <col min="6" max="6" width="19" customWidth="1"/>
    <col min="7" max="7" width="12.33203125" customWidth="1"/>
    <col min="8" max="8" width="12.88671875" customWidth="1"/>
    <col min="9" max="9" width="15.77734375" customWidth="1"/>
    <col min="12" max="12" width="11.88671875" customWidth="1"/>
    <col min="13" max="13" width="12.77734375" customWidth="1"/>
    <col min="14" max="14" width="15.77734375" customWidth="1"/>
  </cols>
  <sheetData>
    <row r="1" spans="1:14">
      <c r="A1" t="s">
        <v>67</v>
      </c>
    </row>
    <row r="2" spans="1:14" ht="15" thickBot="1"/>
    <row r="3" spans="1:14">
      <c r="A3" s="14" t="s">
        <v>68</v>
      </c>
      <c r="B3" s="14"/>
    </row>
    <row r="4" spans="1:14">
      <c r="A4" t="s">
        <v>69</v>
      </c>
      <c r="B4">
        <v>0.86655238422066583</v>
      </c>
    </row>
    <row r="5" spans="1:14">
      <c r="A5" t="s">
        <v>70</v>
      </c>
      <c r="B5">
        <v>0.75091303459852055</v>
      </c>
    </row>
    <row r="6" spans="1:14">
      <c r="A6" t="s">
        <v>71</v>
      </c>
      <c r="B6" s="7">
        <v>0.74941363977292841</v>
      </c>
    </row>
    <row r="7" spans="1:14">
      <c r="A7" t="s">
        <v>55</v>
      </c>
      <c r="B7">
        <v>6062.102288517558</v>
      </c>
    </row>
    <row r="8" spans="1:14" ht="15" thickBot="1">
      <c r="A8" s="5" t="s">
        <v>72</v>
      </c>
      <c r="B8" s="5">
        <v>1338</v>
      </c>
    </row>
    <row r="10" spans="1:14" ht="15" thickBot="1">
      <c r="A10" t="s">
        <v>73</v>
      </c>
    </row>
    <row r="11" spans="1:14">
      <c r="A11" s="6"/>
      <c r="B11" s="6" t="s">
        <v>78</v>
      </c>
      <c r="C11" s="6" t="s">
        <v>79</v>
      </c>
      <c r="D11" s="6" t="s">
        <v>80</v>
      </c>
      <c r="E11" s="6" t="s">
        <v>81</v>
      </c>
      <c r="F11" s="6" t="s">
        <v>82</v>
      </c>
    </row>
    <row r="12" spans="1:14">
      <c r="A12" t="s">
        <v>74</v>
      </c>
      <c r="B12">
        <v>8</v>
      </c>
      <c r="C12">
        <v>147234688724.44507</v>
      </c>
      <c r="D12">
        <v>18404336090.555634</v>
      </c>
      <c r="E12">
        <v>500.81074162838695</v>
      </c>
      <c r="F12">
        <v>0</v>
      </c>
    </row>
    <row r="13" spans="1:14">
      <c r="A13" t="s">
        <v>75</v>
      </c>
      <c r="B13">
        <v>1329</v>
      </c>
      <c r="C13">
        <v>48839532843.921799</v>
      </c>
      <c r="D13">
        <v>36749084.15644981</v>
      </c>
    </row>
    <row r="14" spans="1:14" ht="15" thickBot="1">
      <c r="A14" s="5" t="s">
        <v>76</v>
      </c>
      <c r="B14" s="5">
        <v>1337</v>
      </c>
      <c r="C14" s="5">
        <v>196074221568.36688</v>
      </c>
      <c r="D14" s="5"/>
      <c r="E14" s="5"/>
      <c r="F14" s="5"/>
      <c r="L14" s="15" t="s">
        <v>90</v>
      </c>
      <c r="M14" s="15" t="s">
        <v>91</v>
      </c>
      <c r="N14" s="15" t="s">
        <v>92</v>
      </c>
    </row>
    <row r="15" spans="1:14" ht="15" thickBot="1">
      <c r="L15" s="4" t="s">
        <v>0</v>
      </c>
      <c r="M15" s="4">
        <v>7.7832174364966354E-89</v>
      </c>
      <c r="N15" s="4" t="b">
        <f>IF(M15&lt;0.05,TRUE,FALSE)</f>
        <v>1</v>
      </c>
    </row>
    <row r="16" spans="1:14">
      <c r="A16" s="6"/>
      <c r="B16" s="6" t="s">
        <v>83</v>
      </c>
      <c r="C16" s="6" t="s">
        <v>55</v>
      </c>
      <c r="D16" s="6" t="s">
        <v>84</v>
      </c>
      <c r="E16" s="6" t="s">
        <v>85</v>
      </c>
      <c r="F16" s="6" t="s">
        <v>86</v>
      </c>
      <c r="G16" s="6" t="s">
        <v>87</v>
      </c>
      <c r="H16" s="6" t="s">
        <v>88</v>
      </c>
      <c r="I16" s="6" t="s">
        <v>89</v>
      </c>
      <c r="L16" s="3" t="s">
        <v>52</v>
      </c>
      <c r="M16" s="3">
        <v>0.69334751915998094</v>
      </c>
      <c r="N16" s="3" t="b">
        <f t="shared" ref="N16:N22" si="0">IF(M16&lt;0.05,TRUE,FALSE)</f>
        <v>0</v>
      </c>
    </row>
    <row r="17" spans="1:14">
      <c r="A17" t="s">
        <v>77</v>
      </c>
      <c r="B17">
        <v>-11938.538576167213</v>
      </c>
      <c r="C17">
        <v>987.81917516050908</v>
      </c>
      <c r="D17">
        <v>-12.085753016717195</v>
      </c>
      <c r="E17">
        <v>5.579044345923878E-32</v>
      </c>
      <c r="F17">
        <v>-13876.393424214921</v>
      </c>
      <c r="G17">
        <v>-10000.683728119506</v>
      </c>
      <c r="H17">
        <v>-13876.393424214921</v>
      </c>
      <c r="I17">
        <v>-10000.683728119506</v>
      </c>
      <c r="L17" s="4" t="s">
        <v>2</v>
      </c>
      <c r="M17" s="4">
        <v>6.4981939262582519E-31</v>
      </c>
      <c r="N17" s="4" t="b">
        <f t="shared" si="0"/>
        <v>1</v>
      </c>
    </row>
    <row r="18" spans="1:14">
      <c r="A18" t="s">
        <v>0</v>
      </c>
      <c r="B18">
        <v>256.85635253734796</v>
      </c>
      <c r="C18">
        <v>11.898849070910646</v>
      </c>
      <c r="D18">
        <v>21.586655230823105</v>
      </c>
      <c r="E18" s="7">
        <v>7.7832174364966354E-89</v>
      </c>
      <c r="F18">
        <v>233.51377837188346</v>
      </c>
      <c r="G18">
        <v>280.19892670281246</v>
      </c>
      <c r="H18">
        <v>233.51377837188346</v>
      </c>
      <c r="I18">
        <v>280.19892670281246</v>
      </c>
      <c r="L18" s="4" t="s">
        <v>3</v>
      </c>
      <c r="M18" s="4">
        <v>5.76968242328048E-4</v>
      </c>
      <c r="N18" s="4" t="b">
        <f t="shared" si="0"/>
        <v>1</v>
      </c>
    </row>
    <row r="19" spans="1:14">
      <c r="A19" t="s">
        <v>52</v>
      </c>
      <c r="B19">
        <v>-131.31435939510757</v>
      </c>
      <c r="C19">
        <v>332.94543913187562</v>
      </c>
      <c r="D19">
        <v>-0.39440203697487974</v>
      </c>
      <c r="E19">
        <v>0.69334751915998094</v>
      </c>
      <c r="F19">
        <v>-784.47027049821065</v>
      </c>
      <c r="G19">
        <v>521.84155170799556</v>
      </c>
      <c r="H19">
        <v>-784.47027049821065</v>
      </c>
      <c r="I19">
        <v>521.84155170799556</v>
      </c>
      <c r="L19" s="4" t="s">
        <v>53</v>
      </c>
      <c r="M19" s="4">
        <v>0</v>
      </c>
      <c r="N19" s="4" t="b">
        <f t="shared" si="0"/>
        <v>1</v>
      </c>
    </row>
    <row r="20" spans="1:14">
      <c r="A20" t="s">
        <v>2</v>
      </c>
      <c r="B20">
        <v>339.19345361084009</v>
      </c>
      <c r="C20">
        <v>28.599470479168044</v>
      </c>
      <c r="D20">
        <v>11.860130552343961</v>
      </c>
      <c r="E20" s="7">
        <v>6.4981939262582519E-31</v>
      </c>
      <c r="F20">
        <v>283.08842557203155</v>
      </c>
      <c r="G20">
        <v>395.29848164964864</v>
      </c>
      <c r="H20">
        <v>283.08842557203155</v>
      </c>
      <c r="I20">
        <v>395.29848164964864</v>
      </c>
      <c r="L20" s="3" t="s">
        <v>12</v>
      </c>
      <c r="M20" s="3">
        <v>0.45876893258606122</v>
      </c>
      <c r="N20" s="3" t="b">
        <f t="shared" si="0"/>
        <v>0</v>
      </c>
    </row>
    <row r="21" spans="1:14">
      <c r="A21" t="s">
        <v>3</v>
      </c>
      <c r="B21">
        <v>475.50054514913262</v>
      </c>
      <c r="C21">
        <v>137.80409251438985</v>
      </c>
      <c r="D21">
        <v>3.4505545987284787</v>
      </c>
      <c r="E21" s="7">
        <v>5.76968242328048E-4</v>
      </c>
      <c r="F21">
        <v>205.16328558294373</v>
      </c>
      <c r="G21">
        <v>745.83780471532145</v>
      </c>
      <c r="H21">
        <v>205.16328558294373</v>
      </c>
      <c r="I21">
        <v>745.83780471532145</v>
      </c>
      <c r="L21" s="4" t="s">
        <v>11</v>
      </c>
      <c r="M21" s="4">
        <v>3.078173928092464E-2</v>
      </c>
      <c r="N21" s="4" t="b">
        <f t="shared" si="0"/>
        <v>1</v>
      </c>
    </row>
    <row r="22" spans="1:14">
      <c r="A22" t="s">
        <v>53</v>
      </c>
      <c r="B22">
        <v>23848.534541912821</v>
      </c>
      <c r="C22">
        <v>413.15335481829561</v>
      </c>
      <c r="D22">
        <v>57.723201963109751</v>
      </c>
      <c r="E22" s="7">
        <v>0</v>
      </c>
      <c r="F22">
        <v>23038.030705022109</v>
      </c>
      <c r="G22">
        <v>24659.038378803532</v>
      </c>
      <c r="H22">
        <v>23038.030705022109</v>
      </c>
      <c r="I22">
        <v>24659.038378803532</v>
      </c>
      <c r="L22" s="4" t="s">
        <v>8</v>
      </c>
      <c r="M22" s="4">
        <v>4.4764929517833618E-2</v>
      </c>
      <c r="N22" s="4" t="b">
        <f t="shared" si="0"/>
        <v>1</v>
      </c>
    </row>
    <row r="23" spans="1:14">
      <c r="A23" t="s">
        <v>12</v>
      </c>
      <c r="B23">
        <v>-352.96389942463964</v>
      </c>
      <c r="C23">
        <v>476.27578588527848</v>
      </c>
      <c r="D23">
        <v>-0.74109142199737776</v>
      </c>
      <c r="E23">
        <v>0.45876893258606122</v>
      </c>
      <c r="F23">
        <v>-1287.2982025986489</v>
      </c>
      <c r="G23">
        <v>581.37040374936953</v>
      </c>
      <c r="H23">
        <v>-1287.2982025986489</v>
      </c>
      <c r="I23">
        <v>581.37040374936953</v>
      </c>
    </row>
    <row r="24" spans="1:14">
      <c r="A24" t="s">
        <v>11</v>
      </c>
      <c r="B24">
        <v>-1035.0220493878194</v>
      </c>
      <c r="C24">
        <v>478.69220948407246</v>
      </c>
      <c r="D24">
        <v>-2.1621869520361554</v>
      </c>
      <c r="E24" s="7">
        <v>3.078173928092464E-2</v>
      </c>
      <c r="F24">
        <v>-1974.0967729784488</v>
      </c>
      <c r="G24">
        <v>-95.947325797189933</v>
      </c>
      <c r="H24">
        <v>-1974.0967729784488</v>
      </c>
      <c r="I24">
        <v>-95.947325797189933</v>
      </c>
    </row>
    <row r="25" spans="1:14" ht="15" thickBot="1">
      <c r="A25" s="5" t="s">
        <v>8</v>
      </c>
      <c r="B25" s="5">
        <v>-960.05099130082681</v>
      </c>
      <c r="C25" s="5">
        <v>477.93302432347127</v>
      </c>
      <c r="D25" s="5">
        <v>-2.0087563370616799</v>
      </c>
      <c r="E25" s="8">
        <v>4.4764929517833618E-2</v>
      </c>
      <c r="F25" s="5">
        <v>-1897.6363829559855</v>
      </c>
      <c r="G25" s="5">
        <v>-22.465599645668135</v>
      </c>
      <c r="H25" s="5">
        <v>-1897.6363829559855</v>
      </c>
      <c r="I25" s="5">
        <v>-22.465599645668135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39"/>
  <sheetViews>
    <sheetView zoomScale="80" zoomScaleNormal="80" workbookViewId="0">
      <selection activeCell="I20" sqref="I20"/>
    </sheetView>
  </sheetViews>
  <sheetFormatPr defaultRowHeight="14.4"/>
  <cols>
    <col min="1" max="1" width="23.77734375" customWidth="1"/>
    <col min="2" max="2" width="15.109375" customWidth="1"/>
    <col min="3" max="3" width="17" customWidth="1"/>
    <col min="4" max="4" width="18.109375" customWidth="1"/>
    <col min="5" max="5" width="12.21875" customWidth="1"/>
    <col min="6" max="6" width="15.5546875" customWidth="1"/>
    <col min="7" max="7" width="21.21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B9A2-D0CC-4535-9DAC-4CB12AE1BED7}">
  <dimension ref="C3:T1348"/>
  <sheetViews>
    <sheetView zoomScale="80" zoomScaleNormal="80" workbookViewId="0">
      <selection activeCell="L6" sqref="L6"/>
    </sheetView>
  </sheetViews>
  <sheetFormatPr defaultRowHeight="14.4"/>
  <cols>
    <col min="3" max="3" width="21.21875" customWidth="1"/>
    <col min="4" max="4" width="23.77734375" customWidth="1"/>
    <col min="5" max="5" width="15.109375" customWidth="1"/>
    <col min="6" max="6" width="17" customWidth="1"/>
    <col min="7" max="7" width="18.109375" customWidth="1"/>
    <col min="8" max="8" width="15" customWidth="1"/>
    <col min="9" max="10" width="15.5546875" customWidth="1"/>
    <col min="11" max="11" width="20.109375" customWidth="1"/>
    <col min="12" max="12" width="21.21875" customWidth="1"/>
  </cols>
  <sheetData>
    <row r="3" spans="3:20">
      <c r="C3" s="3"/>
      <c r="D3" s="3" t="s">
        <v>102</v>
      </c>
      <c r="E3" s="3"/>
      <c r="F3" s="3"/>
      <c r="G3" s="3"/>
      <c r="H3" s="3"/>
      <c r="I3" s="3"/>
      <c r="J3" s="3"/>
      <c r="K3" s="3"/>
    </row>
    <row r="4" spans="3:20">
      <c r="C4" s="3" t="s">
        <v>93</v>
      </c>
      <c r="D4" s="3" t="s">
        <v>94</v>
      </c>
      <c r="E4" s="3" t="s">
        <v>95</v>
      </c>
      <c r="F4" s="3" t="s">
        <v>96</v>
      </c>
      <c r="G4" s="3" t="s">
        <v>97</v>
      </c>
      <c r="H4" s="3" t="s">
        <v>98</v>
      </c>
      <c r="I4" s="3" t="s">
        <v>99</v>
      </c>
      <c r="J4" s="3" t="s">
        <v>100</v>
      </c>
      <c r="K4" s="3" t="s">
        <v>101</v>
      </c>
    </row>
    <row r="5" spans="3:20">
      <c r="C5" s="3">
        <v>-12165.3824363557</v>
      </c>
      <c r="D5" s="3">
        <v>257.00639062502654</v>
      </c>
      <c r="E5" s="3">
        <v>338.64133473288246</v>
      </c>
      <c r="F5" s="3">
        <v>471.54414441996937</v>
      </c>
      <c r="G5" s="3">
        <v>23843.874932948704</v>
      </c>
      <c r="H5" s="3">
        <v>-858.46964183651937</v>
      </c>
      <c r="I5" s="3">
        <v>-782.74522981620089</v>
      </c>
      <c r="J5" s="3" t="s">
        <v>103</v>
      </c>
      <c r="K5" s="3" t="s">
        <v>104</v>
      </c>
    </row>
    <row r="10" spans="3:20">
      <c r="D10" s="23" t="s">
        <v>0</v>
      </c>
      <c r="E10" s="24" t="s">
        <v>2</v>
      </c>
      <c r="F10" s="24" t="s">
        <v>3</v>
      </c>
      <c r="G10" s="25" t="s">
        <v>53</v>
      </c>
      <c r="H10" s="24" t="s">
        <v>11</v>
      </c>
      <c r="I10" s="24" t="s">
        <v>8</v>
      </c>
      <c r="J10" s="26" t="s">
        <v>22</v>
      </c>
      <c r="K10" s="27" t="s">
        <v>105</v>
      </c>
      <c r="R10" t="s">
        <v>1</v>
      </c>
      <c r="S10" t="s">
        <v>4</v>
      </c>
      <c r="T10" t="s">
        <v>5</v>
      </c>
    </row>
    <row r="11" spans="3:20">
      <c r="D11" s="17">
        <v>19</v>
      </c>
      <c r="E11" s="3">
        <v>27.9</v>
      </c>
      <c r="F11" s="3">
        <v>0</v>
      </c>
      <c r="G11" s="16">
        <f t="shared" ref="G11:G74" si="0">IF(S11="yes",1,0)</f>
        <v>1</v>
      </c>
      <c r="H11" s="3">
        <f t="shared" ref="H11:H74" si="1">IF(T11="southeast",1,0)</f>
        <v>0</v>
      </c>
      <c r="I11" s="3">
        <f t="shared" ref="I11:I74" si="2">IF(T11="southwest",1,0)</f>
        <v>1</v>
      </c>
      <c r="J11" s="28">
        <v>16884.923999999999</v>
      </c>
      <c r="K11" s="29">
        <f>$C$5+SUMPRODUCT($D$5:$I$5,Table24[[#This Row],[age]:[southwest]])</f>
        <v>25226.961927699725</v>
      </c>
      <c r="R11" t="s">
        <v>6</v>
      </c>
      <c r="S11" t="s">
        <v>7</v>
      </c>
      <c r="T11" t="s">
        <v>8</v>
      </c>
    </row>
    <row r="12" spans="3:20">
      <c r="D12" s="17">
        <v>18</v>
      </c>
      <c r="E12" s="3">
        <v>33.770000000000003</v>
      </c>
      <c r="F12" s="3">
        <v>1</v>
      </c>
      <c r="G12" s="16">
        <f t="shared" si="0"/>
        <v>0</v>
      </c>
      <c r="H12" s="3">
        <f t="shared" si="1"/>
        <v>1</v>
      </c>
      <c r="I12" s="3">
        <f t="shared" si="2"/>
        <v>0</v>
      </c>
      <c r="J12" s="28">
        <v>1725.5523000000001</v>
      </c>
      <c r="K12" s="30">
        <f>$C$5+SUMPRODUCT($D$5:$I$5,Table24[[#This Row],[age]:[southwest]])</f>
        <v>3509.7249714076679</v>
      </c>
      <c r="R12" t="s">
        <v>9</v>
      </c>
      <c r="S12" t="s">
        <v>10</v>
      </c>
      <c r="T12" t="s">
        <v>11</v>
      </c>
    </row>
    <row r="13" spans="3:20">
      <c r="D13" s="17">
        <v>28</v>
      </c>
      <c r="E13" s="3">
        <v>33</v>
      </c>
      <c r="F13" s="3">
        <v>3</v>
      </c>
      <c r="G13" s="16">
        <f t="shared" si="0"/>
        <v>0</v>
      </c>
      <c r="H13" s="3">
        <f t="shared" si="1"/>
        <v>1</v>
      </c>
      <c r="I13" s="3">
        <f t="shared" si="2"/>
        <v>0</v>
      </c>
      <c r="J13" s="28">
        <v>4449.4620000000004</v>
      </c>
      <c r="K13" s="30">
        <f>$C$5+SUMPRODUCT($D$5:$I$5,Table24[[#This Row],[age]:[southwest]])</f>
        <v>6762.1233387535503</v>
      </c>
      <c r="R13" t="s">
        <v>9</v>
      </c>
      <c r="S13" t="s">
        <v>10</v>
      </c>
      <c r="T13" t="s">
        <v>11</v>
      </c>
    </row>
    <row r="14" spans="3:20">
      <c r="D14" s="17">
        <v>33</v>
      </c>
      <c r="E14" s="3">
        <v>22.704999999999998</v>
      </c>
      <c r="F14" s="3">
        <v>0</v>
      </c>
      <c r="G14" s="16">
        <f t="shared" si="0"/>
        <v>0</v>
      </c>
      <c r="H14" s="3">
        <f t="shared" si="1"/>
        <v>0</v>
      </c>
      <c r="I14" s="3">
        <f t="shared" si="2"/>
        <v>0</v>
      </c>
      <c r="J14" s="28">
        <v>21984.47061</v>
      </c>
      <c r="K14" s="30">
        <f>$C$5+SUMPRODUCT($D$5:$I$5,Table24[[#This Row],[age]:[southwest]])</f>
        <v>4004.6799593802716</v>
      </c>
      <c r="R14" t="s">
        <v>9</v>
      </c>
      <c r="S14" t="s">
        <v>10</v>
      </c>
      <c r="T14" t="s">
        <v>12</v>
      </c>
    </row>
    <row r="15" spans="3:20">
      <c r="D15" s="17">
        <v>32</v>
      </c>
      <c r="E15" s="3">
        <v>28.88</v>
      </c>
      <c r="F15" s="3">
        <v>0</v>
      </c>
      <c r="G15" s="16">
        <f t="shared" si="0"/>
        <v>0</v>
      </c>
      <c r="H15" s="3">
        <f t="shared" si="1"/>
        <v>0</v>
      </c>
      <c r="I15" s="3">
        <f t="shared" si="2"/>
        <v>0</v>
      </c>
      <c r="J15" s="28">
        <v>3866.8552</v>
      </c>
      <c r="K15" s="30">
        <f>$C$5+SUMPRODUCT($D$5:$I$5,Table24[[#This Row],[age]:[southwest]])</f>
        <v>5838.7838107307944</v>
      </c>
      <c r="R15" t="s">
        <v>9</v>
      </c>
      <c r="S15" t="s">
        <v>10</v>
      </c>
      <c r="T15" t="s">
        <v>12</v>
      </c>
    </row>
    <row r="16" spans="3:20">
      <c r="D16" s="17">
        <v>31</v>
      </c>
      <c r="E16" s="3">
        <v>25.74</v>
      </c>
      <c r="F16" s="3">
        <v>0</v>
      </c>
      <c r="G16" s="16">
        <f t="shared" si="0"/>
        <v>0</v>
      </c>
      <c r="H16" s="3">
        <f t="shared" si="1"/>
        <v>1</v>
      </c>
      <c r="I16" s="3">
        <f t="shared" si="2"/>
        <v>0</v>
      </c>
      <c r="J16" s="28">
        <v>3756.6215999999999</v>
      </c>
      <c r="K16" s="30">
        <f>$C$5+SUMPRODUCT($D$5:$I$5,Table24[[#This Row],[age]:[southwest]])</f>
        <v>3659.973987207999</v>
      </c>
      <c r="R16" t="s">
        <v>6</v>
      </c>
      <c r="S16" t="s">
        <v>10</v>
      </c>
      <c r="T16" t="s">
        <v>11</v>
      </c>
    </row>
    <row r="17" spans="4:20">
      <c r="D17" s="17">
        <v>46</v>
      </c>
      <c r="E17" s="3">
        <v>33.44</v>
      </c>
      <c r="F17" s="3">
        <v>1</v>
      </c>
      <c r="G17" s="16">
        <f t="shared" si="0"/>
        <v>0</v>
      </c>
      <c r="H17" s="3">
        <f t="shared" si="1"/>
        <v>1</v>
      </c>
      <c r="I17" s="3">
        <f t="shared" si="2"/>
        <v>0</v>
      </c>
      <c r="J17" s="28">
        <v>8240.5895999999993</v>
      </c>
      <c r="K17" s="30">
        <f>$C$5+SUMPRODUCT($D$5:$I$5,Table24[[#This Row],[age]:[southwest]])</f>
        <v>10594.15226844656</v>
      </c>
      <c r="R17" t="s">
        <v>6</v>
      </c>
      <c r="S17" t="s">
        <v>10</v>
      </c>
      <c r="T17" t="s">
        <v>11</v>
      </c>
    </row>
    <row r="18" spans="4:20">
      <c r="D18" s="17">
        <v>37</v>
      </c>
      <c r="E18" s="3">
        <v>27.74</v>
      </c>
      <c r="F18" s="3">
        <v>3</v>
      </c>
      <c r="G18" s="16">
        <f t="shared" si="0"/>
        <v>0</v>
      </c>
      <c r="H18" s="3">
        <f t="shared" si="1"/>
        <v>0</v>
      </c>
      <c r="I18" s="3">
        <f t="shared" si="2"/>
        <v>0</v>
      </c>
      <c r="J18" s="28">
        <v>7281.5056000000004</v>
      </c>
      <c r="K18" s="30">
        <f>$C$5+SUMPRODUCT($D$5:$I$5,Table24[[#This Row],[age]:[southwest]])</f>
        <v>8152.3970755203482</v>
      </c>
      <c r="R18" t="s">
        <v>6</v>
      </c>
      <c r="S18" t="s">
        <v>10</v>
      </c>
      <c r="T18" t="s">
        <v>12</v>
      </c>
    </row>
    <row r="19" spans="4:20">
      <c r="D19" s="17">
        <v>37</v>
      </c>
      <c r="E19" s="3">
        <v>29.83</v>
      </c>
      <c r="F19" s="3">
        <v>2</v>
      </c>
      <c r="G19" s="16">
        <f t="shared" si="0"/>
        <v>0</v>
      </c>
      <c r="H19" s="3">
        <f t="shared" si="1"/>
        <v>0</v>
      </c>
      <c r="I19" s="3">
        <f t="shared" si="2"/>
        <v>0</v>
      </c>
      <c r="J19" s="28">
        <v>6406.4107000000004</v>
      </c>
      <c r="K19" s="30">
        <f>$C$5+SUMPRODUCT($D$5:$I$5,Table24[[#This Row],[age]:[southwest]])</f>
        <v>8388.613320692104</v>
      </c>
      <c r="R19" t="s">
        <v>9</v>
      </c>
      <c r="S19" t="s">
        <v>10</v>
      </c>
      <c r="T19" t="s">
        <v>13</v>
      </c>
    </row>
    <row r="20" spans="4:20">
      <c r="D20" s="17">
        <v>60</v>
      </c>
      <c r="E20" s="3">
        <v>25.84</v>
      </c>
      <c r="F20" s="3">
        <v>0</v>
      </c>
      <c r="G20" s="16">
        <f t="shared" si="0"/>
        <v>0</v>
      </c>
      <c r="H20" s="3">
        <f t="shared" si="1"/>
        <v>0</v>
      </c>
      <c r="I20" s="3">
        <f t="shared" si="2"/>
        <v>0</v>
      </c>
      <c r="J20" s="28">
        <v>28923.136920000001</v>
      </c>
      <c r="K20" s="30">
        <f>$C$5+SUMPRODUCT($D$5:$I$5,Table24[[#This Row],[age]:[southwest]])</f>
        <v>12005.493090643577</v>
      </c>
      <c r="R20" t="s">
        <v>6</v>
      </c>
      <c r="S20" t="s">
        <v>10</v>
      </c>
      <c r="T20" t="s">
        <v>12</v>
      </c>
    </row>
    <row r="21" spans="4:20">
      <c r="D21" s="17">
        <v>25</v>
      </c>
      <c r="E21" s="3">
        <v>26.22</v>
      </c>
      <c r="F21" s="3">
        <v>0</v>
      </c>
      <c r="G21" s="16">
        <f t="shared" si="0"/>
        <v>0</v>
      </c>
      <c r="H21" s="3">
        <f t="shared" si="1"/>
        <v>0</v>
      </c>
      <c r="I21" s="3">
        <f t="shared" si="2"/>
        <v>0</v>
      </c>
      <c r="J21" s="28">
        <v>2721.3208</v>
      </c>
      <c r="K21" s="30">
        <f>$C$5+SUMPRODUCT($D$5:$I$5,Table24[[#This Row],[age]:[southwest]])</f>
        <v>3138.9531259661417</v>
      </c>
      <c r="R21" t="s">
        <v>9</v>
      </c>
      <c r="S21" t="s">
        <v>10</v>
      </c>
      <c r="T21" t="s">
        <v>13</v>
      </c>
    </row>
    <row r="22" spans="4:20">
      <c r="D22" s="17">
        <v>62</v>
      </c>
      <c r="E22" s="3">
        <v>26.29</v>
      </c>
      <c r="F22" s="3">
        <v>0</v>
      </c>
      <c r="G22" s="16">
        <f t="shared" si="0"/>
        <v>1</v>
      </c>
      <c r="H22" s="3">
        <f t="shared" si="1"/>
        <v>1</v>
      </c>
      <c r="I22" s="3">
        <f t="shared" si="2"/>
        <v>0</v>
      </c>
      <c r="J22" s="28">
        <v>27808.7251</v>
      </c>
      <c r="K22" s="30">
        <f>$C$5+SUMPRODUCT($D$5:$I$5,Table24[[#This Row],[age]:[southwest]])</f>
        <v>35657.299763635609</v>
      </c>
      <c r="R22" t="s">
        <v>6</v>
      </c>
      <c r="S22" t="s">
        <v>7</v>
      </c>
      <c r="T22" t="s">
        <v>11</v>
      </c>
    </row>
    <row r="23" spans="4:20">
      <c r="D23" s="17">
        <v>23</v>
      </c>
      <c r="E23" s="3">
        <v>34.4</v>
      </c>
      <c r="F23" s="3">
        <v>0</v>
      </c>
      <c r="G23" s="16">
        <f t="shared" si="0"/>
        <v>0</v>
      </c>
      <c r="H23" s="3">
        <f t="shared" si="1"/>
        <v>0</v>
      </c>
      <c r="I23" s="3">
        <f t="shared" si="2"/>
        <v>1</v>
      </c>
      <c r="J23" s="28">
        <v>1826.8430000000001</v>
      </c>
      <c r="K23" s="30">
        <f>$C$5+SUMPRODUCT($D$5:$I$5,Table24[[#This Row],[age]:[southwest]])</f>
        <v>4612.2812330148627</v>
      </c>
      <c r="R23" t="s">
        <v>9</v>
      </c>
      <c r="S23" t="s">
        <v>10</v>
      </c>
      <c r="T23" t="s">
        <v>8</v>
      </c>
    </row>
    <row r="24" spans="4:20">
      <c r="D24" s="17">
        <v>56</v>
      </c>
      <c r="E24" s="3">
        <v>39.82</v>
      </c>
      <c r="F24" s="3">
        <v>0</v>
      </c>
      <c r="G24" s="16">
        <f t="shared" si="0"/>
        <v>0</v>
      </c>
      <c r="H24" s="3">
        <f t="shared" si="1"/>
        <v>1</v>
      </c>
      <c r="I24" s="3">
        <f t="shared" si="2"/>
        <v>0</v>
      </c>
      <c r="J24" s="28">
        <v>11090.7178</v>
      </c>
      <c r="K24" s="30">
        <f>$C$5+SUMPRODUCT($D$5:$I$5,Table24[[#This Row],[age]:[southwest]])</f>
        <v>14853.203745872648</v>
      </c>
      <c r="R24" t="s">
        <v>6</v>
      </c>
      <c r="S24" t="s">
        <v>10</v>
      </c>
      <c r="T24" t="s">
        <v>11</v>
      </c>
    </row>
    <row r="25" spans="4:20">
      <c r="D25" s="17">
        <v>27</v>
      </c>
      <c r="E25" s="3">
        <v>42.13</v>
      </c>
      <c r="F25" s="3">
        <v>0</v>
      </c>
      <c r="G25" s="16">
        <f t="shared" si="0"/>
        <v>1</v>
      </c>
      <c r="H25" s="3">
        <f t="shared" si="1"/>
        <v>1</v>
      </c>
      <c r="I25" s="3">
        <f t="shared" si="2"/>
        <v>0</v>
      </c>
      <c r="J25" s="28">
        <v>39611.757700000002</v>
      </c>
      <c r="K25" s="30">
        <f>$C$5+SUMPRODUCT($D$5:$I$5,Table24[[#This Row],[age]:[southwest]])</f>
        <v>32026.154833928544</v>
      </c>
      <c r="R25" t="s">
        <v>9</v>
      </c>
      <c r="S25" t="s">
        <v>7</v>
      </c>
      <c r="T25" t="s">
        <v>11</v>
      </c>
    </row>
    <row r="26" spans="4:20">
      <c r="D26" s="17">
        <v>19</v>
      </c>
      <c r="E26" s="3">
        <v>24.6</v>
      </c>
      <c r="F26" s="3">
        <v>1</v>
      </c>
      <c r="G26" s="16">
        <f t="shared" si="0"/>
        <v>0</v>
      </c>
      <c r="H26" s="3">
        <f t="shared" si="1"/>
        <v>0</v>
      </c>
      <c r="I26" s="3">
        <f t="shared" si="2"/>
        <v>1</v>
      </c>
      <c r="J26" s="28">
        <v>1837.2370000000001</v>
      </c>
      <c r="K26" s="30">
        <f>$C$5+SUMPRODUCT($D$5:$I$5,Table24[[#This Row],[age]:[southwest]])</f>
        <v>737.11473455248051</v>
      </c>
      <c r="R26" t="s">
        <v>9</v>
      </c>
      <c r="S26" t="s">
        <v>10</v>
      </c>
      <c r="T26" t="s">
        <v>8</v>
      </c>
    </row>
    <row r="27" spans="4:20">
      <c r="D27" s="17">
        <v>52</v>
      </c>
      <c r="E27" s="3">
        <v>30.78</v>
      </c>
      <c r="F27" s="3">
        <v>1</v>
      </c>
      <c r="G27" s="16">
        <f t="shared" si="0"/>
        <v>0</v>
      </c>
      <c r="H27" s="3">
        <f t="shared" si="1"/>
        <v>0</v>
      </c>
      <c r="I27" s="3">
        <f t="shared" si="2"/>
        <v>0</v>
      </c>
      <c r="J27" s="28">
        <v>10797.3362</v>
      </c>
      <c r="K27" s="30">
        <f>$C$5+SUMPRODUCT($D$5:$I$5,Table24[[#This Row],[age]:[southwest]])</f>
        <v>12093.87430364377</v>
      </c>
      <c r="R27" t="s">
        <v>6</v>
      </c>
      <c r="S27" t="s">
        <v>10</v>
      </c>
      <c r="T27" t="s">
        <v>13</v>
      </c>
    </row>
    <row r="28" spans="4:20">
      <c r="D28" s="17">
        <v>23</v>
      </c>
      <c r="E28" s="3">
        <v>23.844999999999999</v>
      </c>
      <c r="F28" s="3">
        <v>0</v>
      </c>
      <c r="G28" s="16">
        <f t="shared" si="0"/>
        <v>0</v>
      </c>
      <c r="H28" s="3">
        <f t="shared" si="1"/>
        <v>0</v>
      </c>
      <c r="I28" s="3">
        <f t="shared" si="2"/>
        <v>0</v>
      </c>
      <c r="J28" s="28">
        <v>2395.17155</v>
      </c>
      <c r="K28" s="30">
        <f>$C$5+SUMPRODUCT($D$5:$I$5,Table24[[#This Row],[age]:[southwest]])</f>
        <v>1820.6671747254913</v>
      </c>
      <c r="R28" t="s">
        <v>9</v>
      </c>
      <c r="S28" t="s">
        <v>10</v>
      </c>
      <c r="T28" t="s">
        <v>13</v>
      </c>
    </row>
    <row r="29" spans="4:20">
      <c r="D29" s="17">
        <v>56</v>
      </c>
      <c r="E29" s="3">
        <v>40.299999999999997</v>
      </c>
      <c r="F29" s="3">
        <v>0</v>
      </c>
      <c r="G29" s="16">
        <f t="shared" si="0"/>
        <v>0</v>
      </c>
      <c r="H29" s="3">
        <f t="shared" si="1"/>
        <v>0</v>
      </c>
      <c r="I29" s="3">
        <f t="shared" si="2"/>
        <v>1</v>
      </c>
      <c r="J29" s="28">
        <v>10602.385</v>
      </c>
      <c r="K29" s="30">
        <f>$C$5+SUMPRODUCT($D$5:$I$5,Table24[[#This Row],[age]:[southwest]])</f>
        <v>15091.475998564747</v>
      </c>
      <c r="R29" t="s">
        <v>9</v>
      </c>
      <c r="S29" t="s">
        <v>10</v>
      </c>
      <c r="T29" t="s">
        <v>8</v>
      </c>
    </row>
    <row r="30" spans="4:20">
      <c r="D30" s="17">
        <v>30</v>
      </c>
      <c r="E30" s="3">
        <v>35.299999999999997</v>
      </c>
      <c r="F30" s="3">
        <v>0</v>
      </c>
      <c r="G30" s="16">
        <f t="shared" si="0"/>
        <v>1</v>
      </c>
      <c r="H30" s="3">
        <f t="shared" si="1"/>
        <v>0</v>
      </c>
      <c r="I30" s="3">
        <f t="shared" si="2"/>
        <v>1</v>
      </c>
      <c r="J30" s="28">
        <v>36837.466999999997</v>
      </c>
      <c r="K30" s="30">
        <f>$C$5+SUMPRODUCT($D$5:$I$5,Table24[[#This Row],[age]:[southwest]])</f>
        <v>30559.978101598346</v>
      </c>
      <c r="R30" t="s">
        <v>9</v>
      </c>
      <c r="S30" t="s">
        <v>7</v>
      </c>
      <c r="T30" t="s">
        <v>8</v>
      </c>
    </row>
    <row r="31" spans="4:20">
      <c r="D31" s="17">
        <v>60</v>
      </c>
      <c r="E31" s="3">
        <v>36.005000000000003</v>
      </c>
      <c r="F31" s="3">
        <v>0</v>
      </c>
      <c r="G31" s="16">
        <f t="shared" si="0"/>
        <v>0</v>
      </c>
      <c r="H31" s="3">
        <f t="shared" si="1"/>
        <v>0</v>
      </c>
      <c r="I31" s="3">
        <f t="shared" si="2"/>
        <v>0</v>
      </c>
      <c r="J31" s="28">
        <v>13228.846949999999</v>
      </c>
      <c r="K31" s="30">
        <f>$C$5+SUMPRODUCT($D$5:$I$5,Table24[[#This Row],[age]:[southwest]])</f>
        <v>15447.782258203326</v>
      </c>
      <c r="R31" t="s">
        <v>6</v>
      </c>
      <c r="S31" t="s">
        <v>10</v>
      </c>
      <c r="T31" t="s">
        <v>13</v>
      </c>
    </row>
    <row r="32" spans="4:20">
      <c r="D32" s="17">
        <v>30</v>
      </c>
      <c r="E32" s="3">
        <v>32.4</v>
      </c>
      <c r="F32" s="3">
        <v>1</v>
      </c>
      <c r="G32" s="16">
        <f t="shared" si="0"/>
        <v>0</v>
      </c>
      <c r="H32" s="3">
        <f t="shared" si="1"/>
        <v>0</v>
      </c>
      <c r="I32" s="3">
        <f t="shared" si="2"/>
        <v>1</v>
      </c>
      <c r="J32" s="28">
        <v>4149.7359999999999</v>
      </c>
      <c r="K32" s="30">
        <f>$C$5+SUMPRODUCT($D$5:$I$5,Table24[[#This Row],[age]:[southwest]])</f>
        <v>6205.5874423442547</v>
      </c>
      <c r="R32" t="s">
        <v>6</v>
      </c>
      <c r="S32" t="s">
        <v>10</v>
      </c>
      <c r="T32" t="s">
        <v>8</v>
      </c>
    </row>
    <row r="33" spans="4:20">
      <c r="D33" s="17">
        <v>18</v>
      </c>
      <c r="E33" s="3">
        <v>34.1</v>
      </c>
      <c r="F33" s="3">
        <v>0</v>
      </c>
      <c r="G33" s="16">
        <f t="shared" si="0"/>
        <v>0</v>
      </c>
      <c r="H33" s="3">
        <f t="shared" si="1"/>
        <v>1</v>
      </c>
      <c r="I33" s="3">
        <f t="shared" si="2"/>
        <v>0</v>
      </c>
      <c r="J33" s="28">
        <v>1137.011</v>
      </c>
      <c r="K33" s="30">
        <f>$C$5+SUMPRODUCT($D$5:$I$5,Table24[[#This Row],[age]:[southwest]])</f>
        <v>3149.932467449551</v>
      </c>
      <c r="R33" t="s">
        <v>9</v>
      </c>
      <c r="S33" t="s">
        <v>10</v>
      </c>
      <c r="T33" t="s">
        <v>11</v>
      </c>
    </row>
    <row r="34" spans="4:20">
      <c r="D34" s="17">
        <v>34</v>
      </c>
      <c r="E34" s="3">
        <v>31.92</v>
      </c>
      <c r="F34" s="3">
        <v>1</v>
      </c>
      <c r="G34" s="16">
        <f t="shared" si="0"/>
        <v>1</v>
      </c>
      <c r="H34" s="3">
        <f t="shared" si="1"/>
        <v>0</v>
      </c>
      <c r="I34" s="3">
        <f t="shared" si="2"/>
        <v>0</v>
      </c>
      <c r="J34" s="28">
        <v>37701.876799999998</v>
      </c>
      <c r="K34" s="30">
        <f>$C$5+SUMPRODUCT($D$5:$I$5,Table24[[#This Row],[age]:[southwest]])</f>
        <v>31697.685326937484</v>
      </c>
      <c r="R34" t="s">
        <v>6</v>
      </c>
      <c r="S34" t="s">
        <v>7</v>
      </c>
      <c r="T34" t="s">
        <v>13</v>
      </c>
    </row>
    <row r="35" spans="4:20">
      <c r="D35" s="17">
        <v>37</v>
      </c>
      <c r="E35" s="3">
        <v>28.024999999999999</v>
      </c>
      <c r="F35" s="3">
        <v>2</v>
      </c>
      <c r="G35" s="16">
        <f t="shared" si="0"/>
        <v>0</v>
      </c>
      <c r="H35" s="3">
        <f t="shared" si="1"/>
        <v>0</v>
      </c>
      <c r="I35" s="3">
        <f t="shared" si="2"/>
        <v>0</v>
      </c>
      <c r="J35" s="28">
        <v>6203.90175</v>
      </c>
      <c r="K35" s="30">
        <f>$C$5+SUMPRODUCT($D$5:$I$5,Table24[[#This Row],[age]:[southwest]])</f>
        <v>7777.3657114992529</v>
      </c>
      <c r="R35" t="s">
        <v>9</v>
      </c>
      <c r="S35" t="s">
        <v>10</v>
      </c>
      <c r="T35" t="s">
        <v>12</v>
      </c>
    </row>
    <row r="36" spans="4:20">
      <c r="D36" s="17">
        <v>59</v>
      </c>
      <c r="E36" s="3">
        <v>27.72</v>
      </c>
      <c r="F36" s="3">
        <v>3</v>
      </c>
      <c r="G36" s="16">
        <f t="shared" si="0"/>
        <v>0</v>
      </c>
      <c r="H36" s="3">
        <f t="shared" si="1"/>
        <v>1</v>
      </c>
      <c r="I36" s="3">
        <f t="shared" si="2"/>
        <v>0</v>
      </c>
      <c r="J36" s="28">
        <v>14001.1338</v>
      </c>
      <c r="K36" s="30">
        <f>$C$5+SUMPRODUCT($D$5:$I$5,Table24[[#This Row],[age]:[southwest]])</f>
        <v>12941.295200739754</v>
      </c>
      <c r="R36" t="s">
        <v>6</v>
      </c>
      <c r="S36" t="s">
        <v>10</v>
      </c>
      <c r="T36" t="s">
        <v>11</v>
      </c>
    </row>
    <row r="37" spans="4:20">
      <c r="D37" s="17">
        <v>63</v>
      </c>
      <c r="E37" s="3">
        <v>23.085000000000001</v>
      </c>
      <c r="F37" s="3">
        <v>0</v>
      </c>
      <c r="G37" s="16">
        <f t="shared" si="0"/>
        <v>0</v>
      </c>
      <c r="H37" s="3">
        <f t="shared" si="1"/>
        <v>0</v>
      </c>
      <c r="I37" s="3">
        <f t="shared" si="2"/>
        <v>0</v>
      </c>
      <c r="J37" s="28">
        <v>14451.835150000001</v>
      </c>
      <c r="K37" s="30">
        <f>$C$5+SUMPRODUCT($D$5:$I$5,Table24[[#This Row],[age]:[southwest]])</f>
        <v>11843.555385329564</v>
      </c>
      <c r="R37" t="s">
        <v>6</v>
      </c>
      <c r="S37" t="s">
        <v>10</v>
      </c>
      <c r="T37" t="s">
        <v>13</v>
      </c>
    </row>
    <row r="38" spans="4:20">
      <c r="D38" s="17">
        <v>55</v>
      </c>
      <c r="E38" s="3">
        <v>32.774999999999999</v>
      </c>
      <c r="F38" s="3">
        <v>2</v>
      </c>
      <c r="G38" s="16">
        <f t="shared" si="0"/>
        <v>0</v>
      </c>
      <c r="H38" s="3">
        <f t="shared" si="1"/>
        <v>0</v>
      </c>
      <c r="I38" s="3">
        <f t="shared" si="2"/>
        <v>0</v>
      </c>
      <c r="J38" s="28">
        <v>12268.632250000001</v>
      </c>
      <c r="K38" s="30">
        <f>$C$5+SUMPRODUCT($D$5:$I$5,Table24[[#This Row],[age]:[southwest]])</f>
        <v>14012.027082730921</v>
      </c>
      <c r="R38" t="s">
        <v>6</v>
      </c>
      <c r="S38" t="s">
        <v>10</v>
      </c>
      <c r="T38" t="s">
        <v>12</v>
      </c>
    </row>
    <row r="39" spans="4:20">
      <c r="D39" s="17">
        <v>23</v>
      </c>
      <c r="E39" s="3">
        <v>17.385000000000002</v>
      </c>
      <c r="F39" s="3">
        <v>1</v>
      </c>
      <c r="G39" s="16">
        <f t="shared" si="0"/>
        <v>0</v>
      </c>
      <c r="H39" s="3">
        <f t="shared" si="1"/>
        <v>0</v>
      </c>
      <c r="I39" s="3">
        <f t="shared" si="2"/>
        <v>0</v>
      </c>
      <c r="J39" s="28">
        <v>2775.1921499999999</v>
      </c>
      <c r="K39" s="30">
        <f>$C$5+SUMPRODUCT($D$5:$I$5,Table24[[#This Row],[age]:[southwest]])</f>
        <v>104.58829677104222</v>
      </c>
      <c r="R39" t="s">
        <v>9</v>
      </c>
      <c r="S39" t="s">
        <v>10</v>
      </c>
      <c r="T39" t="s">
        <v>12</v>
      </c>
    </row>
    <row r="40" spans="4:20">
      <c r="D40" s="17">
        <v>31</v>
      </c>
      <c r="E40" s="3">
        <v>36.299999999999997</v>
      </c>
      <c r="F40" s="3">
        <v>2</v>
      </c>
      <c r="G40" s="16">
        <f t="shared" si="0"/>
        <v>1</v>
      </c>
      <c r="H40" s="3">
        <f t="shared" si="1"/>
        <v>0</v>
      </c>
      <c r="I40" s="3">
        <f t="shared" si="2"/>
        <v>1</v>
      </c>
      <c r="J40" s="28">
        <v>38711</v>
      </c>
      <c r="K40" s="30">
        <f>$C$5+SUMPRODUCT($D$5:$I$5,Table24[[#This Row],[age]:[southwest]])</f>
        <v>32098.714115796196</v>
      </c>
      <c r="R40" t="s">
        <v>9</v>
      </c>
      <c r="S40" t="s">
        <v>7</v>
      </c>
      <c r="T40" t="s">
        <v>8</v>
      </c>
    </row>
    <row r="41" spans="4:20">
      <c r="D41" s="17">
        <v>22</v>
      </c>
      <c r="E41" s="3">
        <v>35.6</v>
      </c>
      <c r="F41" s="3">
        <v>0</v>
      </c>
      <c r="G41" s="16">
        <f t="shared" si="0"/>
        <v>1</v>
      </c>
      <c r="H41" s="3">
        <f t="shared" si="1"/>
        <v>0</v>
      </c>
      <c r="I41" s="3">
        <f t="shared" si="2"/>
        <v>1</v>
      </c>
      <c r="J41" s="28">
        <v>35585.576000000001</v>
      </c>
      <c r="K41" s="30">
        <f>$C$5+SUMPRODUCT($D$5:$I$5,Table24[[#This Row],[age]:[southwest]])</f>
        <v>28605.519377018005</v>
      </c>
      <c r="R41" t="s">
        <v>9</v>
      </c>
      <c r="S41" t="s">
        <v>7</v>
      </c>
      <c r="T41" t="s">
        <v>8</v>
      </c>
    </row>
    <row r="42" spans="4:20">
      <c r="D42" s="17">
        <v>18</v>
      </c>
      <c r="E42" s="3">
        <v>26.315000000000001</v>
      </c>
      <c r="F42" s="3">
        <v>0</v>
      </c>
      <c r="G42" s="16">
        <f t="shared" si="0"/>
        <v>0</v>
      </c>
      <c r="H42" s="3">
        <f t="shared" si="1"/>
        <v>0</v>
      </c>
      <c r="I42" s="3">
        <f t="shared" si="2"/>
        <v>0</v>
      </c>
      <c r="J42" s="28">
        <v>2198.1898500000002</v>
      </c>
      <c r="K42" s="30">
        <f>$C$5+SUMPRODUCT($D$5:$I$5,Table24[[#This Row],[age]:[southwest]])</f>
        <v>1372.0793183905807</v>
      </c>
      <c r="R42" t="s">
        <v>6</v>
      </c>
      <c r="S42" t="s">
        <v>10</v>
      </c>
      <c r="T42" t="s">
        <v>13</v>
      </c>
    </row>
    <row r="43" spans="4:20">
      <c r="D43" s="17">
        <v>19</v>
      </c>
      <c r="E43" s="3">
        <v>28.6</v>
      </c>
      <c r="F43" s="3">
        <v>5</v>
      </c>
      <c r="G43" s="16">
        <f t="shared" si="0"/>
        <v>0</v>
      </c>
      <c r="H43" s="3">
        <f t="shared" si="1"/>
        <v>0</v>
      </c>
      <c r="I43" s="3">
        <f t="shared" si="2"/>
        <v>1</v>
      </c>
      <c r="J43" s="28">
        <v>4687.7969999999996</v>
      </c>
      <c r="K43" s="30">
        <f>$C$5+SUMPRODUCT($D$5:$I$5,Table24[[#This Row],[age]:[southwest]])</f>
        <v>3977.8566511638874</v>
      </c>
      <c r="R43" t="s">
        <v>6</v>
      </c>
      <c r="S43" t="s">
        <v>10</v>
      </c>
      <c r="T43" t="s">
        <v>8</v>
      </c>
    </row>
    <row r="44" spans="4:20">
      <c r="D44" s="17">
        <v>63</v>
      </c>
      <c r="E44" s="3">
        <v>28.31</v>
      </c>
      <c r="F44" s="3">
        <v>0</v>
      </c>
      <c r="G44" s="16">
        <f t="shared" si="0"/>
        <v>0</v>
      </c>
      <c r="H44" s="3">
        <f t="shared" si="1"/>
        <v>0</v>
      </c>
      <c r="I44" s="3">
        <f t="shared" si="2"/>
        <v>0</v>
      </c>
      <c r="J44" s="28">
        <v>13770.097900000001</v>
      </c>
      <c r="K44" s="30">
        <f>$C$5+SUMPRODUCT($D$5:$I$5,Table24[[#This Row],[age]:[southwest]])</f>
        <v>13612.956359308875</v>
      </c>
      <c r="R44" t="s">
        <v>9</v>
      </c>
      <c r="S44" t="s">
        <v>10</v>
      </c>
      <c r="T44" t="s">
        <v>12</v>
      </c>
    </row>
    <row r="45" spans="4:20">
      <c r="D45" s="17">
        <v>28</v>
      </c>
      <c r="E45" s="3">
        <v>36.4</v>
      </c>
      <c r="F45" s="3">
        <v>1</v>
      </c>
      <c r="G45" s="16">
        <f t="shared" si="0"/>
        <v>1</v>
      </c>
      <c r="H45" s="3">
        <f t="shared" si="1"/>
        <v>0</v>
      </c>
      <c r="I45" s="3">
        <f t="shared" si="2"/>
        <v>1</v>
      </c>
      <c r="J45" s="28">
        <v>51194.559139999998</v>
      </c>
      <c r="K45" s="30">
        <f>$C$5+SUMPRODUCT($D$5:$I$5,Table24[[#This Row],[age]:[southwest]])</f>
        <v>30890.014932974431</v>
      </c>
      <c r="R45" t="s">
        <v>9</v>
      </c>
      <c r="S45" t="s">
        <v>7</v>
      </c>
      <c r="T45" t="s">
        <v>8</v>
      </c>
    </row>
    <row r="46" spans="4:20">
      <c r="D46" s="17">
        <v>19</v>
      </c>
      <c r="E46" s="3">
        <v>20.425000000000001</v>
      </c>
      <c r="F46" s="3">
        <v>0</v>
      </c>
      <c r="G46" s="16">
        <f t="shared" si="0"/>
        <v>0</v>
      </c>
      <c r="H46" s="3">
        <f t="shared" si="1"/>
        <v>0</v>
      </c>
      <c r="I46" s="3">
        <f t="shared" si="2"/>
        <v>0</v>
      </c>
      <c r="J46" s="28">
        <v>1625.4337499999999</v>
      </c>
      <c r="K46" s="30">
        <f>$C$5+SUMPRODUCT($D$5:$I$5,Table24[[#This Row],[age]:[southwest]])</f>
        <v>-365.51175256107126</v>
      </c>
      <c r="R46" t="s">
        <v>9</v>
      </c>
      <c r="S46" t="s">
        <v>10</v>
      </c>
      <c r="T46" t="s">
        <v>12</v>
      </c>
    </row>
    <row r="47" spans="4:20">
      <c r="D47" s="17">
        <v>62</v>
      </c>
      <c r="E47" s="3">
        <v>32.965000000000003</v>
      </c>
      <c r="F47" s="3">
        <v>3</v>
      </c>
      <c r="G47" s="16">
        <f t="shared" si="0"/>
        <v>0</v>
      </c>
      <c r="H47" s="3">
        <f t="shared" si="1"/>
        <v>0</v>
      </c>
      <c r="I47" s="3">
        <f t="shared" si="2"/>
        <v>0</v>
      </c>
      <c r="J47" s="28">
        <v>15612.19335</v>
      </c>
      <c r="K47" s="30">
        <f>$C$5+SUMPRODUCT($D$5:$I$5,Table24[[#This Row],[age]:[southwest]])</f>
        <v>16346.957815125326</v>
      </c>
      <c r="R47" t="s">
        <v>6</v>
      </c>
      <c r="S47" t="s">
        <v>10</v>
      </c>
      <c r="T47" t="s">
        <v>12</v>
      </c>
    </row>
    <row r="48" spans="4:20">
      <c r="D48" s="17">
        <v>26</v>
      </c>
      <c r="E48" s="3">
        <v>20.8</v>
      </c>
      <c r="F48" s="3">
        <v>0</v>
      </c>
      <c r="G48" s="16">
        <f t="shared" si="0"/>
        <v>0</v>
      </c>
      <c r="H48" s="3">
        <f t="shared" si="1"/>
        <v>0</v>
      </c>
      <c r="I48" s="3">
        <f t="shared" si="2"/>
        <v>1</v>
      </c>
      <c r="J48" s="28">
        <v>2302.3000000000002</v>
      </c>
      <c r="K48" s="30">
        <f>$C$5+SUMPRODUCT($D$5:$I$5,Table24[[#This Row],[age]:[southwest]])</f>
        <v>777.77825252274488</v>
      </c>
      <c r="R48" t="s">
        <v>9</v>
      </c>
      <c r="S48" t="s">
        <v>10</v>
      </c>
      <c r="T48" t="s">
        <v>8</v>
      </c>
    </row>
    <row r="49" spans="4:20">
      <c r="D49" s="17">
        <v>35</v>
      </c>
      <c r="E49" s="3">
        <v>36.67</v>
      </c>
      <c r="F49" s="3">
        <v>1</v>
      </c>
      <c r="G49" s="16">
        <f t="shared" si="0"/>
        <v>1</v>
      </c>
      <c r="H49" s="3">
        <f t="shared" si="1"/>
        <v>0</v>
      </c>
      <c r="I49" s="3">
        <f t="shared" si="2"/>
        <v>0</v>
      </c>
      <c r="J49" s="28">
        <v>39774.276299999998</v>
      </c>
      <c r="K49" s="30">
        <f>$C$5+SUMPRODUCT($D$5:$I$5,Table24[[#This Row],[age]:[southwest]])</f>
        <v>33563.238057543698</v>
      </c>
      <c r="R49" t="s">
        <v>9</v>
      </c>
      <c r="S49" t="s">
        <v>7</v>
      </c>
      <c r="T49" t="s">
        <v>13</v>
      </c>
    </row>
    <row r="50" spans="4:20">
      <c r="D50" s="17">
        <v>60</v>
      </c>
      <c r="E50" s="3">
        <v>39.9</v>
      </c>
      <c r="F50" s="3">
        <v>0</v>
      </c>
      <c r="G50" s="16">
        <f t="shared" si="0"/>
        <v>1</v>
      </c>
      <c r="H50" s="3">
        <f t="shared" si="1"/>
        <v>0</v>
      </c>
      <c r="I50" s="3">
        <f t="shared" si="2"/>
        <v>1</v>
      </c>
      <c r="J50" s="28">
        <v>48173.360999999997</v>
      </c>
      <c r="K50" s="30">
        <f>$C$5+SUMPRODUCT($D$5:$I$5,Table24[[#This Row],[age]:[southwest]])</f>
        <v>39827.919960120402</v>
      </c>
      <c r="R50" t="s">
        <v>9</v>
      </c>
      <c r="S50" t="s">
        <v>7</v>
      </c>
      <c r="T50" t="s">
        <v>8</v>
      </c>
    </row>
    <row r="51" spans="4:20">
      <c r="D51" s="17">
        <v>24</v>
      </c>
      <c r="E51" s="3">
        <v>26.6</v>
      </c>
      <c r="F51" s="3">
        <v>0</v>
      </c>
      <c r="G51" s="16">
        <f t="shared" si="0"/>
        <v>0</v>
      </c>
      <c r="H51" s="3">
        <f t="shared" si="1"/>
        <v>0</v>
      </c>
      <c r="I51" s="3">
        <f t="shared" si="2"/>
        <v>0</v>
      </c>
      <c r="J51" s="28">
        <v>3046.0619999999999</v>
      </c>
      <c r="K51" s="30">
        <f>$C$5+SUMPRODUCT($D$5:$I$5,Table24[[#This Row],[age]:[southwest]])</f>
        <v>3010.6304425396102</v>
      </c>
      <c r="R51" t="s">
        <v>6</v>
      </c>
      <c r="S51" t="s">
        <v>10</v>
      </c>
      <c r="T51" t="s">
        <v>13</v>
      </c>
    </row>
    <row r="52" spans="4:20">
      <c r="D52" s="17">
        <v>31</v>
      </c>
      <c r="E52" s="3">
        <v>36.630000000000003</v>
      </c>
      <c r="F52" s="3">
        <v>2</v>
      </c>
      <c r="G52" s="16">
        <f t="shared" si="0"/>
        <v>0</v>
      </c>
      <c r="H52" s="3">
        <f t="shared" si="1"/>
        <v>1</v>
      </c>
      <c r="I52" s="3">
        <f t="shared" si="2"/>
        <v>0</v>
      </c>
      <c r="J52" s="28">
        <v>4949.7587000000003</v>
      </c>
      <c r="K52" s="30">
        <f>$C$5+SUMPRODUCT($D$5:$I$5,Table24[[#This Row],[age]:[southwest]])</f>
        <v>8290.8664112890292</v>
      </c>
      <c r="R52" t="s">
        <v>6</v>
      </c>
      <c r="S52" t="s">
        <v>10</v>
      </c>
      <c r="T52" t="s">
        <v>11</v>
      </c>
    </row>
    <row r="53" spans="4:20">
      <c r="D53" s="17">
        <v>41</v>
      </c>
      <c r="E53" s="3">
        <v>21.78</v>
      </c>
      <c r="F53" s="3">
        <v>1</v>
      </c>
      <c r="G53" s="16">
        <f t="shared" si="0"/>
        <v>0</v>
      </c>
      <c r="H53" s="3">
        <f t="shared" si="1"/>
        <v>1</v>
      </c>
      <c r="I53" s="3">
        <f t="shared" si="2"/>
        <v>0</v>
      </c>
      <c r="J53" s="28">
        <v>6272.4772000000003</v>
      </c>
      <c r="K53" s="30">
        <f>$C$5+SUMPRODUCT($D$5:$I$5,Table24[[#This Row],[age]:[southwest]])</f>
        <v>5360.5623523360155</v>
      </c>
      <c r="R53" t="s">
        <v>9</v>
      </c>
      <c r="S53" t="s">
        <v>10</v>
      </c>
      <c r="T53" t="s">
        <v>11</v>
      </c>
    </row>
    <row r="54" spans="4:20">
      <c r="D54" s="17">
        <v>37</v>
      </c>
      <c r="E54" s="3">
        <v>30.8</v>
      </c>
      <c r="F54" s="3">
        <v>2</v>
      </c>
      <c r="G54" s="16">
        <f t="shared" si="0"/>
        <v>0</v>
      </c>
      <c r="H54" s="3">
        <f t="shared" si="1"/>
        <v>1</v>
      </c>
      <c r="I54" s="3">
        <f t="shared" si="2"/>
        <v>0</v>
      </c>
      <c r="J54" s="28">
        <v>6313.759</v>
      </c>
      <c r="K54" s="30">
        <f>$C$5+SUMPRODUCT($D$5:$I$5,Table24[[#This Row],[age]:[southwest]])</f>
        <v>7858.6257735464824</v>
      </c>
      <c r="R54" t="s">
        <v>6</v>
      </c>
      <c r="S54" t="s">
        <v>10</v>
      </c>
      <c r="T54" t="s">
        <v>11</v>
      </c>
    </row>
    <row r="55" spans="4:20">
      <c r="D55" s="17">
        <v>38</v>
      </c>
      <c r="E55" s="3">
        <v>37.049999999999997</v>
      </c>
      <c r="F55" s="3">
        <v>1</v>
      </c>
      <c r="G55" s="16">
        <f t="shared" si="0"/>
        <v>0</v>
      </c>
      <c r="H55" s="3">
        <f t="shared" si="1"/>
        <v>0</v>
      </c>
      <c r="I55" s="3">
        <f t="shared" si="2"/>
        <v>0</v>
      </c>
      <c r="J55" s="28">
        <v>6079.6715000000004</v>
      </c>
      <c r="K55" s="30">
        <f>$C$5+SUMPRODUCT($D$5:$I$5,Table24[[#This Row],[age]:[southwest]])</f>
        <v>10619.066003668569</v>
      </c>
      <c r="R55" t="s">
        <v>9</v>
      </c>
      <c r="S55" t="s">
        <v>10</v>
      </c>
      <c r="T55" t="s">
        <v>13</v>
      </c>
    </row>
    <row r="56" spans="4:20">
      <c r="D56" s="17">
        <v>55</v>
      </c>
      <c r="E56" s="3">
        <v>37.299999999999997</v>
      </c>
      <c r="F56" s="3">
        <v>0</v>
      </c>
      <c r="G56" s="16">
        <f t="shared" si="0"/>
        <v>0</v>
      </c>
      <c r="H56" s="3">
        <f t="shared" si="1"/>
        <v>0</v>
      </c>
      <c r="I56" s="3">
        <f t="shared" si="2"/>
        <v>1</v>
      </c>
      <c r="J56" s="28">
        <v>20630.283510000001</v>
      </c>
      <c r="K56" s="30">
        <f>$C$5+SUMPRODUCT($D$5:$I$5,Table24[[#This Row],[age]:[southwest]])</f>
        <v>13818.545603741073</v>
      </c>
      <c r="R56" t="s">
        <v>9</v>
      </c>
      <c r="S56" t="s">
        <v>10</v>
      </c>
      <c r="T56" t="s">
        <v>8</v>
      </c>
    </row>
    <row r="57" spans="4:20">
      <c r="D57" s="17">
        <v>18</v>
      </c>
      <c r="E57" s="3">
        <v>38.664999999999999</v>
      </c>
      <c r="F57" s="3">
        <v>2</v>
      </c>
      <c r="G57" s="16">
        <f t="shared" si="0"/>
        <v>0</v>
      </c>
      <c r="H57" s="3">
        <f t="shared" si="1"/>
        <v>0</v>
      </c>
      <c r="I57" s="3">
        <f t="shared" si="2"/>
        <v>0</v>
      </c>
      <c r="J57" s="28">
        <v>3393.35635</v>
      </c>
      <c r="K57" s="30">
        <f>$C$5+SUMPRODUCT($D$5:$I$5,Table24[[#This Row],[age]:[southwest]])</f>
        <v>6497.3880911816195</v>
      </c>
      <c r="R57" t="s">
        <v>6</v>
      </c>
      <c r="S57" t="s">
        <v>10</v>
      </c>
      <c r="T57" t="s">
        <v>13</v>
      </c>
    </row>
    <row r="58" spans="4:20">
      <c r="D58" s="17">
        <v>28</v>
      </c>
      <c r="E58" s="3">
        <v>34.770000000000003</v>
      </c>
      <c r="F58" s="3">
        <v>0</v>
      </c>
      <c r="G58" s="16">
        <f t="shared" si="0"/>
        <v>0</v>
      </c>
      <c r="H58" s="3">
        <f t="shared" si="1"/>
        <v>0</v>
      </c>
      <c r="I58" s="3">
        <f t="shared" si="2"/>
        <v>0</v>
      </c>
      <c r="J58" s="28">
        <v>3556.9223000000002</v>
      </c>
      <c r="K58" s="30">
        <f>$C$5+SUMPRODUCT($D$5:$I$5,Table24[[#This Row],[age]:[southwest]])</f>
        <v>6805.3557098073652</v>
      </c>
      <c r="R58" t="s">
        <v>6</v>
      </c>
      <c r="S58" t="s">
        <v>10</v>
      </c>
      <c r="T58" t="s">
        <v>12</v>
      </c>
    </row>
    <row r="59" spans="4:20">
      <c r="D59" s="17">
        <v>60</v>
      </c>
      <c r="E59" s="3">
        <v>24.53</v>
      </c>
      <c r="F59" s="3">
        <v>0</v>
      </c>
      <c r="G59" s="16">
        <f t="shared" si="0"/>
        <v>0</v>
      </c>
      <c r="H59" s="3">
        <f t="shared" si="1"/>
        <v>1</v>
      </c>
      <c r="I59" s="3">
        <f t="shared" si="2"/>
        <v>0</v>
      </c>
      <c r="J59" s="28">
        <v>12629.896699999999</v>
      </c>
      <c r="K59" s="30">
        <f>$C$5+SUMPRODUCT($D$5:$I$5,Table24[[#This Row],[age]:[southwest]])</f>
        <v>10703.403300306978</v>
      </c>
      <c r="R59" t="s">
        <v>6</v>
      </c>
      <c r="S59" t="s">
        <v>10</v>
      </c>
      <c r="T59" t="s">
        <v>11</v>
      </c>
    </row>
    <row r="60" spans="4:20">
      <c r="D60" s="17">
        <v>36</v>
      </c>
      <c r="E60" s="3">
        <v>35.200000000000003</v>
      </c>
      <c r="F60" s="3">
        <v>1</v>
      </c>
      <c r="G60" s="16">
        <f t="shared" si="0"/>
        <v>1</v>
      </c>
      <c r="H60" s="3">
        <f t="shared" si="1"/>
        <v>1</v>
      </c>
      <c r="I60" s="3">
        <f t="shared" si="2"/>
        <v>0</v>
      </c>
      <c r="J60" s="28">
        <v>38709.175999999999</v>
      </c>
      <c r="K60" s="30">
        <f>$C$5+SUMPRODUCT($D$5:$I$5,Table24[[#This Row],[age]:[southwest]])</f>
        <v>32463.972044274873</v>
      </c>
      <c r="R60" t="s">
        <v>9</v>
      </c>
      <c r="S60" t="s">
        <v>7</v>
      </c>
      <c r="T60" t="s">
        <v>11</v>
      </c>
    </row>
    <row r="61" spans="4:20">
      <c r="D61" s="17">
        <v>18</v>
      </c>
      <c r="E61" s="3">
        <v>35.625</v>
      </c>
      <c r="F61" s="3">
        <v>0</v>
      </c>
      <c r="G61" s="16">
        <f t="shared" si="0"/>
        <v>0</v>
      </c>
      <c r="H61" s="3">
        <f t="shared" si="1"/>
        <v>0</v>
      </c>
      <c r="I61" s="3">
        <f t="shared" si="2"/>
        <v>0</v>
      </c>
      <c r="J61" s="28">
        <v>2211.1307499999998</v>
      </c>
      <c r="K61" s="30">
        <f>$C$5+SUMPRODUCT($D$5:$I$5,Table24[[#This Row],[age]:[southwest]])</f>
        <v>4524.830144753716</v>
      </c>
      <c r="R61" t="s">
        <v>6</v>
      </c>
      <c r="S61" t="s">
        <v>10</v>
      </c>
      <c r="T61" t="s">
        <v>13</v>
      </c>
    </row>
    <row r="62" spans="4:20">
      <c r="D62" s="17">
        <v>21</v>
      </c>
      <c r="E62" s="3">
        <v>33.630000000000003</v>
      </c>
      <c r="F62" s="3">
        <v>2</v>
      </c>
      <c r="G62" s="16">
        <f t="shared" si="0"/>
        <v>0</v>
      </c>
      <c r="H62" s="3">
        <f t="shared" si="1"/>
        <v>0</v>
      </c>
      <c r="I62" s="3">
        <f t="shared" si="2"/>
        <v>0</v>
      </c>
      <c r="J62" s="28">
        <v>3579.8287</v>
      </c>
      <c r="K62" s="30">
        <f>$C$5+SUMPRODUCT($D$5:$I$5,Table24[[#This Row],[age]:[southwest]])</f>
        <v>5563.3481426766339</v>
      </c>
      <c r="R62" t="s">
        <v>6</v>
      </c>
      <c r="S62" t="s">
        <v>10</v>
      </c>
      <c r="T62" t="s">
        <v>12</v>
      </c>
    </row>
    <row r="63" spans="4:20">
      <c r="D63" s="17">
        <v>48</v>
      </c>
      <c r="E63" s="3">
        <v>28</v>
      </c>
      <c r="F63" s="3">
        <v>1</v>
      </c>
      <c r="G63" s="16">
        <f t="shared" si="0"/>
        <v>1</v>
      </c>
      <c r="H63" s="3">
        <f t="shared" si="1"/>
        <v>0</v>
      </c>
      <c r="I63" s="3">
        <f t="shared" si="2"/>
        <v>1</v>
      </c>
      <c r="J63" s="28">
        <v>23568.272000000001</v>
      </c>
      <c r="K63" s="30">
        <f>$C$5+SUMPRODUCT($D$5:$I$5,Table24[[#This Row],[age]:[southwest]])</f>
        <v>33185.555533718754</v>
      </c>
      <c r="R63" t="s">
        <v>9</v>
      </c>
      <c r="S63" t="s">
        <v>7</v>
      </c>
      <c r="T63" t="s">
        <v>8</v>
      </c>
    </row>
    <row r="64" spans="4:20">
      <c r="D64" s="17">
        <v>36</v>
      </c>
      <c r="E64" s="3">
        <v>34.43</v>
      </c>
      <c r="F64" s="3">
        <v>0</v>
      </c>
      <c r="G64" s="16">
        <f t="shared" si="0"/>
        <v>1</v>
      </c>
      <c r="H64" s="3">
        <f t="shared" si="1"/>
        <v>1</v>
      </c>
      <c r="I64" s="3">
        <f t="shared" si="2"/>
        <v>0</v>
      </c>
      <c r="J64" s="28">
        <v>37742.575700000001</v>
      </c>
      <c r="K64" s="30">
        <f>$C$5+SUMPRODUCT($D$5:$I$5,Table24[[#This Row],[age]:[southwest]])</f>
        <v>31731.674072110582</v>
      </c>
      <c r="R64" t="s">
        <v>9</v>
      </c>
      <c r="S64" t="s">
        <v>7</v>
      </c>
      <c r="T64" t="s">
        <v>11</v>
      </c>
    </row>
    <row r="65" spans="4:20">
      <c r="D65" s="17">
        <v>40</v>
      </c>
      <c r="E65" s="3">
        <v>28.69</v>
      </c>
      <c r="F65" s="3">
        <v>3</v>
      </c>
      <c r="G65" s="16">
        <f t="shared" si="0"/>
        <v>0</v>
      </c>
      <c r="H65" s="3">
        <f t="shared" si="1"/>
        <v>0</v>
      </c>
      <c r="I65" s="3">
        <f t="shared" si="2"/>
        <v>0</v>
      </c>
      <c r="J65" s="28">
        <v>8059.6791000000003</v>
      </c>
      <c r="K65" s="30">
        <f>$C$5+SUMPRODUCT($D$5:$I$5,Table24[[#This Row],[age]:[southwest]])</f>
        <v>9245.1255153916682</v>
      </c>
      <c r="R65" t="s">
        <v>6</v>
      </c>
      <c r="S65" t="s">
        <v>10</v>
      </c>
      <c r="T65" t="s">
        <v>12</v>
      </c>
    </row>
    <row r="66" spans="4:20">
      <c r="D66" s="17">
        <v>58</v>
      </c>
      <c r="E66" s="3">
        <v>36.954999999999998</v>
      </c>
      <c r="F66" s="3">
        <v>2</v>
      </c>
      <c r="G66" s="16">
        <f t="shared" si="0"/>
        <v>1</v>
      </c>
      <c r="H66" s="3">
        <f t="shared" si="1"/>
        <v>0</v>
      </c>
      <c r="I66" s="3">
        <f t="shared" si="2"/>
        <v>0</v>
      </c>
      <c r="J66" s="28">
        <v>47496.494449999998</v>
      </c>
      <c r="K66" s="30">
        <f>$C$5+SUMPRODUCT($D$5:$I$5,Table24[[#This Row],[age]:[southwest]])</f>
        <v>40042.441966738152</v>
      </c>
      <c r="R66" t="s">
        <v>9</v>
      </c>
      <c r="S66" t="s">
        <v>7</v>
      </c>
      <c r="T66" t="s">
        <v>12</v>
      </c>
    </row>
    <row r="67" spans="4:20">
      <c r="D67" s="17">
        <v>58</v>
      </c>
      <c r="E67" s="3">
        <v>31.824999999999999</v>
      </c>
      <c r="F67" s="3">
        <v>2</v>
      </c>
      <c r="G67" s="16">
        <f t="shared" si="0"/>
        <v>0</v>
      </c>
      <c r="H67" s="3">
        <f t="shared" si="1"/>
        <v>0</v>
      </c>
      <c r="I67" s="3">
        <f t="shared" si="2"/>
        <v>0</v>
      </c>
      <c r="J67" s="28">
        <v>13607.36875</v>
      </c>
      <c r="K67" s="30">
        <f>$C$5+SUMPRODUCT($D$5:$I$5,Table24[[#This Row],[age]:[southwest]])</f>
        <v>14461.336986609764</v>
      </c>
      <c r="R67" t="s">
        <v>6</v>
      </c>
      <c r="S67" t="s">
        <v>10</v>
      </c>
      <c r="T67" t="s">
        <v>13</v>
      </c>
    </row>
    <row r="68" spans="4:20">
      <c r="D68" s="17">
        <v>18</v>
      </c>
      <c r="E68" s="3">
        <v>31.68</v>
      </c>
      <c r="F68" s="3">
        <v>2</v>
      </c>
      <c r="G68" s="16">
        <f t="shared" si="0"/>
        <v>1</v>
      </c>
      <c r="H68" s="3">
        <f t="shared" si="1"/>
        <v>1</v>
      </c>
      <c r="I68" s="3">
        <f t="shared" si="2"/>
        <v>0</v>
      </c>
      <c r="J68" s="28">
        <v>34303.167200000004</v>
      </c>
      <c r="K68" s="30">
        <f>$C$5+SUMPRODUCT($D$5:$I$5,Table24[[#This Row],[age]:[southwest]])</f>
        <v>27117.383659184619</v>
      </c>
      <c r="R68" t="s">
        <v>9</v>
      </c>
      <c r="S68" t="s">
        <v>7</v>
      </c>
      <c r="T68" t="s">
        <v>11</v>
      </c>
    </row>
    <row r="69" spans="4:20">
      <c r="D69" s="17">
        <v>53</v>
      </c>
      <c r="E69" s="3">
        <v>22.88</v>
      </c>
      <c r="F69" s="3">
        <v>1</v>
      </c>
      <c r="G69" s="16">
        <f t="shared" si="0"/>
        <v>1</v>
      </c>
      <c r="H69" s="3">
        <f t="shared" si="1"/>
        <v>1</v>
      </c>
      <c r="I69" s="3">
        <f t="shared" si="2"/>
        <v>0</v>
      </c>
      <c r="J69" s="28">
        <v>23244.790199999999</v>
      </c>
      <c r="K69" s="30">
        <f>$C$5+SUMPRODUCT($D$5:$I$5,Table24[[#This Row],[age]:[southwest]])</f>
        <v>32661.019440991207</v>
      </c>
      <c r="R69" t="s">
        <v>6</v>
      </c>
      <c r="S69" t="s">
        <v>7</v>
      </c>
      <c r="T69" t="s">
        <v>11</v>
      </c>
    </row>
    <row r="70" spans="4:20">
      <c r="D70" s="17">
        <v>34</v>
      </c>
      <c r="E70" s="3">
        <v>37.335000000000001</v>
      </c>
      <c r="F70" s="3">
        <v>2</v>
      </c>
      <c r="G70" s="16">
        <f t="shared" si="0"/>
        <v>0</v>
      </c>
      <c r="H70" s="3">
        <f t="shared" si="1"/>
        <v>0</v>
      </c>
      <c r="I70" s="3">
        <f t="shared" si="2"/>
        <v>0</v>
      </c>
      <c r="J70" s="28">
        <v>5989.5236500000001</v>
      </c>
      <c r="K70" s="30">
        <f>$C$5+SUMPRODUCT($D$5:$I$5,Table24[[#This Row],[age]:[southwest]])</f>
        <v>10159.097365987309</v>
      </c>
      <c r="R70" t="s">
        <v>6</v>
      </c>
      <c r="S70" t="s">
        <v>10</v>
      </c>
      <c r="T70" t="s">
        <v>12</v>
      </c>
    </row>
    <row r="71" spans="4:20">
      <c r="D71" s="17">
        <v>43</v>
      </c>
      <c r="E71" s="3">
        <v>27.36</v>
      </c>
      <c r="F71" s="3">
        <v>3</v>
      </c>
      <c r="G71" s="16">
        <f t="shared" si="0"/>
        <v>0</v>
      </c>
      <c r="H71" s="3">
        <f t="shared" si="1"/>
        <v>0</v>
      </c>
      <c r="I71" s="3">
        <f t="shared" si="2"/>
        <v>0</v>
      </c>
      <c r="J71" s="28">
        <v>8606.2173999999995</v>
      </c>
      <c r="K71" s="30">
        <f>$C$5+SUMPRODUCT($D$5:$I$5,Table24[[#This Row],[age]:[southwest]])</f>
        <v>9565.7517120720113</v>
      </c>
      <c r="R71" t="s">
        <v>9</v>
      </c>
      <c r="S71" t="s">
        <v>10</v>
      </c>
      <c r="T71" t="s">
        <v>13</v>
      </c>
    </row>
    <row r="72" spans="4:20">
      <c r="D72" s="17">
        <v>25</v>
      </c>
      <c r="E72" s="3">
        <v>33.659999999999997</v>
      </c>
      <c r="F72" s="3">
        <v>4</v>
      </c>
      <c r="G72" s="16">
        <f t="shared" si="0"/>
        <v>0</v>
      </c>
      <c r="H72" s="3">
        <f t="shared" si="1"/>
        <v>1</v>
      </c>
      <c r="I72" s="3">
        <f t="shared" si="2"/>
        <v>0</v>
      </c>
      <c r="J72" s="28">
        <v>4504.6624000000002</v>
      </c>
      <c r="K72" s="30">
        <f>$C$5+SUMPRODUCT($D$5:$I$5,Table24[[#This Row],[age]:[southwest]])</f>
        <v>6686.1515922221442</v>
      </c>
      <c r="R72" t="s">
        <v>9</v>
      </c>
      <c r="S72" t="s">
        <v>10</v>
      </c>
      <c r="T72" t="s">
        <v>11</v>
      </c>
    </row>
    <row r="73" spans="4:20">
      <c r="D73" s="17">
        <v>64</v>
      </c>
      <c r="E73" s="3">
        <v>24.7</v>
      </c>
      <c r="F73" s="3">
        <v>1</v>
      </c>
      <c r="G73" s="16">
        <f t="shared" si="0"/>
        <v>0</v>
      </c>
      <c r="H73" s="3">
        <f t="shared" si="1"/>
        <v>0</v>
      </c>
      <c r="I73" s="3">
        <f t="shared" si="2"/>
        <v>0</v>
      </c>
      <c r="J73" s="28">
        <v>30166.618170000002</v>
      </c>
      <c r="K73" s="30">
        <f>$C$5+SUMPRODUCT($D$5:$I$5,Table24[[#This Row],[age]:[southwest]])</f>
        <v>13119.011675968162</v>
      </c>
      <c r="R73" t="s">
        <v>9</v>
      </c>
      <c r="S73" t="s">
        <v>10</v>
      </c>
      <c r="T73" t="s">
        <v>12</v>
      </c>
    </row>
    <row r="74" spans="4:20">
      <c r="D74" s="17">
        <v>28</v>
      </c>
      <c r="E74" s="3">
        <v>25.934999999999999</v>
      </c>
      <c r="F74" s="3">
        <v>1</v>
      </c>
      <c r="G74" s="16">
        <f t="shared" si="0"/>
        <v>0</v>
      </c>
      <c r="H74" s="3">
        <f t="shared" si="1"/>
        <v>0</v>
      </c>
      <c r="I74" s="3">
        <f t="shared" si="2"/>
        <v>0</v>
      </c>
      <c r="J74" s="28">
        <v>4133.6416499999996</v>
      </c>
      <c r="K74" s="30">
        <f>$C$5+SUMPRODUCT($D$5:$I$5,Table24[[#This Row],[age]:[southwest]])</f>
        <v>4285.0036618623162</v>
      </c>
      <c r="R74" t="s">
        <v>6</v>
      </c>
      <c r="S74" t="s">
        <v>10</v>
      </c>
      <c r="T74" t="s">
        <v>12</v>
      </c>
    </row>
    <row r="75" spans="4:20">
      <c r="D75" s="17">
        <v>20</v>
      </c>
      <c r="E75" s="3">
        <v>22.42</v>
      </c>
      <c r="F75" s="3">
        <v>0</v>
      </c>
      <c r="G75" s="16">
        <f t="shared" ref="G75:G138" si="3">IF(S75="yes",1,0)</f>
        <v>1</v>
      </c>
      <c r="H75" s="3">
        <f t="shared" ref="H75:H138" si="4">IF(T75="southeast",1,0)</f>
        <v>0</v>
      </c>
      <c r="I75" s="3">
        <f t="shared" ref="I75:I138" si="5">IF(T75="southwest",1,0)</f>
        <v>0</v>
      </c>
      <c r="J75" s="28">
        <v>14711.7438</v>
      </c>
      <c r="K75" s="30">
        <f>$C$5+SUMPRODUCT($D$5:$I$5,Table24[[#This Row],[age]:[southwest]])</f>
        <v>24410.959033804764</v>
      </c>
      <c r="R75" t="s">
        <v>6</v>
      </c>
      <c r="S75" t="s">
        <v>7</v>
      </c>
      <c r="T75" t="s">
        <v>12</v>
      </c>
    </row>
    <row r="76" spans="4:20">
      <c r="D76" s="17">
        <v>19</v>
      </c>
      <c r="E76" s="3">
        <v>28.9</v>
      </c>
      <c r="F76" s="3">
        <v>0</v>
      </c>
      <c r="G76" s="16">
        <f t="shared" si="3"/>
        <v>0</v>
      </c>
      <c r="H76" s="3">
        <f t="shared" si="4"/>
        <v>0</v>
      </c>
      <c r="I76" s="3">
        <f t="shared" si="5"/>
        <v>1</v>
      </c>
      <c r="J76" s="28">
        <v>1743.2139999999999</v>
      </c>
      <c r="K76" s="30">
        <f>$C$5+SUMPRODUCT($D$5:$I$5,Table24[[#This Row],[age]:[southwest]])</f>
        <v>1721.7283294839053</v>
      </c>
      <c r="R76" t="s">
        <v>6</v>
      </c>
      <c r="S76" t="s">
        <v>10</v>
      </c>
      <c r="T76" t="s">
        <v>8</v>
      </c>
    </row>
    <row r="77" spans="4:20">
      <c r="D77" s="17">
        <v>61</v>
      </c>
      <c r="E77" s="3">
        <v>39.1</v>
      </c>
      <c r="F77" s="3">
        <v>2</v>
      </c>
      <c r="G77" s="16">
        <f t="shared" si="3"/>
        <v>0</v>
      </c>
      <c r="H77" s="3">
        <f t="shared" si="4"/>
        <v>0</v>
      </c>
      <c r="I77" s="3">
        <f t="shared" si="5"/>
        <v>1</v>
      </c>
      <c r="J77" s="28">
        <v>14235.072</v>
      </c>
      <c r="K77" s="30">
        <f>$C$5+SUMPRODUCT($D$5:$I$5,Table24[[#This Row],[age]:[southwest]])</f>
        <v>16913.226638850359</v>
      </c>
      <c r="R77" t="s">
        <v>6</v>
      </c>
      <c r="S77" t="s">
        <v>10</v>
      </c>
      <c r="T77" t="s">
        <v>8</v>
      </c>
    </row>
    <row r="78" spans="4:20">
      <c r="D78" s="17">
        <v>40</v>
      </c>
      <c r="E78" s="3">
        <v>26.315000000000001</v>
      </c>
      <c r="F78" s="3">
        <v>1</v>
      </c>
      <c r="G78" s="16">
        <f t="shared" si="3"/>
        <v>0</v>
      </c>
      <c r="H78" s="3">
        <f t="shared" si="4"/>
        <v>0</v>
      </c>
      <c r="I78" s="3">
        <f t="shared" si="5"/>
        <v>0</v>
      </c>
      <c r="J78" s="28">
        <v>6389.3778499999999</v>
      </c>
      <c r="K78" s="30">
        <f>$C$5+SUMPRODUCT($D$5:$I$5,Table24[[#This Row],[age]:[southwest]])</f>
        <v>7497.7640565611327</v>
      </c>
      <c r="R78" t="s">
        <v>9</v>
      </c>
      <c r="S78" t="s">
        <v>10</v>
      </c>
      <c r="T78" t="s">
        <v>12</v>
      </c>
    </row>
    <row r="79" spans="4:20">
      <c r="D79" s="17">
        <v>40</v>
      </c>
      <c r="E79" s="3">
        <v>36.19</v>
      </c>
      <c r="F79" s="3">
        <v>0</v>
      </c>
      <c r="G79" s="16">
        <f t="shared" si="3"/>
        <v>0</v>
      </c>
      <c r="H79" s="3">
        <f t="shared" si="4"/>
        <v>1</v>
      </c>
      <c r="I79" s="3">
        <f t="shared" si="5"/>
        <v>0</v>
      </c>
      <c r="J79" s="28">
        <v>5920.1040999999996</v>
      </c>
      <c r="K79" s="30">
        <f>$C$5+SUMPRODUCT($D$5:$I$5,Table24[[#This Row],[age]:[southwest]])</f>
        <v>9511.8334507918553</v>
      </c>
      <c r="R79" t="s">
        <v>6</v>
      </c>
      <c r="S79" t="s">
        <v>10</v>
      </c>
      <c r="T79" t="s">
        <v>11</v>
      </c>
    </row>
    <row r="80" spans="4:20">
      <c r="D80" s="17">
        <v>28</v>
      </c>
      <c r="E80" s="3">
        <v>23.98</v>
      </c>
      <c r="F80" s="3">
        <v>3</v>
      </c>
      <c r="G80" s="16">
        <f t="shared" si="3"/>
        <v>1</v>
      </c>
      <c r="H80" s="3">
        <f t="shared" si="4"/>
        <v>1</v>
      </c>
      <c r="I80" s="3">
        <f t="shared" si="5"/>
        <v>0</v>
      </c>
      <c r="J80" s="28">
        <v>17663.144199999999</v>
      </c>
      <c r="K80" s="30">
        <f>$C$5+SUMPRODUCT($D$5:$I$5,Table24[[#This Row],[age]:[southwest]])</f>
        <v>27551.453432411654</v>
      </c>
      <c r="R80" t="s">
        <v>9</v>
      </c>
      <c r="S80" t="s">
        <v>7</v>
      </c>
      <c r="T80" t="s">
        <v>11</v>
      </c>
    </row>
    <row r="81" spans="4:20">
      <c r="D81" s="17">
        <v>27</v>
      </c>
      <c r="E81" s="3">
        <v>24.75</v>
      </c>
      <c r="F81" s="3">
        <v>0</v>
      </c>
      <c r="G81" s="16">
        <f t="shared" si="3"/>
        <v>1</v>
      </c>
      <c r="H81" s="3">
        <f t="shared" si="4"/>
        <v>1</v>
      </c>
      <c r="I81" s="3">
        <f t="shared" si="5"/>
        <v>0</v>
      </c>
      <c r="J81" s="28">
        <v>16577.779500000001</v>
      </c>
      <c r="K81" s="30">
        <f>$C$5+SUMPRODUCT($D$5:$I$5,Table24[[#This Row],[age]:[southwest]])</f>
        <v>26140.568436271038</v>
      </c>
      <c r="R81" t="s">
        <v>6</v>
      </c>
      <c r="S81" t="s">
        <v>7</v>
      </c>
      <c r="T81" t="s">
        <v>11</v>
      </c>
    </row>
    <row r="82" spans="4:20">
      <c r="D82" s="17">
        <v>31</v>
      </c>
      <c r="E82" s="3">
        <v>28.5</v>
      </c>
      <c r="F82" s="3">
        <v>5</v>
      </c>
      <c r="G82" s="16">
        <f t="shared" si="3"/>
        <v>0</v>
      </c>
      <c r="H82" s="3">
        <f t="shared" si="4"/>
        <v>0</v>
      </c>
      <c r="I82" s="3">
        <f t="shared" si="5"/>
        <v>0</v>
      </c>
      <c r="J82" s="28">
        <v>6799.4579999999996</v>
      </c>
      <c r="K82" s="30">
        <f>$C$5+SUMPRODUCT($D$5:$I$5,Table24[[#This Row],[age]:[southwest]])</f>
        <v>7810.8144350071198</v>
      </c>
      <c r="R82" t="s">
        <v>9</v>
      </c>
      <c r="S82" t="s">
        <v>10</v>
      </c>
      <c r="T82" t="s">
        <v>13</v>
      </c>
    </row>
    <row r="83" spans="4:20">
      <c r="D83" s="17">
        <v>53</v>
      </c>
      <c r="E83" s="3">
        <v>28.1</v>
      </c>
      <c r="F83" s="3">
        <v>3</v>
      </c>
      <c r="G83" s="16">
        <f t="shared" si="3"/>
        <v>0</v>
      </c>
      <c r="H83" s="3">
        <f t="shared" si="4"/>
        <v>0</v>
      </c>
      <c r="I83" s="3">
        <f t="shared" si="5"/>
        <v>1</v>
      </c>
      <c r="J83" s="28">
        <v>11741.726000000001</v>
      </c>
      <c r="K83" s="30">
        <f>$C$5+SUMPRODUCT($D$5:$I$5,Table24[[#This Row],[age]:[southwest]])</f>
        <v>11603.664976208409</v>
      </c>
      <c r="R83" t="s">
        <v>6</v>
      </c>
      <c r="S83" t="s">
        <v>10</v>
      </c>
      <c r="T83" t="s">
        <v>8</v>
      </c>
    </row>
    <row r="84" spans="4:20">
      <c r="D84" s="17">
        <v>58</v>
      </c>
      <c r="E84" s="3">
        <v>32.01</v>
      </c>
      <c r="F84" s="3">
        <v>1</v>
      </c>
      <c r="G84" s="16">
        <f t="shared" si="3"/>
        <v>0</v>
      </c>
      <c r="H84" s="3">
        <f t="shared" si="4"/>
        <v>1</v>
      </c>
      <c r="I84" s="3">
        <f t="shared" si="5"/>
        <v>0</v>
      </c>
      <c r="J84" s="28">
        <v>11946.625899999999</v>
      </c>
      <c r="K84" s="30">
        <f>$C$5+SUMPRODUCT($D$5:$I$5,Table24[[#This Row],[age]:[southwest]])</f>
        <v>13193.971847278855</v>
      </c>
      <c r="R84" t="s">
        <v>9</v>
      </c>
      <c r="S84" t="s">
        <v>10</v>
      </c>
      <c r="T84" t="s">
        <v>11</v>
      </c>
    </row>
    <row r="85" spans="4:20">
      <c r="D85" s="17">
        <v>44</v>
      </c>
      <c r="E85" s="3">
        <v>27.4</v>
      </c>
      <c r="F85" s="3">
        <v>2</v>
      </c>
      <c r="G85" s="16">
        <f t="shared" si="3"/>
        <v>0</v>
      </c>
      <c r="H85" s="3">
        <f t="shared" si="4"/>
        <v>0</v>
      </c>
      <c r="I85" s="3">
        <f t="shared" si="5"/>
        <v>1</v>
      </c>
      <c r="J85" s="28">
        <v>7726.8540000000003</v>
      </c>
      <c r="K85" s="30">
        <f>$C$5+SUMPRODUCT($D$5:$I$5,Table24[[#This Row],[age]:[southwest]])</f>
        <v>8582.0143818501856</v>
      </c>
      <c r="R85" t="s">
        <v>9</v>
      </c>
      <c r="S85" t="s">
        <v>10</v>
      </c>
      <c r="T85" t="s">
        <v>8</v>
      </c>
    </row>
    <row r="86" spans="4:20">
      <c r="D86" s="17">
        <v>57</v>
      </c>
      <c r="E86" s="3">
        <v>34.01</v>
      </c>
      <c r="F86" s="3">
        <v>0</v>
      </c>
      <c r="G86" s="16">
        <f t="shared" si="3"/>
        <v>0</v>
      </c>
      <c r="H86" s="3">
        <f t="shared" si="4"/>
        <v>0</v>
      </c>
      <c r="I86" s="3">
        <f t="shared" si="5"/>
        <v>0</v>
      </c>
      <c r="J86" s="28">
        <v>11356.660900000001</v>
      </c>
      <c r="K86" s="30">
        <f>$C$5+SUMPRODUCT($D$5:$I$5,Table24[[#This Row],[age]:[southwest]])</f>
        <v>14001.173623536146</v>
      </c>
      <c r="R86" t="s">
        <v>9</v>
      </c>
      <c r="S86" t="s">
        <v>10</v>
      </c>
      <c r="T86" t="s">
        <v>12</v>
      </c>
    </row>
    <row r="87" spans="4:20">
      <c r="D87" s="17">
        <v>29</v>
      </c>
      <c r="E87" s="3">
        <v>29.59</v>
      </c>
      <c r="F87" s="3">
        <v>1</v>
      </c>
      <c r="G87" s="16">
        <f t="shared" si="3"/>
        <v>0</v>
      </c>
      <c r="H87" s="3">
        <f t="shared" si="4"/>
        <v>1</v>
      </c>
      <c r="I87" s="3">
        <f t="shared" si="5"/>
        <v>0</v>
      </c>
      <c r="J87" s="28">
        <v>3947.4131000000002</v>
      </c>
      <c r="K87" s="30">
        <f>$C$5+SUMPRODUCT($D$5:$I$5,Table24[[#This Row],[age]:[southwest]])</f>
        <v>4921.2744890995091</v>
      </c>
      <c r="R87" t="s">
        <v>6</v>
      </c>
      <c r="S87" t="s">
        <v>10</v>
      </c>
      <c r="T87" t="s">
        <v>11</v>
      </c>
    </row>
    <row r="88" spans="4:20">
      <c r="D88" s="17">
        <v>21</v>
      </c>
      <c r="E88" s="3">
        <v>35.53</v>
      </c>
      <c r="F88" s="3">
        <v>0</v>
      </c>
      <c r="G88" s="16">
        <f t="shared" si="3"/>
        <v>0</v>
      </c>
      <c r="H88" s="3">
        <f t="shared" si="4"/>
        <v>1</v>
      </c>
      <c r="I88" s="3">
        <f t="shared" si="5"/>
        <v>0</v>
      </c>
      <c r="J88" s="28">
        <v>1532.4697000000001</v>
      </c>
      <c r="K88" s="30">
        <f>$C$5+SUMPRODUCT($D$5:$I$5,Table24[[#This Row],[age]:[southwest]])</f>
        <v>4405.2087479926522</v>
      </c>
      <c r="R88" t="s">
        <v>9</v>
      </c>
      <c r="S88" t="s">
        <v>10</v>
      </c>
      <c r="T88" t="s">
        <v>11</v>
      </c>
    </row>
    <row r="89" spans="4:20">
      <c r="D89" s="17">
        <v>22</v>
      </c>
      <c r="E89" s="3">
        <v>39.805</v>
      </c>
      <c r="F89" s="3">
        <v>0</v>
      </c>
      <c r="G89" s="16">
        <f t="shared" si="3"/>
        <v>0</v>
      </c>
      <c r="H89" s="3">
        <f t="shared" si="4"/>
        <v>0</v>
      </c>
      <c r="I89" s="3">
        <f t="shared" si="5"/>
        <v>0</v>
      </c>
      <c r="J89" s="28">
        <v>2755.0209500000001</v>
      </c>
      <c r="K89" s="30">
        <f>$C$5+SUMPRODUCT($D$5:$I$5,Table24[[#This Row],[age]:[southwest]])</f>
        <v>6968.3764864372715</v>
      </c>
      <c r="R89" t="s">
        <v>6</v>
      </c>
      <c r="S89" t="s">
        <v>10</v>
      </c>
      <c r="T89" t="s">
        <v>13</v>
      </c>
    </row>
    <row r="90" spans="4:20">
      <c r="D90" s="17">
        <v>41</v>
      </c>
      <c r="E90" s="3">
        <v>32.965000000000003</v>
      </c>
      <c r="F90" s="3">
        <v>0</v>
      </c>
      <c r="G90" s="16">
        <f t="shared" si="3"/>
        <v>0</v>
      </c>
      <c r="H90" s="3">
        <f t="shared" si="4"/>
        <v>0</v>
      </c>
      <c r="I90" s="3">
        <f t="shared" si="5"/>
        <v>0</v>
      </c>
      <c r="J90" s="28">
        <v>6571.0243499999997</v>
      </c>
      <c r="K90" s="30">
        <f>$C$5+SUMPRODUCT($D$5:$I$5,Table24[[#This Row],[age]:[southwest]])</f>
        <v>9535.1911787398567</v>
      </c>
      <c r="R90" t="s">
        <v>6</v>
      </c>
      <c r="S90" t="s">
        <v>10</v>
      </c>
      <c r="T90" t="s">
        <v>12</v>
      </c>
    </row>
    <row r="91" spans="4:20">
      <c r="D91" s="17">
        <v>31</v>
      </c>
      <c r="E91" s="3">
        <v>26.885000000000002</v>
      </c>
      <c r="F91" s="3">
        <v>1</v>
      </c>
      <c r="G91" s="16">
        <f t="shared" si="3"/>
        <v>0</v>
      </c>
      <c r="H91" s="3">
        <f t="shared" si="4"/>
        <v>0</v>
      </c>
      <c r="I91" s="3">
        <f t="shared" si="5"/>
        <v>0</v>
      </c>
      <c r="J91" s="28">
        <v>4441.2131499999996</v>
      </c>
      <c r="K91" s="30">
        <f>$C$5+SUMPRODUCT($D$5:$I$5,Table24[[#This Row],[age]:[southwest]])</f>
        <v>5377.7321017336362</v>
      </c>
      <c r="R91" t="s">
        <v>9</v>
      </c>
      <c r="S91" t="s">
        <v>10</v>
      </c>
      <c r="T91" t="s">
        <v>13</v>
      </c>
    </row>
    <row r="92" spans="4:20">
      <c r="D92" s="17">
        <v>45</v>
      </c>
      <c r="E92" s="3">
        <v>38.284999999999997</v>
      </c>
      <c r="F92" s="3">
        <v>0</v>
      </c>
      <c r="G92" s="16">
        <f t="shared" si="3"/>
        <v>0</v>
      </c>
      <c r="H92" s="3">
        <f t="shared" si="4"/>
        <v>0</v>
      </c>
      <c r="I92" s="3">
        <f t="shared" si="5"/>
        <v>0</v>
      </c>
      <c r="J92" s="28">
        <v>7935.29115</v>
      </c>
      <c r="K92" s="30">
        <f>$C$5+SUMPRODUCT($D$5:$I$5,Table24[[#This Row],[age]:[southwest]])</f>
        <v>12364.788642018895</v>
      </c>
      <c r="R92" t="s">
        <v>6</v>
      </c>
      <c r="S92" t="s">
        <v>10</v>
      </c>
      <c r="T92" t="s">
        <v>13</v>
      </c>
    </row>
    <row r="93" spans="4:20">
      <c r="D93" s="17">
        <v>22</v>
      </c>
      <c r="E93" s="3">
        <v>37.619999999999997</v>
      </c>
      <c r="F93" s="3">
        <v>1</v>
      </c>
      <c r="G93" s="16">
        <f t="shared" si="3"/>
        <v>1</v>
      </c>
      <c r="H93" s="3">
        <f t="shared" si="4"/>
        <v>1</v>
      </c>
      <c r="I93" s="3">
        <f t="shared" si="5"/>
        <v>0</v>
      </c>
      <c r="J93" s="28">
        <v>37165.163800000002</v>
      </c>
      <c r="K93" s="30">
        <f>$C$5+SUMPRODUCT($D$5:$I$5,Table24[[#This Row],[age]:[southwest]])</f>
        <v>29685.394605578076</v>
      </c>
      <c r="R93" t="s">
        <v>9</v>
      </c>
      <c r="S93" t="s">
        <v>7</v>
      </c>
      <c r="T93" t="s">
        <v>11</v>
      </c>
    </row>
    <row r="94" spans="4:20">
      <c r="D94" s="17">
        <v>48</v>
      </c>
      <c r="E94" s="3">
        <v>41.23</v>
      </c>
      <c r="F94" s="3">
        <v>4</v>
      </c>
      <c r="G94" s="16">
        <f t="shared" si="3"/>
        <v>0</v>
      </c>
      <c r="H94" s="3">
        <f t="shared" si="4"/>
        <v>0</v>
      </c>
      <c r="I94" s="3">
        <f t="shared" si="5"/>
        <v>0</v>
      </c>
      <c r="J94" s="28">
        <v>11033.661700000001</v>
      </c>
      <c r="K94" s="30">
        <f>$C$5+SUMPRODUCT($D$5:$I$5,Table24[[#This Row],[age]:[southwest]])</f>
        <v>16019.283122362194</v>
      </c>
      <c r="R94" t="s">
        <v>6</v>
      </c>
      <c r="S94" t="s">
        <v>10</v>
      </c>
      <c r="T94" t="s">
        <v>12</v>
      </c>
    </row>
    <row r="95" spans="4:20">
      <c r="D95" s="17">
        <v>37</v>
      </c>
      <c r="E95" s="3">
        <v>34.799999999999997</v>
      </c>
      <c r="F95" s="3">
        <v>2</v>
      </c>
      <c r="G95" s="16">
        <f t="shared" si="3"/>
        <v>1</v>
      </c>
      <c r="H95" s="3">
        <f t="shared" si="4"/>
        <v>0</v>
      </c>
      <c r="I95" s="3">
        <f t="shared" si="5"/>
        <v>1</v>
      </c>
      <c r="J95" s="28">
        <v>39836.519</v>
      </c>
      <c r="K95" s="30">
        <f>$C$5+SUMPRODUCT($D$5:$I$5,Table24[[#This Row],[age]:[southwest]])</f>
        <v>33132.79045744703</v>
      </c>
      <c r="R95" t="s">
        <v>6</v>
      </c>
      <c r="S95" t="s">
        <v>7</v>
      </c>
      <c r="T95" t="s">
        <v>8</v>
      </c>
    </row>
    <row r="96" spans="4:20">
      <c r="D96" s="17">
        <v>45</v>
      </c>
      <c r="E96" s="3">
        <v>22.895</v>
      </c>
      <c r="F96" s="3">
        <v>2</v>
      </c>
      <c r="G96" s="16">
        <f t="shared" si="3"/>
        <v>1</v>
      </c>
      <c r="H96" s="3">
        <f t="shared" si="4"/>
        <v>0</v>
      </c>
      <c r="I96" s="3">
        <f t="shared" si="5"/>
        <v>0</v>
      </c>
      <c r="J96" s="28">
        <v>21098.554049999999</v>
      </c>
      <c r="K96" s="30">
        <f>$C$5+SUMPRODUCT($D$5:$I$5,Table24[[#This Row],[age]:[southwest]])</f>
        <v>31940.061722268481</v>
      </c>
      <c r="R96" t="s">
        <v>9</v>
      </c>
      <c r="S96" t="s">
        <v>7</v>
      </c>
      <c r="T96" t="s">
        <v>12</v>
      </c>
    </row>
    <row r="97" spans="4:20">
      <c r="D97" s="17">
        <v>57</v>
      </c>
      <c r="E97" s="3">
        <v>31.16</v>
      </c>
      <c r="F97" s="3">
        <v>0</v>
      </c>
      <c r="G97" s="16">
        <f t="shared" si="3"/>
        <v>1</v>
      </c>
      <c r="H97" s="3">
        <f t="shared" si="4"/>
        <v>0</v>
      </c>
      <c r="I97" s="3">
        <f t="shared" si="5"/>
        <v>0</v>
      </c>
      <c r="J97" s="28">
        <v>43578.939400000003</v>
      </c>
      <c r="K97" s="30">
        <f>$C$5+SUMPRODUCT($D$5:$I$5,Table24[[#This Row],[age]:[southwest]])</f>
        <v>36879.920752496131</v>
      </c>
      <c r="R97" t="s">
        <v>6</v>
      </c>
      <c r="S97" t="s">
        <v>7</v>
      </c>
      <c r="T97" t="s">
        <v>12</v>
      </c>
    </row>
    <row r="98" spans="4:20">
      <c r="D98" s="17">
        <v>56</v>
      </c>
      <c r="E98" s="3">
        <v>27.2</v>
      </c>
      <c r="F98" s="3">
        <v>0</v>
      </c>
      <c r="G98" s="16">
        <f t="shared" si="3"/>
        <v>0</v>
      </c>
      <c r="H98" s="3">
        <f t="shared" si="4"/>
        <v>0</v>
      </c>
      <c r="I98" s="3">
        <f t="shared" si="5"/>
        <v>1</v>
      </c>
      <c r="J98" s="28">
        <v>11073.175999999999</v>
      </c>
      <c r="K98" s="30">
        <f>$C$5+SUMPRODUCT($D$5:$I$5,Table24[[#This Row],[age]:[southwest]])</f>
        <v>10655.274513563985</v>
      </c>
      <c r="R98" t="s">
        <v>6</v>
      </c>
      <c r="S98" t="s">
        <v>10</v>
      </c>
      <c r="T98" t="s">
        <v>8</v>
      </c>
    </row>
    <row r="99" spans="4:20">
      <c r="D99" s="17">
        <v>46</v>
      </c>
      <c r="E99" s="3">
        <v>27.74</v>
      </c>
      <c r="F99" s="3">
        <v>0</v>
      </c>
      <c r="G99" s="16">
        <f t="shared" si="3"/>
        <v>0</v>
      </c>
      <c r="H99" s="3">
        <f t="shared" si="4"/>
        <v>0</v>
      </c>
      <c r="I99" s="3">
        <f t="shared" si="5"/>
        <v>0</v>
      </c>
      <c r="J99" s="28">
        <v>8026.6665999999996</v>
      </c>
      <c r="K99" s="30">
        <f>$C$5+SUMPRODUCT($D$5:$I$5,Table24[[#This Row],[age]:[southwest]])</f>
        <v>9050.8221578856792</v>
      </c>
      <c r="R99" t="s">
        <v>6</v>
      </c>
      <c r="S99" t="s">
        <v>10</v>
      </c>
      <c r="T99" t="s">
        <v>12</v>
      </c>
    </row>
    <row r="100" spans="4:20">
      <c r="D100" s="17">
        <v>55</v>
      </c>
      <c r="E100" s="3">
        <v>26.98</v>
      </c>
      <c r="F100" s="3">
        <v>0</v>
      </c>
      <c r="G100" s="16">
        <f t="shared" si="3"/>
        <v>0</v>
      </c>
      <c r="H100" s="3">
        <f t="shared" si="4"/>
        <v>0</v>
      </c>
      <c r="I100" s="3">
        <f t="shared" si="5"/>
        <v>0</v>
      </c>
      <c r="J100" s="28">
        <v>11082.5772</v>
      </c>
      <c r="K100" s="30">
        <f>$C$5+SUMPRODUCT($D$5:$I$5,Table24[[#This Row],[age]:[southwest]])</f>
        <v>11106.51225911393</v>
      </c>
      <c r="R100" t="s">
        <v>6</v>
      </c>
      <c r="S100" t="s">
        <v>10</v>
      </c>
      <c r="T100" t="s">
        <v>12</v>
      </c>
    </row>
    <row r="101" spans="4:20">
      <c r="D101" s="17">
        <v>21</v>
      </c>
      <c r="E101" s="3">
        <v>39.49</v>
      </c>
      <c r="F101" s="3">
        <v>0</v>
      </c>
      <c r="G101" s="16">
        <f t="shared" si="3"/>
        <v>0</v>
      </c>
      <c r="H101" s="3">
        <f t="shared" si="4"/>
        <v>1</v>
      </c>
      <c r="I101" s="3">
        <f t="shared" si="5"/>
        <v>0</v>
      </c>
      <c r="J101" s="28">
        <v>2026.9740999999999</v>
      </c>
      <c r="K101" s="30">
        <f>$C$5+SUMPRODUCT($D$5:$I$5,Table24[[#This Row],[age]:[southwest]])</f>
        <v>5746.2284335348668</v>
      </c>
      <c r="R101" t="s">
        <v>6</v>
      </c>
      <c r="S101" t="s">
        <v>10</v>
      </c>
      <c r="T101" t="s">
        <v>11</v>
      </c>
    </row>
    <row r="102" spans="4:20">
      <c r="D102" s="17">
        <v>53</v>
      </c>
      <c r="E102" s="3">
        <v>24.795000000000002</v>
      </c>
      <c r="F102" s="3">
        <v>1</v>
      </c>
      <c r="G102" s="16">
        <f t="shared" si="3"/>
        <v>0</v>
      </c>
      <c r="H102" s="3">
        <f t="shared" si="4"/>
        <v>0</v>
      </c>
      <c r="I102" s="3">
        <f t="shared" si="5"/>
        <v>0</v>
      </c>
      <c r="J102" s="28">
        <v>10942.13205</v>
      </c>
      <c r="K102" s="30">
        <f>$C$5+SUMPRODUCT($D$5:$I$5,Table24[[#This Row],[age]:[southwest]])</f>
        <v>10324.112305892493</v>
      </c>
      <c r="R102" t="s">
        <v>6</v>
      </c>
      <c r="S102" t="s">
        <v>10</v>
      </c>
      <c r="T102" t="s">
        <v>12</v>
      </c>
    </row>
    <row r="103" spans="4:20">
      <c r="D103" s="17">
        <v>59</v>
      </c>
      <c r="E103" s="3">
        <v>29.83</v>
      </c>
      <c r="F103" s="3">
        <v>3</v>
      </c>
      <c r="G103" s="16">
        <f t="shared" si="3"/>
        <v>1</v>
      </c>
      <c r="H103" s="3">
        <f t="shared" si="4"/>
        <v>0</v>
      </c>
      <c r="I103" s="3">
        <f t="shared" si="5"/>
        <v>0</v>
      </c>
      <c r="J103" s="28">
        <v>30184.936699999998</v>
      </c>
      <c r="K103" s="30">
        <f>$C$5+SUMPRODUCT($D$5:$I$5,Table24[[#This Row],[age]:[southwest]])</f>
        <v>38358.172991811363</v>
      </c>
      <c r="R103" t="s">
        <v>9</v>
      </c>
      <c r="S103" t="s">
        <v>7</v>
      </c>
      <c r="T103" t="s">
        <v>13</v>
      </c>
    </row>
    <row r="104" spans="4:20">
      <c r="D104" s="17">
        <v>35</v>
      </c>
      <c r="E104" s="3">
        <v>34.770000000000003</v>
      </c>
      <c r="F104" s="3">
        <v>2</v>
      </c>
      <c r="G104" s="16">
        <f t="shared" si="3"/>
        <v>0</v>
      </c>
      <c r="H104" s="3">
        <f t="shared" si="4"/>
        <v>0</v>
      </c>
      <c r="I104" s="3">
        <f t="shared" si="5"/>
        <v>0</v>
      </c>
      <c r="J104" s="28">
        <v>5729.0052999999998</v>
      </c>
      <c r="K104" s="30">
        <f>$C$5+SUMPRODUCT($D$5:$I$5,Table24[[#This Row],[age]:[southwest]])</f>
        <v>9547.4887330224919</v>
      </c>
      <c r="R104" t="s">
        <v>9</v>
      </c>
      <c r="S104" t="s">
        <v>10</v>
      </c>
      <c r="T104" t="s">
        <v>12</v>
      </c>
    </row>
    <row r="105" spans="4:20">
      <c r="D105" s="17">
        <v>64</v>
      </c>
      <c r="E105" s="3">
        <v>31.3</v>
      </c>
      <c r="F105" s="3">
        <v>2</v>
      </c>
      <c r="G105" s="16">
        <f t="shared" si="3"/>
        <v>1</v>
      </c>
      <c r="H105" s="3">
        <f t="shared" si="4"/>
        <v>0</v>
      </c>
      <c r="I105" s="3">
        <f t="shared" si="5"/>
        <v>1</v>
      </c>
      <c r="J105" s="28">
        <v>47291.055</v>
      </c>
      <c r="K105" s="30">
        <f>$C$5+SUMPRODUCT($D$5:$I$5,Table24[[#This Row],[age]:[southwest]])</f>
        <v>38886.718332757664</v>
      </c>
      <c r="R105" t="s">
        <v>6</v>
      </c>
      <c r="S105" t="s">
        <v>7</v>
      </c>
      <c r="T105" t="s">
        <v>8</v>
      </c>
    </row>
    <row r="106" spans="4:20">
      <c r="D106" s="17">
        <v>28</v>
      </c>
      <c r="E106" s="3">
        <v>37.619999999999997</v>
      </c>
      <c r="F106" s="3">
        <v>1</v>
      </c>
      <c r="G106" s="16">
        <f t="shared" si="3"/>
        <v>0</v>
      </c>
      <c r="H106" s="3">
        <f t="shared" si="4"/>
        <v>1</v>
      </c>
      <c r="I106" s="3">
        <f t="shared" si="5"/>
        <v>0</v>
      </c>
      <c r="J106" s="28">
        <v>3766.8838000000001</v>
      </c>
      <c r="K106" s="30">
        <f>$C$5+SUMPRODUCT($D$5:$I$5,Table24[[#This Row],[age]:[southwest]])</f>
        <v>7383.5580163795275</v>
      </c>
      <c r="R106" t="s">
        <v>6</v>
      </c>
      <c r="S106" t="s">
        <v>10</v>
      </c>
      <c r="T106" t="s">
        <v>11</v>
      </c>
    </row>
    <row r="107" spans="4:20">
      <c r="D107" s="17">
        <v>54</v>
      </c>
      <c r="E107" s="3">
        <v>30.8</v>
      </c>
      <c r="F107" s="3">
        <v>3</v>
      </c>
      <c r="G107" s="16">
        <f t="shared" si="3"/>
        <v>0</v>
      </c>
      <c r="H107" s="3">
        <f t="shared" si="4"/>
        <v>0</v>
      </c>
      <c r="I107" s="3">
        <f t="shared" si="5"/>
        <v>1</v>
      </c>
      <c r="J107" s="28">
        <v>12105.32</v>
      </c>
      <c r="K107" s="30">
        <f>$C$5+SUMPRODUCT($D$5:$I$5,Table24[[#This Row],[age]:[southwest]])</f>
        <v>12775.002970612219</v>
      </c>
      <c r="R107" t="s">
        <v>6</v>
      </c>
      <c r="S107" t="s">
        <v>10</v>
      </c>
      <c r="T107" t="s">
        <v>8</v>
      </c>
    </row>
    <row r="108" spans="4:20">
      <c r="D108" s="17">
        <v>55</v>
      </c>
      <c r="E108" s="3">
        <v>38.28</v>
      </c>
      <c r="F108" s="3">
        <v>0</v>
      </c>
      <c r="G108" s="16">
        <f t="shared" si="3"/>
        <v>0</v>
      </c>
      <c r="H108" s="3">
        <f t="shared" si="4"/>
        <v>1</v>
      </c>
      <c r="I108" s="3">
        <f t="shared" si="5"/>
        <v>0</v>
      </c>
      <c r="J108" s="28">
        <v>10226.2842</v>
      </c>
      <c r="K108" s="30">
        <f>$C$5+SUMPRODUCT($D$5:$I$5,Table24[[#This Row],[age]:[southwest]])</f>
        <v>14074.689699758979</v>
      </c>
      <c r="R108" t="s">
        <v>9</v>
      </c>
      <c r="S108" t="s">
        <v>10</v>
      </c>
      <c r="T108" t="s">
        <v>11</v>
      </c>
    </row>
    <row r="109" spans="4:20">
      <c r="D109" s="17">
        <v>56</v>
      </c>
      <c r="E109" s="3">
        <v>19.95</v>
      </c>
      <c r="F109" s="3">
        <v>0</v>
      </c>
      <c r="G109" s="16">
        <f t="shared" si="3"/>
        <v>1</v>
      </c>
      <c r="H109" s="3">
        <f t="shared" si="4"/>
        <v>0</v>
      </c>
      <c r="I109" s="3">
        <f t="shared" si="5"/>
        <v>0</v>
      </c>
      <c r="J109" s="28">
        <v>22412.648499999999</v>
      </c>
      <c r="K109" s="30">
        <f>$C$5+SUMPRODUCT($D$5:$I$5,Table24[[#This Row],[age]:[southwest]])</f>
        <v>32826.744999515497</v>
      </c>
      <c r="R109" t="s">
        <v>9</v>
      </c>
      <c r="S109" t="s">
        <v>7</v>
      </c>
      <c r="T109" t="s">
        <v>13</v>
      </c>
    </row>
    <row r="110" spans="4:20">
      <c r="D110" s="17">
        <v>38</v>
      </c>
      <c r="E110" s="3">
        <v>19.3</v>
      </c>
      <c r="F110" s="3">
        <v>0</v>
      </c>
      <c r="G110" s="16">
        <f t="shared" si="3"/>
        <v>1</v>
      </c>
      <c r="H110" s="3">
        <f t="shared" si="4"/>
        <v>0</v>
      </c>
      <c r="I110" s="3">
        <f t="shared" si="5"/>
        <v>1</v>
      </c>
      <c r="J110" s="28">
        <v>15820.699000000001</v>
      </c>
      <c r="K110" s="30">
        <f>$C$5+SUMPRODUCT($D$5:$I$5,Table24[[#This Row],[age]:[southwest]])</f>
        <v>27197.767870872442</v>
      </c>
      <c r="R110" t="s">
        <v>9</v>
      </c>
      <c r="S110" t="s">
        <v>7</v>
      </c>
      <c r="T110" t="s">
        <v>8</v>
      </c>
    </row>
    <row r="111" spans="4:20">
      <c r="D111" s="17">
        <v>41</v>
      </c>
      <c r="E111" s="3">
        <v>31.6</v>
      </c>
      <c r="F111" s="3">
        <v>0</v>
      </c>
      <c r="G111" s="16">
        <f t="shared" si="3"/>
        <v>0</v>
      </c>
      <c r="H111" s="3">
        <f t="shared" si="4"/>
        <v>0</v>
      </c>
      <c r="I111" s="3">
        <f t="shared" si="5"/>
        <v>1</v>
      </c>
      <c r="J111" s="28">
        <v>6186.1270000000004</v>
      </c>
      <c r="K111" s="30">
        <f>$C$5+SUMPRODUCT($D$5:$I$5,Table24[[#This Row],[age]:[southwest]])</f>
        <v>8290.2005270132722</v>
      </c>
      <c r="R111" t="s">
        <v>6</v>
      </c>
      <c r="S111" t="s">
        <v>10</v>
      </c>
      <c r="T111" t="s">
        <v>8</v>
      </c>
    </row>
    <row r="112" spans="4:20">
      <c r="D112" s="17">
        <v>30</v>
      </c>
      <c r="E112" s="3">
        <v>25.46</v>
      </c>
      <c r="F112" s="3">
        <v>0</v>
      </c>
      <c r="G112" s="16">
        <f t="shared" si="3"/>
        <v>0</v>
      </c>
      <c r="H112" s="3">
        <f t="shared" si="4"/>
        <v>0</v>
      </c>
      <c r="I112" s="3">
        <f t="shared" si="5"/>
        <v>0</v>
      </c>
      <c r="J112" s="28">
        <v>3645.0893999999998</v>
      </c>
      <c r="K112" s="30">
        <f>$C$5+SUMPRODUCT($D$5:$I$5,Table24[[#This Row],[age]:[southwest]])</f>
        <v>4166.617664694284</v>
      </c>
      <c r="R112" t="s">
        <v>9</v>
      </c>
      <c r="S112" t="s">
        <v>10</v>
      </c>
      <c r="T112" t="s">
        <v>13</v>
      </c>
    </row>
    <row r="113" spans="4:20">
      <c r="D113" s="17">
        <v>18</v>
      </c>
      <c r="E113" s="3">
        <v>30.114999999999998</v>
      </c>
      <c r="F113" s="3">
        <v>0</v>
      </c>
      <c r="G113" s="16">
        <f t="shared" si="3"/>
        <v>0</v>
      </c>
      <c r="H113" s="3">
        <f t="shared" si="4"/>
        <v>0</v>
      </c>
      <c r="I113" s="3">
        <f t="shared" si="5"/>
        <v>0</v>
      </c>
      <c r="J113" s="28">
        <v>21344.846699999998</v>
      </c>
      <c r="K113" s="30">
        <f>$C$5+SUMPRODUCT($D$5:$I$5,Table24[[#This Row],[age]:[southwest]])</f>
        <v>2658.9163903755325</v>
      </c>
      <c r="R113" t="s">
        <v>6</v>
      </c>
      <c r="S113" t="s">
        <v>10</v>
      </c>
      <c r="T113" t="s">
        <v>13</v>
      </c>
    </row>
    <row r="114" spans="4:20">
      <c r="D114" s="17">
        <v>61</v>
      </c>
      <c r="E114" s="3">
        <v>29.92</v>
      </c>
      <c r="F114" s="3">
        <v>3</v>
      </c>
      <c r="G114" s="16">
        <f t="shared" si="3"/>
        <v>1</v>
      </c>
      <c r="H114" s="3">
        <f t="shared" si="4"/>
        <v>1</v>
      </c>
      <c r="I114" s="3">
        <f t="shared" si="5"/>
        <v>0</v>
      </c>
      <c r="J114" s="28">
        <v>30942.191800000001</v>
      </c>
      <c r="K114" s="30">
        <f>$C$5+SUMPRODUCT($D$5:$I$5,Table24[[#This Row],[age]:[southwest]])</f>
        <v>38044.193851350858</v>
      </c>
      <c r="R114" t="s">
        <v>6</v>
      </c>
      <c r="S114" t="s">
        <v>7</v>
      </c>
      <c r="T114" t="s">
        <v>11</v>
      </c>
    </row>
    <row r="115" spans="4:20">
      <c r="D115" s="17">
        <v>34</v>
      </c>
      <c r="E115" s="3">
        <v>27.5</v>
      </c>
      <c r="F115" s="3">
        <v>1</v>
      </c>
      <c r="G115" s="16">
        <f t="shared" si="3"/>
        <v>0</v>
      </c>
      <c r="H115" s="3">
        <f t="shared" si="4"/>
        <v>0</v>
      </c>
      <c r="I115" s="3">
        <f t="shared" si="5"/>
        <v>1</v>
      </c>
      <c r="J115" s="28">
        <v>5003.8530000000001</v>
      </c>
      <c r="K115" s="30">
        <f>$C$5+SUMPRODUCT($D$5:$I$5,Table24[[#This Row],[age]:[southwest]])</f>
        <v>5574.2704646532366</v>
      </c>
      <c r="R115" t="s">
        <v>6</v>
      </c>
      <c r="S115" t="s">
        <v>10</v>
      </c>
      <c r="T115" t="s">
        <v>8</v>
      </c>
    </row>
    <row r="116" spans="4:20">
      <c r="D116" s="17">
        <v>20</v>
      </c>
      <c r="E116" s="3">
        <v>28.024999999999999</v>
      </c>
      <c r="F116" s="3">
        <v>1</v>
      </c>
      <c r="G116" s="16">
        <f t="shared" si="3"/>
        <v>1</v>
      </c>
      <c r="H116" s="3">
        <f t="shared" si="4"/>
        <v>0</v>
      </c>
      <c r="I116" s="3">
        <f t="shared" si="5"/>
        <v>0</v>
      </c>
      <c r="J116" s="28">
        <v>17560.37975</v>
      </c>
      <c r="K116" s="30">
        <f>$C$5+SUMPRODUCT($D$5:$I$5,Table24[[#This Row],[age]:[southwest]])</f>
        <v>26780.587859402534</v>
      </c>
      <c r="R116" t="s">
        <v>9</v>
      </c>
      <c r="S116" t="s">
        <v>7</v>
      </c>
      <c r="T116" t="s">
        <v>12</v>
      </c>
    </row>
    <row r="117" spans="4:20">
      <c r="D117" s="17">
        <v>19</v>
      </c>
      <c r="E117" s="3">
        <v>28.4</v>
      </c>
      <c r="F117" s="3">
        <v>1</v>
      </c>
      <c r="G117" s="16">
        <f t="shared" si="3"/>
        <v>0</v>
      </c>
      <c r="H117" s="3">
        <f t="shared" si="4"/>
        <v>0</v>
      </c>
      <c r="I117" s="3">
        <f t="shared" si="5"/>
        <v>1</v>
      </c>
      <c r="J117" s="28">
        <v>2331.5189999999998</v>
      </c>
      <c r="K117" s="30">
        <f>$C$5+SUMPRODUCT($D$5:$I$5,Table24[[#This Row],[age]:[southwest]])</f>
        <v>2023.9518065374359</v>
      </c>
      <c r="R117" t="s">
        <v>6</v>
      </c>
      <c r="S117" t="s">
        <v>10</v>
      </c>
      <c r="T117" t="s">
        <v>8</v>
      </c>
    </row>
    <row r="118" spans="4:20">
      <c r="D118" s="17">
        <v>26</v>
      </c>
      <c r="E118" s="3">
        <v>30.875</v>
      </c>
      <c r="F118" s="3">
        <v>2</v>
      </c>
      <c r="G118" s="16">
        <f t="shared" si="3"/>
        <v>0</v>
      </c>
      <c r="H118" s="3">
        <f t="shared" si="4"/>
        <v>0</v>
      </c>
      <c r="I118" s="3">
        <f t="shared" si="5"/>
        <v>0</v>
      </c>
      <c r="J118" s="28">
        <v>3877.3042500000001</v>
      </c>
      <c r="K118" s="30">
        <f>$C$5+SUMPRODUCT($D$5:$I$5,Table24[[#This Row],[age]:[southwest]])</f>
        <v>5915.4232186126756</v>
      </c>
      <c r="R118" t="s">
        <v>9</v>
      </c>
      <c r="S118" t="s">
        <v>10</v>
      </c>
      <c r="T118" t="s">
        <v>12</v>
      </c>
    </row>
    <row r="119" spans="4:20">
      <c r="D119" s="17">
        <v>29</v>
      </c>
      <c r="E119" s="3">
        <v>27.94</v>
      </c>
      <c r="F119" s="3">
        <v>0</v>
      </c>
      <c r="G119" s="16">
        <f t="shared" si="3"/>
        <v>0</v>
      </c>
      <c r="H119" s="3">
        <f t="shared" si="4"/>
        <v>1</v>
      </c>
      <c r="I119" s="3">
        <f t="shared" si="5"/>
        <v>0</v>
      </c>
      <c r="J119" s="28">
        <v>2867.1196</v>
      </c>
      <c r="K119" s="30">
        <f>$C$5+SUMPRODUCT($D$5:$I$5,Table24[[#This Row],[age]:[southwest]])</f>
        <v>3890.9721423702867</v>
      </c>
      <c r="R119" t="s">
        <v>9</v>
      </c>
      <c r="S119" t="s">
        <v>10</v>
      </c>
      <c r="T119" t="s">
        <v>11</v>
      </c>
    </row>
    <row r="120" spans="4:20">
      <c r="D120" s="17">
        <v>63</v>
      </c>
      <c r="E120" s="3">
        <v>35.090000000000003</v>
      </c>
      <c r="F120" s="3">
        <v>0</v>
      </c>
      <c r="G120" s="16">
        <f t="shared" si="3"/>
        <v>1</v>
      </c>
      <c r="H120" s="3">
        <f t="shared" si="4"/>
        <v>1</v>
      </c>
      <c r="I120" s="3">
        <f t="shared" si="5"/>
        <v>0</v>
      </c>
      <c r="J120" s="28">
        <v>47055.532099999997</v>
      </c>
      <c r="K120" s="30">
        <f>$C$5+SUMPRODUCT($D$5:$I$5,Table24[[#This Row],[age]:[southwest]])</f>
        <v>38894.349899910005</v>
      </c>
      <c r="R120" t="s">
        <v>9</v>
      </c>
      <c r="S120" t="s">
        <v>7</v>
      </c>
      <c r="T120" t="s">
        <v>11</v>
      </c>
    </row>
    <row r="121" spans="4:20">
      <c r="D121" s="17">
        <v>54</v>
      </c>
      <c r="E121" s="3">
        <v>33.630000000000003</v>
      </c>
      <c r="F121" s="3">
        <v>1</v>
      </c>
      <c r="G121" s="16">
        <f t="shared" si="3"/>
        <v>0</v>
      </c>
      <c r="H121" s="3">
        <f t="shared" si="4"/>
        <v>0</v>
      </c>
      <c r="I121" s="3">
        <f t="shared" si="5"/>
        <v>0</v>
      </c>
      <c r="J121" s="28">
        <v>10825.253699999999</v>
      </c>
      <c r="K121" s="30">
        <f>$C$5+SUMPRODUCT($D$5:$I$5,Table24[[#This Row],[age]:[southwest]])</f>
        <v>13573.014888882539</v>
      </c>
      <c r="R121" t="s">
        <v>9</v>
      </c>
      <c r="S121" t="s">
        <v>10</v>
      </c>
      <c r="T121" t="s">
        <v>12</v>
      </c>
    </row>
    <row r="122" spans="4:20">
      <c r="D122" s="17">
        <v>55</v>
      </c>
      <c r="E122" s="3">
        <v>29.7</v>
      </c>
      <c r="F122" s="3">
        <v>2</v>
      </c>
      <c r="G122" s="16">
        <f t="shared" si="3"/>
        <v>0</v>
      </c>
      <c r="H122" s="3">
        <f t="shared" si="4"/>
        <v>0</v>
      </c>
      <c r="I122" s="3">
        <f t="shared" si="5"/>
        <v>1</v>
      </c>
      <c r="J122" s="28">
        <v>11881.358</v>
      </c>
      <c r="K122" s="30">
        <f>$C$5+SUMPRODUCT($D$5:$I$5,Table24[[#This Row],[age]:[southwest]])</f>
        <v>12187.959748611105</v>
      </c>
      <c r="R122" t="s">
        <v>6</v>
      </c>
      <c r="S122" t="s">
        <v>10</v>
      </c>
      <c r="T122" t="s">
        <v>8</v>
      </c>
    </row>
    <row r="123" spans="4:20">
      <c r="D123" s="17">
        <v>37</v>
      </c>
      <c r="E123" s="3">
        <v>30.8</v>
      </c>
      <c r="F123" s="3">
        <v>0</v>
      </c>
      <c r="G123" s="16">
        <f t="shared" si="3"/>
        <v>0</v>
      </c>
      <c r="H123" s="3">
        <f t="shared" si="4"/>
        <v>0</v>
      </c>
      <c r="I123" s="3">
        <f t="shared" si="5"/>
        <v>1</v>
      </c>
      <c r="J123" s="28">
        <v>4646.759</v>
      </c>
      <c r="K123" s="30">
        <f>$C$5+SUMPRODUCT($D$5:$I$5,Table24[[#This Row],[age]:[southwest]])</f>
        <v>6991.2618967268609</v>
      </c>
      <c r="R123" t="s">
        <v>9</v>
      </c>
      <c r="S123" t="s">
        <v>10</v>
      </c>
      <c r="T123" t="s">
        <v>8</v>
      </c>
    </row>
    <row r="124" spans="4:20">
      <c r="D124" s="17">
        <v>21</v>
      </c>
      <c r="E124" s="3">
        <v>35.72</v>
      </c>
      <c r="F124" s="3">
        <v>0</v>
      </c>
      <c r="G124" s="16">
        <f t="shared" si="3"/>
        <v>0</v>
      </c>
      <c r="H124" s="3">
        <f t="shared" si="4"/>
        <v>0</v>
      </c>
      <c r="I124" s="3">
        <f t="shared" si="5"/>
        <v>0</v>
      </c>
      <c r="J124" s="28">
        <v>2404.7338</v>
      </c>
      <c r="K124" s="30">
        <f>$C$5+SUMPRODUCT($D$5:$I$5,Table24[[#This Row],[age]:[southwest]])</f>
        <v>5328.0202434284183</v>
      </c>
      <c r="R124" t="s">
        <v>6</v>
      </c>
      <c r="S124" t="s">
        <v>10</v>
      </c>
      <c r="T124" t="s">
        <v>12</v>
      </c>
    </row>
    <row r="125" spans="4:20">
      <c r="D125" s="17">
        <v>52</v>
      </c>
      <c r="E125" s="3">
        <v>32.204999999999998</v>
      </c>
      <c r="F125" s="3">
        <v>3</v>
      </c>
      <c r="G125" s="16">
        <f t="shared" si="3"/>
        <v>0</v>
      </c>
      <c r="H125" s="3">
        <f t="shared" si="4"/>
        <v>0</v>
      </c>
      <c r="I125" s="3">
        <f t="shared" si="5"/>
        <v>0</v>
      </c>
      <c r="J125" s="28">
        <v>11488.31695</v>
      </c>
      <c r="K125" s="30">
        <f>$C$5+SUMPRODUCT($D$5:$I$5,Table24[[#This Row],[age]:[southwest]])</f>
        <v>13519.526494478068</v>
      </c>
      <c r="R125" t="s">
        <v>9</v>
      </c>
      <c r="S125" t="s">
        <v>10</v>
      </c>
      <c r="T125" t="s">
        <v>13</v>
      </c>
    </row>
    <row r="126" spans="4:20">
      <c r="D126" s="17">
        <v>60</v>
      </c>
      <c r="E126" s="3">
        <v>28.594999999999999</v>
      </c>
      <c r="F126" s="3">
        <v>0</v>
      </c>
      <c r="G126" s="16">
        <f t="shared" si="3"/>
        <v>0</v>
      </c>
      <c r="H126" s="3">
        <f t="shared" si="4"/>
        <v>0</v>
      </c>
      <c r="I126" s="3">
        <f t="shared" si="5"/>
        <v>0</v>
      </c>
      <c r="J126" s="28">
        <v>30259.995559999999</v>
      </c>
      <c r="K126" s="30">
        <f>$C$5+SUMPRODUCT($D$5:$I$5,Table24[[#This Row],[age]:[southwest]])</f>
        <v>12938.449967832668</v>
      </c>
      <c r="R126" t="s">
        <v>9</v>
      </c>
      <c r="S126" t="s">
        <v>10</v>
      </c>
      <c r="T126" t="s">
        <v>13</v>
      </c>
    </row>
    <row r="127" spans="4:20">
      <c r="D127" s="17">
        <v>58</v>
      </c>
      <c r="E127" s="3">
        <v>49.06</v>
      </c>
      <c r="F127" s="3">
        <v>0</v>
      </c>
      <c r="G127" s="16">
        <f t="shared" si="3"/>
        <v>0</v>
      </c>
      <c r="H127" s="3">
        <f t="shared" si="4"/>
        <v>1</v>
      </c>
      <c r="I127" s="3">
        <f t="shared" si="5"/>
        <v>0</v>
      </c>
      <c r="J127" s="28">
        <v>11381.3254</v>
      </c>
      <c r="K127" s="30">
        <f>$C$5+SUMPRODUCT($D$5:$I$5,Table24[[#This Row],[age]:[southwest]])</f>
        <v>18496.262460054535</v>
      </c>
      <c r="R127" t="s">
        <v>9</v>
      </c>
      <c r="S127" t="s">
        <v>10</v>
      </c>
      <c r="T127" t="s">
        <v>11</v>
      </c>
    </row>
    <row r="128" spans="4:20">
      <c r="D128" s="17">
        <v>29</v>
      </c>
      <c r="E128" s="3">
        <v>27.94</v>
      </c>
      <c r="F128" s="3">
        <v>1</v>
      </c>
      <c r="G128" s="16">
        <f t="shared" si="3"/>
        <v>1</v>
      </c>
      <c r="H128" s="3">
        <f t="shared" si="4"/>
        <v>1</v>
      </c>
      <c r="I128" s="3">
        <f t="shared" si="5"/>
        <v>0</v>
      </c>
      <c r="J128" s="28">
        <v>19107.779600000002</v>
      </c>
      <c r="K128" s="30">
        <f>$C$5+SUMPRODUCT($D$5:$I$5,Table24[[#This Row],[age]:[southwest]])</f>
        <v>28206.391219738958</v>
      </c>
      <c r="R128" t="s">
        <v>6</v>
      </c>
      <c r="S128" t="s">
        <v>7</v>
      </c>
      <c r="T128" t="s">
        <v>11</v>
      </c>
    </row>
    <row r="129" spans="4:20">
      <c r="D129" s="17">
        <v>49</v>
      </c>
      <c r="E129" s="3">
        <v>27.17</v>
      </c>
      <c r="F129" s="3">
        <v>0</v>
      </c>
      <c r="G129" s="16">
        <f t="shared" si="3"/>
        <v>0</v>
      </c>
      <c r="H129" s="3">
        <f t="shared" si="4"/>
        <v>1</v>
      </c>
      <c r="I129" s="3">
        <f t="shared" si="5"/>
        <v>0</v>
      </c>
      <c r="J129" s="28">
        <v>8601.3292999999994</v>
      </c>
      <c r="K129" s="30">
        <f>$C$5+SUMPRODUCT($D$5:$I$5,Table24[[#This Row],[age]:[southwest]])</f>
        <v>8770.3461271264969</v>
      </c>
      <c r="R129" t="s">
        <v>6</v>
      </c>
      <c r="S129" t="s">
        <v>10</v>
      </c>
      <c r="T129" t="s">
        <v>11</v>
      </c>
    </row>
    <row r="130" spans="4:20">
      <c r="D130" s="17">
        <v>37</v>
      </c>
      <c r="E130" s="3">
        <v>23.37</v>
      </c>
      <c r="F130" s="3">
        <v>2</v>
      </c>
      <c r="G130" s="16">
        <f t="shared" si="3"/>
        <v>0</v>
      </c>
      <c r="H130" s="3">
        <f t="shared" si="4"/>
        <v>0</v>
      </c>
      <c r="I130" s="3">
        <f t="shared" si="5"/>
        <v>0</v>
      </c>
      <c r="J130" s="28">
        <v>6686.4313000000002</v>
      </c>
      <c r="K130" s="30">
        <f>$C$5+SUMPRODUCT($D$5:$I$5,Table24[[#This Row],[age]:[southwest]])</f>
        <v>6200.9902983176835</v>
      </c>
      <c r="R130" t="s">
        <v>6</v>
      </c>
      <c r="S130" t="s">
        <v>10</v>
      </c>
      <c r="T130" t="s">
        <v>12</v>
      </c>
    </row>
    <row r="131" spans="4:20">
      <c r="D131" s="17">
        <v>44</v>
      </c>
      <c r="E131" s="3">
        <v>37.1</v>
      </c>
      <c r="F131" s="3">
        <v>2</v>
      </c>
      <c r="G131" s="16">
        <f t="shared" si="3"/>
        <v>0</v>
      </c>
      <c r="H131" s="3">
        <f t="shared" si="4"/>
        <v>0</v>
      </c>
      <c r="I131" s="3">
        <f t="shared" si="5"/>
        <v>1</v>
      </c>
      <c r="J131" s="28">
        <v>7740.3370000000004</v>
      </c>
      <c r="K131" s="30">
        <f>$C$5+SUMPRODUCT($D$5:$I$5,Table24[[#This Row],[age]:[southwest]])</f>
        <v>11866.835328759145</v>
      </c>
      <c r="R131" t="s">
        <v>9</v>
      </c>
      <c r="S131" t="s">
        <v>10</v>
      </c>
      <c r="T131" t="s">
        <v>8</v>
      </c>
    </row>
    <row r="132" spans="4:20">
      <c r="D132" s="17">
        <v>18</v>
      </c>
      <c r="E132" s="3">
        <v>23.75</v>
      </c>
      <c r="F132" s="3">
        <v>0</v>
      </c>
      <c r="G132" s="16">
        <f t="shared" si="3"/>
        <v>0</v>
      </c>
      <c r="H132" s="3">
        <f t="shared" si="4"/>
        <v>0</v>
      </c>
      <c r="I132" s="3">
        <f t="shared" si="5"/>
        <v>0</v>
      </c>
      <c r="J132" s="28">
        <v>1705.6244999999999</v>
      </c>
      <c r="K132" s="30">
        <f>$C$5+SUMPRODUCT($D$5:$I$5,Table24[[#This Row],[age]:[southwest]])</f>
        <v>503.46429480073675</v>
      </c>
      <c r="R132" t="s">
        <v>9</v>
      </c>
      <c r="S132" t="s">
        <v>10</v>
      </c>
      <c r="T132" t="s">
        <v>13</v>
      </c>
    </row>
    <row r="133" spans="4:20">
      <c r="D133" s="17">
        <v>20</v>
      </c>
      <c r="E133" s="3">
        <v>28.975000000000001</v>
      </c>
      <c r="F133" s="3">
        <v>0</v>
      </c>
      <c r="G133" s="16">
        <f t="shared" si="3"/>
        <v>0</v>
      </c>
      <c r="H133" s="3">
        <f t="shared" si="4"/>
        <v>0</v>
      </c>
      <c r="I133" s="3">
        <f t="shared" si="5"/>
        <v>0</v>
      </c>
      <c r="J133" s="28">
        <v>2257.47525</v>
      </c>
      <c r="K133" s="30">
        <f>$C$5+SUMPRODUCT($D$5:$I$5,Table24[[#This Row],[age]:[southwest]])</f>
        <v>2786.8780500301</v>
      </c>
      <c r="R133" t="s">
        <v>6</v>
      </c>
      <c r="S133" t="s">
        <v>10</v>
      </c>
      <c r="T133" t="s">
        <v>12</v>
      </c>
    </row>
    <row r="134" spans="4:20">
      <c r="D134" s="17">
        <v>44</v>
      </c>
      <c r="E134" s="3">
        <v>31.35</v>
      </c>
      <c r="F134" s="3">
        <v>1</v>
      </c>
      <c r="G134" s="16">
        <f t="shared" si="3"/>
        <v>1</v>
      </c>
      <c r="H134" s="3">
        <f t="shared" si="4"/>
        <v>0</v>
      </c>
      <c r="I134" s="3">
        <f t="shared" si="5"/>
        <v>0</v>
      </c>
      <c r="J134" s="28">
        <v>39556.494500000001</v>
      </c>
      <c r="K134" s="30">
        <f>$C$5+SUMPRODUCT($D$5:$I$5,Table24[[#This Row],[age]:[southwest]])</f>
        <v>34074.723672390006</v>
      </c>
      <c r="R134" t="s">
        <v>9</v>
      </c>
      <c r="S134" t="s">
        <v>7</v>
      </c>
      <c r="T134" t="s">
        <v>13</v>
      </c>
    </row>
    <row r="135" spans="4:20">
      <c r="D135" s="17">
        <v>47</v>
      </c>
      <c r="E135" s="3">
        <v>33.914999999999999</v>
      </c>
      <c r="F135" s="3">
        <v>3</v>
      </c>
      <c r="G135" s="16">
        <f t="shared" si="3"/>
        <v>0</v>
      </c>
      <c r="H135" s="3">
        <f t="shared" si="4"/>
        <v>0</v>
      </c>
      <c r="I135" s="3">
        <f t="shared" si="5"/>
        <v>0</v>
      </c>
      <c r="J135" s="28">
        <v>10115.00885</v>
      </c>
      <c r="K135" s="30">
        <f>$C$5+SUMPRODUCT($D$5:$I$5,Table24[[#This Row],[age]:[southwest]])</f>
        <v>12813.571223746163</v>
      </c>
      <c r="R135" t="s">
        <v>6</v>
      </c>
      <c r="S135" t="s">
        <v>10</v>
      </c>
      <c r="T135" t="s">
        <v>12</v>
      </c>
    </row>
    <row r="136" spans="4:20">
      <c r="D136" s="17">
        <v>26</v>
      </c>
      <c r="E136" s="3">
        <v>28.785</v>
      </c>
      <c r="F136" s="3">
        <v>0</v>
      </c>
      <c r="G136" s="16">
        <f t="shared" si="3"/>
        <v>0</v>
      </c>
      <c r="H136" s="3">
        <f t="shared" si="4"/>
        <v>0</v>
      </c>
      <c r="I136" s="3">
        <f t="shared" si="5"/>
        <v>0</v>
      </c>
      <c r="J136" s="28">
        <v>3385.3991500000002</v>
      </c>
      <c r="K136" s="30">
        <f>$C$5+SUMPRODUCT($D$5:$I$5,Table24[[#This Row],[age]:[southwest]])</f>
        <v>4264.5745401810127</v>
      </c>
      <c r="R136" t="s">
        <v>6</v>
      </c>
      <c r="S136" t="s">
        <v>10</v>
      </c>
      <c r="T136" t="s">
        <v>13</v>
      </c>
    </row>
    <row r="137" spans="4:20">
      <c r="D137" s="17">
        <v>19</v>
      </c>
      <c r="E137" s="3">
        <v>28.3</v>
      </c>
      <c r="F137" s="3">
        <v>0</v>
      </c>
      <c r="G137" s="16">
        <f t="shared" si="3"/>
        <v>1</v>
      </c>
      <c r="H137" s="3">
        <f t="shared" si="4"/>
        <v>0</v>
      </c>
      <c r="I137" s="3">
        <f t="shared" si="5"/>
        <v>1</v>
      </c>
      <c r="J137" s="28">
        <v>17081.080000000002</v>
      </c>
      <c r="K137" s="30">
        <f>$C$5+SUMPRODUCT($D$5:$I$5,Table24[[#This Row],[age]:[southwest]])</f>
        <v>25362.418461592883</v>
      </c>
      <c r="R137" t="s">
        <v>6</v>
      </c>
      <c r="S137" t="s">
        <v>7</v>
      </c>
      <c r="T137" t="s">
        <v>8</v>
      </c>
    </row>
    <row r="138" spans="4:20">
      <c r="D138" s="17">
        <v>52</v>
      </c>
      <c r="E138" s="3">
        <v>37.4</v>
      </c>
      <c r="F138" s="3">
        <v>0</v>
      </c>
      <c r="G138" s="16">
        <f t="shared" si="3"/>
        <v>0</v>
      </c>
      <c r="H138" s="3">
        <f t="shared" si="4"/>
        <v>0</v>
      </c>
      <c r="I138" s="3">
        <f t="shared" si="5"/>
        <v>1</v>
      </c>
      <c r="J138" s="28">
        <v>9634.5380000000005</v>
      </c>
      <c r="K138" s="30">
        <f>$C$5+SUMPRODUCT($D$5:$I$5,Table24[[#This Row],[age]:[southwest]])</f>
        <v>13081.390565339279</v>
      </c>
      <c r="R138" t="s">
        <v>6</v>
      </c>
      <c r="S138" t="s">
        <v>10</v>
      </c>
      <c r="T138" t="s">
        <v>8</v>
      </c>
    </row>
    <row r="139" spans="4:20">
      <c r="D139" s="17">
        <v>32</v>
      </c>
      <c r="E139" s="3">
        <v>17.765000000000001</v>
      </c>
      <c r="F139" s="3">
        <v>2</v>
      </c>
      <c r="G139" s="16">
        <f t="shared" ref="G139:G202" si="6">IF(S139="yes",1,0)</f>
        <v>1</v>
      </c>
      <c r="H139" s="3">
        <f t="shared" ref="H139:H202" si="7">IF(T139="southeast",1,0)</f>
        <v>0</v>
      </c>
      <c r="I139" s="3">
        <f t="shared" ref="I139:I202" si="8">IF(T139="southwest",1,0)</f>
        <v>0</v>
      </c>
      <c r="J139" s="28">
        <v>32734.186300000001</v>
      </c>
      <c r="K139" s="30">
        <f>$C$5+SUMPRODUCT($D$5:$I$5,Table24[[#This Row],[age]:[southwest]])</f>
        <v>26861.748596963451</v>
      </c>
      <c r="R139" t="s">
        <v>6</v>
      </c>
      <c r="S139" t="s">
        <v>7</v>
      </c>
      <c r="T139" t="s">
        <v>12</v>
      </c>
    </row>
    <row r="140" spans="4:20">
      <c r="D140" s="17">
        <v>38</v>
      </c>
      <c r="E140" s="3">
        <v>34.700000000000003</v>
      </c>
      <c r="F140" s="3">
        <v>2</v>
      </c>
      <c r="G140" s="16">
        <f t="shared" si="6"/>
        <v>0</v>
      </c>
      <c r="H140" s="3">
        <f t="shared" si="7"/>
        <v>0</v>
      </c>
      <c r="I140" s="3">
        <f t="shared" si="8"/>
        <v>1</v>
      </c>
      <c r="J140" s="28">
        <v>6082.4049999999997</v>
      </c>
      <c r="K140" s="30">
        <f>$C$5+SUMPRODUCT($D$5:$I$5,Table24[[#This Row],[age]:[southwest]])</f>
        <v>9512.05778165007</v>
      </c>
      <c r="R140" t="s">
        <v>9</v>
      </c>
      <c r="S140" t="s">
        <v>10</v>
      </c>
      <c r="T140" t="s">
        <v>8</v>
      </c>
    </row>
    <row r="141" spans="4:20">
      <c r="D141" s="17">
        <v>59</v>
      </c>
      <c r="E141" s="3">
        <v>26.504999999999999</v>
      </c>
      <c r="F141" s="3">
        <v>0</v>
      </c>
      <c r="G141" s="16">
        <f t="shared" si="6"/>
        <v>0</v>
      </c>
      <c r="H141" s="3">
        <f t="shared" si="7"/>
        <v>0</v>
      </c>
      <c r="I141" s="3">
        <f t="shared" si="8"/>
        <v>0</v>
      </c>
      <c r="J141" s="28">
        <v>12815.444949999999</v>
      </c>
      <c r="K141" s="30">
        <f>$C$5+SUMPRODUCT($D$5:$I$5,Table24[[#This Row],[age]:[southwest]])</f>
        <v>11973.683187615912</v>
      </c>
      <c r="R141" t="s">
        <v>6</v>
      </c>
      <c r="S141" t="s">
        <v>10</v>
      </c>
      <c r="T141" t="s">
        <v>13</v>
      </c>
    </row>
    <row r="142" spans="4:20">
      <c r="D142" s="17">
        <v>61</v>
      </c>
      <c r="E142" s="3">
        <v>22.04</v>
      </c>
      <c r="F142" s="3">
        <v>0</v>
      </c>
      <c r="G142" s="16">
        <f t="shared" si="6"/>
        <v>0</v>
      </c>
      <c r="H142" s="3">
        <f t="shared" si="7"/>
        <v>0</v>
      </c>
      <c r="I142" s="3">
        <f t="shared" si="8"/>
        <v>0</v>
      </c>
      <c r="J142" s="28">
        <v>13616.3586</v>
      </c>
      <c r="K142" s="30">
        <f>$C$5+SUMPRODUCT($D$5:$I$5,Table24[[#This Row],[age]:[southwest]])</f>
        <v>10975.66240928365</v>
      </c>
      <c r="R142" t="s">
        <v>6</v>
      </c>
      <c r="S142" t="s">
        <v>10</v>
      </c>
      <c r="T142" t="s">
        <v>13</v>
      </c>
    </row>
    <row r="143" spans="4:20">
      <c r="D143" s="17">
        <v>53</v>
      </c>
      <c r="E143" s="3">
        <v>35.9</v>
      </c>
      <c r="F143" s="3">
        <v>2</v>
      </c>
      <c r="G143" s="16">
        <f t="shared" si="6"/>
        <v>0</v>
      </c>
      <c r="H143" s="3">
        <f t="shared" si="7"/>
        <v>0</v>
      </c>
      <c r="I143" s="3">
        <f t="shared" si="8"/>
        <v>1</v>
      </c>
      <c r="J143" s="28">
        <v>11163.567999999999</v>
      </c>
      <c r="K143" s="30">
        <f>$C$5+SUMPRODUCT($D$5:$I$5,Table24[[#This Row],[age]:[southwest]])</f>
        <v>13773.523242704923</v>
      </c>
      <c r="R143" t="s">
        <v>6</v>
      </c>
      <c r="S143" t="s">
        <v>10</v>
      </c>
      <c r="T143" t="s">
        <v>8</v>
      </c>
    </row>
    <row r="144" spans="4:20">
      <c r="D144" s="17">
        <v>19</v>
      </c>
      <c r="E144" s="3">
        <v>25.555</v>
      </c>
      <c r="F144" s="3">
        <v>0</v>
      </c>
      <c r="G144" s="16">
        <f t="shared" si="6"/>
        <v>0</v>
      </c>
      <c r="H144" s="3">
        <f t="shared" si="7"/>
        <v>0</v>
      </c>
      <c r="I144" s="3">
        <f t="shared" si="8"/>
        <v>0</v>
      </c>
      <c r="J144" s="28">
        <v>1632.5644500000001</v>
      </c>
      <c r="K144" s="30">
        <f>$C$5+SUMPRODUCT($D$5:$I$5,Table24[[#This Row],[age]:[southwest]])</f>
        <v>1371.7182946186149</v>
      </c>
      <c r="R144" t="s">
        <v>9</v>
      </c>
      <c r="S144" t="s">
        <v>10</v>
      </c>
      <c r="T144" t="s">
        <v>12</v>
      </c>
    </row>
    <row r="145" spans="4:20">
      <c r="D145" s="17">
        <v>20</v>
      </c>
      <c r="E145" s="3">
        <v>28.785</v>
      </c>
      <c r="F145" s="3">
        <v>0</v>
      </c>
      <c r="G145" s="16">
        <f t="shared" si="6"/>
        <v>0</v>
      </c>
      <c r="H145" s="3">
        <f t="shared" si="7"/>
        <v>0</v>
      </c>
      <c r="I145" s="3">
        <f t="shared" si="8"/>
        <v>0</v>
      </c>
      <c r="J145" s="28">
        <v>2457.2111500000001</v>
      </c>
      <c r="K145" s="30">
        <f>$C$5+SUMPRODUCT($D$5:$I$5,Table24[[#This Row],[age]:[southwest]])</f>
        <v>2722.536196430854</v>
      </c>
      <c r="R145" t="s">
        <v>6</v>
      </c>
      <c r="S145" t="s">
        <v>10</v>
      </c>
      <c r="T145" t="s">
        <v>13</v>
      </c>
    </row>
    <row r="146" spans="4:20">
      <c r="D146" s="17">
        <v>22</v>
      </c>
      <c r="E146" s="3">
        <v>28.05</v>
      </c>
      <c r="F146" s="3">
        <v>0</v>
      </c>
      <c r="G146" s="16">
        <f t="shared" si="6"/>
        <v>0</v>
      </c>
      <c r="H146" s="3">
        <f t="shared" si="7"/>
        <v>1</v>
      </c>
      <c r="I146" s="3">
        <f t="shared" si="8"/>
        <v>0</v>
      </c>
      <c r="J146" s="28">
        <v>2155.6815000000001</v>
      </c>
      <c r="K146" s="30">
        <f>$C$5+SUMPRODUCT($D$5:$I$5,Table24[[#This Row],[age]:[southwest]])</f>
        <v>2129.1779548157174</v>
      </c>
      <c r="R146" t="s">
        <v>6</v>
      </c>
      <c r="S146" t="s">
        <v>10</v>
      </c>
      <c r="T146" t="s">
        <v>11</v>
      </c>
    </row>
    <row r="147" spans="4:20">
      <c r="D147" s="17">
        <v>19</v>
      </c>
      <c r="E147" s="3">
        <v>34.1</v>
      </c>
      <c r="F147" s="3">
        <v>0</v>
      </c>
      <c r="G147" s="16">
        <f t="shared" si="6"/>
        <v>0</v>
      </c>
      <c r="H147" s="3">
        <f t="shared" si="7"/>
        <v>0</v>
      </c>
      <c r="I147" s="3">
        <f t="shared" si="8"/>
        <v>1</v>
      </c>
      <c r="J147" s="28">
        <v>1261.442</v>
      </c>
      <c r="K147" s="30">
        <f>$C$5+SUMPRODUCT($D$5:$I$5,Table24[[#This Row],[age]:[southwest]])</f>
        <v>3482.6632700948958</v>
      </c>
      <c r="R147" t="s">
        <v>9</v>
      </c>
      <c r="S147" t="s">
        <v>10</v>
      </c>
      <c r="T147" t="s">
        <v>8</v>
      </c>
    </row>
    <row r="148" spans="4:20">
      <c r="D148" s="17">
        <v>22</v>
      </c>
      <c r="E148" s="3">
        <v>25.175000000000001</v>
      </c>
      <c r="F148" s="3">
        <v>0</v>
      </c>
      <c r="G148" s="16">
        <f t="shared" si="6"/>
        <v>0</v>
      </c>
      <c r="H148" s="3">
        <f t="shared" si="7"/>
        <v>0</v>
      </c>
      <c r="I148" s="3">
        <f t="shared" si="8"/>
        <v>0</v>
      </c>
      <c r="J148" s="28">
        <v>2045.68525</v>
      </c>
      <c r="K148" s="30">
        <f>$C$5+SUMPRODUCT($D$5:$I$5,Table24[[#This Row],[age]:[southwest]])</f>
        <v>2014.0537592952005</v>
      </c>
      <c r="R148" t="s">
        <v>9</v>
      </c>
      <c r="S148" t="s">
        <v>10</v>
      </c>
      <c r="T148" t="s">
        <v>12</v>
      </c>
    </row>
    <row r="149" spans="4:20">
      <c r="D149" s="17">
        <v>54</v>
      </c>
      <c r="E149" s="3">
        <v>31.9</v>
      </c>
      <c r="F149" s="3">
        <v>3</v>
      </c>
      <c r="G149" s="16">
        <f t="shared" si="6"/>
        <v>0</v>
      </c>
      <c r="H149" s="3">
        <f t="shared" si="7"/>
        <v>1</v>
      </c>
      <c r="I149" s="3">
        <f t="shared" si="8"/>
        <v>0</v>
      </c>
      <c r="J149" s="28">
        <v>27322.73386</v>
      </c>
      <c r="K149" s="30">
        <f>$C$5+SUMPRODUCT($D$5:$I$5,Table24[[#This Row],[age]:[southwest]])</f>
        <v>13071.784026798068</v>
      </c>
      <c r="R149" t="s">
        <v>6</v>
      </c>
      <c r="S149" t="s">
        <v>10</v>
      </c>
      <c r="T149" t="s">
        <v>11</v>
      </c>
    </row>
    <row r="150" spans="4:20">
      <c r="D150" s="17">
        <v>22</v>
      </c>
      <c r="E150" s="3">
        <v>36</v>
      </c>
      <c r="F150" s="3">
        <v>0</v>
      </c>
      <c r="G150" s="16">
        <f t="shared" si="6"/>
        <v>0</v>
      </c>
      <c r="H150" s="3">
        <f t="shared" si="7"/>
        <v>0</v>
      </c>
      <c r="I150" s="3">
        <f t="shared" si="8"/>
        <v>1</v>
      </c>
      <c r="J150" s="28">
        <v>2166.732</v>
      </c>
      <c r="K150" s="30">
        <f>$C$5+SUMPRODUCT($D$5:$I$5,Table24[[#This Row],[age]:[southwest]])</f>
        <v>4897.100977962451</v>
      </c>
      <c r="R150" t="s">
        <v>6</v>
      </c>
      <c r="S150" t="s">
        <v>10</v>
      </c>
      <c r="T150" t="s">
        <v>8</v>
      </c>
    </row>
    <row r="151" spans="4:20">
      <c r="D151" s="17">
        <v>34</v>
      </c>
      <c r="E151" s="3">
        <v>22.42</v>
      </c>
      <c r="F151" s="3">
        <v>2</v>
      </c>
      <c r="G151" s="16">
        <f t="shared" si="6"/>
        <v>0</v>
      </c>
      <c r="H151" s="3">
        <f t="shared" si="7"/>
        <v>0</v>
      </c>
      <c r="I151" s="3">
        <f t="shared" si="8"/>
        <v>0</v>
      </c>
      <c r="J151" s="28">
        <v>27375.904780000001</v>
      </c>
      <c r="K151" s="30">
        <f>$C$5+SUMPRODUCT($D$5:$I$5,Table24[[#This Row],[age]:[southwest]])</f>
        <v>5108.2618584463671</v>
      </c>
      <c r="R151" t="s">
        <v>9</v>
      </c>
      <c r="S151" t="s">
        <v>10</v>
      </c>
      <c r="T151" t="s">
        <v>13</v>
      </c>
    </row>
    <row r="152" spans="4:20">
      <c r="D152" s="17">
        <v>26</v>
      </c>
      <c r="E152" s="3">
        <v>32.49</v>
      </c>
      <c r="F152" s="3">
        <v>1</v>
      </c>
      <c r="G152" s="16">
        <f t="shared" si="6"/>
        <v>0</v>
      </c>
      <c r="H152" s="3">
        <f t="shared" si="7"/>
        <v>0</v>
      </c>
      <c r="I152" s="3">
        <f t="shared" si="8"/>
        <v>0</v>
      </c>
      <c r="J152" s="28">
        <v>3490.5491000000002</v>
      </c>
      <c r="K152" s="30">
        <f>$C$5+SUMPRODUCT($D$5:$I$5,Table24[[#This Row],[age]:[southwest]])</f>
        <v>5990.7848297863093</v>
      </c>
      <c r="R152" t="s">
        <v>9</v>
      </c>
      <c r="S152" t="s">
        <v>10</v>
      </c>
      <c r="T152" t="s">
        <v>13</v>
      </c>
    </row>
    <row r="153" spans="4:20">
      <c r="D153" s="17">
        <v>34</v>
      </c>
      <c r="E153" s="3">
        <v>25.3</v>
      </c>
      <c r="F153" s="3">
        <v>2</v>
      </c>
      <c r="G153" s="16">
        <f t="shared" si="6"/>
        <v>1</v>
      </c>
      <c r="H153" s="3">
        <f t="shared" si="7"/>
        <v>1</v>
      </c>
      <c r="I153" s="3">
        <f t="shared" si="8"/>
        <v>0</v>
      </c>
      <c r="J153" s="28">
        <v>18972.494999999999</v>
      </c>
      <c r="K153" s="30">
        <f>$C$5+SUMPRODUCT($D$5:$I$5,Table24[[#This Row],[age]:[southwest]])</f>
        <v>29068.954193589256</v>
      </c>
      <c r="R153" t="s">
        <v>9</v>
      </c>
      <c r="S153" t="s">
        <v>7</v>
      </c>
      <c r="T153" t="s">
        <v>11</v>
      </c>
    </row>
    <row r="154" spans="4:20">
      <c r="D154" s="17">
        <v>29</v>
      </c>
      <c r="E154" s="3">
        <v>29.734999999999999</v>
      </c>
      <c r="F154" s="3">
        <v>2</v>
      </c>
      <c r="G154" s="16">
        <f t="shared" si="6"/>
        <v>0</v>
      </c>
      <c r="H154" s="3">
        <f t="shared" si="7"/>
        <v>0</v>
      </c>
      <c r="I154" s="3">
        <f t="shared" si="8"/>
        <v>0</v>
      </c>
      <c r="J154" s="28">
        <v>18157.876</v>
      </c>
      <c r="K154" s="30">
        <f>$C$5+SUMPRODUCT($D$5:$I$5,Table24[[#This Row],[age]:[southwest]])</f>
        <v>6300.3912688922683</v>
      </c>
      <c r="R154" t="s">
        <v>9</v>
      </c>
      <c r="S154" t="s">
        <v>10</v>
      </c>
      <c r="T154" t="s">
        <v>12</v>
      </c>
    </row>
    <row r="155" spans="4:20">
      <c r="D155" s="17">
        <v>30</v>
      </c>
      <c r="E155" s="3">
        <v>28.69</v>
      </c>
      <c r="F155" s="3">
        <v>3</v>
      </c>
      <c r="G155" s="16">
        <f t="shared" si="6"/>
        <v>1</v>
      </c>
      <c r="H155" s="3">
        <f t="shared" si="7"/>
        <v>0</v>
      </c>
      <c r="I155" s="3">
        <f t="shared" si="8"/>
        <v>0</v>
      </c>
      <c r="J155" s="28">
        <v>20745.989099999999</v>
      </c>
      <c r="K155" s="30">
        <f>$C$5+SUMPRODUCT($D$5:$I$5,Table24[[#This Row],[age]:[southwest]])</f>
        <v>30518.936542090109</v>
      </c>
      <c r="R155" t="s">
        <v>9</v>
      </c>
      <c r="S155" t="s">
        <v>7</v>
      </c>
      <c r="T155" t="s">
        <v>12</v>
      </c>
    </row>
    <row r="156" spans="4:20">
      <c r="D156" s="17">
        <v>29</v>
      </c>
      <c r="E156" s="3">
        <v>38.83</v>
      </c>
      <c r="F156" s="3">
        <v>3</v>
      </c>
      <c r="G156" s="16">
        <f t="shared" si="6"/>
        <v>0</v>
      </c>
      <c r="H156" s="3">
        <f t="shared" si="7"/>
        <v>1</v>
      </c>
      <c r="I156" s="3">
        <f t="shared" si="8"/>
        <v>0</v>
      </c>
      <c r="J156" s="28">
        <v>5138.2566999999999</v>
      </c>
      <c r="K156" s="30">
        <f>$C$5+SUMPRODUCT($D$5:$I$5,Table24[[#This Row],[age]:[southwest]])</f>
        <v>8993.4087108712811</v>
      </c>
      <c r="R156" t="s">
        <v>6</v>
      </c>
      <c r="S156" t="s">
        <v>10</v>
      </c>
      <c r="T156" t="s">
        <v>11</v>
      </c>
    </row>
    <row r="157" spans="4:20">
      <c r="D157" s="17">
        <v>46</v>
      </c>
      <c r="E157" s="3">
        <v>30.495000000000001</v>
      </c>
      <c r="F157" s="3">
        <v>3</v>
      </c>
      <c r="G157" s="16">
        <f t="shared" si="6"/>
        <v>1</v>
      </c>
      <c r="H157" s="3">
        <f t="shared" si="7"/>
        <v>0</v>
      </c>
      <c r="I157" s="3">
        <f t="shared" si="8"/>
        <v>0</v>
      </c>
      <c r="J157" s="28">
        <v>40720.551050000002</v>
      </c>
      <c r="K157" s="30">
        <f>$C$5+SUMPRODUCT($D$5:$I$5,Table24[[#This Row],[age]:[southwest]])</f>
        <v>35242.286401283382</v>
      </c>
      <c r="R157" t="s">
        <v>9</v>
      </c>
      <c r="S157" t="s">
        <v>7</v>
      </c>
      <c r="T157" t="s">
        <v>12</v>
      </c>
    </row>
    <row r="158" spans="4:20">
      <c r="D158" s="17">
        <v>51</v>
      </c>
      <c r="E158" s="3">
        <v>37.729999999999997</v>
      </c>
      <c r="F158" s="3">
        <v>1</v>
      </c>
      <c r="G158" s="16">
        <f t="shared" si="6"/>
        <v>0</v>
      </c>
      <c r="H158" s="3">
        <f t="shared" si="7"/>
        <v>1</v>
      </c>
      <c r="I158" s="3">
        <f t="shared" si="8"/>
        <v>0</v>
      </c>
      <c r="J158" s="28">
        <v>9877.6077000000005</v>
      </c>
      <c r="K158" s="30">
        <f>$C$5+SUMPRODUCT($D$5:$I$5,Table24[[#This Row],[age]:[southwest]])</f>
        <v>13331.955547575759</v>
      </c>
      <c r="R158" t="s">
        <v>6</v>
      </c>
      <c r="S158" t="s">
        <v>10</v>
      </c>
      <c r="T158" t="s">
        <v>11</v>
      </c>
    </row>
    <row r="159" spans="4:20">
      <c r="D159" s="17">
        <v>53</v>
      </c>
      <c r="E159" s="3">
        <v>37.43</v>
      </c>
      <c r="F159" s="3">
        <v>1</v>
      </c>
      <c r="G159" s="16">
        <f t="shared" si="6"/>
        <v>0</v>
      </c>
      <c r="H159" s="3">
        <f t="shared" si="7"/>
        <v>0</v>
      </c>
      <c r="I159" s="3">
        <f t="shared" si="8"/>
        <v>0</v>
      </c>
      <c r="J159" s="28">
        <v>10959.6947</v>
      </c>
      <c r="K159" s="30">
        <f>$C$5+SUMPRODUCT($D$5:$I$5,Table24[[#This Row],[age]:[southwest]])</f>
        <v>14602.845570242465</v>
      </c>
      <c r="R159" t="s">
        <v>6</v>
      </c>
      <c r="S159" t="s">
        <v>10</v>
      </c>
      <c r="T159" t="s">
        <v>12</v>
      </c>
    </row>
    <row r="160" spans="4:20">
      <c r="D160" s="17">
        <v>19</v>
      </c>
      <c r="E160" s="3">
        <v>28.4</v>
      </c>
      <c r="F160" s="3">
        <v>1</v>
      </c>
      <c r="G160" s="16">
        <f t="shared" si="6"/>
        <v>0</v>
      </c>
      <c r="H160" s="3">
        <f t="shared" si="7"/>
        <v>0</v>
      </c>
      <c r="I160" s="3">
        <f t="shared" si="8"/>
        <v>1</v>
      </c>
      <c r="J160" s="28">
        <v>1842.519</v>
      </c>
      <c r="K160" s="30">
        <f>$C$5+SUMPRODUCT($D$5:$I$5,Table24[[#This Row],[age]:[southwest]])</f>
        <v>2023.9518065374359</v>
      </c>
      <c r="R160" t="s">
        <v>9</v>
      </c>
      <c r="S160" t="s">
        <v>10</v>
      </c>
      <c r="T160" t="s">
        <v>8</v>
      </c>
    </row>
    <row r="161" spans="4:20">
      <c r="D161" s="17">
        <v>35</v>
      </c>
      <c r="E161" s="3">
        <v>24.13</v>
      </c>
      <c r="F161" s="3">
        <v>1</v>
      </c>
      <c r="G161" s="16">
        <f t="shared" si="6"/>
        <v>0</v>
      </c>
      <c r="H161" s="3">
        <f t="shared" si="7"/>
        <v>0</v>
      </c>
      <c r="I161" s="3">
        <f t="shared" si="8"/>
        <v>0</v>
      </c>
      <c r="J161" s="28">
        <v>5125.2156999999997</v>
      </c>
      <c r="K161" s="30">
        <f>$C$5+SUMPRODUCT($D$5:$I$5,Table24[[#This Row],[age]:[southwest]])</f>
        <v>5472.800787044649</v>
      </c>
      <c r="R161" t="s">
        <v>9</v>
      </c>
      <c r="S161" t="s">
        <v>10</v>
      </c>
      <c r="T161" t="s">
        <v>12</v>
      </c>
    </row>
    <row r="162" spans="4:20">
      <c r="D162" s="17">
        <v>48</v>
      </c>
      <c r="E162" s="3">
        <v>29.7</v>
      </c>
      <c r="F162" s="3">
        <v>0</v>
      </c>
      <c r="G162" s="16">
        <f t="shared" si="6"/>
        <v>0</v>
      </c>
      <c r="H162" s="3">
        <f t="shared" si="7"/>
        <v>1</v>
      </c>
      <c r="I162" s="3">
        <f t="shared" si="8"/>
        <v>0</v>
      </c>
      <c r="J162" s="28">
        <v>7789.6350000000002</v>
      </c>
      <c r="K162" s="30">
        <f>$C$5+SUMPRODUCT($D$5:$I$5,Table24[[#This Row],[age]:[southwest]])</f>
        <v>9370.1023133756607</v>
      </c>
      <c r="R162" t="s">
        <v>9</v>
      </c>
      <c r="S162" t="s">
        <v>10</v>
      </c>
      <c r="T162" t="s">
        <v>11</v>
      </c>
    </row>
    <row r="163" spans="4:20">
      <c r="D163" s="17">
        <v>32</v>
      </c>
      <c r="E163" s="3">
        <v>37.145000000000003</v>
      </c>
      <c r="F163" s="3">
        <v>3</v>
      </c>
      <c r="G163" s="16">
        <f t="shared" si="6"/>
        <v>0</v>
      </c>
      <c r="H163" s="3">
        <f t="shared" si="7"/>
        <v>0</v>
      </c>
      <c r="I163" s="3">
        <f t="shared" si="8"/>
        <v>0</v>
      </c>
      <c r="J163" s="28">
        <v>6334.3435499999996</v>
      </c>
      <c r="K163" s="30">
        <f>$C$5+SUMPRODUCT($D$5:$I$5,Table24[[#This Row],[age]:[southwest]])</f>
        <v>10052.286875557977</v>
      </c>
      <c r="R163" t="s">
        <v>6</v>
      </c>
      <c r="S163" t="s">
        <v>10</v>
      </c>
      <c r="T163" t="s">
        <v>13</v>
      </c>
    </row>
    <row r="164" spans="4:20">
      <c r="D164" s="17">
        <v>42</v>
      </c>
      <c r="E164" s="3">
        <v>23.37</v>
      </c>
      <c r="F164" s="3">
        <v>0</v>
      </c>
      <c r="G164" s="16">
        <f t="shared" si="6"/>
        <v>1</v>
      </c>
      <c r="H164" s="3">
        <f t="shared" si="7"/>
        <v>0</v>
      </c>
      <c r="I164" s="3">
        <f t="shared" si="8"/>
        <v>0</v>
      </c>
      <c r="J164" s="28">
        <v>19964.746299999999</v>
      </c>
      <c r="K164" s="30">
        <f>$C$5+SUMPRODUCT($D$5:$I$5,Table24[[#This Row],[age]:[southwest]])</f>
        <v>30386.808895551578</v>
      </c>
      <c r="R164" t="s">
        <v>6</v>
      </c>
      <c r="S164" t="s">
        <v>7</v>
      </c>
      <c r="T164" t="s">
        <v>13</v>
      </c>
    </row>
    <row r="165" spans="4:20">
      <c r="D165" s="17">
        <v>40</v>
      </c>
      <c r="E165" s="3">
        <v>25.46</v>
      </c>
      <c r="F165" s="3">
        <v>1</v>
      </c>
      <c r="G165" s="16">
        <f t="shared" si="6"/>
        <v>0</v>
      </c>
      <c r="H165" s="3">
        <f t="shared" si="7"/>
        <v>0</v>
      </c>
      <c r="I165" s="3">
        <f t="shared" si="8"/>
        <v>0</v>
      </c>
      <c r="J165" s="28">
        <v>7077.1894000000002</v>
      </c>
      <c r="K165" s="30">
        <f>$C$5+SUMPRODUCT($D$5:$I$5,Table24[[#This Row],[age]:[southwest]])</f>
        <v>7208.2257153645187</v>
      </c>
      <c r="R165" t="s">
        <v>6</v>
      </c>
      <c r="S165" t="s">
        <v>10</v>
      </c>
      <c r="T165" t="s">
        <v>13</v>
      </c>
    </row>
    <row r="166" spans="4:20">
      <c r="D166" s="17">
        <v>44</v>
      </c>
      <c r="E166" s="3">
        <v>39.520000000000003</v>
      </c>
      <c r="F166" s="3">
        <v>0</v>
      </c>
      <c r="G166" s="16">
        <f t="shared" si="6"/>
        <v>0</v>
      </c>
      <c r="H166" s="3">
        <f t="shared" si="7"/>
        <v>0</v>
      </c>
      <c r="I166" s="3">
        <f t="shared" si="8"/>
        <v>0</v>
      </c>
      <c r="J166" s="28">
        <v>6948.7007999999996</v>
      </c>
      <c r="K166" s="30">
        <f>$C$5+SUMPRODUCT($D$5:$I$5,Table24[[#This Row],[age]:[southwest]])</f>
        <v>12526.004299788983</v>
      </c>
      <c r="R166" t="s">
        <v>9</v>
      </c>
      <c r="S166" t="s">
        <v>10</v>
      </c>
      <c r="T166" t="s">
        <v>12</v>
      </c>
    </row>
    <row r="167" spans="4:20">
      <c r="D167" s="17">
        <v>48</v>
      </c>
      <c r="E167" s="3">
        <v>24.42</v>
      </c>
      <c r="F167" s="3">
        <v>0</v>
      </c>
      <c r="G167" s="16">
        <f t="shared" si="6"/>
        <v>1</v>
      </c>
      <c r="H167" s="3">
        <f t="shared" si="7"/>
        <v>1</v>
      </c>
      <c r="I167" s="3">
        <f t="shared" si="8"/>
        <v>0</v>
      </c>
      <c r="J167" s="28">
        <v>21223.675800000001</v>
      </c>
      <c r="K167" s="30">
        <f>$C$5+SUMPRODUCT($D$5:$I$5,Table24[[#This Row],[age]:[southwest]])</f>
        <v>31425.95099893475</v>
      </c>
      <c r="R167" t="s">
        <v>9</v>
      </c>
      <c r="S167" t="s">
        <v>7</v>
      </c>
      <c r="T167" t="s">
        <v>11</v>
      </c>
    </row>
    <row r="168" spans="4:20">
      <c r="D168" s="17">
        <v>18</v>
      </c>
      <c r="E168" s="3">
        <v>25.175000000000001</v>
      </c>
      <c r="F168" s="3">
        <v>0</v>
      </c>
      <c r="G168" s="16">
        <f t="shared" si="6"/>
        <v>1</v>
      </c>
      <c r="H168" s="3">
        <f t="shared" si="7"/>
        <v>0</v>
      </c>
      <c r="I168" s="3">
        <f t="shared" si="8"/>
        <v>0</v>
      </c>
      <c r="J168" s="28">
        <v>15518.180249999999</v>
      </c>
      <c r="K168" s="30">
        <f>$C$5+SUMPRODUCT($D$5:$I$5,Table24[[#This Row],[age]:[southwest]])</f>
        <v>24829.903129743798</v>
      </c>
      <c r="R168" t="s">
        <v>9</v>
      </c>
      <c r="S168" t="s">
        <v>7</v>
      </c>
      <c r="T168" t="s">
        <v>13</v>
      </c>
    </row>
    <row r="169" spans="4:20">
      <c r="D169" s="17">
        <v>30</v>
      </c>
      <c r="E169" s="3">
        <v>35.53</v>
      </c>
      <c r="F169" s="3">
        <v>0</v>
      </c>
      <c r="G169" s="16">
        <f t="shared" si="6"/>
        <v>1</v>
      </c>
      <c r="H169" s="3">
        <f t="shared" si="7"/>
        <v>1</v>
      </c>
      <c r="I169" s="3">
        <f t="shared" si="8"/>
        <v>0</v>
      </c>
      <c r="J169" s="28">
        <v>36950.256699999998</v>
      </c>
      <c r="K169" s="30">
        <f>$C$5+SUMPRODUCT($D$5:$I$5,Table24[[#This Row],[age]:[southwest]])</f>
        <v>30562.141196566598</v>
      </c>
      <c r="R169" t="s">
        <v>9</v>
      </c>
      <c r="S169" t="s">
        <v>7</v>
      </c>
      <c r="T169" t="s">
        <v>11</v>
      </c>
    </row>
    <row r="170" spans="4:20">
      <c r="D170" s="17">
        <v>50</v>
      </c>
      <c r="E170" s="3">
        <v>27.83</v>
      </c>
      <c r="F170" s="3">
        <v>3</v>
      </c>
      <c r="G170" s="16">
        <f t="shared" si="6"/>
        <v>0</v>
      </c>
      <c r="H170" s="3">
        <f t="shared" si="7"/>
        <v>1</v>
      </c>
      <c r="I170" s="3">
        <f t="shared" si="8"/>
        <v>0</v>
      </c>
      <c r="J170" s="28">
        <v>19749.383379999999</v>
      </c>
      <c r="K170" s="30">
        <f>$C$5+SUMPRODUCT($D$5:$I$5,Table24[[#This Row],[age]:[southwest]])</f>
        <v>10665.488231935135</v>
      </c>
      <c r="R170" t="s">
        <v>6</v>
      </c>
      <c r="S170" t="s">
        <v>10</v>
      </c>
      <c r="T170" t="s">
        <v>11</v>
      </c>
    </row>
    <row r="171" spans="4:20">
      <c r="D171" s="17">
        <v>42</v>
      </c>
      <c r="E171" s="3">
        <v>26.6</v>
      </c>
      <c r="F171" s="3">
        <v>0</v>
      </c>
      <c r="G171" s="16">
        <f t="shared" si="6"/>
        <v>1</v>
      </c>
      <c r="H171" s="3">
        <f t="shared" si="7"/>
        <v>0</v>
      </c>
      <c r="I171" s="3">
        <f t="shared" si="8"/>
        <v>0</v>
      </c>
      <c r="J171" s="28">
        <v>21348.705999999998</v>
      </c>
      <c r="K171" s="30">
        <f>$C$5+SUMPRODUCT($D$5:$I$5,Table24[[#This Row],[age]:[southwest]])</f>
        <v>31480.620406738795</v>
      </c>
      <c r="R171" t="s">
        <v>6</v>
      </c>
      <c r="S171" t="s">
        <v>7</v>
      </c>
      <c r="T171" t="s">
        <v>12</v>
      </c>
    </row>
    <row r="172" spans="4:20">
      <c r="D172" s="17">
        <v>18</v>
      </c>
      <c r="E172" s="3">
        <v>36.85</v>
      </c>
      <c r="F172" s="3">
        <v>0</v>
      </c>
      <c r="G172" s="16">
        <f t="shared" si="6"/>
        <v>1</v>
      </c>
      <c r="H172" s="3">
        <f t="shared" si="7"/>
        <v>1</v>
      </c>
      <c r="I172" s="3">
        <f t="shared" si="8"/>
        <v>0</v>
      </c>
      <c r="J172" s="28">
        <v>36149.483500000002</v>
      </c>
      <c r="K172" s="30">
        <f>$C$5+SUMPRODUCT($D$5:$I$5,Table24[[#This Row],[age]:[southwest]])</f>
        <v>27925.071070913684</v>
      </c>
      <c r="R172" t="s">
        <v>6</v>
      </c>
      <c r="S172" t="s">
        <v>7</v>
      </c>
      <c r="T172" t="s">
        <v>11</v>
      </c>
    </row>
    <row r="173" spans="4:20">
      <c r="D173" s="17">
        <v>54</v>
      </c>
      <c r="E173" s="3">
        <v>39.6</v>
      </c>
      <c r="F173" s="3">
        <v>1</v>
      </c>
      <c r="G173" s="16">
        <f t="shared" si="6"/>
        <v>0</v>
      </c>
      <c r="H173" s="3">
        <f t="shared" si="7"/>
        <v>0</v>
      </c>
      <c r="I173" s="3">
        <f t="shared" si="8"/>
        <v>1</v>
      </c>
      <c r="J173" s="28">
        <v>10450.552</v>
      </c>
      <c r="K173" s="30">
        <f>$C$5+SUMPRODUCT($D$5:$I$5,Table24[[#This Row],[age]:[southwest]])</f>
        <v>14811.958427421647</v>
      </c>
      <c r="R173" t="s">
        <v>9</v>
      </c>
      <c r="S173" t="s">
        <v>10</v>
      </c>
      <c r="T173" t="s">
        <v>8</v>
      </c>
    </row>
    <row r="174" spans="4:20">
      <c r="D174" s="17">
        <v>32</v>
      </c>
      <c r="E174" s="3">
        <v>29.8</v>
      </c>
      <c r="F174" s="3">
        <v>2</v>
      </c>
      <c r="G174" s="16">
        <f t="shared" si="6"/>
        <v>0</v>
      </c>
      <c r="H174" s="3">
        <f t="shared" si="7"/>
        <v>0</v>
      </c>
      <c r="I174" s="3">
        <f t="shared" si="8"/>
        <v>1</v>
      </c>
      <c r="J174" s="28">
        <v>5152.134</v>
      </c>
      <c r="K174" s="30">
        <f>$C$5+SUMPRODUCT($D$5:$I$5,Table24[[#This Row],[age]:[southwest]])</f>
        <v>6310.6768977087813</v>
      </c>
      <c r="R174" t="s">
        <v>6</v>
      </c>
      <c r="S174" t="s">
        <v>10</v>
      </c>
      <c r="T174" t="s">
        <v>8</v>
      </c>
    </row>
    <row r="175" spans="4:20">
      <c r="D175" s="17">
        <v>37</v>
      </c>
      <c r="E175" s="3">
        <v>29.64</v>
      </c>
      <c r="F175" s="3">
        <v>0</v>
      </c>
      <c r="G175" s="16">
        <f t="shared" si="6"/>
        <v>0</v>
      </c>
      <c r="H175" s="3">
        <f t="shared" si="7"/>
        <v>0</v>
      </c>
      <c r="I175" s="3">
        <f t="shared" si="8"/>
        <v>0</v>
      </c>
      <c r="J175" s="28">
        <v>5028.1466</v>
      </c>
      <c r="K175" s="30">
        <f>$C$5+SUMPRODUCT($D$5:$I$5,Table24[[#This Row],[age]:[southwest]])</f>
        <v>7381.1831782529189</v>
      </c>
      <c r="R175" t="s">
        <v>9</v>
      </c>
      <c r="S175" t="s">
        <v>10</v>
      </c>
      <c r="T175" t="s">
        <v>12</v>
      </c>
    </row>
    <row r="176" spans="4:20">
      <c r="D176" s="17">
        <v>47</v>
      </c>
      <c r="E176" s="3">
        <v>28.215</v>
      </c>
      <c r="F176" s="3">
        <v>4</v>
      </c>
      <c r="G176" s="16">
        <f t="shared" si="6"/>
        <v>0</v>
      </c>
      <c r="H176" s="3">
        <f t="shared" si="7"/>
        <v>0</v>
      </c>
      <c r="I176" s="3">
        <f t="shared" si="8"/>
        <v>0</v>
      </c>
      <c r="J176" s="28">
        <v>10407.085849999999</v>
      </c>
      <c r="K176" s="30">
        <f>$C$5+SUMPRODUCT($D$5:$I$5,Table24[[#This Row],[age]:[southwest]])</f>
        <v>11354.859760188705</v>
      </c>
      <c r="R176" t="s">
        <v>9</v>
      </c>
      <c r="S176" t="s">
        <v>10</v>
      </c>
      <c r="T176" t="s">
        <v>13</v>
      </c>
    </row>
    <row r="177" spans="4:20">
      <c r="D177" s="17">
        <v>20</v>
      </c>
      <c r="E177" s="3">
        <v>37</v>
      </c>
      <c r="F177" s="3">
        <v>5</v>
      </c>
      <c r="G177" s="16">
        <f t="shared" si="6"/>
        <v>0</v>
      </c>
      <c r="H177" s="3">
        <f t="shared" si="7"/>
        <v>0</v>
      </c>
      <c r="I177" s="3">
        <f t="shared" si="8"/>
        <v>1</v>
      </c>
      <c r="J177" s="28">
        <v>4830.63</v>
      </c>
      <c r="K177" s="30">
        <f>$C$5+SUMPRODUCT($D$5:$I$5,Table24[[#This Row],[age]:[southwest]])</f>
        <v>7079.4502535451247</v>
      </c>
      <c r="R177" t="s">
        <v>6</v>
      </c>
      <c r="S177" t="s">
        <v>10</v>
      </c>
      <c r="T177" t="s">
        <v>8</v>
      </c>
    </row>
    <row r="178" spans="4:20">
      <c r="D178" s="17">
        <v>32</v>
      </c>
      <c r="E178" s="3">
        <v>33.155000000000001</v>
      </c>
      <c r="F178" s="3">
        <v>3</v>
      </c>
      <c r="G178" s="16">
        <f t="shared" si="6"/>
        <v>0</v>
      </c>
      <c r="H178" s="3">
        <f t="shared" si="7"/>
        <v>0</v>
      </c>
      <c r="I178" s="3">
        <f t="shared" si="8"/>
        <v>0</v>
      </c>
      <c r="J178" s="28">
        <v>6128.79745</v>
      </c>
      <c r="K178" s="30">
        <f>$C$5+SUMPRODUCT($D$5:$I$5,Table24[[#This Row],[age]:[southwest]])</f>
        <v>8701.1079499737752</v>
      </c>
      <c r="R178" t="s">
        <v>6</v>
      </c>
      <c r="S178" t="s">
        <v>10</v>
      </c>
      <c r="T178" t="s">
        <v>12</v>
      </c>
    </row>
    <row r="179" spans="4:20">
      <c r="D179" s="17">
        <v>19</v>
      </c>
      <c r="E179" s="3">
        <v>31.824999999999999</v>
      </c>
      <c r="F179" s="3">
        <v>1</v>
      </c>
      <c r="G179" s="16">
        <f t="shared" si="6"/>
        <v>0</v>
      </c>
      <c r="H179" s="3">
        <f t="shared" si="7"/>
        <v>0</v>
      </c>
      <c r="I179" s="3">
        <f t="shared" si="8"/>
        <v>0</v>
      </c>
      <c r="J179" s="28">
        <v>2719.2797500000001</v>
      </c>
      <c r="K179" s="30">
        <f>$C$5+SUMPRODUCT($D$5:$I$5,Table24[[#This Row],[age]:[southwest]])</f>
        <v>3966.5436078137591</v>
      </c>
      <c r="R179" t="s">
        <v>6</v>
      </c>
      <c r="S179" t="s">
        <v>10</v>
      </c>
      <c r="T179" t="s">
        <v>12</v>
      </c>
    </row>
    <row r="180" spans="4:20">
      <c r="D180" s="17">
        <v>27</v>
      </c>
      <c r="E180" s="3">
        <v>18.905000000000001</v>
      </c>
      <c r="F180" s="3">
        <v>3</v>
      </c>
      <c r="G180" s="16">
        <f t="shared" si="6"/>
        <v>0</v>
      </c>
      <c r="H180" s="3">
        <f t="shared" si="7"/>
        <v>0</v>
      </c>
      <c r="I180" s="3">
        <f t="shared" si="8"/>
        <v>0</v>
      </c>
      <c r="J180" s="28">
        <v>4827.9049500000001</v>
      </c>
      <c r="K180" s="30">
        <f>$C$5+SUMPRODUCT($D$5:$I$5,Table24[[#This Row],[age]:[southwest]])</f>
        <v>2590.43697690507</v>
      </c>
      <c r="R180" t="s">
        <v>9</v>
      </c>
      <c r="S180" t="s">
        <v>10</v>
      </c>
      <c r="T180" t="s">
        <v>13</v>
      </c>
    </row>
    <row r="181" spans="4:20">
      <c r="D181" s="17">
        <v>63</v>
      </c>
      <c r="E181" s="3">
        <v>41.47</v>
      </c>
      <c r="F181" s="3">
        <v>0</v>
      </c>
      <c r="G181" s="16">
        <f t="shared" si="6"/>
        <v>0</v>
      </c>
      <c r="H181" s="3">
        <f t="shared" si="7"/>
        <v>1</v>
      </c>
      <c r="I181" s="3">
        <f t="shared" si="8"/>
        <v>0</v>
      </c>
      <c r="J181" s="28">
        <v>13405.390299999999</v>
      </c>
      <c r="K181" s="30">
        <f>$C$5+SUMPRODUCT($D$5:$I$5,Table24[[#This Row],[age]:[southwest]])</f>
        <v>17211.006682557087</v>
      </c>
      <c r="R181" t="s">
        <v>9</v>
      </c>
      <c r="S181" t="s">
        <v>10</v>
      </c>
      <c r="T181" t="s">
        <v>11</v>
      </c>
    </row>
    <row r="182" spans="4:20">
      <c r="D182" s="17">
        <v>49</v>
      </c>
      <c r="E182" s="3">
        <v>30.3</v>
      </c>
      <c r="F182" s="3">
        <v>0</v>
      </c>
      <c r="G182" s="16">
        <f t="shared" si="6"/>
        <v>0</v>
      </c>
      <c r="H182" s="3">
        <f t="shared" si="7"/>
        <v>0</v>
      </c>
      <c r="I182" s="3">
        <f t="shared" si="8"/>
        <v>1</v>
      </c>
      <c r="J182" s="28">
        <v>8116.68</v>
      </c>
      <c r="K182" s="30">
        <f>$C$5+SUMPRODUCT($D$5:$I$5,Table24[[#This Row],[age]:[southwest]])</f>
        <v>9906.0179168607356</v>
      </c>
      <c r="R182" t="s">
        <v>9</v>
      </c>
      <c r="S182" t="s">
        <v>10</v>
      </c>
      <c r="T182" t="s">
        <v>8</v>
      </c>
    </row>
    <row r="183" spans="4:20">
      <c r="D183" s="17">
        <v>18</v>
      </c>
      <c r="E183" s="3">
        <v>15.96</v>
      </c>
      <c r="F183" s="3">
        <v>0</v>
      </c>
      <c r="G183" s="16">
        <f t="shared" si="6"/>
        <v>0</v>
      </c>
      <c r="H183" s="3">
        <f t="shared" si="7"/>
        <v>0</v>
      </c>
      <c r="I183" s="3">
        <f t="shared" si="8"/>
        <v>0</v>
      </c>
      <c r="J183" s="28">
        <v>1694.7963999999999</v>
      </c>
      <c r="K183" s="30">
        <f>$C$5+SUMPRODUCT($D$5:$I$5,Table24[[#This Row],[age]:[southwest]])</f>
        <v>-2134.5517027684182</v>
      </c>
      <c r="R183" t="s">
        <v>9</v>
      </c>
      <c r="S183" t="s">
        <v>10</v>
      </c>
      <c r="T183" t="s">
        <v>13</v>
      </c>
    </row>
    <row r="184" spans="4:20">
      <c r="D184" s="17">
        <v>35</v>
      </c>
      <c r="E184" s="3">
        <v>34.799999999999997</v>
      </c>
      <c r="F184" s="3">
        <v>1</v>
      </c>
      <c r="G184" s="16">
        <f t="shared" si="6"/>
        <v>0</v>
      </c>
      <c r="H184" s="3">
        <f t="shared" si="7"/>
        <v>0</v>
      </c>
      <c r="I184" s="3">
        <f t="shared" si="8"/>
        <v>1</v>
      </c>
      <c r="J184" s="28">
        <v>5246.0469999999996</v>
      </c>
      <c r="K184" s="30">
        <f>$C$5+SUMPRODUCT($D$5:$I$5,Table24[[#This Row],[age]:[southwest]])</f>
        <v>8303.3585988283012</v>
      </c>
      <c r="R184" t="s">
        <v>6</v>
      </c>
      <c r="S184" t="s">
        <v>10</v>
      </c>
      <c r="T184" t="s">
        <v>8</v>
      </c>
    </row>
    <row r="185" spans="4:20">
      <c r="D185" s="17">
        <v>24</v>
      </c>
      <c r="E185" s="3">
        <v>33.344999999999999</v>
      </c>
      <c r="F185" s="3">
        <v>0</v>
      </c>
      <c r="G185" s="16">
        <f t="shared" si="6"/>
        <v>0</v>
      </c>
      <c r="H185" s="3">
        <f t="shared" si="7"/>
        <v>0</v>
      </c>
      <c r="I185" s="3">
        <f t="shared" si="8"/>
        <v>0</v>
      </c>
      <c r="J185" s="28">
        <v>2855.4375500000001</v>
      </c>
      <c r="K185" s="30">
        <f>$C$5+SUMPRODUCT($D$5:$I$5,Table24[[#This Row],[age]:[southwest]])</f>
        <v>5294.7662453129014</v>
      </c>
      <c r="R185" t="s">
        <v>6</v>
      </c>
      <c r="S185" t="s">
        <v>10</v>
      </c>
      <c r="T185" t="s">
        <v>12</v>
      </c>
    </row>
    <row r="186" spans="4:20">
      <c r="D186" s="17">
        <v>63</v>
      </c>
      <c r="E186" s="3">
        <v>37.700000000000003</v>
      </c>
      <c r="F186" s="3">
        <v>0</v>
      </c>
      <c r="G186" s="16">
        <f t="shared" si="6"/>
        <v>1</v>
      </c>
      <c r="H186" s="3">
        <f t="shared" si="7"/>
        <v>0</v>
      </c>
      <c r="I186" s="3">
        <f t="shared" si="8"/>
        <v>1</v>
      </c>
      <c r="J186" s="28">
        <v>48824.45</v>
      </c>
      <c r="K186" s="30">
        <f>$C$5+SUMPRODUCT($D$5:$I$5,Table24[[#This Row],[age]:[southwest]])</f>
        <v>39853.928195583139</v>
      </c>
      <c r="R186" t="s">
        <v>6</v>
      </c>
      <c r="S186" t="s">
        <v>7</v>
      </c>
      <c r="T186" t="s">
        <v>8</v>
      </c>
    </row>
    <row r="187" spans="4:20">
      <c r="D187" s="17">
        <v>38</v>
      </c>
      <c r="E187" s="3">
        <v>27.835000000000001</v>
      </c>
      <c r="F187" s="3">
        <v>2</v>
      </c>
      <c r="G187" s="16">
        <f t="shared" si="6"/>
        <v>0</v>
      </c>
      <c r="H187" s="3">
        <f t="shared" si="7"/>
        <v>0</v>
      </c>
      <c r="I187" s="3">
        <f t="shared" si="8"/>
        <v>0</v>
      </c>
      <c r="J187" s="28">
        <v>6455.86265</v>
      </c>
      <c r="K187" s="30">
        <f>$C$5+SUMPRODUCT($D$5:$I$5,Table24[[#This Row],[age]:[southwest]])</f>
        <v>7970.0302485250322</v>
      </c>
      <c r="R187" t="s">
        <v>9</v>
      </c>
      <c r="S187" t="s">
        <v>10</v>
      </c>
      <c r="T187" t="s">
        <v>12</v>
      </c>
    </row>
    <row r="188" spans="4:20">
      <c r="D188" s="17">
        <v>54</v>
      </c>
      <c r="E188" s="3">
        <v>29.2</v>
      </c>
      <c r="F188" s="3">
        <v>1</v>
      </c>
      <c r="G188" s="16">
        <f t="shared" si="6"/>
        <v>0</v>
      </c>
      <c r="H188" s="3">
        <f t="shared" si="7"/>
        <v>0</v>
      </c>
      <c r="I188" s="3">
        <f t="shared" si="8"/>
        <v>1</v>
      </c>
      <c r="J188" s="28">
        <v>10436.096</v>
      </c>
      <c r="K188" s="30">
        <f>$C$5+SUMPRODUCT($D$5:$I$5,Table24[[#This Row],[age]:[southwest]])</f>
        <v>11290.088546199666</v>
      </c>
      <c r="R188" t="s">
        <v>9</v>
      </c>
      <c r="S188" t="s">
        <v>10</v>
      </c>
      <c r="T188" t="s">
        <v>8</v>
      </c>
    </row>
    <row r="189" spans="4:20">
      <c r="D189" s="17">
        <v>46</v>
      </c>
      <c r="E189" s="3">
        <v>28.9</v>
      </c>
      <c r="F189" s="3">
        <v>2</v>
      </c>
      <c r="G189" s="16">
        <f t="shared" si="6"/>
        <v>0</v>
      </c>
      <c r="H189" s="3">
        <f t="shared" si="7"/>
        <v>0</v>
      </c>
      <c r="I189" s="3">
        <f t="shared" si="8"/>
        <v>1</v>
      </c>
      <c r="J189" s="28">
        <v>8823.2790000000005</v>
      </c>
      <c r="K189" s="30">
        <f>$C$5+SUMPRODUCT($D$5:$I$5,Table24[[#This Row],[age]:[southwest]])</f>
        <v>9603.9891651995604</v>
      </c>
      <c r="R189" t="s">
        <v>6</v>
      </c>
      <c r="S189" t="s">
        <v>10</v>
      </c>
      <c r="T189" t="s">
        <v>8</v>
      </c>
    </row>
    <row r="190" spans="4:20">
      <c r="D190" s="17">
        <v>41</v>
      </c>
      <c r="E190" s="3">
        <v>33.155000000000001</v>
      </c>
      <c r="F190" s="3">
        <v>3</v>
      </c>
      <c r="G190" s="16">
        <f t="shared" si="6"/>
        <v>0</v>
      </c>
      <c r="H190" s="3">
        <f t="shared" si="7"/>
        <v>0</v>
      </c>
      <c r="I190" s="3">
        <f t="shared" si="8"/>
        <v>0</v>
      </c>
      <c r="J190" s="28">
        <v>8538.28845</v>
      </c>
      <c r="K190" s="30">
        <f>$C$5+SUMPRODUCT($D$5:$I$5,Table24[[#This Row],[age]:[southwest]])</f>
        <v>11014.165465599013</v>
      </c>
      <c r="R190" t="s">
        <v>6</v>
      </c>
      <c r="S190" t="s">
        <v>10</v>
      </c>
      <c r="T190" t="s">
        <v>13</v>
      </c>
    </row>
    <row r="191" spans="4:20">
      <c r="D191" s="17">
        <v>58</v>
      </c>
      <c r="E191" s="3">
        <v>28.594999999999999</v>
      </c>
      <c r="F191" s="3">
        <v>0</v>
      </c>
      <c r="G191" s="16">
        <f t="shared" si="6"/>
        <v>0</v>
      </c>
      <c r="H191" s="3">
        <f t="shared" si="7"/>
        <v>0</v>
      </c>
      <c r="I191" s="3">
        <f t="shared" si="8"/>
        <v>0</v>
      </c>
      <c r="J191" s="28">
        <v>11735.87905</v>
      </c>
      <c r="K191" s="30">
        <f>$C$5+SUMPRODUCT($D$5:$I$5,Table24[[#This Row],[age]:[southwest]])</f>
        <v>12424.437186582614</v>
      </c>
      <c r="R191" t="s">
        <v>9</v>
      </c>
      <c r="S191" t="s">
        <v>10</v>
      </c>
      <c r="T191" t="s">
        <v>12</v>
      </c>
    </row>
    <row r="192" spans="4:20">
      <c r="D192" s="17">
        <v>18</v>
      </c>
      <c r="E192" s="3">
        <v>38.28</v>
      </c>
      <c r="F192" s="3">
        <v>0</v>
      </c>
      <c r="G192" s="16">
        <f t="shared" si="6"/>
        <v>0</v>
      </c>
      <c r="H192" s="3">
        <f t="shared" si="7"/>
        <v>1</v>
      </c>
      <c r="I192" s="3">
        <f t="shared" si="8"/>
        <v>0</v>
      </c>
      <c r="J192" s="28">
        <v>1631.8212000000001</v>
      </c>
      <c r="K192" s="30">
        <f>$C$5+SUMPRODUCT($D$5:$I$5,Table24[[#This Row],[age]:[southwest]])</f>
        <v>4565.4532466329983</v>
      </c>
      <c r="R192" t="s">
        <v>6</v>
      </c>
      <c r="S192" t="s">
        <v>10</v>
      </c>
      <c r="T192" t="s">
        <v>11</v>
      </c>
    </row>
    <row r="193" spans="4:20">
      <c r="D193" s="17">
        <v>22</v>
      </c>
      <c r="E193" s="3">
        <v>19.95</v>
      </c>
      <c r="F193" s="3">
        <v>3</v>
      </c>
      <c r="G193" s="16">
        <f t="shared" si="6"/>
        <v>0</v>
      </c>
      <c r="H193" s="3">
        <f t="shared" si="7"/>
        <v>0</v>
      </c>
      <c r="I193" s="3">
        <f t="shared" si="8"/>
        <v>0</v>
      </c>
      <c r="J193" s="28">
        <v>4005.4225000000001</v>
      </c>
      <c r="K193" s="30">
        <f>$C$5+SUMPRODUCT($D$5:$I$5,Table24[[#This Row],[age]:[southwest]])</f>
        <v>1659.2852185757984</v>
      </c>
      <c r="R193" t="s">
        <v>9</v>
      </c>
      <c r="S193" t="s">
        <v>10</v>
      </c>
      <c r="T193" t="s">
        <v>13</v>
      </c>
    </row>
    <row r="194" spans="4:20">
      <c r="D194" s="17">
        <v>44</v>
      </c>
      <c r="E194" s="3">
        <v>26.41</v>
      </c>
      <c r="F194" s="3">
        <v>0</v>
      </c>
      <c r="G194" s="16">
        <f t="shared" si="6"/>
        <v>0</v>
      </c>
      <c r="H194" s="3">
        <f t="shared" si="7"/>
        <v>0</v>
      </c>
      <c r="I194" s="3">
        <f t="shared" si="8"/>
        <v>0</v>
      </c>
      <c r="J194" s="28">
        <v>7419.4778999999999</v>
      </c>
      <c r="K194" s="30">
        <f>$C$5+SUMPRODUCT($D$5:$I$5,Table24[[#This Row],[age]:[southwest]])</f>
        <v>8086.4164014408962</v>
      </c>
      <c r="R194" t="s">
        <v>6</v>
      </c>
      <c r="S194" t="s">
        <v>10</v>
      </c>
      <c r="T194" t="s">
        <v>12</v>
      </c>
    </row>
    <row r="195" spans="4:20">
      <c r="D195" s="17">
        <v>44</v>
      </c>
      <c r="E195" s="3">
        <v>30.69</v>
      </c>
      <c r="F195" s="3">
        <v>2</v>
      </c>
      <c r="G195" s="16">
        <f t="shared" si="6"/>
        <v>0</v>
      </c>
      <c r="H195" s="3">
        <f t="shared" si="7"/>
        <v>1</v>
      </c>
      <c r="I195" s="3">
        <f t="shared" si="8"/>
        <v>0</v>
      </c>
      <c r="J195" s="28">
        <v>7731.4270999999999</v>
      </c>
      <c r="K195" s="30">
        <f>$C$5+SUMPRODUCT($D$5:$I$5,Table24[[#This Row],[age]:[southwest]])</f>
        <v>9620.4199611010517</v>
      </c>
      <c r="R195" t="s">
        <v>9</v>
      </c>
      <c r="S195" t="s">
        <v>10</v>
      </c>
      <c r="T195" t="s">
        <v>11</v>
      </c>
    </row>
    <row r="196" spans="4:20">
      <c r="D196" s="17">
        <v>36</v>
      </c>
      <c r="E196" s="3">
        <v>41.895000000000003</v>
      </c>
      <c r="F196" s="3">
        <v>3</v>
      </c>
      <c r="G196" s="16">
        <f t="shared" si="6"/>
        <v>1</v>
      </c>
      <c r="H196" s="3">
        <f t="shared" si="7"/>
        <v>0</v>
      </c>
      <c r="I196" s="3">
        <f t="shared" si="8"/>
        <v>0</v>
      </c>
      <c r="J196" s="28">
        <v>43753.337050000002</v>
      </c>
      <c r="K196" s="30">
        <f>$C$5+SUMPRODUCT($D$5:$I$5,Table24[[#This Row],[age]:[southwest]])</f>
        <v>36532.733710987981</v>
      </c>
      <c r="R196" t="s">
        <v>9</v>
      </c>
      <c r="S196" t="s">
        <v>7</v>
      </c>
      <c r="T196" t="s">
        <v>13</v>
      </c>
    </row>
    <row r="197" spans="4:20">
      <c r="D197" s="17">
        <v>26</v>
      </c>
      <c r="E197" s="3">
        <v>29.92</v>
      </c>
      <c r="F197" s="3">
        <v>2</v>
      </c>
      <c r="G197" s="16">
        <f t="shared" si="6"/>
        <v>0</v>
      </c>
      <c r="H197" s="3">
        <f t="shared" si="7"/>
        <v>1</v>
      </c>
      <c r="I197" s="3">
        <f t="shared" si="8"/>
        <v>0</v>
      </c>
      <c r="J197" s="28">
        <v>3981.9767999999999</v>
      </c>
      <c r="K197" s="30">
        <f>$C$5+SUMPRODUCT($D$5:$I$5,Table24[[#This Row],[age]:[southwest]])</f>
        <v>4733.5511021062521</v>
      </c>
      <c r="R197" t="s">
        <v>6</v>
      </c>
      <c r="S197" t="s">
        <v>10</v>
      </c>
      <c r="T197" t="s">
        <v>11</v>
      </c>
    </row>
    <row r="198" spans="4:20">
      <c r="D198" s="17">
        <v>30</v>
      </c>
      <c r="E198" s="3">
        <v>30.9</v>
      </c>
      <c r="F198" s="3">
        <v>3</v>
      </c>
      <c r="G198" s="16">
        <f t="shared" si="6"/>
        <v>0</v>
      </c>
      <c r="H198" s="3">
        <f t="shared" si="7"/>
        <v>0</v>
      </c>
      <c r="I198" s="3">
        <f t="shared" si="8"/>
        <v>1</v>
      </c>
      <c r="J198" s="28">
        <v>5325.6509999999998</v>
      </c>
      <c r="K198" s="30">
        <f>$C$5+SUMPRODUCT($D$5:$I$5,Table24[[#This Row],[age]:[southwest]])</f>
        <v>6640.7137290848696</v>
      </c>
      <c r="R198" t="s">
        <v>6</v>
      </c>
      <c r="S198" t="s">
        <v>10</v>
      </c>
      <c r="T198" t="s">
        <v>8</v>
      </c>
    </row>
    <row r="199" spans="4:20">
      <c r="D199" s="17">
        <v>41</v>
      </c>
      <c r="E199" s="3">
        <v>32.200000000000003</v>
      </c>
      <c r="F199" s="3">
        <v>1</v>
      </c>
      <c r="G199" s="16">
        <f t="shared" si="6"/>
        <v>0</v>
      </c>
      <c r="H199" s="3">
        <f t="shared" si="7"/>
        <v>0</v>
      </c>
      <c r="I199" s="3">
        <f t="shared" si="8"/>
        <v>1</v>
      </c>
      <c r="J199" s="28">
        <v>6775.9610000000002</v>
      </c>
      <c r="K199" s="30">
        <f>$C$5+SUMPRODUCT($D$5:$I$5,Table24[[#This Row],[age]:[southwest]])</f>
        <v>8964.9294722729683</v>
      </c>
      <c r="R199" t="s">
        <v>6</v>
      </c>
      <c r="S199" t="s">
        <v>10</v>
      </c>
      <c r="T199" t="s">
        <v>8</v>
      </c>
    </row>
    <row r="200" spans="4:20">
      <c r="D200" s="17">
        <v>29</v>
      </c>
      <c r="E200" s="3">
        <v>32.11</v>
      </c>
      <c r="F200" s="3">
        <v>2</v>
      </c>
      <c r="G200" s="16">
        <f t="shared" si="6"/>
        <v>0</v>
      </c>
      <c r="H200" s="3">
        <f t="shared" si="7"/>
        <v>0</v>
      </c>
      <c r="I200" s="3">
        <f t="shared" si="8"/>
        <v>0</v>
      </c>
      <c r="J200" s="28">
        <v>4922.9159</v>
      </c>
      <c r="K200" s="30">
        <f>$C$5+SUMPRODUCT($D$5:$I$5,Table24[[#This Row],[age]:[southwest]])</f>
        <v>7104.6644388828645</v>
      </c>
      <c r="R200" t="s">
        <v>6</v>
      </c>
      <c r="S200" t="s">
        <v>10</v>
      </c>
      <c r="T200" t="s">
        <v>12</v>
      </c>
    </row>
    <row r="201" spans="4:20">
      <c r="D201" s="17">
        <v>61</v>
      </c>
      <c r="E201" s="3">
        <v>31.57</v>
      </c>
      <c r="F201" s="3">
        <v>0</v>
      </c>
      <c r="G201" s="16">
        <f t="shared" si="6"/>
        <v>0</v>
      </c>
      <c r="H201" s="3">
        <f t="shared" si="7"/>
        <v>1</v>
      </c>
      <c r="I201" s="3">
        <f t="shared" si="8"/>
        <v>0</v>
      </c>
      <c r="J201" s="28">
        <v>12557.605299999999</v>
      </c>
      <c r="K201" s="30">
        <f>$C$5+SUMPRODUCT($D$5:$I$5,Table24[[#This Row],[age]:[southwest]])</f>
        <v>13344.444687451498</v>
      </c>
      <c r="R201" t="s">
        <v>9</v>
      </c>
      <c r="S201" t="s">
        <v>10</v>
      </c>
      <c r="T201" t="s">
        <v>11</v>
      </c>
    </row>
    <row r="202" spans="4:20">
      <c r="D202" s="17">
        <v>36</v>
      </c>
      <c r="E202" s="3">
        <v>26.2</v>
      </c>
      <c r="F202" s="3">
        <v>0</v>
      </c>
      <c r="G202" s="16">
        <f t="shared" si="6"/>
        <v>0</v>
      </c>
      <c r="H202" s="3">
        <f t="shared" si="7"/>
        <v>0</v>
      </c>
      <c r="I202" s="3">
        <f t="shared" si="8"/>
        <v>1</v>
      </c>
      <c r="J202" s="28">
        <v>4883.866</v>
      </c>
      <c r="K202" s="30">
        <f>$C$5+SUMPRODUCT($D$5:$I$5,Table24[[#This Row],[age]:[southwest]])</f>
        <v>5176.5053663305735</v>
      </c>
      <c r="R202" t="s">
        <v>6</v>
      </c>
      <c r="S202" t="s">
        <v>10</v>
      </c>
      <c r="T202" t="s">
        <v>8</v>
      </c>
    </row>
    <row r="203" spans="4:20">
      <c r="D203" s="17">
        <v>25</v>
      </c>
      <c r="E203" s="3">
        <v>25.74</v>
      </c>
      <c r="F203" s="3">
        <v>0</v>
      </c>
      <c r="G203" s="16">
        <f t="shared" ref="G203:G266" si="9">IF(S203="yes",1,0)</f>
        <v>0</v>
      </c>
      <c r="H203" s="3">
        <f t="shared" ref="H203:H266" si="10">IF(T203="southeast",1,0)</f>
        <v>1</v>
      </c>
      <c r="I203" s="3">
        <f t="shared" ref="I203:I266" si="11">IF(T203="southwest",1,0)</f>
        <v>0</v>
      </c>
      <c r="J203" s="28">
        <v>2137.6536000000001</v>
      </c>
      <c r="K203" s="30">
        <f>$C$5+SUMPRODUCT($D$5:$I$5,Table24[[#This Row],[age]:[southwest]])</f>
        <v>2117.9356434578385</v>
      </c>
      <c r="R203" t="s">
        <v>9</v>
      </c>
      <c r="S203" t="s">
        <v>10</v>
      </c>
      <c r="T203" t="s">
        <v>11</v>
      </c>
    </row>
    <row r="204" spans="4:20">
      <c r="D204" s="17">
        <v>56</v>
      </c>
      <c r="E204" s="3">
        <v>26.6</v>
      </c>
      <c r="F204" s="3">
        <v>1</v>
      </c>
      <c r="G204" s="16">
        <f t="shared" si="9"/>
        <v>0</v>
      </c>
      <c r="H204" s="3">
        <f t="shared" si="10"/>
        <v>0</v>
      </c>
      <c r="I204" s="3">
        <f t="shared" si="11"/>
        <v>0</v>
      </c>
      <c r="J204" s="28">
        <v>12044.342000000001</v>
      </c>
      <c r="K204" s="30">
        <f>$C$5+SUMPRODUCT($D$5:$I$5,Table24[[#This Row],[age]:[southwest]])</f>
        <v>11706.379086960427</v>
      </c>
      <c r="R204" t="s">
        <v>6</v>
      </c>
      <c r="S204" t="s">
        <v>10</v>
      </c>
      <c r="T204" t="s">
        <v>12</v>
      </c>
    </row>
    <row r="205" spans="4:20">
      <c r="D205" s="17">
        <v>18</v>
      </c>
      <c r="E205" s="3">
        <v>34.43</v>
      </c>
      <c r="F205" s="3">
        <v>0</v>
      </c>
      <c r="G205" s="16">
        <f t="shared" si="9"/>
        <v>0</v>
      </c>
      <c r="H205" s="3">
        <f t="shared" si="10"/>
        <v>1</v>
      </c>
      <c r="I205" s="3">
        <f t="shared" si="11"/>
        <v>0</v>
      </c>
      <c r="J205" s="28">
        <v>1137.4697000000001</v>
      </c>
      <c r="K205" s="30">
        <f>$C$5+SUMPRODUCT($D$5:$I$5,Table24[[#This Row],[age]:[southwest]])</f>
        <v>3261.6841079114001</v>
      </c>
      <c r="R205" t="s">
        <v>9</v>
      </c>
      <c r="S205" t="s">
        <v>10</v>
      </c>
      <c r="T205" t="s">
        <v>11</v>
      </c>
    </row>
    <row r="206" spans="4:20">
      <c r="D206" s="17">
        <v>19</v>
      </c>
      <c r="E206" s="3">
        <v>30.59</v>
      </c>
      <c r="F206" s="3">
        <v>0</v>
      </c>
      <c r="G206" s="16">
        <f t="shared" si="9"/>
        <v>0</v>
      </c>
      <c r="H206" s="3">
        <f t="shared" si="10"/>
        <v>0</v>
      </c>
      <c r="I206" s="3">
        <f t="shared" si="11"/>
        <v>0</v>
      </c>
      <c r="J206" s="28">
        <v>1639.5631000000001</v>
      </c>
      <c r="K206" s="30">
        <f>$C$5+SUMPRODUCT($D$5:$I$5,Table24[[#This Row],[age]:[southwest]])</f>
        <v>3076.7774149986799</v>
      </c>
      <c r="R206" t="s">
        <v>9</v>
      </c>
      <c r="S206" t="s">
        <v>10</v>
      </c>
      <c r="T206" t="s">
        <v>12</v>
      </c>
    </row>
    <row r="207" spans="4:20">
      <c r="D207" s="17">
        <v>39</v>
      </c>
      <c r="E207" s="3">
        <v>32.799999999999997</v>
      </c>
      <c r="F207" s="3">
        <v>0</v>
      </c>
      <c r="G207" s="16">
        <f t="shared" si="9"/>
        <v>0</v>
      </c>
      <c r="H207" s="3">
        <f t="shared" si="10"/>
        <v>0</v>
      </c>
      <c r="I207" s="3">
        <f t="shared" si="11"/>
        <v>1</v>
      </c>
      <c r="J207" s="28">
        <v>5649.7150000000001</v>
      </c>
      <c r="K207" s="30">
        <f>$C$5+SUMPRODUCT($D$5:$I$5,Table24[[#This Row],[age]:[southwest]])</f>
        <v>8182.5573474426783</v>
      </c>
      <c r="R207" t="s">
        <v>6</v>
      </c>
      <c r="S207" t="s">
        <v>10</v>
      </c>
      <c r="T207" t="s">
        <v>8</v>
      </c>
    </row>
    <row r="208" spans="4:20">
      <c r="D208" s="17">
        <v>45</v>
      </c>
      <c r="E208" s="3">
        <v>28.6</v>
      </c>
      <c r="F208" s="3">
        <v>2</v>
      </c>
      <c r="G208" s="16">
        <f t="shared" si="9"/>
        <v>0</v>
      </c>
      <c r="H208" s="3">
        <f t="shared" si="10"/>
        <v>1</v>
      </c>
      <c r="I208" s="3">
        <f t="shared" si="11"/>
        <v>0</v>
      </c>
      <c r="J208" s="28">
        <v>8516.8289999999997</v>
      </c>
      <c r="K208" s="30">
        <f>$C$5+SUMPRODUCT($D$5:$I$5,Table24[[#This Row],[age]:[southwest]])</f>
        <v>9169.6659621343533</v>
      </c>
      <c r="R208" t="s">
        <v>6</v>
      </c>
      <c r="S208" t="s">
        <v>10</v>
      </c>
      <c r="T208" t="s">
        <v>11</v>
      </c>
    </row>
    <row r="209" spans="4:20">
      <c r="D209" s="17">
        <v>51</v>
      </c>
      <c r="E209" s="3">
        <v>18.05</v>
      </c>
      <c r="F209" s="3">
        <v>0</v>
      </c>
      <c r="G209" s="16">
        <f t="shared" si="9"/>
        <v>0</v>
      </c>
      <c r="H209" s="3">
        <f t="shared" si="10"/>
        <v>0</v>
      </c>
      <c r="I209" s="3">
        <f t="shared" si="11"/>
        <v>0</v>
      </c>
      <c r="J209" s="28">
        <v>9644.2525000000005</v>
      </c>
      <c r="K209" s="30">
        <f>$C$5+SUMPRODUCT($D$5:$I$5,Table24[[#This Row],[age]:[southwest]])</f>
        <v>7054.4195774491818</v>
      </c>
      <c r="R209" t="s">
        <v>6</v>
      </c>
      <c r="S209" t="s">
        <v>10</v>
      </c>
      <c r="T209" t="s">
        <v>12</v>
      </c>
    </row>
    <row r="210" spans="4:20">
      <c r="D210" s="17">
        <v>64</v>
      </c>
      <c r="E210" s="3">
        <v>39.33</v>
      </c>
      <c r="F210" s="3">
        <v>0</v>
      </c>
      <c r="G210" s="16">
        <f t="shared" si="9"/>
        <v>0</v>
      </c>
      <c r="H210" s="3">
        <f t="shared" si="10"/>
        <v>0</v>
      </c>
      <c r="I210" s="3">
        <f t="shared" si="11"/>
        <v>0</v>
      </c>
      <c r="J210" s="28">
        <v>14901.5167</v>
      </c>
      <c r="K210" s="30">
        <f>$C$5+SUMPRODUCT($D$5:$I$5,Table24[[#This Row],[age]:[southwest]])</f>
        <v>17601.790258690264</v>
      </c>
      <c r="R210" t="s">
        <v>6</v>
      </c>
      <c r="S210" t="s">
        <v>10</v>
      </c>
      <c r="T210" t="s">
        <v>13</v>
      </c>
    </row>
    <row r="211" spans="4:20">
      <c r="D211" s="17">
        <v>19</v>
      </c>
      <c r="E211" s="3">
        <v>32.11</v>
      </c>
      <c r="F211" s="3">
        <v>0</v>
      </c>
      <c r="G211" s="16">
        <f t="shared" si="9"/>
        <v>0</v>
      </c>
      <c r="H211" s="3">
        <f t="shared" si="10"/>
        <v>0</v>
      </c>
      <c r="I211" s="3">
        <f t="shared" si="11"/>
        <v>0</v>
      </c>
      <c r="J211" s="28">
        <v>2130.6759000000002</v>
      </c>
      <c r="K211" s="30">
        <f>$C$5+SUMPRODUCT($D$5:$I$5,Table24[[#This Row],[age]:[southwest]])</f>
        <v>3591.5122437926584</v>
      </c>
      <c r="R211" t="s">
        <v>6</v>
      </c>
      <c r="S211" t="s">
        <v>10</v>
      </c>
      <c r="T211" t="s">
        <v>12</v>
      </c>
    </row>
    <row r="212" spans="4:20">
      <c r="D212" s="17">
        <v>48</v>
      </c>
      <c r="E212" s="3">
        <v>32.229999999999997</v>
      </c>
      <c r="F212" s="3">
        <v>1</v>
      </c>
      <c r="G212" s="16">
        <f t="shared" si="9"/>
        <v>0</v>
      </c>
      <c r="H212" s="3">
        <f t="shared" si="10"/>
        <v>1</v>
      </c>
      <c r="I212" s="3">
        <f t="shared" si="11"/>
        <v>0</v>
      </c>
      <c r="J212" s="28">
        <v>8871.1517000000003</v>
      </c>
      <c r="K212" s="30">
        <f>$C$5+SUMPRODUCT($D$5:$I$5,Table24[[#This Row],[age]:[southwest]])</f>
        <v>10698.409034669821</v>
      </c>
      <c r="R212" t="s">
        <v>6</v>
      </c>
      <c r="S212" t="s">
        <v>10</v>
      </c>
      <c r="T212" t="s">
        <v>11</v>
      </c>
    </row>
    <row r="213" spans="4:20">
      <c r="D213" s="17">
        <v>60</v>
      </c>
      <c r="E213" s="3">
        <v>24.035</v>
      </c>
      <c r="F213" s="3">
        <v>0</v>
      </c>
      <c r="G213" s="16">
        <f t="shared" si="9"/>
        <v>0</v>
      </c>
      <c r="H213" s="3">
        <f t="shared" si="10"/>
        <v>0</v>
      </c>
      <c r="I213" s="3">
        <f t="shared" si="11"/>
        <v>0</v>
      </c>
      <c r="J213" s="28">
        <v>13012.20865</v>
      </c>
      <c r="K213" s="30">
        <f>$C$5+SUMPRODUCT($D$5:$I$5,Table24[[#This Row],[age]:[southwest]])</f>
        <v>11394.245481450722</v>
      </c>
      <c r="R213" t="s">
        <v>6</v>
      </c>
      <c r="S213" t="s">
        <v>10</v>
      </c>
      <c r="T213" t="s">
        <v>12</v>
      </c>
    </row>
    <row r="214" spans="4:20">
      <c r="D214" s="17">
        <v>27</v>
      </c>
      <c r="E214" s="3">
        <v>36.08</v>
      </c>
      <c r="F214" s="3">
        <v>0</v>
      </c>
      <c r="G214" s="16">
        <f t="shared" si="9"/>
        <v>1</v>
      </c>
      <c r="H214" s="3">
        <f t="shared" si="10"/>
        <v>1</v>
      </c>
      <c r="I214" s="3">
        <f t="shared" si="11"/>
        <v>0</v>
      </c>
      <c r="J214" s="28">
        <v>37133.898200000003</v>
      </c>
      <c r="K214" s="30">
        <f>$C$5+SUMPRODUCT($D$5:$I$5,Table24[[#This Row],[age]:[southwest]])</f>
        <v>29977.374758794598</v>
      </c>
      <c r="R214" t="s">
        <v>6</v>
      </c>
      <c r="S214" t="s">
        <v>7</v>
      </c>
      <c r="T214" t="s">
        <v>11</v>
      </c>
    </row>
    <row r="215" spans="4:20">
      <c r="D215" s="17">
        <v>46</v>
      </c>
      <c r="E215" s="3">
        <v>22.3</v>
      </c>
      <c r="F215" s="3">
        <v>0</v>
      </c>
      <c r="G215" s="16">
        <f t="shared" si="9"/>
        <v>0</v>
      </c>
      <c r="H215" s="3">
        <f t="shared" si="10"/>
        <v>0</v>
      </c>
      <c r="I215" s="3">
        <f t="shared" si="11"/>
        <v>1</v>
      </c>
      <c r="J215" s="28">
        <v>7147.1049999999996</v>
      </c>
      <c r="K215" s="30">
        <f>$C$5+SUMPRODUCT($D$5:$I$5,Table24[[#This Row],[age]:[southwest]])</f>
        <v>6425.8680671225957</v>
      </c>
      <c r="R215" t="s">
        <v>9</v>
      </c>
      <c r="S215" t="s">
        <v>10</v>
      </c>
      <c r="T215" t="s">
        <v>8</v>
      </c>
    </row>
    <row r="216" spans="4:20">
      <c r="D216" s="17">
        <v>28</v>
      </c>
      <c r="E216" s="3">
        <v>28.88</v>
      </c>
      <c r="F216" s="3">
        <v>1</v>
      </c>
      <c r="G216" s="16">
        <f t="shared" si="9"/>
        <v>0</v>
      </c>
      <c r="H216" s="3">
        <f t="shared" si="10"/>
        <v>0</v>
      </c>
      <c r="I216" s="3">
        <f t="shared" si="11"/>
        <v>0</v>
      </c>
      <c r="J216" s="28">
        <v>4337.7352000000001</v>
      </c>
      <c r="K216" s="30">
        <f>$C$5+SUMPRODUCT($D$5:$I$5,Table24[[#This Row],[age]:[southwest]])</f>
        <v>5282.3023926506576</v>
      </c>
      <c r="R216" t="s">
        <v>6</v>
      </c>
      <c r="S216" t="s">
        <v>10</v>
      </c>
      <c r="T216" t="s">
        <v>13</v>
      </c>
    </row>
    <row r="217" spans="4:20">
      <c r="D217" s="17">
        <v>59</v>
      </c>
      <c r="E217" s="3">
        <v>26.4</v>
      </c>
      <c r="F217" s="3">
        <v>0</v>
      </c>
      <c r="G217" s="16">
        <f t="shared" si="9"/>
        <v>0</v>
      </c>
      <c r="H217" s="3">
        <f t="shared" si="10"/>
        <v>1</v>
      </c>
      <c r="I217" s="3">
        <f t="shared" si="11"/>
        <v>0</v>
      </c>
      <c r="J217" s="28">
        <v>11743.299000000001</v>
      </c>
      <c r="K217" s="30">
        <f>$C$5+SUMPRODUCT($D$5:$I$5,Table24[[#This Row],[age]:[southwest]])</f>
        <v>11079.65620563244</v>
      </c>
      <c r="R217" t="s">
        <v>9</v>
      </c>
      <c r="S217" t="s">
        <v>10</v>
      </c>
      <c r="T217" t="s">
        <v>11</v>
      </c>
    </row>
    <row r="218" spans="4:20">
      <c r="D218" s="17">
        <v>35</v>
      </c>
      <c r="E218" s="3">
        <v>27.74</v>
      </c>
      <c r="F218" s="3">
        <v>2</v>
      </c>
      <c r="G218" s="16">
        <f t="shared" si="9"/>
        <v>1</v>
      </c>
      <c r="H218" s="3">
        <f t="shared" si="10"/>
        <v>0</v>
      </c>
      <c r="I218" s="3">
        <f t="shared" si="11"/>
        <v>0</v>
      </c>
      <c r="J218" s="28">
        <v>20984.0936</v>
      </c>
      <c r="K218" s="30">
        <f>$C$5+SUMPRODUCT($D$5:$I$5,Table24[[#This Row],[age]:[southwest]])</f>
        <v>31010.715082799034</v>
      </c>
      <c r="R218" t="s">
        <v>9</v>
      </c>
      <c r="S218" t="s">
        <v>7</v>
      </c>
      <c r="T218" t="s">
        <v>13</v>
      </c>
    </row>
    <row r="219" spans="4:20">
      <c r="D219" s="17">
        <v>63</v>
      </c>
      <c r="E219" s="3">
        <v>31.8</v>
      </c>
      <c r="F219" s="3">
        <v>0</v>
      </c>
      <c r="G219" s="16">
        <f t="shared" si="9"/>
        <v>0</v>
      </c>
      <c r="H219" s="3">
        <f t="shared" si="10"/>
        <v>0</v>
      </c>
      <c r="I219" s="3">
        <f t="shared" si="11"/>
        <v>1</v>
      </c>
      <c r="J219" s="28">
        <v>13880.949000000001</v>
      </c>
      <c r="K219" s="30">
        <f>$C$5+SUMPRODUCT($D$5:$I$5,Table24[[#This Row],[age]:[southwest]])</f>
        <v>14012.069387710431</v>
      </c>
      <c r="R219" t="s">
        <v>6</v>
      </c>
      <c r="S219" t="s">
        <v>10</v>
      </c>
      <c r="T219" t="s">
        <v>8</v>
      </c>
    </row>
    <row r="220" spans="4:20">
      <c r="D220" s="17">
        <v>40</v>
      </c>
      <c r="E220" s="3">
        <v>41.23</v>
      </c>
      <c r="F220" s="3">
        <v>1</v>
      </c>
      <c r="G220" s="16">
        <f t="shared" si="9"/>
        <v>0</v>
      </c>
      <c r="H220" s="3">
        <f t="shared" si="10"/>
        <v>0</v>
      </c>
      <c r="I220" s="3">
        <f t="shared" si="11"/>
        <v>0</v>
      </c>
      <c r="J220" s="28">
        <v>6610.1097</v>
      </c>
      <c r="K220" s="30">
        <f>$C$5+SUMPRODUCT($D$5:$I$5,Table24[[#This Row],[age]:[southwest]])</f>
        <v>12548.599564102071</v>
      </c>
      <c r="R220" t="s">
        <v>9</v>
      </c>
      <c r="S220" t="s">
        <v>10</v>
      </c>
      <c r="T220" t="s">
        <v>13</v>
      </c>
    </row>
    <row r="221" spans="4:20">
      <c r="D221" s="17">
        <v>20</v>
      </c>
      <c r="E221" s="3">
        <v>33</v>
      </c>
      <c r="F221" s="3">
        <v>1</v>
      </c>
      <c r="G221" s="16">
        <f t="shared" si="9"/>
        <v>0</v>
      </c>
      <c r="H221" s="3">
        <f t="shared" si="10"/>
        <v>0</v>
      </c>
      <c r="I221" s="3">
        <f t="shared" si="11"/>
        <v>1</v>
      </c>
      <c r="J221" s="28">
        <v>1980.07</v>
      </c>
      <c r="K221" s="30">
        <f>$C$5+SUMPRODUCT($D$5:$I$5,Table24[[#This Row],[age]:[southwest]])</f>
        <v>3838.7083369337179</v>
      </c>
      <c r="R221" t="s">
        <v>9</v>
      </c>
      <c r="S221" t="s">
        <v>10</v>
      </c>
      <c r="T221" t="s">
        <v>8</v>
      </c>
    </row>
    <row r="222" spans="4:20">
      <c r="D222" s="17">
        <v>40</v>
      </c>
      <c r="E222" s="3">
        <v>30.875</v>
      </c>
      <c r="F222" s="3">
        <v>4</v>
      </c>
      <c r="G222" s="16">
        <f t="shared" si="9"/>
        <v>0</v>
      </c>
      <c r="H222" s="3">
        <f t="shared" si="10"/>
        <v>0</v>
      </c>
      <c r="I222" s="3">
        <f t="shared" si="11"/>
        <v>0</v>
      </c>
      <c r="J222" s="28">
        <v>8162.7162500000004</v>
      </c>
      <c r="K222" s="30">
        <f>$C$5+SUMPRODUCT($D$5:$I$5,Table24[[#This Row],[age]:[southwest]])</f>
        <v>10456.600976202986</v>
      </c>
      <c r="R222" t="s">
        <v>9</v>
      </c>
      <c r="S222" t="s">
        <v>10</v>
      </c>
      <c r="T222" t="s">
        <v>12</v>
      </c>
    </row>
    <row r="223" spans="4:20">
      <c r="D223" s="17">
        <v>24</v>
      </c>
      <c r="E223" s="3">
        <v>28.5</v>
      </c>
      <c r="F223" s="3">
        <v>2</v>
      </c>
      <c r="G223" s="16">
        <f t="shared" si="9"/>
        <v>0</v>
      </c>
      <c r="H223" s="3">
        <f t="shared" si="10"/>
        <v>0</v>
      </c>
      <c r="I223" s="3">
        <f t="shared" si="11"/>
        <v>0</v>
      </c>
      <c r="J223" s="28">
        <v>3537.703</v>
      </c>
      <c r="K223" s="30">
        <f>$C$5+SUMPRODUCT($D$5:$I$5,Table24[[#This Row],[age]:[southwest]])</f>
        <v>4597.1372673720252</v>
      </c>
      <c r="R223" t="s">
        <v>9</v>
      </c>
      <c r="S223" t="s">
        <v>10</v>
      </c>
      <c r="T223" t="s">
        <v>12</v>
      </c>
    </row>
    <row r="224" spans="4:20">
      <c r="D224" s="17">
        <v>34</v>
      </c>
      <c r="E224" s="3">
        <v>26.73</v>
      </c>
      <c r="F224" s="3">
        <v>1</v>
      </c>
      <c r="G224" s="16">
        <f t="shared" si="9"/>
        <v>0</v>
      </c>
      <c r="H224" s="3">
        <f t="shared" si="10"/>
        <v>1</v>
      </c>
      <c r="I224" s="3">
        <f t="shared" si="11"/>
        <v>0</v>
      </c>
      <c r="J224" s="28">
        <v>5002.7826999999997</v>
      </c>
      <c r="K224" s="30">
        <f>$C$5+SUMPRODUCT($D$5:$I$5,Table24[[#This Row],[age]:[southwest]])</f>
        <v>5237.7922248885952</v>
      </c>
      <c r="R224" t="s">
        <v>6</v>
      </c>
      <c r="S224" t="s">
        <v>10</v>
      </c>
      <c r="T224" t="s">
        <v>11</v>
      </c>
    </row>
    <row r="225" spans="4:20">
      <c r="D225" s="17">
        <v>45</v>
      </c>
      <c r="E225" s="3">
        <v>30.9</v>
      </c>
      <c r="F225" s="3">
        <v>2</v>
      </c>
      <c r="G225" s="16">
        <f t="shared" si="9"/>
        <v>0</v>
      </c>
      <c r="H225" s="3">
        <f t="shared" si="10"/>
        <v>0</v>
      </c>
      <c r="I225" s="3">
        <f t="shared" si="11"/>
        <v>1</v>
      </c>
      <c r="J225" s="28">
        <v>8520.0259999999998</v>
      </c>
      <c r="K225" s="30">
        <f>$C$5+SUMPRODUCT($D$5:$I$5,Table24[[#This Row],[age]:[southwest]])</f>
        <v>10024.265444040298</v>
      </c>
      <c r="R225" t="s">
        <v>6</v>
      </c>
      <c r="S225" t="s">
        <v>10</v>
      </c>
      <c r="T225" t="s">
        <v>8</v>
      </c>
    </row>
    <row r="226" spans="4:20">
      <c r="D226" s="17">
        <v>41</v>
      </c>
      <c r="E226" s="3">
        <v>37.1</v>
      </c>
      <c r="F226" s="3">
        <v>2</v>
      </c>
      <c r="G226" s="16">
        <f t="shared" si="9"/>
        <v>0</v>
      </c>
      <c r="H226" s="3">
        <f t="shared" si="10"/>
        <v>0</v>
      </c>
      <c r="I226" s="3">
        <f t="shared" si="11"/>
        <v>1</v>
      </c>
      <c r="J226" s="28">
        <v>7371.7719999999999</v>
      </c>
      <c r="K226" s="30">
        <f>$C$5+SUMPRODUCT($D$5:$I$5,Table24[[#This Row],[age]:[southwest]])</f>
        <v>11095.816156884062</v>
      </c>
      <c r="R226" t="s">
        <v>6</v>
      </c>
      <c r="S226" t="s">
        <v>10</v>
      </c>
      <c r="T226" t="s">
        <v>8</v>
      </c>
    </row>
    <row r="227" spans="4:20">
      <c r="D227" s="17">
        <v>53</v>
      </c>
      <c r="E227" s="3">
        <v>26.6</v>
      </c>
      <c r="F227" s="3">
        <v>0</v>
      </c>
      <c r="G227" s="16">
        <f t="shared" si="9"/>
        <v>0</v>
      </c>
      <c r="H227" s="3">
        <f t="shared" si="10"/>
        <v>0</v>
      </c>
      <c r="I227" s="3">
        <f t="shared" si="11"/>
        <v>0</v>
      </c>
      <c r="J227" s="28">
        <v>10355.641</v>
      </c>
      <c r="K227" s="30">
        <f>$C$5+SUMPRODUCT($D$5:$I$5,Table24[[#This Row],[age]:[southwest]])</f>
        <v>10463.81577066538</v>
      </c>
      <c r="R227" t="s">
        <v>6</v>
      </c>
      <c r="S227" t="s">
        <v>10</v>
      </c>
      <c r="T227" t="s">
        <v>12</v>
      </c>
    </row>
    <row r="228" spans="4:20">
      <c r="D228" s="17">
        <v>27</v>
      </c>
      <c r="E228" s="3">
        <v>23.1</v>
      </c>
      <c r="F228" s="3">
        <v>0</v>
      </c>
      <c r="G228" s="16">
        <f t="shared" si="9"/>
        <v>0</v>
      </c>
      <c r="H228" s="3">
        <f t="shared" si="10"/>
        <v>1</v>
      </c>
      <c r="I228" s="3">
        <f t="shared" si="11"/>
        <v>0</v>
      </c>
      <c r="J228" s="28">
        <v>2483.7359999999999</v>
      </c>
      <c r="K228" s="30">
        <f>$C$5+SUMPRODUCT($D$5:$I$5,Table24[[#This Row],[age]:[southwest]])</f>
        <v>1737.9353010130835</v>
      </c>
      <c r="R228" t="s">
        <v>9</v>
      </c>
      <c r="S228" t="s">
        <v>10</v>
      </c>
      <c r="T228" t="s">
        <v>11</v>
      </c>
    </row>
    <row r="229" spans="4:20">
      <c r="D229" s="17">
        <v>26</v>
      </c>
      <c r="E229" s="3">
        <v>29.92</v>
      </c>
      <c r="F229" s="3">
        <v>1</v>
      </c>
      <c r="G229" s="16">
        <f t="shared" si="9"/>
        <v>0</v>
      </c>
      <c r="H229" s="3">
        <f t="shared" si="10"/>
        <v>1</v>
      </c>
      <c r="I229" s="3">
        <f t="shared" si="11"/>
        <v>0</v>
      </c>
      <c r="J229" s="28">
        <v>3392.9767999999999</v>
      </c>
      <c r="K229" s="30">
        <f>$C$5+SUMPRODUCT($D$5:$I$5,Table24[[#This Row],[age]:[southwest]])</f>
        <v>4262.0069576862807</v>
      </c>
      <c r="R229" t="s">
        <v>6</v>
      </c>
      <c r="S229" t="s">
        <v>10</v>
      </c>
      <c r="T229" t="s">
        <v>11</v>
      </c>
    </row>
    <row r="230" spans="4:20">
      <c r="D230" s="17">
        <v>24</v>
      </c>
      <c r="E230" s="3">
        <v>23.21</v>
      </c>
      <c r="F230" s="3">
        <v>0</v>
      </c>
      <c r="G230" s="16">
        <f t="shared" si="9"/>
        <v>0</v>
      </c>
      <c r="H230" s="3">
        <f t="shared" si="10"/>
        <v>1</v>
      </c>
      <c r="I230" s="3">
        <f t="shared" si="11"/>
        <v>0</v>
      </c>
      <c r="J230" s="28">
        <v>25081.76784</v>
      </c>
      <c r="K230" s="30">
        <f>$C$5+SUMPRODUCT($D$5:$I$5,Table24[[#This Row],[age]:[southwest]])</f>
        <v>1004.1666759586187</v>
      </c>
      <c r="R230" t="s">
        <v>6</v>
      </c>
      <c r="S230" t="s">
        <v>10</v>
      </c>
      <c r="T230" t="s">
        <v>11</v>
      </c>
    </row>
    <row r="231" spans="4:20">
      <c r="D231" s="17">
        <v>34</v>
      </c>
      <c r="E231" s="3">
        <v>33.700000000000003</v>
      </c>
      <c r="F231" s="3">
        <v>1</v>
      </c>
      <c r="G231" s="16">
        <f t="shared" si="9"/>
        <v>0</v>
      </c>
      <c r="H231" s="3">
        <f t="shared" si="10"/>
        <v>0</v>
      </c>
      <c r="I231" s="3">
        <f t="shared" si="11"/>
        <v>1</v>
      </c>
      <c r="J231" s="28">
        <v>5012.4709999999995</v>
      </c>
      <c r="K231" s="30">
        <f>$C$5+SUMPRODUCT($D$5:$I$5,Table24[[#This Row],[age]:[southwest]])</f>
        <v>7673.846739997105</v>
      </c>
      <c r="R231" t="s">
        <v>6</v>
      </c>
      <c r="S231" t="s">
        <v>10</v>
      </c>
      <c r="T231" t="s">
        <v>8</v>
      </c>
    </row>
    <row r="232" spans="4:20">
      <c r="D232" s="17">
        <v>53</v>
      </c>
      <c r="E232" s="3">
        <v>33.25</v>
      </c>
      <c r="F232" s="3">
        <v>0</v>
      </c>
      <c r="G232" s="16">
        <f t="shared" si="9"/>
        <v>0</v>
      </c>
      <c r="H232" s="3">
        <f t="shared" si="10"/>
        <v>0</v>
      </c>
      <c r="I232" s="3">
        <f t="shared" si="11"/>
        <v>0</v>
      </c>
      <c r="J232" s="28">
        <v>10564.8845</v>
      </c>
      <c r="K232" s="30">
        <f>$C$5+SUMPRODUCT($D$5:$I$5,Table24[[#This Row],[age]:[southwest]])</f>
        <v>12715.780646639047</v>
      </c>
      <c r="R232" t="s">
        <v>6</v>
      </c>
      <c r="S232" t="s">
        <v>10</v>
      </c>
      <c r="T232" t="s">
        <v>13</v>
      </c>
    </row>
    <row r="233" spans="4:20">
      <c r="D233" s="17">
        <v>32</v>
      </c>
      <c r="E233" s="3">
        <v>30.8</v>
      </c>
      <c r="F233" s="3">
        <v>3</v>
      </c>
      <c r="G233" s="16">
        <f t="shared" si="9"/>
        <v>0</v>
      </c>
      <c r="H233" s="3">
        <f t="shared" si="10"/>
        <v>0</v>
      </c>
      <c r="I233" s="3">
        <f t="shared" si="11"/>
        <v>1</v>
      </c>
      <c r="J233" s="28">
        <v>5253.5240000000003</v>
      </c>
      <c r="K233" s="30">
        <f>$C$5+SUMPRODUCT($D$5:$I$5,Table24[[#This Row],[age]:[southwest]])</f>
        <v>7120.8623768616344</v>
      </c>
      <c r="R233" t="s">
        <v>9</v>
      </c>
      <c r="S233" t="s">
        <v>10</v>
      </c>
      <c r="T233" t="s">
        <v>8</v>
      </c>
    </row>
    <row r="234" spans="4:20">
      <c r="D234" s="17">
        <v>19</v>
      </c>
      <c r="E234" s="3">
        <v>34.799999999999997</v>
      </c>
      <c r="F234" s="3">
        <v>0</v>
      </c>
      <c r="G234" s="16">
        <f t="shared" si="9"/>
        <v>1</v>
      </c>
      <c r="H234" s="3">
        <f t="shared" si="10"/>
        <v>0</v>
      </c>
      <c r="I234" s="3">
        <f t="shared" si="11"/>
        <v>1</v>
      </c>
      <c r="J234" s="28">
        <v>34779.614999999998</v>
      </c>
      <c r="K234" s="30">
        <f>$C$5+SUMPRODUCT($D$5:$I$5,Table24[[#This Row],[age]:[southwest]])</f>
        <v>27563.587137356619</v>
      </c>
      <c r="R234" t="s">
        <v>9</v>
      </c>
      <c r="S234" t="s">
        <v>7</v>
      </c>
      <c r="T234" t="s">
        <v>8</v>
      </c>
    </row>
    <row r="235" spans="4:20">
      <c r="D235" s="17">
        <v>42</v>
      </c>
      <c r="E235" s="3">
        <v>24.64</v>
      </c>
      <c r="F235" s="3">
        <v>0</v>
      </c>
      <c r="G235" s="16">
        <f t="shared" si="9"/>
        <v>1</v>
      </c>
      <c r="H235" s="3">
        <f t="shared" si="10"/>
        <v>1</v>
      </c>
      <c r="I235" s="3">
        <f t="shared" si="11"/>
        <v>0</v>
      </c>
      <c r="J235" s="28">
        <v>19515.5416</v>
      </c>
      <c r="K235" s="30">
        <f>$C$5+SUMPRODUCT($D$5:$I$5,Table24[[#This Row],[age]:[southwest]])</f>
        <v>29958.41374882582</v>
      </c>
      <c r="R235" t="s">
        <v>9</v>
      </c>
      <c r="S235" t="s">
        <v>7</v>
      </c>
      <c r="T235" t="s">
        <v>11</v>
      </c>
    </row>
    <row r="236" spans="4:20">
      <c r="D236" s="17">
        <v>55</v>
      </c>
      <c r="E236" s="3">
        <v>33.880000000000003</v>
      </c>
      <c r="F236" s="3">
        <v>3</v>
      </c>
      <c r="G236" s="16">
        <f t="shared" si="9"/>
        <v>0</v>
      </c>
      <c r="H236" s="3">
        <f t="shared" si="10"/>
        <v>1</v>
      </c>
      <c r="I236" s="3">
        <f t="shared" si="11"/>
        <v>0</v>
      </c>
      <c r="J236" s="28">
        <v>11987.1682</v>
      </c>
      <c r="K236" s="30">
        <f>$C$5+SUMPRODUCT($D$5:$I$5,Table24[[#This Row],[age]:[southwest]])</f>
        <v>13999.300260194206</v>
      </c>
      <c r="R236" t="s">
        <v>9</v>
      </c>
      <c r="S236" t="s">
        <v>10</v>
      </c>
      <c r="T236" t="s">
        <v>11</v>
      </c>
    </row>
    <row r="237" spans="4:20">
      <c r="D237" s="17">
        <v>28</v>
      </c>
      <c r="E237" s="3">
        <v>38.06</v>
      </c>
      <c r="F237" s="3">
        <v>0</v>
      </c>
      <c r="G237" s="16">
        <f t="shared" si="9"/>
        <v>0</v>
      </c>
      <c r="H237" s="3">
        <f t="shared" si="10"/>
        <v>1</v>
      </c>
      <c r="I237" s="3">
        <f t="shared" si="11"/>
        <v>0</v>
      </c>
      <c r="J237" s="28">
        <v>2689.4953999999998</v>
      </c>
      <c r="K237" s="30">
        <f>$C$5+SUMPRODUCT($D$5:$I$5,Table24[[#This Row],[age]:[southwest]])</f>
        <v>7061.0160592420289</v>
      </c>
      <c r="R237" t="s">
        <v>9</v>
      </c>
      <c r="S237" t="s">
        <v>10</v>
      </c>
      <c r="T237" t="s">
        <v>11</v>
      </c>
    </row>
    <row r="238" spans="4:20">
      <c r="D238" s="17">
        <v>58</v>
      </c>
      <c r="E238" s="3">
        <v>41.91</v>
      </c>
      <c r="F238" s="3">
        <v>0</v>
      </c>
      <c r="G238" s="16">
        <f t="shared" si="9"/>
        <v>0</v>
      </c>
      <c r="H238" s="3">
        <f t="shared" si="10"/>
        <v>1</v>
      </c>
      <c r="I238" s="3">
        <f t="shared" si="11"/>
        <v>0</v>
      </c>
      <c r="J238" s="28">
        <v>24227.337240000001</v>
      </c>
      <c r="K238" s="30">
        <f>$C$5+SUMPRODUCT($D$5:$I$5,Table24[[#This Row],[age]:[southwest]])</f>
        <v>16074.976916714422</v>
      </c>
      <c r="R238" t="s">
        <v>6</v>
      </c>
      <c r="S238" t="s">
        <v>10</v>
      </c>
      <c r="T238" t="s">
        <v>11</v>
      </c>
    </row>
    <row r="239" spans="4:20">
      <c r="D239" s="17">
        <v>41</v>
      </c>
      <c r="E239" s="3">
        <v>31.635000000000002</v>
      </c>
      <c r="F239" s="3">
        <v>1</v>
      </c>
      <c r="G239" s="16">
        <f t="shared" si="9"/>
        <v>0</v>
      </c>
      <c r="H239" s="3">
        <f t="shared" si="10"/>
        <v>0</v>
      </c>
      <c r="I239" s="3">
        <f t="shared" si="11"/>
        <v>0</v>
      </c>
      <c r="J239" s="28">
        <v>7358.1756500000001</v>
      </c>
      <c r="K239" s="30">
        <f>$C$5+SUMPRODUCT($D$5:$I$5,Table24[[#This Row],[age]:[southwest]])</f>
        <v>9556.3423479650919</v>
      </c>
      <c r="R239" t="s">
        <v>6</v>
      </c>
      <c r="S239" t="s">
        <v>10</v>
      </c>
      <c r="T239" t="s">
        <v>13</v>
      </c>
    </row>
    <row r="240" spans="4:20">
      <c r="D240" s="17">
        <v>47</v>
      </c>
      <c r="E240" s="3">
        <v>25.46</v>
      </c>
      <c r="F240" s="3">
        <v>2</v>
      </c>
      <c r="G240" s="16">
        <f t="shared" si="9"/>
        <v>0</v>
      </c>
      <c r="H240" s="3">
        <f t="shared" si="10"/>
        <v>0</v>
      </c>
      <c r="I240" s="3">
        <f t="shared" si="11"/>
        <v>0</v>
      </c>
      <c r="J240" s="28">
        <v>9225.2564000000002</v>
      </c>
      <c r="K240" s="30">
        <f>$C$5+SUMPRODUCT($D$5:$I$5,Table24[[#This Row],[age]:[southwest]])</f>
        <v>9478.8145941596777</v>
      </c>
      <c r="R240" t="s">
        <v>9</v>
      </c>
      <c r="S240" t="s">
        <v>10</v>
      </c>
      <c r="T240" t="s">
        <v>13</v>
      </c>
    </row>
    <row r="241" spans="4:20">
      <c r="D241" s="17">
        <v>42</v>
      </c>
      <c r="E241" s="3">
        <v>36.195</v>
      </c>
      <c r="F241" s="3">
        <v>1</v>
      </c>
      <c r="G241" s="16">
        <f t="shared" si="9"/>
        <v>0</v>
      </c>
      <c r="H241" s="3">
        <f t="shared" si="10"/>
        <v>0</v>
      </c>
      <c r="I241" s="3">
        <f t="shared" si="11"/>
        <v>0</v>
      </c>
      <c r="J241" s="28">
        <v>7443.6430499999997</v>
      </c>
      <c r="K241" s="30">
        <f>$C$5+SUMPRODUCT($D$5:$I$5,Table24[[#This Row],[age]:[southwest]])</f>
        <v>11357.553224972064</v>
      </c>
      <c r="R241" t="s">
        <v>6</v>
      </c>
      <c r="S241" t="s">
        <v>10</v>
      </c>
      <c r="T241" t="s">
        <v>12</v>
      </c>
    </row>
    <row r="242" spans="4:20">
      <c r="D242" s="17">
        <v>59</v>
      </c>
      <c r="E242" s="3">
        <v>27.83</v>
      </c>
      <c r="F242" s="3">
        <v>3</v>
      </c>
      <c r="G242" s="16">
        <f t="shared" si="9"/>
        <v>0</v>
      </c>
      <c r="H242" s="3">
        <f t="shared" si="10"/>
        <v>1</v>
      </c>
      <c r="I242" s="3">
        <f t="shared" si="11"/>
        <v>0</v>
      </c>
      <c r="J242" s="28">
        <v>14001.286700000001</v>
      </c>
      <c r="K242" s="30">
        <f>$C$5+SUMPRODUCT($D$5:$I$5,Table24[[#This Row],[age]:[southwest]])</f>
        <v>12978.545747560373</v>
      </c>
      <c r="R242" t="s">
        <v>6</v>
      </c>
      <c r="S242" t="s">
        <v>10</v>
      </c>
      <c r="T242" t="s">
        <v>11</v>
      </c>
    </row>
    <row r="243" spans="4:20">
      <c r="D243" s="17">
        <v>19</v>
      </c>
      <c r="E243" s="3">
        <v>17.8</v>
      </c>
      <c r="F243" s="3">
        <v>0</v>
      </c>
      <c r="G243" s="16">
        <f t="shared" si="9"/>
        <v>0</v>
      </c>
      <c r="H243" s="3">
        <f t="shared" si="10"/>
        <v>0</v>
      </c>
      <c r="I243" s="3">
        <f t="shared" si="11"/>
        <v>1</v>
      </c>
      <c r="J243" s="28">
        <v>1727.7850000000001</v>
      </c>
      <c r="K243" s="30">
        <f>$C$5+SUMPRODUCT($D$5:$I$5,Table24[[#This Row],[age]:[southwest]])</f>
        <v>-2037.1904860510895</v>
      </c>
      <c r="R243" t="s">
        <v>6</v>
      </c>
      <c r="S243" t="s">
        <v>10</v>
      </c>
      <c r="T243" t="s">
        <v>8</v>
      </c>
    </row>
    <row r="244" spans="4:20">
      <c r="D244" s="17">
        <v>59</v>
      </c>
      <c r="E244" s="3">
        <v>27.5</v>
      </c>
      <c r="F244" s="3">
        <v>1</v>
      </c>
      <c r="G244" s="16">
        <f t="shared" si="9"/>
        <v>0</v>
      </c>
      <c r="H244" s="3">
        <f t="shared" si="10"/>
        <v>0</v>
      </c>
      <c r="I244" s="3">
        <f t="shared" si="11"/>
        <v>1</v>
      </c>
      <c r="J244" s="28">
        <v>12333.828</v>
      </c>
      <c r="K244" s="30">
        <f>$C$5+SUMPRODUCT($D$5:$I$5,Table24[[#This Row],[age]:[southwest]])</f>
        <v>11999.4302302789</v>
      </c>
      <c r="R244" t="s">
        <v>9</v>
      </c>
      <c r="S244" t="s">
        <v>10</v>
      </c>
      <c r="T244" t="s">
        <v>8</v>
      </c>
    </row>
    <row r="245" spans="4:20">
      <c r="D245" s="17">
        <v>39</v>
      </c>
      <c r="E245" s="3">
        <v>24.51</v>
      </c>
      <c r="F245" s="3">
        <v>2</v>
      </c>
      <c r="G245" s="16">
        <f t="shared" si="9"/>
        <v>0</v>
      </c>
      <c r="H245" s="3">
        <f t="shared" si="10"/>
        <v>0</v>
      </c>
      <c r="I245" s="3">
        <f t="shared" si="11"/>
        <v>0</v>
      </c>
      <c r="J245" s="28">
        <v>6710.1918999999998</v>
      </c>
      <c r="K245" s="30">
        <f>$C$5+SUMPRODUCT($D$5:$I$5,Table24[[#This Row],[age]:[southwest]])</f>
        <v>7101.0542011632242</v>
      </c>
      <c r="R245" t="s">
        <v>9</v>
      </c>
      <c r="S245" t="s">
        <v>10</v>
      </c>
      <c r="T245" t="s">
        <v>12</v>
      </c>
    </row>
    <row r="246" spans="4:20">
      <c r="D246" s="17">
        <v>40</v>
      </c>
      <c r="E246" s="3">
        <v>22.22</v>
      </c>
      <c r="F246" s="3">
        <v>2</v>
      </c>
      <c r="G246" s="16">
        <f t="shared" si="9"/>
        <v>1</v>
      </c>
      <c r="H246" s="3">
        <f t="shared" si="10"/>
        <v>1</v>
      </c>
      <c r="I246" s="3">
        <f t="shared" si="11"/>
        <v>0</v>
      </c>
      <c r="J246" s="28">
        <v>19444.265800000001</v>
      </c>
      <c r="K246" s="30">
        <f>$C$5+SUMPRODUCT($D$5:$I$5,Table24[[#This Row],[age]:[southwest]])</f>
        <v>29567.977226362134</v>
      </c>
      <c r="R246" t="s">
        <v>6</v>
      </c>
      <c r="S246" t="s">
        <v>7</v>
      </c>
      <c r="T246" t="s">
        <v>11</v>
      </c>
    </row>
    <row r="247" spans="4:20">
      <c r="D247" s="17">
        <v>18</v>
      </c>
      <c r="E247" s="3">
        <v>26.73</v>
      </c>
      <c r="F247" s="3">
        <v>0</v>
      </c>
      <c r="G247" s="16">
        <f t="shared" si="9"/>
        <v>0</v>
      </c>
      <c r="H247" s="3">
        <f t="shared" si="10"/>
        <v>1</v>
      </c>
      <c r="I247" s="3">
        <f t="shared" si="11"/>
        <v>0</v>
      </c>
      <c r="J247" s="28">
        <v>1615.7666999999999</v>
      </c>
      <c r="K247" s="30">
        <f>$C$5+SUMPRODUCT($D$5:$I$5,Table24[[#This Row],[age]:[southwest]])</f>
        <v>654.14583046820553</v>
      </c>
      <c r="R247" t="s">
        <v>6</v>
      </c>
      <c r="S247" t="s">
        <v>10</v>
      </c>
      <c r="T247" t="s">
        <v>11</v>
      </c>
    </row>
    <row r="248" spans="4:20">
      <c r="D248" s="17">
        <v>31</v>
      </c>
      <c r="E248" s="3">
        <v>38.39</v>
      </c>
      <c r="F248" s="3">
        <v>2</v>
      </c>
      <c r="G248" s="16">
        <f t="shared" si="9"/>
        <v>0</v>
      </c>
      <c r="H248" s="3">
        <f t="shared" si="10"/>
        <v>1</v>
      </c>
      <c r="I248" s="3">
        <f t="shared" si="11"/>
        <v>0</v>
      </c>
      <c r="J248" s="28">
        <v>4463.2051000000001</v>
      </c>
      <c r="K248" s="30">
        <f>$C$5+SUMPRODUCT($D$5:$I$5,Table24[[#This Row],[age]:[southwest]])</f>
        <v>8886.8751604189019</v>
      </c>
      <c r="R248" t="s">
        <v>9</v>
      </c>
      <c r="S248" t="s">
        <v>10</v>
      </c>
      <c r="T248" t="s">
        <v>11</v>
      </c>
    </row>
    <row r="249" spans="4:20">
      <c r="D249" s="17">
        <v>19</v>
      </c>
      <c r="E249" s="3">
        <v>29.07</v>
      </c>
      <c r="F249" s="3">
        <v>0</v>
      </c>
      <c r="G249" s="16">
        <f t="shared" si="9"/>
        <v>1</v>
      </c>
      <c r="H249" s="3">
        <f t="shared" si="10"/>
        <v>0</v>
      </c>
      <c r="I249" s="3">
        <f t="shared" si="11"/>
        <v>0</v>
      </c>
      <c r="J249" s="28">
        <v>17352.6803</v>
      </c>
      <c r="K249" s="30">
        <f>$C$5+SUMPRODUCT($D$5:$I$5,Table24[[#This Row],[age]:[southwest]])</f>
        <v>26405.917519153401</v>
      </c>
      <c r="R249" t="s">
        <v>9</v>
      </c>
      <c r="S249" t="s">
        <v>7</v>
      </c>
      <c r="T249" t="s">
        <v>12</v>
      </c>
    </row>
    <row r="250" spans="4:20">
      <c r="D250" s="17">
        <v>44</v>
      </c>
      <c r="E250" s="3">
        <v>38.06</v>
      </c>
      <c r="F250" s="3">
        <v>1</v>
      </c>
      <c r="G250" s="16">
        <f t="shared" si="9"/>
        <v>0</v>
      </c>
      <c r="H250" s="3">
        <f t="shared" si="10"/>
        <v>1</v>
      </c>
      <c r="I250" s="3">
        <f t="shared" si="11"/>
        <v>0</v>
      </c>
      <c r="J250" s="28">
        <v>7152.6714000000002</v>
      </c>
      <c r="K250" s="30">
        <f>$C$5+SUMPRODUCT($D$5:$I$5,Table24[[#This Row],[age]:[southwest]])</f>
        <v>11644.662453662422</v>
      </c>
      <c r="R250" t="s">
        <v>9</v>
      </c>
      <c r="S250" t="s">
        <v>10</v>
      </c>
      <c r="T250" t="s">
        <v>11</v>
      </c>
    </row>
    <row r="251" spans="4:20">
      <c r="D251" s="17">
        <v>23</v>
      </c>
      <c r="E251" s="3">
        <v>36.67</v>
      </c>
      <c r="F251" s="3">
        <v>2</v>
      </c>
      <c r="G251" s="16">
        <f t="shared" si="9"/>
        <v>1</v>
      </c>
      <c r="H251" s="3">
        <f t="shared" si="10"/>
        <v>0</v>
      </c>
      <c r="I251" s="3">
        <f t="shared" si="11"/>
        <v>0</v>
      </c>
      <c r="J251" s="28">
        <v>38511.628299999997</v>
      </c>
      <c r="K251" s="30">
        <f>$C$5+SUMPRODUCT($D$5:$I$5,Table24[[#This Row],[age]:[southwest]])</f>
        <v>30950.705514463356</v>
      </c>
      <c r="R251" t="s">
        <v>6</v>
      </c>
      <c r="S251" t="s">
        <v>7</v>
      </c>
      <c r="T251" t="s">
        <v>13</v>
      </c>
    </row>
    <row r="252" spans="4:20">
      <c r="D252" s="17">
        <v>33</v>
      </c>
      <c r="E252" s="3">
        <v>22.135000000000002</v>
      </c>
      <c r="F252" s="3">
        <v>1</v>
      </c>
      <c r="G252" s="16">
        <f t="shared" si="9"/>
        <v>0</v>
      </c>
      <c r="H252" s="3">
        <f t="shared" si="10"/>
        <v>0</v>
      </c>
      <c r="I252" s="3">
        <f t="shared" si="11"/>
        <v>0</v>
      </c>
      <c r="J252" s="28">
        <v>5354.0746499999996</v>
      </c>
      <c r="K252" s="30">
        <f>$C$5+SUMPRODUCT($D$5:$I$5,Table24[[#This Row],[age]:[southwest]])</f>
        <v>4283.1985430024979</v>
      </c>
      <c r="R252" t="s">
        <v>6</v>
      </c>
      <c r="S252" t="s">
        <v>10</v>
      </c>
      <c r="T252" t="s">
        <v>13</v>
      </c>
    </row>
    <row r="253" spans="4:20">
      <c r="D253" s="17">
        <v>55</v>
      </c>
      <c r="E253" s="3">
        <v>26.8</v>
      </c>
      <c r="F253" s="3">
        <v>1</v>
      </c>
      <c r="G253" s="16">
        <f t="shared" si="9"/>
        <v>0</v>
      </c>
      <c r="H253" s="3">
        <f t="shared" si="10"/>
        <v>0</v>
      </c>
      <c r="I253" s="3">
        <f t="shared" si="11"/>
        <v>1</v>
      </c>
      <c r="J253" s="28">
        <v>35160.134570000002</v>
      </c>
      <c r="K253" s="30">
        <f>$C$5+SUMPRODUCT($D$5:$I$5,Table24[[#This Row],[age]:[southwest]])</f>
        <v>10734.355733465774</v>
      </c>
      <c r="R253" t="s">
        <v>6</v>
      </c>
      <c r="S253" t="s">
        <v>10</v>
      </c>
      <c r="T253" t="s">
        <v>8</v>
      </c>
    </row>
    <row r="254" spans="4:20">
      <c r="D254" s="17">
        <v>40</v>
      </c>
      <c r="E254" s="3">
        <v>35.299999999999997</v>
      </c>
      <c r="F254" s="3">
        <v>3</v>
      </c>
      <c r="G254" s="16">
        <f t="shared" si="9"/>
        <v>0</v>
      </c>
      <c r="H254" s="3">
        <f t="shared" si="10"/>
        <v>0</v>
      </c>
      <c r="I254" s="3">
        <f t="shared" si="11"/>
        <v>1</v>
      </c>
      <c r="J254" s="28">
        <v>7196.8670000000002</v>
      </c>
      <c r="K254" s="30">
        <f>$C$5+SUMPRODUCT($D$5:$I$5,Table24[[#This Row],[age]:[southwest]])</f>
        <v>10700.799508159816</v>
      </c>
      <c r="R254" t="s">
        <v>9</v>
      </c>
      <c r="S254" t="s">
        <v>10</v>
      </c>
      <c r="T254" t="s">
        <v>8</v>
      </c>
    </row>
    <row r="255" spans="4:20">
      <c r="D255" s="17">
        <v>63</v>
      </c>
      <c r="E255" s="3">
        <v>27.74</v>
      </c>
      <c r="F255" s="3">
        <v>0</v>
      </c>
      <c r="G255" s="16">
        <f t="shared" si="9"/>
        <v>1</v>
      </c>
      <c r="H255" s="3">
        <f t="shared" si="10"/>
        <v>0</v>
      </c>
      <c r="I255" s="3">
        <f t="shared" si="11"/>
        <v>0</v>
      </c>
      <c r="J255" s="28">
        <v>29523.1656</v>
      </c>
      <c r="K255" s="30">
        <f>$C$5+SUMPRODUCT($D$5:$I$5,Table24[[#This Row],[age]:[southwest]])</f>
        <v>37263.805731459834</v>
      </c>
      <c r="R255" t="s">
        <v>6</v>
      </c>
      <c r="S255" t="s">
        <v>7</v>
      </c>
      <c r="T255" t="s">
        <v>13</v>
      </c>
    </row>
    <row r="256" spans="4:20">
      <c r="D256" s="17">
        <v>54</v>
      </c>
      <c r="E256" s="3">
        <v>30.02</v>
      </c>
      <c r="F256" s="3">
        <v>0</v>
      </c>
      <c r="G256" s="16">
        <f t="shared" si="9"/>
        <v>0</v>
      </c>
      <c r="H256" s="3">
        <f t="shared" si="10"/>
        <v>0</v>
      </c>
      <c r="I256" s="3">
        <f t="shared" si="11"/>
        <v>0</v>
      </c>
      <c r="J256" s="28">
        <v>24476.478510000001</v>
      </c>
      <c r="K256" s="30">
        <f>$C$5+SUMPRODUCT($D$5:$I$5,Table24[[#This Row],[age]:[southwest]])</f>
        <v>11878.975526076865</v>
      </c>
      <c r="R256" t="s">
        <v>9</v>
      </c>
      <c r="S256" t="s">
        <v>10</v>
      </c>
      <c r="T256" t="s">
        <v>12</v>
      </c>
    </row>
    <row r="257" spans="4:20">
      <c r="D257" s="17">
        <v>60</v>
      </c>
      <c r="E257" s="3">
        <v>38.06</v>
      </c>
      <c r="F257" s="3">
        <v>0</v>
      </c>
      <c r="G257" s="16">
        <f t="shared" si="9"/>
        <v>0</v>
      </c>
      <c r="H257" s="3">
        <f t="shared" si="10"/>
        <v>1</v>
      </c>
      <c r="I257" s="3">
        <f t="shared" si="11"/>
        <v>0</v>
      </c>
      <c r="J257" s="28">
        <v>12648.7034</v>
      </c>
      <c r="K257" s="30">
        <f>$C$5+SUMPRODUCT($D$5:$I$5,Table24[[#This Row],[age]:[southwest]])</f>
        <v>15285.22055924288</v>
      </c>
      <c r="R257" t="s">
        <v>6</v>
      </c>
      <c r="S257" t="s">
        <v>10</v>
      </c>
      <c r="T257" t="s">
        <v>11</v>
      </c>
    </row>
    <row r="258" spans="4:20">
      <c r="D258" s="17">
        <v>24</v>
      </c>
      <c r="E258" s="3">
        <v>35.86</v>
      </c>
      <c r="F258" s="3">
        <v>0</v>
      </c>
      <c r="G258" s="16">
        <f t="shared" si="9"/>
        <v>0</v>
      </c>
      <c r="H258" s="3">
        <f t="shared" si="10"/>
        <v>1</v>
      </c>
      <c r="I258" s="3">
        <f t="shared" si="11"/>
        <v>0</v>
      </c>
      <c r="J258" s="28">
        <v>1986.9333999999999</v>
      </c>
      <c r="K258" s="30">
        <f>$C$5+SUMPRODUCT($D$5:$I$5,Table24[[#This Row],[age]:[southwest]])</f>
        <v>5287.9795603295788</v>
      </c>
      <c r="R258" t="s">
        <v>9</v>
      </c>
      <c r="S258" t="s">
        <v>10</v>
      </c>
      <c r="T258" t="s">
        <v>11</v>
      </c>
    </row>
    <row r="259" spans="4:20">
      <c r="D259" s="17">
        <v>19</v>
      </c>
      <c r="E259" s="3">
        <v>20.9</v>
      </c>
      <c r="F259" s="3">
        <v>1</v>
      </c>
      <c r="G259" s="16">
        <f t="shared" si="9"/>
        <v>0</v>
      </c>
      <c r="H259" s="3">
        <f t="shared" si="10"/>
        <v>0</v>
      </c>
      <c r="I259" s="3">
        <f t="shared" si="11"/>
        <v>1</v>
      </c>
      <c r="J259" s="28">
        <v>1832.0940000000001</v>
      </c>
      <c r="K259" s="30">
        <f>$C$5+SUMPRODUCT($D$5:$I$5,Table24[[#This Row],[age]:[southwest]])</f>
        <v>-515.85820395918381</v>
      </c>
      <c r="R259" t="s">
        <v>9</v>
      </c>
      <c r="S259" t="s">
        <v>10</v>
      </c>
      <c r="T259" t="s">
        <v>8</v>
      </c>
    </row>
    <row r="260" spans="4:20">
      <c r="D260" s="17">
        <v>29</v>
      </c>
      <c r="E260" s="3">
        <v>28.975000000000001</v>
      </c>
      <c r="F260" s="3">
        <v>1</v>
      </c>
      <c r="G260" s="16">
        <f t="shared" si="9"/>
        <v>0</v>
      </c>
      <c r="H260" s="3">
        <f t="shared" si="10"/>
        <v>0</v>
      </c>
      <c r="I260" s="3">
        <f t="shared" si="11"/>
        <v>0</v>
      </c>
      <c r="J260" s="28">
        <v>4040.55825</v>
      </c>
      <c r="K260" s="30">
        <f>$C$5+SUMPRODUCT($D$5:$I$5,Table24[[#This Row],[age]:[southwest]])</f>
        <v>5571.4797100753058</v>
      </c>
      <c r="R260" t="s">
        <v>9</v>
      </c>
      <c r="S260" t="s">
        <v>10</v>
      </c>
      <c r="T260" t="s">
        <v>13</v>
      </c>
    </row>
    <row r="261" spans="4:20">
      <c r="D261" s="17">
        <v>18</v>
      </c>
      <c r="E261" s="3">
        <v>17.29</v>
      </c>
      <c r="F261" s="3">
        <v>2</v>
      </c>
      <c r="G261" s="16">
        <f t="shared" si="9"/>
        <v>1</v>
      </c>
      <c r="H261" s="3">
        <f t="shared" si="10"/>
        <v>0</v>
      </c>
      <c r="I261" s="3">
        <f t="shared" si="11"/>
        <v>0</v>
      </c>
      <c r="J261" s="28">
        <v>12829.455099999999</v>
      </c>
      <c r="K261" s="30">
        <f>$C$5+SUMPRODUCT($D$5:$I$5,Table24[[#This Row],[age]:[southwest]])</f>
        <v>23102.804494214957</v>
      </c>
      <c r="R261" t="s">
        <v>9</v>
      </c>
      <c r="S261" t="s">
        <v>7</v>
      </c>
      <c r="T261" t="s">
        <v>13</v>
      </c>
    </row>
    <row r="262" spans="4:20">
      <c r="D262" s="17">
        <v>63</v>
      </c>
      <c r="E262" s="3">
        <v>32.200000000000003</v>
      </c>
      <c r="F262" s="3">
        <v>2</v>
      </c>
      <c r="G262" s="16">
        <f t="shared" si="9"/>
        <v>1</v>
      </c>
      <c r="H262" s="3">
        <f t="shared" si="10"/>
        <v>0</v>
      </c>
      <c r="I262" s="3">
        <f t="shared" si="11"/>
        <v>1</v>
      </c>
      <c r="J262" s="28">
        <v>47305.305</v>
      </c>
      <c r="K262" s="30">
        <f>$C$5+SUMPRODUCT($D$5:$I$5,Table24[[#This Row],[age]:[southwest]])</f>
        <v>38934.489143392231</v>
      </c>
      <c r="R262" t="s">
        <v>6</v>
      </c>
      <c r="S262" t="s">
        <v>7</v>
      </c>
      <c r="T262" t="s">
        <v>8</v>
      </c>
    </row>
    <row r="263" spans="4:20">
      <c r="D263" s="17">
        <v>54</v>
      </c>
      <c r="E263" s="3">
        <v>34.21</v>
      </c>
      <c r="F263" s="3">
        <v>2</v>
      </c>
      <c r="G263" s="16">
        <f t="shared" si="9"/>
        <v>1</v>
      </c>
      <c r="H263" s="3">
        <f t="shared" si="10"/>
        <v>1</v>
      </c>
      <c r="I263" s="3">
        <f t="shared" si="11"/>
        <v>0</v>
      </c>
      <c r="J263" s="28">
        <v>44260.749900000003</v>
      </c>
      <c r="K263" s="30">
        <f>$C$5+SUMPRODUCT($D$5:$I$5,Table24[[#This Row],[age]:[southwest]])</f>
        <v>37226.376298559764</v>
      </c>
      <c r="R263" t="s">
        <v>9</v>
      </c>
      <c r="S263" t="s">
        <v>7</v>
      </c>
      <c r="T263" t="s">
        <v>11</v>
      </c>
    </row>
    <row r="264" spans="4:20">
      <c r="D264" s="17">
        <v>27</v>
      </c>
      <c r="E264" s="3">
        <v>30.3</v>
      </c>
      <c r="F264" s="3">
        <v>3</v>
      </c>
      <c r="G264" s="16">
        <f t="shared" si="9"/>
        <v>0</v>
      </c>
      <c r="H264" s="3">
        <f t="shared" si="10"/>
        <v>0</v>
      </c>
      <c r="I264" s="3">
        <f t="shared" si="11"/>
        <v>1</v>
      </c>
      <c r="J264" s="28">
        <v>4260.7439999999997</v>
      </c>
      <c r="K264" s="30">
        <f>$C$5+SUMPRODUCT($D$5:$I$5,Table24[[#This Row],[age]:[southwest]])</f>
        <v>5666.509756370062</v>
      </c>
      <c r="R264" t="s">
        <v>9</v>
      </c>
      <c r="S264" t="s">
        <v>10</v>
      </c>
      <c r="T264" t="s">
        <v>8</v>
      </c>
    </row>
    <row r="265" spans="4:20">
      <c r="D265" s="17">
        <v>50</v>
      </c>
      <c r="E265" s="3">
        <v>31.824999999999999</v>
      </c>
      <c r="F265" s="3">
        <v>0</v>
      </c>
      <c r="G265" s="16">
        <f t="shared" si="9"/>
        <v>1</v>
      </c>
      <c r="H265" s="3">
        <f t="shared" si="10"/>
        <v>0</v>
      </c>
      <c r="I265" s="3">
        <f t="shared" si="11"/>
        <v>0</v>
      </c>
      <c r="J265" s="28">
        <v>41097.161749999999</v>
      </c>
      <c r="K265" s="30">
        <f>$C$5+SUMPRODUCT($D$5:$I$5,Table24[[#This Row],[age]:[southwest]])</f>
        <v>35306.072505718315</v>
      </c>
      <c r="R265" t="s">
        <v>9</v>
      </c>
      <c r="S265" t="s">
        <v>7</v>
      </c>
      <c r="T265" t="s">
        <v>13</v>
      </c>
    </row>
    <row r="266" spans="4:20">
      <c r="D266" s="17">
        <v>55</v>
      </c>
      <c r="E266" s="3">
        <v>25.364999999999998</v>
      </c>
      <c r="F266" s="3">
        <v>3</v>
      </c>
      <c r="G266" s="16">
        <f t="shared" si="9"/>
        <v>0</v>
      </c>
      <c r="H266" s="3">
        <f t="shared" si="10"/>
        <v>0</v>
      </c>
      <c r="I266" s="3">
        <f t="shared" si="11"/>
        <v>0</v>
      </c>
      <c r="J266" s="28">
        <v>13047.332350000001</v>
      </c>
      <c r="K266" s="30">
        <f>$C$5+SUMPRODUCT($D$5:$I$5,Table24[[#This Row],[age]:[southwest]])</f>
        <v>11974.238936780232</v>
      </c>
      <c r="R266" t="s">
        <v>6</v>
      </c>
      <c r="S266" t="s">
        <v>10</v>
      </c>
      <c r="T266" t="s">
        <v>13</v>
      </c>
    </row>
    <row r="267" spans="4:20">
      <c r="D267" s="17">
        <v>56</v>
      </c>
      <c r="E267" s="3">
        <v>33.630000000000003</v>
      </c>
      <c r="F267" s="3">
        <v>0</v>
      </c>
      <c r="G267" s="16">
        <f t="shared" ref="G267:G330" si="12">IF(S267="yes",1,0)</f>
        <v>1</v>
      </c>
      <c r="H267" s="3">
        <f t="shared" ref="H267:H330" si="13">IF(T267="southeast",1,0)</f>
        <v>0</v>
      </c>
      <c r="I267" s="3">
        <f t="shared" ref="I267:I330" si="14">IF(T267="southwest",1,0)</f>
        <v>0</v>
      </c>
      <c r="J267" s="28">
        <v>43921.183700000001</v>
      </c>
      <c r="K267" s="30">
        <f>$C$5+SUMPRODUCT($D$5:$I$5,Table24[[#This Row],[age]:[southwest]])</f>
        <v>37459.358458661329</v>
      </c>
      <c r="R267" t="s">
        <v>9</v>
      </c>
      <c r="S267" t="s">
        <v>7</v>
      </c>
      <c r="T267" t="s">
        <v>12</v>
      </c>
    </row>
    <row r="268" spans="4:20">
      <c r="D268" s="17">
        <v>38</v>
      </c>
      <c r="E268" s="3">
        <v>40.15</v>
      </c>
      <c r="F268" s="3">
        <v>0</v>
      </c>
      <c r="G268" s="16">
        <f t="shared" si="12"/>
        <v>0</v>
      </c>
      <c r="H268" s="3">
        <f t="shared" si="13"/>
        <v>1</v>
      </c>
      <c r="I268" s="3">
        <f t="shared" si="14"/>
        <v>0</v>
      </c>
      <c r="J268" s="28">
        <v>5400.9804999999997</v>
      </c>
      <c r="K268" s="30">
        <f>$C$5+SUMPRODUCT($D$5:$I$5,Table24[[#This Row],[age]:[southwest]])</f>
        <v>10338.840355084016</v>
      </c>
      <c r="R268" t="s">
        <v>6</v>
      </c>
      <c r="S268" t="s">
        <v>10</v>
      </c>
      <c r="T268" t="s">
        <v>11</v>
      </c>
    </row>
    <row r="269" spans="4:20">
      <c r="D269" s="17">
        <v>51</v>
      </c>
      <c r="E269" s="3">
        <v>24.414999999999999</v>
      </c>
      <c r="F269" s="3">
        <v>4</v>
      </c>
      <c r="G269" s="16">
        <f t="shared" si="12"/>
        <v>0</v>
      </c>
      <c r="H269" s="3">
        <f t="shared" si="13"/>
        <v>0</v>
      </c>
      <c r="I269" s="3">
        <f t="shared" si="14"/>
        <v>0</v>
      </c>
      <c r="J269" s="28">
        <v>11520.099850000001</v>
      </c>
      <c r="K269" s="30">
        <f>$C$5+SUMPRODUCT($D$5:$I$5,Table24[[#This Row],[age]:[southwest]])</f>
        <v>11096.048250703858</v>
      </c>
      <c r="R269" t="s">
        <v>9</v>
      </c>
      <c r="S269" t="s">
        <v>10</v>
      </c>
      <c r="T269" t="s">
        <v>12</v>
      </c>
    </row>
    <row r="270" spans="4:20">
      <c r="D270" s="17">
        <v>19</v>
      </c>
      <c r="E270" s="3">
        <v>31.92</v>
      </c>
      <c r="F270" s="3">
        <v>0</v>
      </c>
      <c r="G270" s="16">
        <f t="shared" si="12"/>
        <v>1</v>
      </c>
      <c r="H270" s="3">
        <f t="shared" si="13"/>
        <v>0</v>
      </c>
      <c r="I270" s="3">
        <f t="shared" si="14"/>
        <v>0</v>
      </c>
      <c r="J270" s="28">
        <v>33750.291799999999</v>
      </c>
      <c r="K270" s="30">
        <f>$C$5+SUMPRODUCT($D$5:$I$5,Table24[[#This Row],[age]:[southwest]])</f>
        <v>27371.04532314212</v>
      </c>
      <c r="R270" t="s">
        <v>9</v>
      </c>
      <c r="S270" t="s">
        <v>7</v>
      </c>
      <c r="T270" t="s">
        <v>12</v>
      </c>
    </row>
    <row r="271" spans="4:20">
      <c r="D271" s="17">
        <v>58</v>
      </c>
      <c r="E271" s="3">
        <v>25.2</v>
      </c>
      <c r="F271" s="3">
        <v>0</v>
      </c>
      <c r="G271" s="16">
        <f t="shared" si="12"/>
        <v>0</v>
      </c>
      <c r="H271" s="3">
        <f t="shared" si="13"/>
        <v>0</v>
      </c>
      <c r="I271" s="3">
        <f t="shared" si="14"/>
        <v>1</v>
      </c>
      <c r="J271" s="28">
        <v>11837.16</v>
      </c>
      <c r="K271" s="30">
        <f>$C$5+SUMPRODUCT($D$5:$I$5,Table24[[#This Row],[age]:[southwest]])</f>
        <v>10492.004625348276</v>
      </c>
      <c r="R271" t="s">
        <v>6</v>
      </c>
      <c r="S271" t="s">
        <v>10</v>
      </c>
      <c r="T271" t="s">
        <v>8</v>
      </c>
    </row>
    <row r="272" spans="4:20">
      <c r="D272" s="17">
        <v>20</v>
      </c>
      <c r="E272" s="3">
        <v>26.84</v>
      </c>
      <c r="F272" s="3">
        <v>1</v>
      </c>
      <c r="G272" s="16">
        <f t="shared" si="12"/>
        <v>1</v>
      </c>
      <c r="H272" s="3">
        <f t="shared" si="13"/>
        <v>1</v>
      </c>
      <c r="I272" s="3">
        <f t="shared" si="14"/>
        <v>0</v>
      </c>
      <c r="J272" s="28">
        <v>17085.267599999999</v>
      </c>
      <c r="K272" s="30">
        <f>$C$5+SUMPRODUCT($D$5:$I$5,Table24[[#This Row],[age]:[southwest]])</f>
        <v>25520.828235907553</v>
      </c>
      <c r="R272" t="s">
        <v>6</v>
      </c>
      <c r="S272" t="s">
        <v>7</v>
      </c>
      <c r="T272" t="s">
        <v>11</v>
      </c>
    </row>
    <row r="273" spans="4:20">
      <c r="D273" s="17">
        <v>52</v>
      </c>
      <c r="E273" s="3">
        <v>24.32</v>
      </c>
      <c r="F273" s="3">
        <v>3</v>
      </c>
      <c r="G273" s="16">
        <f t="shared" si="12"/>
        <v>1</v>
      </c>
      <c r="H273" s="3">
        <f t="shared" si="13"/>
        <v>0</v>
      </c>
      <c r="I273" s="3">
        <f t="shared" si="14"/>
        <v>0</v>
      </c>
      <c r="J273" s="28">
        <v>24869.836800000001</v>
      </c>
      <c r="K273" s="30">
        <f>$C$5+SUMPRODUCT($D$5:$I$5,Table24[[#This Row],[age]:[southwest]])</f>
        <v>34693.214503057992</v>
      </c>
      <c r="R273" t="s">
        <v>9</v>
      </c>
      <c r="S273" t="s">
        <v>7</v>
      </c>
      <c r="T273" t="s">
        <v>13</v>
      </c>
    </row>
    <row r="274" spans="4:20">
      <c r="D274" s="17">
        <v>19</v>
      </c>
      <c r="E274" s="3">
        <v>36.954999999999998</v>
      </c>
      <c r="F274" s="3">
        <v>0</v>
      </c>
      <c r="G274" s="16">
        <f t="shared" si="12"/>
        <v>1</v>
      </c>
      <c r="H274" s="3">
        <f t="shared" si="13"/>
        <v>0</v>
      </c>
      <c r="I274" s="3">
        <f t="shared" si="14"/>
        <v>0</v>
      </c>
      <c r="J274" s="28">
        <v>36219.405449999998</v>
      </c>
      <c r="K274" s="30">
        <f>$C$5+SUMPRODUCT($D$5:$I$5,Table24[[#This Row],[age]:[southwest]])</f>
        <v>29076.104443522177</v>
      </c>
      <c r="R274" t="s">
        <v>9</v>
      </c>
      <c r="S274" t="s">
        <v>7</v>
      </c>
      <c r="T274" t="s">
        <v>12</v>
      </c>
    </row>
    <row r="275" spans="4:20">
      <c r="D275" s="17">
        <v>53</v>
      </c>
      <c r="E275" s="3">
        <v>38.06</v>
      </c>
      <c r="F275" s="3">
        <v>3</v>
      </c>
      <c r="G275" s="16">
        <f t="shared" si="12"/>
        <v>0</v>
      </c>
      <c r="H275" s="3">
        <f t="shared" si="13"/>
        <v>1</v>
      </c>
      <c r="I275" s="3">
        <f t="shared" si="14"/>
        <v>0</v>
      </c>
      <c r="J275" s="28">
        <v>20462.997660000001</v>
      </c>
      <c r="K275" s="30">
        <f>$C$5+SUMPRODUCT($D$5:$I$5,Table24[[#This Row],[age]:[southwest]])</f>
        <v>14900.808258127599</v>
      </c>
      <c r="R275" t="s">
        <v>6</v>
      </c>
      <c r="S275" t="s">
        <v>10</v>
      </c>
      <c r="T275" t="s">
        <v>11</v>
      </c>
    </row>
    <row r="276" spans="4:20">
      <c r="D276" s="17">
        <v>46</v>
      </c>
      <c r="E276" s="3">
        <v>42.35</v>
      </c>
      <c r="F276" s="3">
        <v>3</v>
      </c>
      <c r="G276" s="16">
        <f t="shared" si="12"/>
        <v>1</v>
      </c>
      <c r="H276" s="3">
        <f t="shared" si="13"/>
        <v>1</v>
      </c>
      <c r="I276" s="3">
        <f t="shared" si="14"/>
        <v>0</v>
      </c>
      <c r="J276" s="28">
        <v>46151.124499999998</v>
      </c>
      <c r="K276" s="30">
        <f>$C$5+SUMPRODUCT($D$5:$I$5,Table24[[#This Row],[age]:[southwest]])</f>
        <v>38398.409782705181</v>
      </c>
      <c r="R276" t="s">
        <v>9</v>
      </c>
      <c r="S276" t="s">
        <v>7</v>
      </c>
      <c r="T276" t="s">
        <v>11</v>
      </c>
    </row>
    <row r="277" spans="4:20">
      <c r="D277" s="17">
        <v>40</v>
      </c>
      <c r="E277" s="3">
        <v>19.8</v>
      </c>
      <c r="F277" s="3">
        <v>1</v>
      </c>
      <c r="G277" s="16">
        <f t="shared" si="12"/>
        <v>1</v>
      </c>
      <c r="H277" s="3">
        <f t="shared" si="13"/>
        <v>1</v>
      </c>
      <c r="I277" s="3">
        <f t="shared" si="14"/>
        <v>0</v>
      </c>
      <c r="J277" s="28">
        <v>17179.522000000001</v>
      </c>
      <c r="K277" s="30">
        <f>$C$5+SUMPRODUCT($D$5:$I$5,Table24[[#This Row],[age]:[southwest]])</f>
        <v>28276.921051888588</v>
      </c>
      <c r="R277" t="s">
        <v>9</v>
      </c>
      <c r="S277" t="s">
        <v>7</v>
      </c>
      <c r="T277" t="s">
        <v>11</v>
      </c>
    </row>
    <row r="278" spans="4:20">
      <c r="D278" s="17">
        <v>59</v>
      </c>
      <c r="E278" s="3">
        <v>32.395000000000003</v>
      </c>
      <c r="F278" s="3">
        <v>3</v>
      </c>
      <c r="G278" s="16">
        <f t="shared" si="12"/>
        <v>0</v>
      </c>
      <c r="H278" s="3">
        <f t="shared" si="13"/>
        <v>0</v>
      </c>
      <c r="I278" s="3">
        <f t="shared" si="14"/>
        <v>0</v>
      </c>
      <c r="J278" s="28">
        <v>14590.63205</v>
      </c>
      <c r="K278" s="30">
        <f>$C$5+SUMPRODUCT($D$5:$I$5,Table24[[#This Row],[age]:[southwest]])</f>
        <v>15382.913082452502</v>
      </c>
      <c r="R278" t="s">
        <v>6</v>
      </c>
      <c r="S278" t="s">
        <v>10</v>
      </c>
      <c r="T278" t="s">
        <v>13</v>
      </c>
    </row>
    <row r="279" spans="4:20">
      <c r="D279" s="17">
        <v>45</v>
      </c>
      <c r="E279" s="3">
        <v>30.2</v>
      </c>
      <c r="F279" s="3">
        <v>1</v>
      </c>
      <c r="G279" s="16">
        <f t="shared" si="12"/>
        <v>0</v>
      </c>
      <c r="H279" s="3">
        <f t="shared" si="13"/>
        <v>0</v>
      </c>
      <c r="I279" s="3">
        <f t="shared" si="14"/>
        <v>1</v>
      </c>
      <c r="J279" s="28">
        <v>7441.0529999999999</v>
      </c>
      <c r="K279" s="30">
        <f>$C$5+SUMPRODUCT($D$5:$I$5,Table24[[#This Row],[age]:[southwest]])</f>
        <v>9315.6723653073095</v>
      </c>
      <c r="R279" t="s">
        <v>9</v>
      </c>
      <c r="S279" t="s">
        <v>10</v>
      </c>
      <c r="T279" t="s">
        <v>8</v>
      </c>
    </row>
    <row r="280" spans="4:20">
      <c r="D280" s="17">
        <v>49</v>
      </c>
      <c r="E280" s="3">
        <v>25.84</v>
      </c>
      <c r="F280" s="3">
        <v>1</v>
      </c>
      <c r="G280" s="16">
        <f t="shared" si="12"/>
        <v>0</v>
      </c>
      <c r="H280" s="3">
        <f t="shared" si="13"/>
        <v>0</v>
      </c>
      <c r="I280" s="3">
        <f t="shared" si="14"/>
        <v>0</v>
      </c>
      <c r="J280" s="28">
        <v>9282.4806000000008</v>
      </c>
      <c r="K280" s="30">
        <f>$C$5+SUMPRODUCT($D$5:$I$5,Table24[[#This Row],[age]:[southwest]])</f>
        <v>9649.9669381882486</v>
      </c>
      <c r="R280" t="s">
        <v>9</v>
      </c>
      <c r="S280" t="s">
        <v>10</v>
      </c>
      <c r="T280" t="s">
        <v>13</v>
      </c>
    </row>
    <row r="281" spans="4:20">
      <c r="D281" s="17">
        <v>18</v>
      </c>
      <c r="E281" s="3">
        <v>29.37</v>
      </c>
      <c r="F281" s="3">
        <v>1</v>
      </c>
      <c r="G281" s="16">
        <f t="shared" si="12"/>
        <v>0</v>
      </c>
      <c r="H281" s="3">
        <f t="shared" si="13"/>
        <v>1</v>
      </c>
      <c r="I281" s="3">
        <f t="shared" si="14"/>
        <v>0</v>
      </c>
      <c r="J281" s="28">
        <v>1719.4363000000001</v>
      </c>
      <c r="K281" s="30">
        <f>$C$5+SUMPRODUCT($D$5:$I$5,Table24[[#This Row],[age]:[southwest]])</f>
        <v>2019.7030985829861</v>
      </c>
      <c r="R281" t="s">
        <v>9</v>
      </c>
      <c r="S281" t="s">
        <v>10</v>
      </c>
      <c r="T281" t="s">
        <v>11</v>
      </c>
    </row>
    <row r="282" spans="4:20">
      <c r="D282" s="17">
        <v>50</v>
      </c>
      <c r="E282" s="3">
        <v>34.200000000000003</v>
      </c>
      <c r="F282" s="3">
        <v>2</v>
      </c>
      <c r="G282" s="16">
        <f t="shared" si="12"/>
        <v>1</v>
      </c>
      <c r="H282" s="3">
        <f t="shared" si="13"/>
        <v>0</v>
      </c>
      <c r="I282" s="3">
        <f t="shared" si="14"/>
        <v>1</v>
      </c>
      <c r="J282" s="28">
        <v>42856.838000000003</v>
      </c>
      <c r="K282" s="30">
        <f>$C$5+SUMPRODUCT($D$5:$I$5,Table24[[#This Row],[age]:[southwest]])</f>
        <v>36270.688734732648</v>
      </c>
      <c r="R282" t="s">
        <v>9</v>
      </c>
      <c r="S282" t="s">
        <v>7</v>
      </c>
      <c r="T282" t="s">
        <v>8</v>
      </c>
    </row>
    <row r="283" spans="4:20">
      <c r="D283" s="17">
        <v>41</v>
      </c>
      <c r="E283" s="3">
        <v>37.049999999999997</v>
      </c>
      <c r="F283" s="3">
        <v>2</v>
      </c>
      <c r="G283" s="16">
        <f t="shared" si="12"/>
        <v>0</v>
      </c>
      <c r="H283" s="3">
        <f t="shared" si="13"/>
        <v>0</v>
      </c>
      <c r="I283" s="3">
        <f t="shared" si="14"/>
        <v>0</v>
      </c>
      <c r="J283" s="28">
        <v>7265.7025000000003</v>
      </c>
      <c r="K283" s="30">
        <f>$C$5+SUMPRODUCT($D$5:$I$5,Table24[[#This Row],[age]:[southwest]])</f>
        <v>11861.62931996362</v>
      </c>
      <c r="R283" t="s">
        <v>9</v>
      </c>
      <c r="S283" t="s">
        <v>10</v>
      </c>
      <c r="T283" t="s">
        <v>12</v>
      </c>
    </row>
    <row r="284" spans="4:20">
      <c r="D284" s="17">
        <v>50</v>
      </c>
      <c r="E284" s="3">
        <v>27.454999999999998</v>
      </c>
      <c r="F284" s="3">
        <v>1</v>
      </c>
      <c r="G284" s="16">
        <f t="shared" si="12"/>
        <v>0</v>
      </c>
      <c r="H284" s="3">
        <f t="shared" si="13"/>
        <v>0</v>
      </c>
      <c r="I284" s="3">
        <f t="shared" si="14"/>
        <v>0</v>
      </c>
      <c r="J284" s="28">
        <v>9617.6624499999998</v>
      </c>
      <c r="K284" s="30">
        <f>$C$5+SUMPRODUCT($D$5:$I$5,Table24[[#This Row],[age]:[southwest]])</f>
        <v>10453.879084406883</v>
      </c>
      <c r="R284" t="s">
        <v>9</v>
      </c>
      <c r="S284" t="s">
        <v>10</v>
      </c>
      <c r="T284" t="s">
        <v>13</v>
      </c>
    </row>
    <row r="285" spans="4:20">
      <c r="D285" s="17">
        <v>25</v>
      </c>
      <c r="E285" s="3">
        <v>27.55</v>
      </c>
      <c r="F285" s="3">
        <v>0</v>
      </c>
      <c r="G285" s="16">
        <f t="shared" si="12"/>
        <v>0</v>
      </c>
      <c r="H285" s="3">
        <f t="shared" si="13"/>
        <v>0</v>
      </c>
      <c r="I285" s="3">
        <f t="shared" si="14"/>
        <v>0</v>
      </c>
      <c r="J285" s="28">
        <v>2523.1695</v>
      </c>
      <c r="K285" s="30">
        <f>$C$5+SUMPRODUCT($D$5:$I$5,Table24[[#This Row],[age]:[southwest]])</f>
        <v>3589.3461011608761</v>
      </c>
      <c r="R285" t="s">
        <v>9</v>
      </c>
      <c r="S285" t="s">
        <v>10</v>
      </c>
      <c r="T285" t="s">
        <v>12</v>
      </c>
    </row>
    <row r="286" spans="4:20">
      <c r="D286" s="17">
        <v>47</v>
      </c>
      <c r="E286" s="3">
        <v>26.6</v>
      </c>
      <c r="F286" s="3">
        <v>2</v>
      </c>
      <c r="G286" s="16">
        <f t="shared" si="12"/>
        <v>0</v>
      </c>
      <c r="H286" s="3">
        <f t="shared" si="13"/>
        <v>0</v>
      </c>
      <c r="I286" s="3">
        <f t="shared" si="14"/>
        <v>0</v>
      </c>
      <c r="J286" s="28">
        <v>9715.8410000000003</v>
      </c>
      <c r="K286" s="30">
        <f>$C$5+SUMPRODUCT($D$5:$I$5,Table24[[#This Row],[age]:[southwest]])</f>
        <v>9864.8657157551606</v>
      </c>
      <c r="R286" t="s">
        <v>6</v>
      </c>
      <c r="S286" t="s">
        <v>10</v>
      </c>
      <c r="T286" t="s">
        <v>13</v>
      </c>
    </row>
    <row r="287" spans="4:20">
      <c r="D287" s="17">
        <v>19</v>
      </c>
      <c r="E287" s="3">
        <v>20.614999999999998</v>
      </c>
      <c r="F287" s="3">
        <v>2</v>
      </c>
      <c r="G287" s="16">
        <f t="shared" si="12"/>
        <v>0</v>
      </c>
      <c r="H287" s="3">
        <f t="shared" si="13"/>
        <v>0</v>
      </c>
      <c r="I287" s="3">
        <f t="shared" si="14"/>
        <v>0</v>
      </c>
      <c r="J287" s="28">
        <v>2803.69785</v>
      </c>
      <c r="K287" s="30">
        <f>$C$5+SUMPRODUCT($D$5:$I$5,Table24[[#This Row],[age]:[southwest]])</f>
        <v>641.9183898781157</v>
      </c>
      <c r="R287" t="s">
        <v>9</v>
      </c>
      <c r="S287" t="s">
        <v>10</v>
      </c>
      <c r="T287" t="s">
        <v>12</v>
      </c>
    </row>
    <row r="288" spans="4:20">
      <c r="D288" s="17">
        <v>22</v>
      </c>
      <c r="E288" s="3">
        <v>24.3</v>
      </c>
      <c r="F288" s="3">
        <v>0</v>
      </c>
      <c r="G288" s="16">
        <f t="shared" si="12"/>
        <v>0</v>
      </c>
      <c r="H288" s="3">
        <f t="shared" si="13"/>
        <v>0</v>
      </c>
      <c r="I288" s="3">
        <f t="shared" si="14"/>
        <v>1</v>
      </c>
      <c r="J288" s="28">
        <v>2150.4690000000001</v>
      </c>
      <c r="K288" s="30">
        <f>$C$5+SUMPRODUCT($D$5:$I$5,Table24[[#This Row],[age]:[southwest]])</f>
        <v>934.99736158772794</v>
      </c>
      <c r="R288" t="s">
        <v>6</v>
      </c>
      <c r="S288" t="s">
        <v>10</v>
      </c>
      <c r="T288" t="s">
        <v>8</v>
      </c>
    </row>
    <row r="289" spans="4:20">
      <c r="D289" s="17">
        <v>59</v>
      </c>
      <c r="E289" s="3">
        <v>31.79</v>
      </c>
      <c r="F289" s="3">
        <v>2</v>
      </c>
      <c r="G289" s="16">
        <f t="shared" si="12"/>
        <v>0</v>
      </c>
      <c r="H289" s="3">
        <f t="shared" si="13"/>
        <v>1</v>
      </c>
      <c r="I289" s="3">
        <f t="shared" si="14"/>
        <v>0</v>
      </c>
      <c r="J289" s="28">
        <v>12928.7911</v>
      </c>
      <c r="K289" s="30">
        <f>$C$5+SUMPRODUCT($D$5:$I$5,Table24[[#This Row],[age]:[southwest]])</f>
        <v>13848.021288682616</v>
      </c>
      <c r="R289" t="s">
        <v>9</v>
      </c>
      <c r="S289" t="s">
        <v>10</v>
      </c>
      <c r="T289" t="s">
        <v>11</v>
      </c>
    </row>
    <row r="290" spans="4:20">
      <c r="D290" s="17">
        <v>51</v>
      </c>
      <c r="E290" s="3">
        <v>21.56</v>
      </c>
      <c r="F290" s="3">
        <v>1</v>
      </c>
      <c r="G290" s="16">
        <f t="shared" si="12"/>
        <v>0</v>
      </c>
      <c r="H290" s="3">
        <f t="shared" si="13"/>
        <v>1</v>
      </c>
      <c r="I290" s="3">
        <f t="shared" si="14"/>
        <v>0</v>
      </c>
      <c r="J290" s="28">
        <v>9855.1314000000002</v>
      </c>
      <c r="K290" s="30">
        <f>$C$5+SUMPRODUCT($D$5:$I$5,Table24[[#This Row],[age]:[southwest]])</f>
        <v>7856.1251649450496</v>
      </c>
      <c r="R290" t="s">
        <v>6</v>
      </c>
      <c r="S290" t="s">
        <v>10</v>
      </c>
      <c r="T290" t="s">
        <v>11</v>
      </c>
    </row>
    <row r="291" spans="4:20">
      <c r="D291" s="17">
        <v>40</v>
      </c>
      <c r="E291" s="3">
        <v>28.12</v>
      </c>
      <c r="F291" s="3">
        <v>1</v>
      </c>
      <c r="G291" s="16">
        <f t="shared" si="12"/>
        <v>1</v>
      </c>
      <c r="H291" s="3">
        <f t="shared" si="13"/>
        <v>0</v>
      </c>
      <c r="I291" s="3">
        <f t="shared" si="14"/>
        <v>0</v>
      </c>
      <c r="J291" s="28">
        <v>22331.566800000001</v>
      </c>
      <c r="K291" s="30">
        <f>$C$5+SUMPRODUCT($D$5:$I$5,Table24[[#This Row],[age]:[southwest]])</f>
        <v>31952.886598702687</v>
      </c>
      <c r="R291" t="s">
        <v>6</v>
      </c>
      <c r="S291" t="s">
        <v>7</v>
      </c>
      <c r="T291" t="s">
        <v>13</v>
      </c>
    </row>
    <row r="292" spans="4:20">
      <c r="D292" s="17">
        <v>54</v>
      </c>
      <c r="E292" s="3">
        <v>40.564999999999998</v>
      </c>
      <c r="F292" s="3">
        <v>3</v>
      </c>
      <c r="G292" s="16">
        <f t="shared" si="12"/>
        <v>1</v>
      </c>
      <c r="H292" s="3">
        <f t="shared" si="13"/>
        <v>0</v>
      </c>
      <c r="I292" s="3">
        <f t="shared" si="14"/>
        <v>0</v>
      </c>
      <c r="J292" s="28">
        <v>48549.178350000002</v>
      </c>
      <c r="K292" s="30">
        <f>$C$5+SUMPRODUCT($D$5:$I$5,Table24[[#This Row],[age]:[southwest]])</f>
        <v>40708.455767043721</v>
      </c>
      <c r="R292" t="s">
        <v>9</v>
      </c>
      <c r="S292" t="s">
        <v>7</v>
      </c>
      <c r="T292" t="s">
        <v>13</v>
      </c>
    </row>
    <row r="293" spans="4:20">
      <c r="D293" s="17">
        <v>30</v>
      </c>
      <c r="E293" s="3">
        <v>27.645</v>
      </c>
      <c r="F293" s="3">
        <v>1</v>
      </c>
      <c r="G293" s="16">
        <f t="shared" si="12"/>
        <v>0</v>
      </c>
      <c r="H293" s="3">
        <f t="shared" si="13"/>
        <v>0</v>
      </c>
      <c r="I293" s="3">
        <f t="shared" si="14"/>
        <v>0</v>
      </c>
      <c r="J293" s="28">
        <v>4237.12655</v>
      </c>
      <c r="K293" s="30">
        <f>$C$5+SUMPRODUCT($D$5:$I$5,Table24[[#This Row],[age]:[southwest]])</f>
        <v>5378.0931255055984</v>
      </c>
      <c r="R293" t="s">
        <v>9</v>
      </c>
      <c r="S293" t="s">
        <v>10</v>
      </c>
      <c r="T293" t="s">
        <v>13</v>
      </c>
    </row>
    <row r="294" spans="4:20">
      <c r="D294" s="17">
        <v>55</v>
      </c>
      <c r="E294" s="3">
        <v>32.395000000000003</v>
      </c>
      <c r="F294" s="3">
        <v>1</v>
      </c>
      <c r="G294" s="16">
        <f t="shared" si="12"/>
        <v>0</v>
      </c>
      <c r="H294" s="3">
        <f t="shared" si="13"/>
        <v>0</v>
      </c>
      <c r="I294" s="3">
        <f t="shared" si="14"/>
        <v>0</v>
      </c>
      <c r="J294" s="28">
        <v>11879.10405</v>
      </c>
      <c r="K294" s="30">
        <f>$C$5+SUMPRODUCT($D$5:$I$5,Table24[[#This Row],[age]:[southwest]])</f>
        <v>13411.799231112454</v>
      </c>
      <c r="R294" t="s">
        <v>6</v>
      </c>
      <c r="S294" t="s">
        <v>10</v>
      </c>
      <c r="T294" t="s">
        <v>13</v>
      </c>
    </row>
    <row r="295" spans="4:20">
      <c r="D295" s="17">
        <v>52</v>
      </c>
      <c r="E295" s="3">
        <v>31.2</v>
      </c>
      <c r="F295" s="3">
        <v>0</v>
      </c>
      <c r="G295" s="16">
        <f t="shared" si="12"/>
        <v>0</v>
      </c>
      <c r="H295" s="3">
        <f t="shared" si="13"/>
        <v>0</v>
      </c>
      <c r="I295" s="3">
        <f t="shared" si="14"/>
        <v>1</v>
      </c>
      <c r="J295" s="28">
        <v>9625.92</v>
      </c>
      <c r="K295" s="30">
        <f>$C$5+SUMPRODUCT($D$5:$I$5,Table24[[#This Row],[age]:[southwest]])</f>
        <v>10981.814289995411</v>
      </c>
      <c r="R295" t="s">
        <v>6</v>
      </c>
      <c r="S295" t="s">
        <v>10</v>
      </c>
      <c r="T295" t="s">
        <v>8</v>
      </c>
    </row>
    <row r="296" spans="4:20">
      <c r="D296" s="17">
        <v>46</v>
      </c>
      <c r="E296" s="3">
        <v>26.62</v>
      </c>
      <c r="F296" s="3">
        <v>1</v>
      </c>
      <c r="G296" s="16">
        <f t="shared" si="12"/>
        <v>0</v>
      </c>
      <c r="H296" s="3">
        <f t="shared" si="13"/>
        <v>1</v>
      </c>
      <c r="I296" s="3">
        <f t="shared" si="14"/>
        <v>0</v>
      </c>
      <c r="J296" s="28">
        <v>7742.1098000000002</v>
      </c>
      <c r="K296" s="30">
        <f>$C$5+SUMPRODUCT($D$5:$I$5,Table24[[#This Row],[age]:[southwest]])</f>
        <v>8284.618365568298</v>
      </c>
      <c r="R296" t="s">
        <v>9</v>
      </c>
      <c r="S296" t="s">
        <v>10</v>
      </c>
      <c r="T296" t="s">
        <v>11</v>
      </c>
    </row>
    <row r="297" spans="4:20">
      <c r="D297" s="17">
        <v>46</v>
      </c>
      <c r="E297" s="3">
        <v>48.07</v>
      </c>
      <c r="F297" s="3">
        <v>2</v>
      </c>
      <c r="G297" s="16">
        <f t="shared" si="12"/>
        <v>0</v>
      </c>
      <c r="H297" s="3">
        <f t="shared" si="13"/>
        <v>0</v>
      </c>
      <c r="I297" s="3">
        <f t="shared" si="14"/>
        <v>0</v>
      </c>
      <c r="J297" s="28">
        <v>9432.9253000000008</v>
      </c>
      <c r="K297" s="30">
        <f>$C$5+SUMPRODUCT($D$5:$I$5,Table24[[#This Row],[age]:[southwest]])</f>
        <v>16878.488781845121</v>
      </c>
      <c r="R297" t="s">
        <v>6</v>
      </c>
      <c r="S297" t="s">
        <v>10</v>
      </c>
      <c r="T297" t="s">
        <v>13</v>
      </c>
    </row>
    <row r="298" spans="4:20">
      <c r="D298" s="17">
        <v>63</v>
      </c>
      <c r="E298" s="3">
        <v>26.22</v>
      </c>
      <c r="F298" s="3">
        <v>0</v>
      </c>
      <c r="G298" s="16">
        <f t="shared" si="12"/>
        <v>0</v>
      </c>
      <c r="H298" s="3">
        <f t="shared" si="13"/>
        <v>0</v>
      </c>
      <c r="I298" s="3">
        <f t="shared" si="14"/>
        <v>0</v>
      </c>
      <c r="J298" s="28">
        <v>14256.192800000001</v>
      </c>
      <c r="K298" s="30">
        <f>$C$5+SUMPRODUCT($D$5:$I$5,Table24[[#This Row],[age]:[southwest]])</f>
        <v>12905.195969717148</v>
      </c>
      <c r="R298" t="s">
        <v>6</v>
      </c>
      <c r="S298" t="s">
        <v>10</v>
      </c>
      <c r="T298" t="s">
        <v>12</v>
      </c>
    </row>
    <row r="299" spans="4:20">
      <c r="D299" s="17">
        <v>59</v>
      </c>
      <c r="E299" s="3">
        <v>36.765000000000001</v>
      </c>
      <c r="F299" s="3">
        <v>1</v>
      </c>
      <c r="G299" s="16">
        <f t="shared" si="12"/>
        <v>1</v>
      </c>
      <c r="H299" s="3">
        <f t="shared" si="13"/>
        <v>0</v>
      </c>
      <c r="I299" s="3">
        <f t="shared" si="14"/>
        <v>0</v>
      </c>
      <c r="J299" s="28">
        <v>47896.79135</v>
      </c>
      <c r="K299" s="30">
        <f>$C$5+SUMPRODUCT($D$5:$I$5,Table24[[#This Row],[age]:[southwest]])</f>
        <v>39763.56235934396</v>
      </c>
      <c r="R299" t="s">
        <v>6</v>
      </c>
      <c r="S299" t="s">
        <v>7</v>
      </c>
      <c r="T299" t="s">
        <v>13</v>
      </c>
    </row>
    <row r="300" spans="4:20">
      <c r="D300" s="17">
        <v>52</v>
      </c>
      <c r="E300" s="3">
        <v>26.4</v>
      </c>
      <c r="F300" s="3">
        <v>3</v>
      </c>
      <c r="G300" s="16">
        <f t="shared" si="12"/>
        <v>0</v>
      </c>
      <c r="H300" s="3">
        <f t="shared" si="13"/>
        <v>1</v>
      </c>
      <c r="I300" s="3">
        <f t="shared" si="14"/>
        <v>0</v>
      </c>
      <c r="J300" s="28">
        <v>25992.821039999999</v>
      </c>
      <c r="K300" s="30">
        <f>$C$5+SUMPRODUCT($D$5:$I$5,Table24[[#This Row],[age]:[southwest]])</f>
        <v>10695.243904517163</v>
      </c>
      <c r="R300" t="s">
        <v>9</v>
      </c>
      <c r="S300" t="s">
        <v>10</v>
      </c>
      <c r="T300" t="s">
        <v>11</v>
      </c>
    </row>
    <row r="301" spans="4:20">
      <c r="D301" s="17">
        <v>28</v>
      </c>
      <c r="E301" s="3">
        <v>33.4</v>
      </c>
      <c r="F301" s="3">
        <v>0</v>
      </c>
      <c r="G301" s="16">
        <f t="shared" si="12"/>
        <v>0</v>
      </c>
      <c r="H301" s="3">
        <f t="shared" si="13"/>
        <v>0</v>
      </c>
      <c r="I301" s="3">
        <f t="shared" si="14"/>
        <v>1</v>
      </c>
      <c r="J301" s="28">
        <v>3172.018</v>
      </c>
      <c r="K301" s="30">
        <f>$C$5+SUMPRODUCT($D$5:$I$5,Table24[[#This Row],[age]:[southwest]])</f>
        <v>5558.6718514071144</v>
      </c>
      <c r="R301" t="s">
        <v>6</v>
      </c>
      <c r="S301" t="s">
        <v>10</v>
      </c>
      <c r="T301" t="s">
        <v>8</v>
      </c>
    </row>
    <row r="302" spans="4:20">
      <c r="D302" s="17">
        <v>29</v>
      </c>
      <c r="E302" s="3">
        <v>29.64</v>
      </c>
      <c r="F302" s="3">
        <v>1</v>
      </c>
      <c r="G302" s="16">
        <f t="shared" si="12"/>
        <v>0</v>
      </c>
      <c r="H302" s="3">
        <f t="shared" si="13"/>
        <v>0</v>
      </c>
      <c r="I302" s="3">
        <f t="shared" si="14"/>
        <v>0</v>
      </c>
      <c r="J302" s="28">
        <v>20277.807509999999</v>
      </c>
      <c r="K302" s="30">
        <f>$C$5+SUMPRODUCT($D$5:$I$5,Table24[[#This Row],[age]:[southwest]])</f>
        <v>5796.6761976726739</v>
      </c>
      <c r="R302" t="s">
        <v>9</v>
      </c>
      <c r="S302" t="s">
        <v>10</v>
      </c>
      <c r="T302" t="s">
        <v>13</v>
      </c>
    </row>
    <row r="303" spans="4:20">
      <c r="D303" s="17">
        <v>25</v>
      </c>
      <c r="E303" s="3">
        <v>45.54</v>
      </c>
      <c r="F303" s="3">
        <v>2</v>
      </c>
      <c r="G303" s="16">
        <f t="shared" si="12"/>
        <v>1</v>
      </c>
      <c r="H303" s="3">
        <f t="shared" si="13"/>
        <v>1</v>
      </c>
      <c r="I303" s="3">
        <f t="shared" si="14"/>
        <v>0</v>
      </c>
      <c r="J303" s="28">
        <v>42112.2356</v>
      </c>
      <c r="K303" s="30">
        <f>$C$5+SUMPRODUCT($D$5:$I$5,Table24[[#This Row],[age]:[southwest]])</f>
        <v>33609.997292957552</v>
      </c>
      <c r="R303" t="s">
        <v>9</v>
      </c>
      <c r="S303" t="s">
        <v>7</v>
      </c>
      <c r="T303" t="s">
        <v>11</v>
      </c>
    </row>
    <row r="304" spans="4:20">
      <c r="D304" s="17">
        <v>22</v>
      </c>
      <c r="E304" s="3">
        <v>28.82</v>
      </c>
      <c r="F304" s="3">
        <v>0</v>
      </c>
      <c r="G304" s="16">
        <f t="shared" si="12"/>
        <v>0</v>
      </c>
      <c r="H304" s="3">
        <f t="shared" si="13"/>
        <v>1</v>
      </c>
      <c r="I304" s="3">
        <f t="shared" si="14"/>
        <v>0</v>
      </c>
      <c r="J304" s="28">
        <v>2156.7518</v>
      </c>
      <c r="K304" s="30">
        <f>$C$5+SUMPRODUCT($D$5:$I$5,Table24[[#This Row],[age]:[southwest]])</f>
        <v>2389.9317825600374</v>
      </c>
      <c r="R304" t="s">
        <v>6</v>
      </c>
      <c r="S304" t="s">
        <v>10</v>
      </c>
      <c r="T304" t="s">
        <v>11</v>
      </c>
    </row>
    <row r="305" spans="4:20">
      <c r="D305" s="17">
        <v>25</v>
      </c>
      <c r="E305" s="3">
        <v>26.8</v>
      </c>
      <c r="F305" s="3">
        <v>3</v>
      </c>
      <c r="G305" s="16">
        <f t="shared" si="12"/>
        <v>0</v>
      </c>
      <c r="H305" s="3">
        <f t="shared" si="13"/>
        <v>0</v>
      </c>
      <c r="I305" s="3">
        <f t="shared" si="14"/>
        <v>1</v>
      </c>
      <c r="J305" s="28">
        <v>3906.127</v>
      </c>
      <c r="K305" s="30">
        <f>$C$5+SUMPRODUCT($D$5:$I$5,Table24[[#This Row],[age]:[southwest]])</f>
        <v>3967.252303554922</v>
      </c>
      <c r="R305" t="s">
        <v>9</v>
      </c>
      <c r="S305" t="s">
        <v>10</v>
      </c>
      <c r="T305" t="s">
        <v>8</v>
      </c>
    </row>
    <row r="306" spans="4:20">
      <c r="D306" s="17">
        <v>18</v>
      </c>
      <c r="E306" s="3">
        <v>22.99</v>
      </c>
      <c r="F306" s="3">
        <v>0</v>
      </c>
      <c r="G306" s="16">
        <f t="shared" si="12"/>
        <v>0</v>
      </c>
      <c r="H306" s="3">
        <f t="shared" si="13"/>
        <v>0</v>
      </c>
      <c r="I306" s="3">
        <f t="shared" si="14"/>
        <v>0</v>
      </c>
      <c r="J306" s="28">
        <v>1704.5681</v>
      </c>
      <c r="K306" s="30">
        <f>$C$5+SUMPRODUCT($D$5:$I$5,Table24[[#This Row],[age]:[southwest]])</f>
        <v>246.09688040374567</v>
      </c>
      <c r="R306" t="s">
        <v>9</v>
      </c>
      <c r="S306" t="s">
        <v>10</v>
      </c>
      <c r="T306" t="s">
        <v>13</v>
      </c>
    </row>
    <row r="307" spans="4:20">
      <c r="D307" s="17">
        <v>19</v>
      </c>
      <c r="E307" s="3">
        <v>27.7</v>
      </c>
      <c r="F307" s="3">
        <v>0</v>
      </c>
      <c r="G307" s="16">
        <f t="shared" si="12"/>
        <v>1</v>
      </c>
      <c r="H307" s="3">
        <f t="shared" si="13"/>
        <v>0</v>
      </c>
      <c r="I307" s="3">
        <f t="shared" si="14"/>
        <v>1</v>
      </c>
      <c r="J307" s="28">
        <v>16297.846</v>
      </c>
      <c r="K307" s="30">
        <f>$C$5+SUMPRODUCT($D$5:$I$5,Table24[[#This Row],[age]:[southwest]])</f>
        <v>25159.233660753147</v>
      </c>
      <c r="R307" t="s">
        <v>9</v>
      </c>
      <c r="S307" t="s">
        <v>7</v>
      </c>
      <c r="T307" t="s">
        <v>8</v>
      </c>
    </row>
    <row r="308" spans="4:20">
      <c r="D308" s="17">
        <v>47</v>
      </c>
      <c r="E308" s="3">
        <v>25.41</v>
      </c>
      <c r="F308" s="3">
        <v>1</v>
      </c>
      <c r="G308" s="16">
        <f t="shared" si="12"/>
        <v>1</v>
      </c>
      <c r="H308" s="3">
        <f t="shared" si="13"/>
        <v>1</v>
      </c>
      <c r="I308" s="3">
        <f t="shared" si="14"/>
        <v>0</v>
      </c>
      <c r="J308" s="28">
        <v>21978.676899999999</v>
      </c>
      <c r="K308" s="30">
        <f>$C$5+SUMPRODUCT($D$5:$I$5,Table24[[#This Row],[age]:[southwest]])</f>
        <v>31975.743674115241</v>
      </c>
      <c r="R308" t="s">
        <v>9</v>
      </c>
      <c r="S308" t="s">
        <v>7</v>
      </c>
      <c r="T308" t="s">
        <v>11</v>
      </c>
    </row>
    <row r="309" spans="4:20">
      <c r="D309" s="17">
        <v>31</v>
      </c>
      <c r="E309" s="3">
        <v>34.39</v>
      </c>
      <c r="F309" s="3">
        <v>3</v>
      </c>
      <c r="G309" s="16">
        <f t="shared" si="12"/>
        <v>1</v>
      </c>
      <c r="H309" s="3">
        <f t="shared" si="13"/>
        <v>0</v>
      </c>
      <c r="I309" s="3">
        <f t="shared" si="14"/>
        <v>0</v>
      </c>
      <c r="J309" s="28">
        <v>38746.355100000001</v>
      </c>
      <c r="K309" s="30">
        <f>$C$5+SUMPRODUCT($D$5:$I$5,Table24[[#This Row],[age]:[southwest]])</f>
        <v>32706.19854069256</v>
      </c>
      <c r="R309" t="s">
        <v>9</v>
      </c>
      <c r="S309" t="s">
        <v>7</v>
      </c>
      <c r="T309" t="s">
        <v>12</v>
      </c>
    </row>
    <row r="310" spans="4:20">
      <c r="D310" s="17">
        <v>48</v>
      </c>
      <c r="E310" s="3">
        <v>28.88</v>
      </c>
      <c r="F310" s="3">
        <v>1</v>
      </c>
      <c r="G310" s="16">
        <f t="shared" si="12"/>
        <v>0</v>
      </c>
      <c r="H310" s="3">
        <f t="shared" si="13"/>
        <v>0</v>
      </c>
      <c r="I310" s="3">
        <f t="shared" si="14"/>
        <v>0</v>
      </c>
      <c r="J310" s="28">
        <v>9249.4951999999994</v>
      </c>
      <c r="K310" s="30">
        <f>$C$5+SUMPRODUCT($D$5:$I$5,Table24[[#This Row],[age]:[southwest]])</f>
        <v>10422.430205151184</v>
      </c>
      <c r="R310" t="s">
        <v>6</v>
      </c>
      <c r="S310" t="s">
        <v>10</v>
      </c>
      <c r="T310" t="s">
        <v>12</v>
      </c>
    </row>
    <row r="311" spans="4:20">
      <c r="D311" s="17">
        <v>36</v>
      </c>
      <c r="E311" s="3">
        <v>27.55</v>
      </c>
      <c r="F311" s="3">
        <v>3</v>
      </c>
      <c r="G311" s="16">
        <f t="shared" si="12"/>
        <v>0</v>
      </c>
      <c r="H311" s="3">
        <f t="shared" si="13"/>
        <v>0</v>
      </c>
      <c r="I311" s="3">
        <f t="shared" si="14"/>
        <v>0</v>
      </c>
      <c r="J311" s="28">
        <v>6746.7425000000003</v>
      </c>
      <c r="K311" s="30">
        <f>$C$5+SUMPRODUCT($D$5:$I$5,Table24[[#This Row],[age]:[southwest]])</f>
        <v>7831.048831296077</v>
      </c>
      <c r="R311" t="s">
        <v>9</v>
      </c>
      <c r="S311" t="s">
        <v>10</v>
      </c>
      <c r="T311" t="s">
        <v>13</v>
      </c>
    </row>
    <row r="312" spans="4:20">
      <c r="D312" s="17">
        <v>53</v>
      </c>
      <c r="E312" s="3">
        <v>22.61</v>
      </c>
      <c r="F312" s="3">
        <v>3</v>
      </c>
      <c r="G312" s="16">
        <f t="shared" si="12"/>
        <v>1</v>
      </c>
      <c r="H312" s="3">
        <f t="shared" si="13"/>
        <v>0</v>
      </c>
      <c r="I312" s="3">
        <f t="shared" si="14"/>
        <v>0</v>
      </c>
      <c r="J312" s="28">
        <v>24873.384900000001</v>
      </c>
      <c r="K312" s="30">
        <f>$C$5+SUMPRODUCT($D$5:$I$5,Table24[[#This Row],[age]:[southwest]])</f>
        <v>34371.144211289786</v>
      </c>
      <c r="R312" t="s">
        <v>6</v>
      </c>
      <c r="S312" t="s">
        <v>7</v>
      </c>
      <c r="T312" t="s">
        <v>13</v>
      </c>
    </row>
    <row r="313" spans="4:20">
      <c r="D313" s="17">
        <v>56</v>
      </c>
      <c r="E313" s="3">
        <v>37.51</v>
      </c>
      <c r="F313" s="3">
        <v>2</v>
      </c>
      <c r="G313" s="16">
        <f t="shared" si="12"/>
        <v>0</v>
      </c>
      <c r="H313" s="3">
        <f t="shared" si="13"/>
        <v>1</v>
      </c>
      <c r="I313" s="3">
        <f t="shared" si="14"/>
        <v>0</v>
      </c>
      <c r="J313" s="28">
        <v>12265.5069</v>
      </c>
      <c r="K313" s="30">
        <f>$C$5+SUMPRODUCT($D$5:$I$5,Table24[[#This Row],[age]:[southwest]])</f>
        <v>15014.030551479624</v>
      </c>
      <c r="R313" t="s">
        <v>6</v>
      </c>
      <c r="S313" t="s">
        <v>10</v>
      </c>
      <c r="T313" t="s">
        <v>11</v>
      </c>
    </row>
    <row r="314" spans="4:20">
      <c r="D314" s="17">
        <v>28</v>
      </c>
      <c r="E314" s="3">
        <v>33</v>
      </c>
      <c r="F314" s="3">
        <v>2</v>
      </c>
      <c r="G314" s="16">
        <f t="shared" si="12"/>
        <v>0</v>
      </c>
      <c r="H314" s="3">
        <f t="shared" si="13"/>
        <v>1</v>
      </c>
      <c r="I314" s="3">
        <f t="shared" si="14"/>
        <v>0</v>
      </c>
      <c r="J314" s="28">
        <v>4349.4620000000004</v>
      </c>
      <c r="K314" s="30">
        <f>$C$5+SUMPRODUCT($D$5:$I$5,Table24[[#This Row],[age]:[southwest]])</f>
        <v>6290.5791943335826</v>
      </c>
      <c r="R314" t="s">
        <v>6</v>
      </c>
      <c r="S314" t="s">
        <v>10</v>
      </c>
      <c r="T314" t="s">
        <v>11</v>
      </c>
    </row>
    <row r="315" spans="4:20">
      <c r="D315" s="17">
        <v>57</v>
      </c>
      <c r="E315" s="3">
        <v>38</v>
      </c>
      <c r="F315" s="3">
        <v>2</v>
      </c>
      <c r="G315" s="16">
        <f t="shared" si="12"/>
        <v>0</v>
      </c>
      <c r="H315" s="3">
        <f t="shared" si="13"/>
        <v>0</v>
      </c>
      <c r="I315" s="3">
        <f t="shared" si="14"/>
        <v>1</v>
      </c>
      <c r="J315" s="28">
        <v>12646.207</v>
      </c>
      <c r="K315" s="30">
        <f>$C$5+SUMPRODUCT($D$5:$I$5,Table24[[#This Row],[age]:[southwest]])</f>
        <v>15512.695608144084</v>
      </c>
      <c r="R315" t="s">
        <v>6</v>
      </c>
      <c r="S315" t="s">
        <v>10</v>
      </c>
      <c r="T315" t="s">
        <v>8</v>
      </c>
    </row>
    <row r="316" spans="4:20">
      <c r="D316" s="17">
        <v>29</v>
      </c>
      <c r="E316" s="3">
        <v>33.344999999999999</v>
      </c>
      <c r="F316" s="3">
        <v>2</v>
      </c>
      <c r="G316" s="16">
        <f t="shared" si="12"/>
        <v>0</v>
      </c>
      <c r="H316" s="3">
        <f t="shared" si="13"/>
        <v>0</v>
      </c>
      <c r="I316" s="3">
        <f t="shared" si="14"/>
        <v>0</v>
      </c>
      <c r="J316" s="28">
        <v>19442.353500000001</v>
      </c>
      <c r="K316" s="30">
        <f>$C$5+SUMPRODUCT($D$5:$I$5,Table24[[#This Row],[age]:[southwest]])</f>
        <v>7522.8864872779741</v>
      </c>
      <c r="R316" t="s">
        <v>9</v>
      </c>
      <c r="S316" t="s">
        <v>10</v>
      </c>
      <c r="T316" t="s">
        <v>12</v>
      </c>
    </row>
    <row r="317" spans="4:20">
      <c r="D317" s="17">
        <v>28</v>
      </c>
      <c r="E317" s="3">
        <v>27.5</v>
      </c>
      <c r="F317" s="3">
        <v>2</v>
      </c>
      <c r="G317" s="16">
        <f t="shared" si="12"/>
        <v>0</v>
      </c>
      <c r="H317" s="3">
        <f t="shared" si="13"/>
        <v>0</v>
      </c>
      <c r="I317" s="3">
        <f t="shared" si="14"/>
        <v>1</v>
      </c>
      <c r="J317" s="28">
        <v>20177.671129999999</v>
      </c>
      <c r="K317" s="30">
        <f>$C$5+SUMPRODUCT($D$5:$I$5,Table24[[#This Row],[age]:[southwest]])</f>
        <v>4503.7762653230493</v>
      </c>
      <c r="R317" t="s">
        <v>6</v>
      </c>
      <c r="S317" t="s">
        <v>10</v>
      </c>
      <c r="T317" t="s">
        <v>8</v>
      </c>
    </row>
    <row r="318" spans="4:20">
      <c r="D318" s="17">
        <v>30</v>
      </c>
      <c r="E318" s="3">
        <v>33.33</v>
      </c>
      <c r="F318" s="3">
        <v>1</v>
      </c>
      <c r="G318" s="16">
        <f t="shared" si="12"/>
        <v>0</v>
      </c>
      <c r="H318" s="3">
        <f t="shared" si="13"/>
        <v>1</v>
      </c>
      <c r="I318" s="3">
        <f t="shared" si="14"/>
        <v>0</v>
      </c>
      <c r="J318" s="28">
        <v>4151.0286999999998</v>
      </c>
      <c r="K318" s="30">
        <f>$C$5+SUMPRODUCT($D$5:$I$5,Table24[[#This Row],[age]:[southwest]])</f>
        <v>6444.7994716255162</v>
      </c>
      <c r="R318" t="s">
        <v>6</v>
      </c>
      <c r="S318" t="s">
        <v>10</v>
      </c>
      <c r="T318" t="s">
        <v>11</v>
      </c>
    </row>
    <row r="319" spans="4:20">
      <c r="D319" s="17">
        <v>58</v>
      </c>
      <c r="E319" s="3">
        <v>34.865000000000002</v>
      </c>
      <c r="F319" s="3">
        <v>0</v>
      </c>
      <c r="G319" s="16">
        <f t="shared" si="12"/>
        <v>0</v>
      </c>
      <c r="H319" s="3">
        <f t="shared" si="13"/>
        <v>0</v>
      </c>
      <c r="I319" s="3">
        <f t="shared" si="14"/>
        <v>0</v>
      </c>
      <c r="J319" s="28">
        <v>11944.594349999999</v>
      </c>
      <c r="K319" s="30">
        <f>$C$5+SUMPRODUCT($D$5:$I$5,Table24[[#This Row],[age]:[southwest]])</f>
        <v>14547.718355357785</v>
      </c>
      <c r="R319" t="s">
        <v>9</v>
      </c>
      <c r="S319" t="s">
        <v>10</v>
      </c>
      <c r="T319" t="s">
        <v>13</v>
      </c>
    </row>
    <row r="320" spans="4:20">
      <c r="D320" s="17">
        <v>41</v>
      </c>
      <c r="E320" s="3">
        <v>33.06</v>
      </c>
      <c r="F320" s="3">
        <v>2</v>
      </c>
      <c r="G320" s="16">
        <f t="shared" si="12"/>
        <v>0</v>
      </c>
      <c r="H320" s="3">
        <f t="shared" si="13"/>
        <v>0</v>
      </c>
      <c r="I320" s="3">
        <f t="shared" si="14"/>
        <v>0</v>
      </c>
      <c r="J320" s="28">
        <v>7749.1563999999998</v>
      </c>
      <c r="K320" s="30">
        <f>$C$5+SUMPRODUCT($D$5:$I$5,Table24[[#This Row],[age]:[southwest]])</f>
        <v>10510.450394379423</v>
      </c>
      <c r="R320" t="s">
        <v>6</v>
      </c>
      <c r="S320" t="s">
        <v>10</v>
      </c>
      <c r="T320" t="s">
        <v>12</v>
      </c>
    </row>
    <row r="321" spans="4:20">
      <c r="D321" s="17">
        <v>50</v>
      </c>
      <c r="E321" s="3">
        <v>26.6</v>
      </c>
      <c r="F321" s="3">
        <v>0</v>
      </c>
      <c r="G321" s="16">
        <f t="shared" si="12"/>
        <v>0</v>
      </c>
      <c r="H321" s="3">
        <f t="shared" si="13"/>
        <v>0</v>
      </c>
      <c r="I321" s="3">
        <f t="shared" si="14"/>
        <v>1</v>
      </c>
      <c r="J321" s="28">
        <v>8444.4740000000002</v>
      </c>
      <c r="K321" s="30">
        <f>$C$5+SUMPRODUCT($D$5:$I$5,Table24[[#This Row],[age]:[southwest]])</f>
        <v>8910.0513689740983</v>
      </c>
      <c r="R321" t="s">
        <v>9</v>
      </c>
      <c r="S321" t="s">
        <v>10</v>
      </c>
      <c r="T321" t="s">
        <v>8</v>
      </c>
    </row>
    <row r="322" spans="4:20">
      <c r="D322" s="17">
        <v>19</v>
      </c>
      <c r="E322" s="3">
        <v>24.7</v>
      </c>
      <c r="F322" s="3">
        <v>0</v>
      </c>
      <c r="G322" s="16">
        <f t="shared" si="12"/>
        <v>0</v>
      </c>
      <c r="H322" s="3">
        <f t="shared" si="13"/>
        <v>0</v>
      </c>
      <c r="I322" s="3">
        <f t="shared" si="14"/>
        <v>1</v>
      </c>
      <c r="J322" s="28">
        <v>1737.376</v>
      </c>
      <c r="K322" s="30">
        <f>$C$5+SUMPRODUCT($D$5:$I$5,Table24[[#This Row],[age]:[southwest]])</f>
        <v>299.43472360580017</v>
      </c>
      <c r="R322" t="s">
        <v>6</v>
      </c>
      <c r="S322" t="s">
        <v>10</v>
      </c>
      <c r="T322" t="s">
        <v>8</v>
      </c>
    </row>
    <row r="323" spans="4:20">
      <c r="D323" s="17">
        <v>43</v>
      </c>
      <c r="E323" s="3">
        <v>35.97</v>
      </c>
      <c r="F323" s="3">
        <v>3</v>
      </c>
      <c r="G323" s="16">
        <f t="shared" si="12"/>
        <v>1</v>
      </c>
      <c r="H323" s="3">
        <f t="shared" si="13"/>
        <v>1</v>
      </c>
      <c r="I323" s="3">
        <f t="shared" si="14"/>
        <v>0</v>
      </c>
      <c r="J323" s="28">
        <v>42124.515299999999</v>
      </c>
      <c r="K323" s="30">
        <f>$C$5+SUMPRODUCT($D$5:$I$5,Table24[[#This Row],[age]:[southwest]])</f>
        <v>35466.85889523432</v>
      </c>
      <c r="R323" t="s">
        <v>9</v>
      </c>
      <c r="S323" t="s">
        <v>7</v>
      </c>
      <c r="T323" t="s">
        <v>11</v>
      </c>
    </row>
    <row r="324" spans="4:20">
      <c r="D324" s="17">
        <v>49</v>
      </c>
      <c r="E324" s="3">
        <v>35.86</v>
      </c>
      <c r="F324" s="3">
        <v>0</v>
      </c>
      <c r="G324" s="16">
        <f t="shared" si="12"/>
        <v>0</v>
      </c>
      <c r="H324" s="3">
        <f t="shared" si="13"/>
        <v>1</v>
      </c>
      <c r="I324" s="3">
        <f t="shared" si="14"/>
        <v>0</v>
      </c>
      <c r="J324" s="28">
        <v>8124.4084000000003</v>
      </c>
      <c r="K324" s="30">
        <f>$C$5+SUMPRODUCT($D$5:$I$5,Table24[[#This Row],[age]:[southwest]])</f>
        <v>11713.139325955242</v>
      </c>
      <c r="R324" t="s">
        <v>9</v>
      </c>
      <c r="S324" t="s">
        <v>10</v>
      </c>
      <c r="T324" t="s">
        <v>11</v>
      </c>
    </row>
    <row r="325" spans="4:20">
      <c r="D325" s="17">
        <v>27</v>
      </c>
      <c r="E325" s="3">
        <v>31.4</v>
      </c>
      <c r="F325" s="3">
        <v>0</v>
      </c>
      <c r="G325" s="16">
        <f t="shared" si="12"/>
        <v>1</v>
      </c>
      <c r="H325" s="3">
        <f t="shared" si="13"/>
        <v>0</v>
      </c>
      <c r="I325" s="3">
        <f t="shared" si="14"/>
        <v>1</v>
      </c>
      <c r="J325" s="28">
        <v>34838.873</v>
      </c>
      <c r="K325" s="30">
        <f>$C$5+SUMPRODUCT($D$5:$I$5,Table24[[#This Row],[age]:[southwest]])</f>
        <v>28468.25772426503</v>
      </c>
      <c r="R325" t="s">
        <v>6</v>
      </c>
      <c r="S325" t="s">
        <v>7</v>
      </c>
      <c r="T325" t="s">
        <v>8</v>
      </c>
    </row>
    <row r="326" spans="4:20">
      <c r="D326" s="17">
        <v>52</v>
      </c>
      <c r="E326" s="3">
        <v>33.25</v>
      </c>
      <c r="F326" s="3">
        <v>0</v>
      </c>
      <c r="G326" s="16">
        <f t="shared" si="12"/>
        <v>0</v>
      </c>
      <c r="H326" s="3">
        <f t="shared" si="13"/>
        <v>0</v>
      </c>
      <c r="I326" s="3">
        <f t="shared" si="14"/>
        <v>0</v>
      </c>
      <c r="J326" s="28">
        <v>9722.7695000000003</v>
      </c>
      <c r="K326" s="30">
        <f>$C$5+SUMPRODUCT($D$5:$I$5,Table24[[#This Row],[age]:[southwest]])</f>
        <v>12458.774256014021</v>
      </c>
      <c r="R326" t="s">
        <v>9</v>
      </c>
      <c r="S326" t="s">
        <v>10</v>
      </c>
      <c r="T326" t="s">
        <v>13</v>
      </c>
    </row>
    <row r="327" spans="4:20">
      <c r="D327" s="17">
        <v>50</v>
      </c>
      <c r="E327" s="3">
        <v>32.204999999999998</v>
      </c>
      <c r="F327" s="3">
        <v>0</v>
      </c>
      <c r="G327" s="16">
        <f t="shared" si="12"/>
        <v>0</v>
      </c>
      <c r="H327" s="3">
        <f t="shared" si="13"/>
        <v>0</v>
      </c>
      <c r="I327" s="3">
        <f t="shared" si="14"/>
        <v>0</v>
      </c>
      <c r="J327" s="28">
        <v>8835.2649500000007</v>
      </c>
      <c r="K327" s="30">
        <f>$C$5+SUMPRODUCT($D$5:$I$5,Table24[[#This Row],[age]:[southwest]])</f>
        <v>11590.881279968107</v>
      </c>
      <c r="R327" t="s">
        <v>9</v>
      </c>
      <c r="S327" t="s">
        <v>10</v>
      </c>
      <c r="T327" t="s">
        <v>12</v>
      </c>
    </row>
    <row r="328" spans="4:20">
      <c r="D328" s="17">
        <v>54</v>
      </c>
      <c r="E328" s="3">
        <v>32.774999999999999</v>
      </c>
      <c r="F328" s="3">
        <v>0</v>
      </c>
      <c r="G328" s="16">
        <f t="shared" si="12"/>
        <v>0</v>
      </c>
      <c r="H328" s="3">
        <f t="shared" si="13"/>
        <v>0</v>
      </c>
      <c r="I328" s="3">
        <f t="shared" si="14"/>
        <v>0</v>
      </c>
      <c r="J328" s="28">
        <v>10435.06525</v>
      </c>
      <c r="K328" s="30">
        <f>$C$5+SUMPRODUCT($D$5:$I$5,Table24[[#This Row],[age]:[southwest]])</f>
        <v>12811.932403265957</v>
      </c>
      <c r="R328" t="s">
        <v>9</v>
      </c>
      <c r="S328" t="s">
        <v>10</v>
      </c>
      <c r="T328" t="s">
        <v>13</v>
      </c>
    </row>
    <row r="329" spans="4:20">
      <c r="D329" s="17">
        <v>44</v>
      </c>
      <c r="E329" s="3">
        <v>27.645</v>
      </c>
      <c r="F329" s="3">
        <v>0</v>
      </c>
      <c r="G329" s="16">
        <f t="shared" si="12"/>
        <v>0</v>
      </c>
      <c r="H329" s="3">
        <f t="shared" si="13"/>
        <v>0</v>
      </c>
      <c r="I329" s="3">
        <f t="shared" si="14"/>
        <v>0</v>
      </c>
      <c r="J329" s="28">
        <v>7421.1945500000002</v>
      </c>
      <c r="K329" s="30">
        <f>$C$5+SUMPRODUCT($D$5:$I$5,Table24[[#This Row],[age]:[southwest]])</f>
        <v>8504.6384498360057</v>
      </c>
      <c r="R329" t="s">
        <v>6</v>
      </c>
      <c r="S329" t="s">
        <v>10</v>
      </c>
      <c r="T329" t="s">
        <v>12</v>
      </c>
    </row>
    <row r="330" spans="4:20">
      <c r="D330" s="17">
        <v>32</v>
      </c>
      <c r="E330" s="3">
        <v>37.335000000000001</v>
      </c>
      <c r="F330" s="3">
        <v>1</v>
      </c>
      <c r="G330" s="16">
        <f t="shared" si="12"/>
        <v>0</v>
      </c>
      <c r="H330" s="3">
        <f t="shared" si="13"/>
        <v>0</v>
      </c>
      <c r="I330" s="3">
        <f t="shared" si="14"/>
        <v>0</v>
      </c>
      <c r="J330" s="28">
        <v>4667.6076499999999</v>
      </c>
      <c r="K330" s="30">
        <f>$C$5+SUMPRODUCT($D$5:$I$5,Table24[[#This Row],[age]:[southwest]])</f>
        <v>9173.5404403172834</v>
      </c>
      <c r="R330" t="s">
        <v>9</v>
      </c>
      <c r="S330" t="s">
        <v>10</v>
      </c>
      <c r="T330" t="s">
        <v>13</v>
      </c>
    </row>
    <row r="331" spans="4:20">
      <c r="D331" s="17">
        <v>34</v>
      </c>
      <c r="E331" s="3">
        <v>25.27</v>
      </c>
      <c r="F331" s="3">
        <v>1</v>
      </c>
      <c r="G331" s="16">
        <f t="shared" ref="G331:G394" si="15">IF(S331="yes",1,0)</f>
        <v>0</v>
      </c>
      <c r="H331" s="3">
        <f t="shared" ref="H331:H394" si="16">IF(T331="southeast",1,0)</f>
        <v>0</v>
      </c>
      <c r="I331" s="3">
        <f t="shared" ref="I331:I394" si="17">IF(T331="southwest",1,0)</f>
        <v>0</v>
      </c>
      <c r="J331" s="28">
        <v>4894.7533000000003</v>
      </c>
      <c r="K331" s="30">
        <f>$C$5+SUMPRODUCT($D$5:$I$5,Table24[[#This Row],[age]:[southwest]])</f>
        <v>5601.8455180151068</v>
      </c>
      <c r="R331" t="s">
        <v>9</v>
      </c>
      <c r="S331" t="s">
        <v>10</v>
      </c>
      <c r="T331" t="s">
        <v>12</v>
      </c>
    </row>
    <row r="332" spans="4:20">
      <c r="D332" s="17">
        <v>26</v>
      </c>
      <c r="E332" s="3">
        <v>29.64</v>
      </c>
      <c r="F332" s="3">
        <v>4</v>
      </c>
      <c r="G332" s="16">
        <f t="shared" si="15"/>
        <v>0</v>
      </c>
      <c r="H332" s="3">
        <f t="shared" si="16"/>
        <v>0</v>
      </c>
      <c r="I332" s="3">
        <f t="shared" si="17"/>
        <v>0</v>
      </c>
      <c r="J332" s="28">
        <v>24671.663339999999</v>
      </c>
      <c r="K332" s="30">
        <f>$C$5+SUMPRODUCT($D$5:$I$5,Table24[[#This Row],[age]:[southwest]])</f>
        <v>6440.2894590575052</v>
      </c>
      <c r="R332" t="s">
        <v>6</v>
      </c>
      <c r="S332" t="s">
        <v>10</v>
      </c>
      <c r="T332" t="s">
        <v>13</v>
      </c>
    </row>
    <row r="333" spans="4:20">
      <c r="D333" s="17">
        <v>34</v>
      </c>
      <c r="E333" s="3">
        <v>30.8</v>
      </c>
      <c r="F333" s="3">
        <v>0</v>
      </c>
      <c r="G333" s="16">
        <f t="shared" si="15"/>
        <v>1</v>
      </c>
      <c r="H333" s="3">
        <f t="shared" si="16"/>
        <v>0</v>
      </c>
      <c r="I333" s="3">
        <f t="shared" si="17"/>
        <v>1</v>
      </c>
      <c r="J333" s="28">
        <v>35491.64</v>
      </c>
      <c r="K333" s="30">
        <f>$C$5+SUMPRODUCT($D$5:$I$5,Table24[[#This Row],[age]:[southwest]])</f>
        <v>30064.117657800482</v>
      </c>
      <c r="R333" t="s">
        <v>9</v>
      </c>
      <c r="S333" t="s">
        <v>7</v>
      </c>
      <c r="T333" t="s">
        <v>8</v>
      </c>
    </row>
    <row r="334" spans="4:20">
      <c r="D334" s="17">
        <v>57</v>
      </c>
      <c r="E334" s="3">
        <v>40.945</v>
      </c>
      <c r="F334" s="3">
        <v>0</v>
      </c>
      <c r="G334" s="16">
        <f t="shared" si="15"/>
        <v>0</v>
      </c>
      <c r="H334" s="3">
        <f t="shared" si="16"/>
        <v>0</v>
      </c>
      <c r="I334" s="3">
        <f t="shared" si="17"/>
        <v>0</v>
      </c>
      <c r="J334" s="28">
        <v>11566.30055</v>
      </c>
      <c r="K334" s="30">
        <f>$C$5+SUMPRODUCT($D$5:$I$5,Table24[[#This Row],[age]:[southwest]])</f>
        <v>16349.651279908685</v>
      </c>
      <c r="R334" t="s">
        <v>9</v>
      </c>
      <c r="S334" t="s">
        <v>10</v>
      </c>
      <c r="T334" t="s">
        <v>13</v>
      </c>
    </row>
    <row r="335" spans="4:20">
      <c r="D335" s="17">
        <v>29</v>
      </c>
      <c r="E335" s="3">
        <v>27.2</v>
      </c>
      <c r="F335" s="3">
        <v>0</v>
      </c>
      <c r="G335" s="16">
        <f t="shared" si="15"/>
        <v>0</v>
      </c>
      <c r="H335" s="3">
        <f t="shared" si="16"/>
        <v>0</v>
      </c>
      <c r="I335" s="3">
        <f t="shared" si="17"/>
        <v>1</v>
      </c>
      <c r="J335" s="28">
        <v>2866.0909999999999</v>
      </c>
      <c r="K335" s="30">
        <f>$C$5+SUMPRODUCT($D$5:$I$5,Table24[[#This Row],[age]:[southwest]])</f>
        <v>3716.101966688273</v>
      </c>
      <c r="R335" t="s">
        <v>9</v>
      </c>
      <c r="S335" t="s">
        <v>10</v>
      </c>
      <c r="T335" t="s">
        <v>8</v>
      </c>
    </row>
    <row r="336" spans="4:20">
      <c r="D336" s="17">
        <v>40</v>
      </c>
      <c r="E336" s="3">
        <v>34.104999999999997</v>
      </c>
      <c r="F336" s="3">
        <v>1</v>
      </c>
      <c r="G336" s="16">
        <f t="shared" si="15"/>
        <v>0</v>
      </c>
      <c r="H336" s="3">
        <f t="shared" si="16"/>
        <v>0</v>
      </c>
      <c r="I336" s="3">
        <f t="shared" si="17"/>
        <v>0</v>
      </c>
      <c r="J336" s="28">
        <v>6600.2059499999996</v>
      </c>
      <c r="K336" s="30">
        <f>$C$5+SUMPRODUCT($D$5:$I$5,Table24[[#This Row],[age]:[southwest]])</f>
        <v>10135.780054130286</v>
      </c>
      <c r="R336" t="s">
        <v>9</v>
      </c>
      <c r="S336" t="s">
        <v>10</v>
      </c>
      <c r="T336" t="s">
        <v>13</v>
      </c>
    </row>
    <row r="337" spans="4:20">
      <c r="D337" s="17">
        <v>27</v>
      </c>
      <c r="E337" s="3">
        <v>23.21</v>
      </c>
      <c r="F337" s="3">
        <v>1</v>
      </c>
      <c r="G337" s="16">
        <f t="shared" si="15"/>
        <v>0</v>
      </c>
      <c r="H337" s="3">
        <f t="shared" si="16"/>
        <v>1</v>
      </c>
      <c r="I337" s="3">
        <f t="shared" si="17"/>
        <v>0</v>
      </c>
      <c r="J337" s="28">
        <v>3561.8888999999999</v>
      </c>
      <c r="K337" s="30">
        <f>$C$5+SUMPRODUCT($D$5:$I$5,Table24[[#This Row],[age]:[southwest]])</f>
        <v>2246.7299922536677</v>
      </c>
      <c r="R337" t="s">
        <v>6</v>
      </c>
      <c r="S337" t="s">
        <v>10</v>
      </c>
      <c r="T337" t="s">
        <v>11</v>
      </c>
    </row>
    <row r="338" spans="4:20">
      <c r="D338" s="17">
        <v>45</v>
      </c>
      <c r="E338" s="3">
        <v>36.479999999999997</v>
      </c>
      <c r="F338" s="3">
        <v>2</v>
      </c>
      <c r="G338" s="16">
        <f t="shared" si="15"/>
        <v>1</v>
      </c>
      <c r="H338" s="3">
        <f t="shared" si="16"/>
        <v>0</v>
      </c>
      <c r="I338" s="3">
        <f t="shared" si="17"/>
        <v>0</v>
      </c>
      <c r="J338" s="28">
        <v>42760.502200000003</v>
      </c>
      <c r="K338" s="30">
        <f>$C$5+SUMPRODUCT($D$5:$I$5,Table24[[#This Row],[age]:[southwest]])</f>
        <v>36540.504254614687</v>
      </c>
      <c r="R338" t="s">
        <v>9</v>
      </c>
      <c r="S338" t="s">
        <v>7</v>
      </c>
      <c r="T338" t="s">
        <v>12</v>
      </c>
    </row>
    <row r="339" spans="4:20">
      <c r="D339" s="17">
        <v>64</v>
      </c>
      <c r="E339" s="3">
        <v>33.799999999999997</v>
      </c>
      <c r="F339" s="3">
        <v>1</v>
      </c>
      <c r="G339" s="16">
        <f t="shared" si="15"/>
        <v>1</v>
      </c>
      <c r="H339" s="3">
        <f t="shared" si="16"/>
        <v>0</v>
      </c>
      <c r="I339" s="3">
        <f t="shared" si="17"/>
        <v>1</v>
      </c>
      <c r="J339" s="28">
        <v>47928.03</v>
      </c>
      <c r="K339" s="30">
        <f>$C$5+SUMPRODUCT($D$5:$I$5,Table24[[#This Row],[age]:[southwest]])</f>
        <v>39261.777525169891</v>
      </c>
      <c r="R339" t="s">
        <v>6</v>
      </c>
      <c r="S339" t="s">
        <v>7</v>
      </c>
      <c r="T339" t="s">
        <v>8</v>
      </c>
    </row>
    <row r="340" spans="4:20">
      <c r="D340" s="17">
        <v>52</v>
      </c>
      <c r="E340" s="3">
        <v>36.700000000000003</v>
      </c>
      <c r="F340" s="3">
        <v>0</v>
      </c>
      <c r="G340" s="16">
        <f t="shared" si="15"/>
        <v>0</v>
      </c>
      <c r="H340" s="3">
        <f t="shared" si="16"/>
        <v>0</v>
      </c>
      <c r="I340" s="3">
        <f t="shared" si="17"/>
        <v>1</v>
      </c>
      <c r="J340" s="28">
        <v>9144.5650000000005</v>
      </c>
      <c r="K340" s="30">
        <f>$C$5+SUMPRODUCT($D$5:$I$5,Table24[[#This Row],[age]:[southwest]])</f>
        <v>12844.341631026262</v>
      </c>
      <c r="R340" t="s">
        <v>9</v>
      </c>
      <c r="S340" t="s">
        <v>10</v>
      </c>
      <c r="T340" t="s">
        <v>8</v>
      </c>
    </row>
    <row r="341" spans="4:20">
      <c r="D341" s="17">
        <v>61</v>
      </c>
      <c r="E341" s="3">
        <v>36.384999999999998</v>
      </c>
      <c r="F341" s="3">
        <v>1</v>
      </c>
      <c r="G341" s="16">
        <f t="shared" si="15"/>
        <v>1</v>
      </c>
      <c r="H341" s="3">
        <f t="shared" si="16"/>
        <v>0</v>
      </c>
      <c r="I341" s="3">
        <f t="shared" si="17"/>
        <v>0</v>
      </c>
      <c r="J341" s="28">
        <v>48517.563150000002</v>
      </c>
      <c r="K341" s="30">
        <f>$C$5+SUMPRODUCT($D$5:$I$5,Table24[[#This Row],[age]:[southwest]])</f>
        <v>40148.891433395518</v>
      </c>
      <c r="R341" t="s">
        <v>6</v>
      </c>
      <c r="S341" t="s">
        <v>7</v>
      </c>
      <c r="T341" t="s">
        <v>13</v>
      </c>
    </row>
    <row r="342" spans="4:20">
      <c r="D342" s="17">
        <v>52</v>
      </c>
      <c r="E342" s="3">
        <v>27.36</v>
      </c>
      <c r="F342" s="3">
        <v>0</v>
      </c>
      <c r="G342" s="16">
        <f t="shared" si="15"/>
        <v>1</v>
      </c>
      <c r="H342" s="3">
        <f t="shared" si="16"/>
        <v>0</v>
      </c>
      <c r="I342" s="3">
        <f t="shared" si="17"/>
        <v>0</v>
      </c>
      <c r="J342" s="28">
        <v>24393.6224</v>
      </c>
      <c r="K342" s="30">
        <f>$C$5+SUMPRODUCT($D$5:$I$5,Table24[[#This Row],[age]:[southwest]])</f>
        <v>34308.051727386046</v>
      </c>
      <c r="R342" t="s">
        <v>9</v>
      </c>
      <c r="S342" t="s">
        <v>7</v>
      </c>
      <c r="T342" t="s">
        <v>12</v>
      </c>
    </row>
    <row r="343" spans="4:20">
      <c r="D343" s="17">
        <v>61</v>
      </c>
      <c r="E343" s="3">
        <v>31.16</v>
      </c>
      <c r="F343" s="3">
        <v>0</v>
      </c>
      <c r="G343" s="16">
        <f t="shared" si="15"/>
        <v>0</v>
      </c>
      <c r="H343" s="3">
        <f t="shared" si="16"/>
        <v>0</v>
      </c>
      <c r="I343" s="3">
        <f t="shared" si="17"/>
        <v>0</v>
      </c>
      <c r="J343" s="28">
        <v>13429.035400000001</v>
      </c>
      <c r="K343" s="30">
        <f>$C$5+SUMPRODUCT($D$5:$I$5,Table24[[#This Row],[age]:[southwest]])</f>
        <v>14064.071382047536</v>
      </c>
      <c r="R343" t="s">
        <v>6</v>
      </c>
      <c r="S343" t="s">
        <v>10</v>
      </c>
      <c r="T343" t="s">
        <v>12</v>
      </c>
    </row>
    <row r="344" spans="4:20">
      <c r="D344" s="17">
        <v>56</v>
      </c>
      <c r="E344" s="3">
        <v>28.785</v>
      </c>
      <c r="F344" s="3">
        <v>0</v>
      </c>
      <c r="G344" s="16">
        <f t="shared" si="15"/>
        <v>0</v>
      </c>
      <c r="H344" s="3">
        <f t="shared" si="16"/>
        <v>0</v>
      </c>
      <c r="I344" s="3">
        <f t="shared" si="17"/>
        <v>0</v>
      </c>
      <c r="J344" s="28">
        <v>11658.379150000001</v>
      </c>
      <c r="K344" s="30">
        <f>$C$5+SUMPRODUCT($D$5:$I$5,Table24[[#This Row],[age]:[southwest]])</f>
        <v>11974.766258931806</v>
      </c>
      <c r="R344" t="s">
        <v>6</v>
      </c>
      <c r="S344" t="s">
        <v>10</v>
      </c>
      <c r="T344" t="s">
        <v>13</v>
      </c>
    </row>
    <row r="345" spans="4:20">
      <c r="D345" s="17">
        <v>43</v>
      </c>
      <c r="E345" s="3">
        <v>35.72</v>
      </c>
      <c r="F345" s="3">
        <v>2</v>
      </c>
      <c r="G345" s="16">
        <f t="shared" si="15"/>
        <v>0</v>
      </c>
      <c r="H345" s="3">
        <f t="shared" si="16"/>
        <v>0</v>
      </c>
      <c r="I345" s="3">
        <f t="shared" si="17"/>
        <v>0</v>
      </c>
      <c r="J345" s="28">
        <v>19144.576519999999</v>
      </c>
      <c r="K345" s="30">
        <f>$C$5+SUMPRODUCT($D$5:$I$5,Table24[[#This Row],[age]:[southwest]])</f>
        <v>11925.249126018942</v>
      </c>
      <c r="R345" t="s">
        <v>6</v>
      </c>
      <c r="S345" t="s">
        <v>10</v>
      </c>
      <c r="T345" t="s">
        <v>13</v>
      </c>
    </row>
    <row r="346" spans="4:20">
      <c r="D346" s="17">
        <v>64</v>
      </c>
      <c r="E346" s="3">
        <v>34.5</v>
      </c>
      <c r="F346" s="3">
        <v>0</v>
      </c>
      <c r="G346" s="16">
        <f t="shared" si="15"/>
        <v>0</v>
      </c>
      <c r="H346" s="3">
        <f t="shared" si="16"/>
        <v>0</v>
      </c>
      <c r="I346" s="3">
        <f t="shared" si="17"/>
        <v>1</v>
      </c>
      <c r="J346" s="28">
        <v>13822.803</v>
      </c>
      <c r="K346" s="30">
        <f>$C$5+SUMPRODUCT($D$5:$I$5,Table24[[#This Row],[age]:[southwest]])</f>
        <v>15183.407382114241</v>
      </c>
      <c r="R346" t="s">
        <v>9</v>
      </c>
      <c r="S346" t="s">
        <v>10</v>
      </c>
      <c r="T346" t="s">
        <v>8</v>
      </c>
    </row>
    <row r="347" spans="4:20">
      <c r="D347" s="17">
        <v>60</v>
      </c>
      <c r="E347" s="3">
        <v>25.74</v>
      </c>
      <c r="F347" s="3">
        <v>0</v>
      </c>
      <c r="G347" s="16">
        <f t="shared" si="15"/>
        <v>0</v>
      </c>
      <c r="H347" s="3">
        <f t="shared" si="16"/>
        <v>1</v>
      </c>
      <c r="I347" s="3">
        <f t="shared" si="17"/>
        <v>0</v>
      </c>
      <c r="J347" s="28">
        <v>12142.578600000001</v>
      </c>
      <c r="K347" s="30">
        <f>$C$5+SUMPRODUCT($D$5:$I$5,Table24[[#This Row],[age]:[southwest]])</f>
        <v>11113.159315333767</v>
      </c>
      <c r="R347" t="s">
        <v>9</v>
      </c>
      <c r="S347" t="s">
        <v>10</v>
      </c>
      <c r="T347" t="s">
        <v>11</v>
      </c>
    </row>
    <row r="348" spans="4:20">
      <c r="D348" s="17">
        <v>62</v>
      </c>
      <c r="E348" s="3">
        <v>27.55</v>
      </c>
      <c r="F348" s="3">
        <v>1</v>
      </c>
      <c r="G348" s="16">
        <f t="shared" si="15"/>
        <v>0</v>
      </c>
      <c r="H348" s="3">
        <f t="shared" si="16"/>
        <v>0</v>
      </c>
      <c r="I348" s="3">
        <f t="shared" si="17"/>
        <v>0</v>
      </c>
      <c r="J348" s="28">
        <v>13937.666499999999</v>
      </c>
      <c r="K348" s="30">
        <f>$C$5+SUMPRODUCT($D$5:$I$5,Table24[[#This Row],[age]:[southwest]])</f>
        <v>13570.126698706827</v>
      </c>
      <c r="R348" t="s">
        <v>9</v>
      </c>
      <c r="S348" t="s">
        <v>10</v>
      </c>
      <c r="T348" t="s">
        <v>12</v>
      </c>
    </row>
    <row r="349" spans="4:20">
      <c r="D349" s="17">
        <v>50</v>
      </c>
      <c r="E349" s="3">
        <v>32.299999999999997</v>
      </c>
      <c r="F349" s="3">
        <v>1</v>
      </c>
      <c r="G349" s="16">
        <f t="shared" si="15"/>
        <v>1</v>
      </c>
      <c r="H349" s="3">
        <f t="shared" si="16"/>
        <v>0</v>
      </c>
      <c r="I349" s="3">
        <f t="shared" si="17"/>
        <v>0</v>
      </c>
      <c r="J349" s="28">
        <v>41919.097000000002</v>
      </c>
      <c r="K349" s="30">
        <f>$C$5+SUMPRODUCT($D$5:$I$5,Table24[[#This Row],[age]:[southwest]])</f>
        <v>35938.471284136402</v>
      </c>
      <c r="R349" t="s">
        <v>9</v>
      </c>
      <c r="S349" t="s">
        <v>7</v>
      </c>
      <c r="T349" t="s">
        <v>13</v>
      </c>
    </row>
    <row r="350" spans="4:20">
      <c r="D350" s="17">
        <v>46</v>
      </c>
      <c r="E350" s="3">
        <v>27.72</v>
      </c>
      <c r="F350" s="3">
        <v>1</v>
      </c>
      <c r="G350" s="16">
        <f t="shared" si="15"/>
        <v>0</v>
      </c>
      <c r="H350" s="3">
        <f t="shared" si="16"/>
        <v>1</v>
      </c>
      <c r="I350" s="3">
        <f t="shared" si="17"/>
        <v>0</v>
      </c>
      <c r="J350" s="28">
        <v>8232.6388000000006</v>
      </c>
      <c r="K350" s="30">
        <f>$C$5+SUMPRODUCT($D$5:$I$5,Table24[[#This Row],[age]:[southwest]])</f>
        <v>8657.1238337744726</v>
      </c>
      <c r="R350" t="s">
        <v>6</v>
      </c>
      <c r="S350" t="s">
        <v>10</v>
      </c>
      <c r="T350" t="s">
        <v>11</v>
      </c>
    </row>
    <row r="351" spans="4:20">
      <c r="D351" s="17">
        <v>24</v>
      </c>
      <c r="E351" s="3">
        <v>27.6</v>
      </c>
      <c r="F351" s="3">
        <v>0</v>
      </c>
      <c r="G351" s="16">
        <f t="shared" si="15"/>
        <v>0</v>
      </c>
      <c r="H351" s="3">
        <f t="shared" si="16"/>
        <v>0</v>
      </c>
      <c r="I351" s="3">
        <f t="shared" si="17"/>
        <v>1</v>
      </c>
      <c r="J351" s="28">
        <v>18955.220170000001</v>
      </c>
      <c r="K351" s="30">
        <f>$C$5+SUMPRODUCT($D$5:$I$5,Table24[[#This Row],[age]:[southwest]])</f>
        <v>2566.526547456293</v>
      </c>
      <c r="R351" t="s">
        <v>6</v>
      </c>
      <c r="S351" t="s">
        <v>10</v>
      </c>
      <c r="T351" t="s">
        <v>8</v>
      </c>
    </row>
    <row r="352" spans="4:20">
      <c r="D352" s="17">
        <v>62</v>
      </c>
      <c r="E352" s="3">
        <v>30.02</v>
      </c>
      <c r="F352" s="3">
        <v>0</v>
      </c>
      <c r="G352" s="16">
        <f t="shared" si="15"/>
        <v>0</v>
      </c>
      <c r="H352" s="3">
        <f t="shared" si="16"/>
        <v>0</v>
      </c>
      <c r="I352" s="3">
        <f t="shared" si="17"/>
        <v>0</v>
      </c>
      <c r="J352" s="28">
        <v>13352.0998</v>
      </c>
      <c r="K352" s="30">
        <f>$C$5+SUMPRODUCT($D$5:$I$5,Table24[[#This Row],[age]:[southwest]])</f>
        <v>13935.026651077078</v>
      </c>
      <c r="R352" t="s">
        <v>9</v>
      </c>
      <c r="S352" t="s">
        <v>10</v>
      </c>
      <c r="T352" t="s">
        <v>12</v>
      </c>
    </row>
    <row r="353" spans="4:20">
      <c r="D353" s="17">
        <v>60</v>
      </c>
      <c r="E353" s="3">
        <v>27.55</v>
      </c>
      <c r="F353" s="3">
        <v>0</v>
      </c>
      <c r="G353" s="16">
        <f t="shared" si="15"/>
        <v>0</v>
      </c>
      <c r="H353" s="3">
        <f t="shared" si="16"/>
        <v>0</v>
      </c>
      <c r="I353" s="3">
        <f t="shared" si="17"/>
        <v>0</v>
      </c>
      <c r="J353" s="28">
        <v>13217.094499999999</v>
      </c>
      <c r="K353" s="30">
        <f>$C$5+SUMPRODUCT($D$5:$I$5,Table24[[#This Row],[age]:[southwest]])</f>
        <v>12584.569773036805</v>
      </c>
      <c r="R353" t="s">
        <v>6</v>
      </c>
      <c r="S353" t="s">
        <v>10</v>
      </c>
      <c r="T353" t="s">
        <v>13</v>
      </c>
    </row>
    <row r="354" spans="4:20">
      <c r="D354" s="17">
        <v>63</v>
      </c>
      <c r="E354" s="3">
        <v>36.765000000000001</v>
      </c>
      <c r="F354" s="3">
        <v>0</v>
      </c>
      <c r="G354" s="16">
        <f t="shared" si="15"/>
        <v>0</v>
      </c>
      <c r="H354" s="3">
        <f t="shared" si="16"/>
        <v>0</v>
      </c>
      <c r="I354" s="3">
        <f t="shared" si="17"/>
        <v>0</v>
      </c>
      <c r="J354" s="28">
        <v>13981.850350000001</v>
      </c>
      <c r="K354" s="30">
        <f>$C$5+SUMPRODUCT($D$5:$I$5,Table24[[#This Row],[age]:[southwest]])</f>
        <v>16476.168844475396</v>
      </c>
      <c r="R354" t="s">
        <v>9</v>
      </c>
      <c r="S354" t="s">
        <v>10</v>
      </c>
      <c r="T354" t="s">
        <v>13</v>
      </c>
    </row>
    <row r="355" spans="4:20">
      <c r="D355" s="17">
        <v>49</v>
      </c>
      <c r="E355" s="3">
        <v>41.47</v>
      </c>
      <c r="F355" s="3">
        <v>4</v>
      </c>
      <c r="G355" s="16">
        <f t="shared" si="15"/>
        <v>0</v>
      </c>
      <c r="H355" s="3">
        <f t="shared" si="16"/>
        <v>1</v>
      </c>
      <c r="I355" s="3">
        <f t="shared" si="17"/>
        <v>0</v>
      </c>
      <c r="J355" s="28">
        <v>10977.2063</v>
      </c>
      <c r="K355" s="30">
        <f>$C$5+SUMPRODUCT($D$5:$I$5,Table24[[#This Row],[age]:[southwest]])</f>
        <v>15499.093791486594</v>
      </c>
      <c r="R355" t="s">
        <v>6</v>
      </c>
      <c r="S355" t="s">
        <v>10</v>
      </c>
      <c r="T355" t="s">
        <v>11</v>
      </c>
    </row>
    <row r="356" spans="4:20">
      <c r="D356" s="17">
        <v>34</v>
      </c>
      <c r="E356" s="3">
        <v>29.26</v>
      </c>
      <c r="F356" s="3">
        <v>3</v>
      </c>
      <c r="G356" s="16">
        <f t="shared" si="15"/>
        <v>0</v>
      </c>
      <c r="H356" s="3">
        <f t="shared" si="16"/>
        <v>1</v>
      </c>
      <c r="I356" s="3">
        <f t="shared" si="17"/>
        <v>0</v>
      </c>
      <c r="J356" s="28">
        <v>6184.2993999999999</v>
      </c>
      <c r="K356" s="30">
        <f>$C$5+SUMPRODUCT($D$5:$I$5,Table24[[#This Row],[age]:[southwest]])</f>
        <v>7037.6430906027308</v>
      </c>
      <c r="R356" t="s">
        <v>6</v>
      </c>
      <c r="S356" t="s">
        <v>10</v>
      </c>
      <c r="T356" t="s">
        <v>11</v>
      </c>
    </row>
    <row r="357" spans="4:20">
      <c r="D357" s="17">
        <v>33</v>
      </c>
      <c r="E357" s="3">
        <v>35.75</v>
      </c>
      <c r="F357" s="3">
        <v>2</v>
      </c>
      <c r="G357" s="16">
        <f t="shared" si="15"/>
        <v>0</v>
      </c>
      <c r="H357" s="3">
        <f t="shared" si="16"/>
        <v>1</v>
      </c>
      <c r="I357" s="3">
        <f t="shared" si="17"/>
        <v>0</v>
      </c>
      <c r="J357" s="28">
        <v>4889.9994999999999</v>
      </c>
      <c r="K357" s="30">
        <f>$C$5+SUMPRODUCT($D$5:$I$5,Table24[[#This Row],[age]:[southwest]])</f>
        <v>8506.8748179741415</v>
      </c>
      <c r="R357" t="s">
        <v>9</v>
      </c>
      <c r="S357" t="s">
        <v>10</v>
      </c>
      <c r="T357" t="s">
        <v>11</v>
      </c>
    </row>
    <row r="358" spans="4:20">
      <c r="D358" s="17">
        <v>46</v>
      </c>
      <c r="E358" s="3">
        <v>33.344999999999999</v>
      </c>
      <c r="F358" s="3">
        <v>1</v>
      </c>
      <c r="G358" s="16">
        <f t="shared" si="15"/>
        <v>0</v>
      </c>
      <c r="H358" s="3">
        <f t="shared" si="16"/>
        <v>0</v>
      </c>
      <c r="I358" s="3">
        <f t="shared" si="17"/>
        <v>0</v>
      </c>
      <c r="J358" s="28">
        <v>8334.4575499999992</v>
      </c>
      <c r="K358" s="30">
        <f>$C$5+SUMPRODUCT($D$5:$I$5,Table24[[#This Row],[age]:[southwest]])</f>
        <v>11420.450983483453</v>
      </c>
      <c r="R358" t="s">
        <v>9</v>
      </c>
      <c r="S358" t="s">
        <v>10</v>
      </c>
      <c r="T358" t="s">
        <v>13</v>
      </c>
    </row>
    <row r="359" spans="4:20">
      <c r="D359" s="17">
        <v>36</v>
      </c>
      <c r="E359" s="3">
        <v>29.92</v>
      </c>
      <c r="F359" s="3">
        <v>1</v>
      </c>
      <c r="G359" s="16">
        <f t="shared" si="15"/>
        <v>0</v>
      </c>
      <c r="H359" s="3">
        <f t="shared" si="16"/>
        <v>1</v>
      </c>
      <c r="I359" s="3">
        <f t="shared" si="17"/>
        <v>0</v>
      </c>
      <c r="J359" s="28">
        <v>5478.0367999999999</v>
      </c>
      <c r="K359" s="30">
        <f>$C$5+SUMPRODUCT($D$5:$I$5,Table24[[#This Row],[age]:[southwest]])</f>
        <v>6832.0708639365475</v>
      </c>
      <c r="R359" t="s">
        <v>6</v>
      </c>
      <c r="S359" t="s">
        <v>10</v>
      </c>
      <c r="T359" t="s">
        <v>11</v>
      </c>
    </row>
    <row r="360" spans="4:20">
      <c r="D360" s="17">
        <v>19</v>
      </c>
      <c r="E360" s="3">
        <v>27.835000000000001</v>
      </c>
      <c r="F360" s="3">
        <v>0</v>
      </c>
      <c r="G360" s="16">
        <f t="shared" si="15"/>
        <v>0</v>
      </c>
      <c r="H360" s="3">
        <f t="shared" si="16"/>
        <v>0</v>
      </c>
      <c r="I360" s="3">
        <f t="shared" si="17"/>
        <v>0</v>
      </c>
      <c r="J360" s="28">
        <v>1635.7336499999999</v>
      </c>
      <c r="K360" s="30">
        <f>$C$5+SUMPRODUCT($D$5:$I$5,Table24[[#This Row],[age]:[southwest]])</f>
        <v>2143.8205378095881</v>
      </c>
      <c r="R360" t="s">
        <v>9</v>
      </c>
      <c r="S360" t="s">
        <v>10</v>
      </c>
      <c r="T360" t="s">
        <v>12</v>
      </c>
    </row>
    <row r="361" spans="4:20">
      <c r="D361" s="17">
        <v>57</v>
      </c>
      <c r="E361" s="3">
        <v>23.18</v>
      </c>
      <c r="F361" s="3">
        <v>0</v>
      </c>
      <c r="G361" s="16">
        <f t="shared" si="15"/>
        <v>0</v>
      </c>
      <c r="H361" s="3">
        <f t="shared" si="16"/>
        <v>0</v>
      </c>
      <c r="I361" s="3">
        <f t="shared" si="17"/>
        <v>0</v>
      </c>
      <c r="J361" s="28">
        <v>11830.6072</v>
      </c>
      <c r="K361" s="30">
        <f>$C$5+SUMPRODUCT($D$5:$I$5,Table24[[#This Row],[age]:[southwest]])</f>
        <v>10333.687968379028</v>
      </c>
      <c r="R361" t="s">
        <v>6</v>
      </c>
      <c r="S361" t="s">
        <v>10</v>
      </c>
      <c r="T361" t="s">
        <v>12</v>
      </c>
    </row>
    <row r="362" spans="4:20">
      <c r="D362" s="17">
        <v>50</v>
      </c>
      <c r="E362" s="3">
        <v>25.6</v>
      </c>
      <c r="F362" s="3">
        <v>0</v>
      </c>
      <c r="G362" s="16">
        <f t="shared" si="15"/>
        <v>0</v>
      </c>
      <c r="H362" s="3">
        <f t="shared" si="16"/>
        <v>0</v>
      </c>
      <c r="I362" s="3">
        <f t="shared" si="17"/>
        <v>1</v>
      </c>
      <c r="J362" s="28">
        <v>8932.0840000000007</v>
      </c>
      <c r="K362" s="30">
        <f>$C$5+SUMPRODUCT($D$5:$I$5,Table24[[#This Row],[age]:[southwest]])</f>
        <v>8571.4100342412166</v>
      </c>
      <c r="R362" t="s">
        <v>6</v>
      </c>
      <c r="S362" t="s">
        <v>10</v>
      </c>
      <c r="T362" t="s">
        <v>8</v>
      </c>
    </row>
    <row r="363" spans="4:20">
      <c r="D363" s="17">
        <v>30</v>
      </c>
      <c r="E363" s="3">
        <v>27.7</v>
      </c>
      <c r="F363" s="3">
        <v>0</v>
      </c>
      <c r="G363" s="16">
        <f t="shared" si="15"/>
        <v>0</v>
      </c>
      <c r="H363" s="3">
        <f t="shared" si="16"/>
        <v>0</v>
      </c>
      <c r="I363" s="3">
        <f t="shared" si="17"/>
        <v>1</v>
      </c>
      <c r="J363" s="28">
        <v>3554.203</v>
      </c>
      <c r="K363" s="30">
        <f>$C$5+SUMPRODUCT($D$5:$I$5,Table24[[#This Row],[age]:[southwest]])</f>
        <v>4142.4290246797409</v>
      </c>
      <c r="R363" t="s">
        <v>6</v>
      </c>
      <c r="S363" t="s">
        <v>10</v>
      </c>
      <c r="T363" t="s">
        <v>8</v>
      </c>
    </row>
    <row r="364" spans="4:20">
      <c r="D364" s="17">
        <v>33</v>
      </c>
      <c r="E364" s="3">
        <v>35.244999999999997</v>
      </c>
      <c r="F364" s="3">
        <v>0</v>
      </c>
      <c r="G364" s="16">
        <f t="shared" si="15"/>
        <v>0</v>
      </c>
      <c r="H364" s="3">
        <f t="shared" si="16"/>
        <v>0</v>
      </c>
      <c r="I364" s="3">
        <f t="shared" si="17"/>
        <v>0</v>
      </c>
      <c r="J364" s="28">
        <v>12404.8791</v>
      </c>
      <c r="K364" s="30">
        <f>$C$5+SUMPRODUCT($D$5:$I$5,Table24[[#This Row],[age]:[southwest]])</f>
        <v>8251.2422969306172</v>
      </c>
      <c r="R364" t="s">
        <v>9</v>
      </c>
      <c r="S364" t="s">
        <v>10</v>
      </c>
      <c r="T364" t="s">
        <v>13</v>
      </c>
    </row>
    <row r="365" spans="4:20">
      <c r="D365" s="17">
        <v>18</v>
      </c>
      <c r="E365" s="3">
        <v>38.28</v>
      </c>
      <c r="F365" s="3">
        <v>0</v>
      </c>
      <c r="G365" s="16">
        <f t="shared" si="15"/>
        <v>0</v>
      </c>
      <c r="H365" s="3">
        <f t="shared" si="16"/>
        <v>1</v>
      </c>
      <c r="I365" s="3">
        <f t="shared" si="17"/>
        <v>0</v>
      </c>
      <c r="J365" s="28">
        <v>14133.03775</v>
      </c>
      <c r="K365" s="30">
        <f>$C$5+SUMPRODUCT($D$5:$I$5,Table24[[#This Row],[age]:[southwest]])</f>
        <v>4565.4532466329983</v>
      </c>
      <c r="R365" t="s">
        <v>6</v>
      </c>
      <c r="S365" t="s">
        <v>10</v>
      </c>
      <c r="T365" t="s">
        <v>11</v>
      </c>
    </row>
    <row r="366" spans="4:20">
      <c r="D366" s="17">
        <v>46</v>
      </c>
      <c r="E366" s="3">
        <v>27.6</v>
      </c>
      <c r="F366" s="3">
        <v>0</v>
      </c>
      <c r="G366" s="16">
        <f t="shared" si="15"/>
        <v>0</v>
      </c>
      <c r="H366" s="3">
        <f t="shared" si="16"/>
        <v>0</v>
      </c>
      <c r="I366" s="3">
        <f t="shared" si="17"/>
        <v>1</v>
      </c>
      <c r="J366" s="28">
        <v>24603.04837</v>
      </c>
      <c r="K366" s="30">
        <f>$C$5+SUMPRODUCT($D$5:$I$5,Table24[[#This Row],[age]:[southwest]])</f>
        <v>8220.6671412068754</v>
      </c>
      <c r="R366" t="s">
        <v>9</v>
      </c>
      <c r="S366" t="s">
        <v>10</v>
      </c>
      <c r="T366" t="s">
        <v>8</v>
      </c>
    </row>
    <row r="367" spans="4:20">
      <c r="D367" s="17">
        <v>46</v>
      </c>
      <c r="E367" s="3">
        <v>43.89</v>
      </c>
      <c r="F367" s="3">
        <v>3</v>
      </c>
      <c r="G367" s="16">
        <f t="shared" si="15"/>
        <v>0</v>
      </c>
      <c r="H367" s="3">
        <f t="shared" si="16"/>
        <v>1</v>
      </c>
      <c r="I367" s="3">
        <f t="shared" si="17"/>
        <v>0</v>
      </c>
      <c r="J367" s="28">
        <v>8944.1151000000009</v>
      </c>
      <c r="K367" s="30">
        <f>$C$5+SUMPRODUCT($D$5:$I$5,Table24[[#This Row],[age]:[southwest]])</f>
        <v>15076.042505245121</v>
      </c>
      <c r="R367" t="s">
        <v>9</v>
      </c>
      <c r="S367" t="s">
        <v>10</v>
      </c>
      <c r="T367" t="s">
        <v>11</v>
      </c>
    </row>
    <row r="368" spans="4:20">
      <c r="D368" s="17">
        <v>47</v>
      </c>
      <c r="E368" s="3">
        <v>29.83</v>
      </c>
      <c r="F368" s="3">
        <v>3</v>
      </c>
      <c r="G368" s="16">
        <f t="shared" si="15"/>
        <v>0</v>
      </c>
      <c r="H368" s="3">
        <f t="shared" si="16"/>
        <v>0</v>
      </c>
      <c r="I368" s="3">
        <f t="shared" si="17"/>
        <v>0</v>
      </c>
      <c r="J368" s="28">
        <v>9620.3307000000004</v>
      </c>
      <c r="K368" s="30">
        <f>$C$5+SUMPRODUCT($D$5:$I$5,Table24[[#This Row],[age]:[southwest]])</f>
        <v>11430.221371362339</v>
      </c>
      <c r="R368" t="s">
        <v>9</v>
      </c>
      <c r="S368" t="s">
        <v>10</v>
      </c>
      <c r="T368" t="s">
        <v>12</v>
      </c>
    </row>
    <row r="369" spans="4:20">
      <c r="D369" s="17">
        <v>23</v>
      </c>
      <c r="E369" s="3">
        <v>41.91</v>
      </c>
      <c r="F369" s="3">
        <v>0</v>
      </c>
      <c r="G369" s="16">
        <f t="shared" si="15"/>
        <v>0</v>
      </c>
      <c r="H369" s="3">
        <f t="shared" si="16"/>
        <v>1</v>
      </c>
      <c r="I369" s="3">
        <f t="shared" si="17"/>
        <v>0</v>
      </c>
      <c r="J369" s="28">
        <v>1837.2819</v>
      </c>
      <c r="K369" s="30">
        <f>$C$5+SUMPRODUCT($D$5:$I$5,Table24[[#This Row],[age]:[southwest]])</f>
        <v>7079.7532448384918</v>
      </c>
      <c r="R369" t="s">
        <v>9</v>
      </c>
      <c r="S369" t="s">
        <v>10</v>
      </c>
      <c r="T369" t="s">
        <v>11</v>
      </c>
    </row>
    <row r="370" spans="4:20">
      <c r="D370" s="17">
        <v>18</v>
      </c>
      <c r="E370" s="3">
        <v>20.79</v>
      </c>
      <c r="F370" s="3">
        <v>0</v>
      </c>
      <c r="G370" s="16">
        <f t="shared" si="15"/>
        <v>0</v>
      </c>
      <c r="H370" s="3">
        <f t="shared" si="16"/>
        <v>1</v>
      </c>
      <c r="I370" s="3">
        <f t="shared" si="17"/>
        <v>0</v>
      </c>
      <c r="J370" s="28">
        <v>1607.5101</v>
      </c>
      <c r="K370" s="30">
        <f>$C$5+SUMPRODUCT($D$5:$I$5,Table24[[#This Row],[age]:[southwest]])</f>
        <v>-1357.3836978451163</v>
      </c>
      <c r="R370" t="s">
        <v>6</v>
      </c>
      <c r="S370" t="s">
        <v>10</v>
      </c>
      <c r="T370" t="s">
        <v>11</v>
      </c>
    </row>
    <row r="371" spans="4:20">
      <c r="D371" s="17">
        <v>48</v>
      </c>
      <c r="E371" s="3">
        <v>32.299999999999997</v>
      </c>
      <c r="F371" s="3">
        <v>2</v>
      </c>
      <c r="G371" s="16">
        <f t="shared" si="15"/>
        <v>0</v>
      </c>
      <c r="H371" s="3">
        <f t="shared" si="16"/>
        <v>0</v>
      </c>
      <c r="I371" s="3">
        <f t="shared" si="17"/>
        <v>0</v>
      </c>
      <c r="J371" s="28">
        <v>10043.249</v>
      </c>
      <c r="K371" s="30">
        <f>$C$5+SUMPRODUCT($D$5:$I$5,Table24[[#This Row],[age]:[southwest]])</f>
        <v>12052.127714357615</v>
      </c>
      <c r="R371" t="s">
        <v>6</v>
      </c>
      <c r="S371" t="s">
        <v>10</v>
      </c>
      <c r="T371" t="s">
        <v>13</v>
      </c>
    </row>
    <row r="372" spans="4:20">
      <c r="D372" s="17">
        <v>35</v>
      </c>
      <c r="E372" s="3">
        <v>30.5</v>
      </c>
      <c r="F372" s="3">
        <v>1</v>
      </c>
      <c r="G372" s="16">
        <f t="shared" si="15"/>
        <v>0</v>
      </c>
      <c r="H372" s="3">
        <f t="shared" si="16"/>
        <v>0</v>
      </c>
      <c r="I372" s="3">
        <f t="shared" si="17"/>
        <v>1</v>
      </c>
      <c r="J372" s="28">
        <v>4751.07</v>
      </c>
      <c r="K372" s="30">
        <f>$C$5+SUMPRODUCT($D$5:$I$5,Table24[[#This Row],[age]:[southwest]])</f>
        <v>6847.2008594769068</v>
      </c>
      <c r="R372" t="s">
        <v>9</v>
      </c>
      <c r="S372" t="s">
        <v>10</v>
      </c>
      <c r="T372" t="s">
        <v>8</v>
      </c>
    </row>
    <row r="373" spans="4:20">
      <c r="D373" s="17">
        <v>19</v>
      </c>
      <c r="E373" s="3">
        <v>21.7</v>
      </c>
      <c r="F373" s="3">
        <v>0</v>
      </c>
      <c r="G373" s="16">
        <f t="shared" si="15"/>
        <v>1</v>
      </c>
      <c r="H373" s="3">
        <f t="shared" si="16"/>
        <v>0</v>
      </c>
      <c r="I373" s="3">
        <f t="shared" si="17"/>
        <v>1</v>
      </c>
      <c r="J373" s="28">
        <v>13844.505999999999</v>
      </c>
      <c r="K373" s="30">
        <f>$C$5+SUMPRODUCT($D$5:$I$5,Table24[[#This Row],[age]:[southwest]])</f>
        <v>23127.38565235585</v>
      </c>
      <c r="R373" t="s">
        <v>6</v>
      </c>
      <c r="S373" t="s">
        <v>7</v>
      </c>
      <c r="T373" t="s">
        <v>8</v>
      </c>
    </row>
    <row r="374" spans="4:20">
      <c r="D374" s="17">
        <v>21</v>
      </c>
      <c r="E374" s="3">
        <v>26.4</v>
      </c>
      <c r="F374" s="3">
        <v>1</v>
      </c>
      <c r="G374" s="16">
        <f t="shared" si="15"/>
        <v>0</v>
      </c>
      <c r="H374" s="3">
        <f t="shared" si="16"/>
        <v>0</v>
      </c>
      <c r="I374" s="3">
        <f t="shared" si="17"/>
        <v>1</v>
      </c>
      <c r="J374" s="28">
        <v>2597.779</v>
      </c>
      <c r="K374" s="30">
        <f>$C$5+SUMPRODUCT($D$5:$I$5,Table24[[#This Row],[age]:[southwest]])</f>
        <v>1860.6819183217231</v>
      </c>
      <c r="R374" t="s">
        <v>6</v>
      </c>
      <c r="S374" t="s">
        <v>10</v>
      </c>
      <c r="T374" t="s">
        <v>8</v>
      </c>
    </row>
    <row r="375" spans="4:20">
      <c r="D375" s="17">
        <v>21</v>
      </c>
      <c r="E375" s="3">
        <v>21.89</v>
      </c>
      <c r="F375" s="3">
        <v>2</v>
      </c>
      <c r="G375" s="16">
        <f t="shared" si="15"/>
        <v>0</v>
      </c>
      <c r="H375" s="3">
        <f t="shared" si="16"/>
        <v>1</v>
      </c>
      <c r="I375" s="3">
        <f t="shared" si="17"/>
        <v>0</v>
      </c>
      <c r="J375" s="28">
        <v>3180.5101</v>
      </c>
      <c r="K375" s="30">
        <f>$C$5+SUMPRODUCT($D$5:$I$5,Table24[[#This Row],[age]:[southwest]])</f>
        <v>729.22923107607494</v>
      </c>
      <c r="R375" t="s">
        <v>6</v>
      </c>
      <c r="S375" t="s">
        <v>10</v>
      </c>
      <c r="T375" t="s">
        <v>11</v>
      </c>
    </row>
    <row r="376" spans="4:20">
      <c r="D376" s="17">
        <v>49</v>
      </c>
      <c r="E376" s="3">
        <v>30.78</v>
      </c>
      <c r="F376" s="3">
        <v>1</v>
      </c>
      <c r="G376" s="16">
        <f t="shared" si="15"/>
        <v>0</v>
      </c>
      <c r="H376" s="3">
        <f t="shared" si="16"/>
        <v>0</v>
      </c>
      <c r="I376" s="3">
        <f t="shared" si="17"/>
        <v>0</v>
      </c>
      <c r="J376" s="28">
        <v>9778.3472000000002</v>
      </c>
      <c r="K376" s="30">
        <f>$C$5+SUMPRODUCT($D$5:$I$5,Table24[[#This Row],[age]:[southwest]])</f>
        <v>11322.855131768691</v>
      </c>
      <c r="R376" t="s">
        <v>6</v>
      </c>
      <c r="S376" t="s">
        <v>10</v>
      </c>
      <c r="T376" t="s">
        <v>13</v>
      </c>
    </row>
    <row r="377" spans="4:20">
      <c r="D377" s="17">
        <v>56</v>
      </c>
      <c r="E377" s="3">
        <v>32.299999999999997</v>
      </c>
      <c r="F377" s="3">
        <v>3</v>
      </c>
      <c r="G377" s="16">
        <f t="shared" si="15"/>
        <v>0</v>
      </c>
      <c r="H377" s="3">
        <f t="shared" si="16"/>
        <v>0</v>
      </c>
      <c r="I377" s="3">
        <f t="shared" si="17"/>
        <v>0</v>
      </c>
      <c r="J377" s="28">
        <v>13430.264999999999</v>
      </c>
      <c r="K377" s="30">
        <f>$C$5+SUMPRODUCT($D$5:$I$5,Table24[[#This Row],[age]:[southwest]])</f>
        <v>14579.722983777796</v>
      </c>
      <c r="R377" t="s">
        <v>6</v>
      </c>
      <c r="S377" t="s">
        <v>10</v>
      </c>
      <c r="T377" t="s">
        <v>13</v>
      </c>
    </row>
    <row r="378" spans="4:20">
      <c r="D378" s="17">
        <v>42</v>
      </c>
      <c r="E378" s="3">
        <v>24.984999999999999</v>
      </c>
      <c r="F378" s="3">
        <v>2</v>
      </c>
      <c r="G378" s="16">
        <f t="shared" si="15"/>
        <v>0</v>
      </c>
      <c r="H378" s="3">
        <f t="shared" si="16"/>
        <v>0</v>
      </c>
      <c r="I378" s="3">
        <f t="shared" si="17"/>
        <v>0</v>
      </c>
      <c r="J378" s="28">
        <v>8017.0611500000005</v>
      </c>
      <c r="K378" s="30">
        <f>$C$5+SUMPRODUCT($D$5:$I$5,Table24[[#This Row],[age]:[southwest]])</f>
        <v>8032.9280070364221</v>
      </c>
      <c r="R378" t="s">
        <v>6</v>
      </c>
      <c r="S378" t="s">
        <v>10</v>
      </c>
      <c r="T378" t="s">
        <v>12</v>
      </c>
    </row>
    <row r="379" spans="4:20">
      <c r="D379" s="17">
        <v>44</v>
      </c>
      <c r="E379" s="3">
        <v>32.015000000000001</v>
      </c>
      <c r="F379" s="3">
        <v>2</v>
      </c>
      <c r="G379" s="16">
        <f t="shared" si="15"/>
        <v>0</v>
      </c>
      <c r="H379" s="3">
        <f t="shared" si="16"/>
        <v>0</v>
      </c>
      <c r="I379" s="3">
        <f t="shared" si="17"/>
        <v>0</v>
      </c>
      <c r="J379" s="28">
        <v>8116.2688500000004</v>
      </c>
      <c r="K379" s="30">
        <f>$C$5+SUMPRODUCT($D$5:$I$5,Table24[[#This Row],[age]:[southwest]])</f>
        <v>10927.589371458638</v>
      </c>
      <c r="R379" t="s">
        <v>9</v>
      </c>
      <c r="S379" t="s">
        <v>10</v>
      </c>
      <c r="T379" t="s">
        <v>12</v>
      </c>
    </row>
    <row r="380" spans="4:20">
      <c r="D380" s="17">
        <v>18</v>
      </c>
      <c r="E380" s="3">
        <v>30.4</v>
      </c>
      <c r="F380" s="3">
        <v>3</v>
      </c>
      <c r="G380" s="16">
        <f t="shared" si="15"/>
        <v>0</v>
      </c>
      <c r="H380" s="3">
        <f t="shared" si="16"/>
        <v>0</v>
      </c>
      <c r="I380" s="3">
        <f t="shared" si="17"/>
        <v>0</v>
      </c>
      <c r="J380" s="28">
        <v>3481.8679999999999</v>
      </c>
      <c r="K380" s="30">
        <f>$C$5+SUMPRODUCT($D$5:$I$5,Table24[[#This Row],[age]:[southwest]])</f>
        <v>4170.0616040343139</v>
      </c>
      <c r="R380" t="s">
        <v>9</v>
      </c>
      <c r="S380" t="s">
        <v>10</v>
      </c>
      <c r="T380" t="s">
        <v>13</v>
      </c>
    </row>
    <row r="381" spans="4:20">
      <c r="D381" s="17">
        <v>61</v>
      </c>
      <c r="E381" s="3">
        <v>21.09</v>
      </c>
      <c r="F381" s="3">
        <v>0</v>
      </c>
      <c r="G381" s="16">
        <f t="shared" si="15"/>
        <v>0</v>
      </c>
      <c r="H381" s="3">
        <f t="shared" si="16"/>
        <v>0</v>
      </c>
      <c r="I381" s="3">
        <f t="shared" si="17"/>
        <v>0</v>
      </c>
      <c r="J381" s="28">
        <v>13415.0381</v>
      </c>
      <c r="K381" s="30">
        <f>$C$5+SUMPRODUCT($D$5:$I$5,Table24[[#This Row],[age]:[southwest]])</f>
        <v>10653.953141287409</v>
      </c>
      <c r="R381" t="s">
        <v>6</v>
      </c>
      <c r="S381" t="s">
        <v>10</v>
      </c>
      <c r="T381" t="s">
        <v>12</v>
      </c>
    </row>
    <row r="382" spans="4:20">
      <c r="D382" s="17">
        <v>57</v>
      </c>
      <c r="E382" s="3">
        <v>22.23</v>
      </c>
      <c r="F382" s="3">
        <v>0</v>
      </c>
      <c r="G382" s="16">
        <f t="shared" si="15"/>
        <v>0</v>
      </c>
      <c r="H382" s="3">
        <f t="shared" si="16"/>
        <v>0</v>
      </c>
      <c r="I382" s="3">
        <f t="shared" si="17"/>
        <v>0</v>
      </c>
      <c r="J382" s="28">
        <v>12029.286700000001</v>
      </c>
      <c r="K382" s="30">
        <f>$C$5+SUMPRODUCT($D$5:$I$5,Table24[[#This Row],[age]:[southwest]])</f>
        <v>10011.978700382791</v>
      </c>
      <c r="R382" t="s">
        <v>6</v>
      </c>
      <c r="S382" t="s">
        <v>10</v>
      </c>
      <c r="T382" t="s">
        <v>13</v>
      </c>
    </row>
    <row r="383" spans="4:20">
      <c r="D383" s="17">
        <v>42</v>
      </c>
      <c r="E383" s="3">
        <v>33.155000000000001</v>
      </c>
      <c r="F383" s="3">
        <v>1</v>
      </c>
      <c r="G383" s="16">
        <f t="shared" si="15"/>
        <v>0</v>
      </c>
      <c r="H383" s="3">
        <f t="shared" si="16"/>
        <v>0</v>
      </c>
      <c r="I383" s="3">
        <f t="shared" si="17"/>
        <v>0</v>
      </c>
      <c r="J383" s="28">
        <v>7639.4174499999999</v>
      </c>
      <c r="K383" s="30">
        <f>$C$5+SUMPRODUCT($D$5:$I$5,Table24[[#This Row],[age]:[southwest]])</f>
        <v>10328.083567384099</v>
      </c>
      <c r="R383" t="s">
        <v>6</v>
      </c>
      <c r="S383" t="s">
        <v>10</v>
      </c>
      <c r="T383" t="s">
        <v>13</v>
      </c>
    </row>
    <row r="384" spans="4:20">
      <c r="D384" s="17">
        <v>26</v>
      </c>
      <c r="E384" s="3">
        <v>32.9</v>
      </c>
      <c r="F384" s="3">
        <v>2</v>
      </c>
      <c r="G384" s="16">
        <f t="shared" si="15"/>
        <v>1</v>
      </c>
      <c r="H384" s="3">
        <f t="shared" si="16"/>
        <v>0</v>
      </c>
      <c r="I384" s="3">
        <f t="shared" si="17"/>
        <v>1</v>
      </c>
      <c r="J384" s="28">
        <v>36085.218999999997</v>
      </c>
      <c r="K384" s="30">
        <f>$C$5+SUMPRODUCT($D$5:$I$5,Table24[[#This Row],[age]:[southwest]])</f>
        <v>29662.301624579268</v>
      </c>
      <c r="R384" t="s">
        <v>9</v>
      </c>
      <c r="S384" t="s">
        <v>7</v>
      </c>
      <c r="T384" t="s">
        <v>8</v>
      </c>
    </row>
    <row r="385" spans="4:20">
      <c r="D385" s="17">
        <v>20</v>
      </c>
      <c r="E385" s="3">
        <v>33.33</v>
      </c>
      <c r="F385" s="3">
        <v>0</v>
      </c>
      <c r="G385" s="16">
        <f t="shared" si="15"/>
        <v>0</v>
      </c>
      <c r="H385" s="3">
        <f t="shared" si="16"/>
        <v>1</v>
      </c>
      <c r="I385" s="3">
        <f t="shared" si="17"/>
        <v>0</v>
      </c>
      <c r="J385" s="28">
        <v>1391.5287000000001</v>
      </c>
      <c r="K385" s="30">
        <f>$C$5+SUMPRODUCT($D$5:$I$5,Table24[[#This Row],[age]:[southwest]])</f>
        <v>3403.1914209552815</v>
      </c>
      <c r="R385" t="s">
        <v>9</v>
      </c>
      <c r="S385" t="s">
        <v>10</v>
      </c>
      <c r="T385" t="s">
        <v>11</v>
      </c>
    </row>
    <row r="386" spans="4:20">
      <c r="D386" s="17">
        <v>23</v>
      </c>
      <c r="E386" s="3">
        <v>28.31</v>
      </c>
      <c r="F386" s="3">
        <v>0</v>
      </c>
      <c r="G386" s="16">
        <f t="shared" si="15"/>
        <v>1</v>
      </c>
      <c r="H386" s="3">
        <f t="shared" si="16"/>
        <v>0</v>
      </c>
      <c r="I386" s="3">
        <f t="shared" si="17"/>
        <v>0</v>
      </c>
      <c r="J386" s="28">
        <v>18033.9679</v>
      </c>
      <c r="K386" s="30">
        <f>$C$5+SUMPRODUCT($D$5:$I$5,Table24[[#This Row],[age]:[southwest]])</f>
        <v>27176.575667256511</v>
      </c>
      <c r="R386" t="s">
        <v>6</v>
      </c>
      <c r="S386" t="s">
        <v>7</v>
      </c>
      <c r="T386" t="s">
        <v>12</v>
      </c>
    </row>
    <row r="387" spans="4:20">
      <c r="D387" s="17">
        <v>39</v>
      </c>
      <c r="E387" s="3">
        <v>24.89</v>
      </c>
      <c r="F387" s="3">
        <v>3</v>
      </c>
      <c r="G387" s="16">
        <f t="shared" si="15"/>
        <v>1</v>
      </c>
      <c r="H387" s="3">
        <f t="shared" si="16"/>
        <v>0</v>
      </c>
      <c r="I387" s="3">
        <f t="shared" si="17"/>
        <v>0</v>
      </c>
      <c r="J387" s="28">
        <v>21659.930100000001</v>
      </c>
      <c r="K387" s="30">
        <f>$C$5+SUMPRODUCT($D$5:$I$5,Table24[[#This Row],[age]:[southwest]])</f>
        <v>31545.156985730391</v>
      </c>
      <c r="R387" t="s">
        <v>6</v>
      </c>
      <c r="S387" t="s">
        <v>7</v>
      </c>
      <c r="T387" t="s">
        <v>13</v>
      </c>
    </row>
    <row r="388" spans="4:20">
      <c r="D388" s="17">
        <v>24</v>
      </c>
      <c r="E388" s="3">
        <v>40.15</v>
      </c>
      <c r="F388" s="3">
        <v>0</v>
      </c>
      <c r="G388" s="16">
        <f t="shared" si="15"/>
        <v>1</v>
      </c>
      <c r="H388" s="3">
        <f t="shared" si="16"/>
        <v>1</v>
      </c>
      <c r="I388" s="3">
        <f t="shared" si="17"/>
        <v>0</v>
      </c>
      <c r="J388" s="28">
        <v>38126.246500000001</v>
      </c>
      <c r="K388" s="30">
        <f>$C$5+SUMPRODUCT($D$5:$I$5,Table24[[#This Row],[age]:[southwest]])</f>
        <v>30584.625819282352</v>
      </c>
      <c r="R388" t="s">
        <v>9</v>
      </c>
      <c r="S388" t="s">
        <v>7</v>
      </c>
      <c r="T388" t="s">
        <v>11</v>
      </c>
    </row>
    <row r="389" spans="4:20">
      <c r="D389" s="17">
        <v>64</v>
      </c>
      <c r="E389" s="3">
        <v>30.114999999999998</v>
      </c>
      <c r="F389" s="3">
        <v>3</v>
      </c>
      <c r="G389" s="16">
        <f t="shared" si="15"/>
        <v>0</v>
      </c>
      <c r="H389" s="3">
        <f t="shared" si="16"/>
        <v>0</v>
      </c>
      <c r="I389" s="3">
        <f t="shared" si="17"/>
        <v>0</v>
      </c>
      <c r="J389" s="28">
        <v>16455.707849999999</v>
      </c>
      <c r="K389" s="30">
        <f>$C$5+SUMPRODUCT($D$5:$I$5,Table24[[#This Row],[age]:[southwest]])</f>
        <v>15895.842792386658</v>
      </c>
      <c r="R389" t="s">
        <v>6</v>
      </c>
      <c r="S389" t="s">
        <v>10</v>
      </c>
      <c r="T389" t="s">
        <v>12</v>
      </c>
    </row>
    <row r="390" spans="4:20">
      <c r="D390" s="17">
        <v>62</v>
      </c>
      <c r="E390" s="3">
        <v>31.46</v>
      </c>
      <c r="F390" s="3">
        <v>1</v>
      </c>
      <c r="G390" s="16">
        <f t="shared" si="15"/>
        <v>0</v>
      </c>
      <c r="H390" s="3">
        <f t="shared" si="16"/>
        <v>1</v>
      </c>
      <c r="I390" s="3">
        <f t="shared" si="17"/>
        <v>0</v>
      </c>
      <c r="J390" s="28">
        <v>27000.98473</v>
      </c>
      <c r="K390" s="30">
        <f>$C$5+SUMPRODUCT($D$5:$I$5,Table24[[#This Row],[age]:[southwest]])</f>
        <v>14035.744675675876</v>
      </c>
      <c r="R390" t="s">
        <v>9</v>
      </c>
      <c r="S390" t="s">
        <v>10</v>
      </c>
      <c r="T390" t="s">
        <v>11</v>
      </c>
    </row>
    <row r="391" spans="4:20">
      <c r="D391" s="17">
        <v>27</v>
      </c>
      <c r="E391" s="3">
        <v>17.954999999999998</v>
      </c>
      <c r="F391" s="3">
        <v>2</v>
      </c>
      <c r="G391" s="16">
        <f t="shared" si="15"/>
        <v>1</v>
      </c>
      <c r="H391" s="3">
        <f t="shared" si="16"/>
        <v>0</v>
      </c>
      <c r="I391" s="3">
        <f t="shared" si="17"/>
        <v>0</v>
      </c>
      <c r="J391" s="28">
        <v>15006.579449999999</v>
      </c>
      <c r="K391" s="30">
        <f>$C$5+SUMPRODUCT($D$5:$I$5,Table24[[#This Row],[age]:[southwest]])</f>
        <v>25641.05849743756</v>
      </c>
      <c r="R391" t="s">
        <v>6</v>
      </c>
      <c r="S391" t="s">
        <v>7</v>
      </c>
      <c r="T391" t="s">
        <v>13</v>
      </c>
    </row>
    <row r="392" spans="4:20">
      <c r="D392" s="17">
        <v>55</v>
      </c>
      <c r="E392" s="3">
        <v>30.684999999999999</v>
      </c>
      <c r="F392" s="3">
        <v>0</v>
      </c>
      <c r="G392" s="16">
        <f t="shared" si="15"/>
        <v>1</v>
      </c>
      <c r="H392" s="3">
        <f t="shared" si="16"/>
        <v>0</v>
      </c>
      <c r="I392" s="3">
        <f t="shared" si="17"/>
        <v>0</v>
      </c>
      <c r="J392" s="28">
        <v>42303.692150000003</v>
      </c>
      <c r="K392" s="30">
        <f>$C$5+SUMPRODUCT($D$5:$I$5,Table24[[#This Row],[age]:[southwest]])</f>
        <v>36205.053337247962</v>
      </c>
      <c r="R392" t="s">
        <v>9</v>
      </c>
      <c r="S392" t="s">
        <v>7</v>
      </c>
      <c r="T392" t="s">
        <v>13</v>
      </c>
    </row>
    <row r="393" spans="4:20">
      <c r="D393" s="17">
        <v>55</v>
      </c>
      <c r="E393" s="3">
        <v>33</v>
      </c>
      <c r="F393" s="3">
        <v>0</v>
      </c>
      <c r="G393" s="16">
        <f t="shared" si="15"/>
        <v>0</v>
      </c>
      <c r="H393" s="3">
        <f t="shared" si="16"/>
        <v>1</v>
      </c>
      <c r="I393" s="3">
        <f t="shared" si="17"/>
        <v>0</v>
      </c>
      <c r="J393" s="28">
        <v>20781.48892</v>
      </c>
      <c r="K393" s="30">
        <f>$C$5+SUMPRODUCT($D$5:$I$5,Table24[[#This Row],[age]:[southwest]])</f>
        <v>12286.663452369361</v>
      </c>
      <c r="R393" t="s">
        <v>9</v>
      </c>
      <c r="S393" t="s">
        <v>10</v>
      </c>
      <c r="T393" t="s">
        <v>11</v>
      </c>
    </row>
    <row r="394" spans="4:20">
      <c r="D394" s="17">
        <v>35</v>
      </c>
      <c r="E394" s="3">
        <v>43.34</v>
      </c>
      <c r="F394" s="3">
        <v>2</v>
      </c>
      <c r="G394" s="16">
        <f t="shared" si="15"/>
        <v>0</v>
      </c>
      <c r="H394" s="3">
        <f t="shared" si="16"/>
        <v>1</v>
      </c>
      <c r="I394" s="3">
        <f t="shared" si="17"/>
        <v>0</v>
      </c>
      <c r="J394" s="28">
        <v>5846.9175999999998</v>
      </c>
      <c r="K394" s="30">
        <f>$C$5+SUMPRODUCT($D$5:$I$5,Table24[[#This Row],[age]:[southwest]])</f>
        <v>11591.175329846777</v>
      </c>
      <c r="R394" t="s">
        <v>6</v>
      </c>
      <c r="S394" t="s">
        <v>10</v>
      </c>
      <c r="T394" t="s">
        <v>11</v>
      </c>
    </row>
    <row r="395" spans="4:20">
      <c r="D395" s="17">
        <v>44</v>
      </c>
      <c r="E395" s="3">
        <v>22.135000000000002</v>
      </c>
      <c r="F395" s="3">
        <v>2</v>
      </c>
      <c r="G395" s="16">
        <f t="shared" ref="G395:G458" si="18">IF(S395="yes",1,0)</f>
        <v>0</v>
      </c>
      <c r="H395" s="3">
        <f t="shared" ref="H395:H458" si="19">IF(T395="southeast",1,0)</f>
        <v>0</v>
      </c>
      <c r="I395" s="3">
        <f t="shared" ref="I395:I458" si="20">IF(T395="southwest",1,0)</f>
        <v>0</v>
      </c>
      <c r="J395" s="28">
        <v>8302.5356499999998</v>
      </c>
      <c r="K395" s="30">
        <f>$C$5+SUMPRODUCT($D$5:$I$5,Table24[[#This Row],[age]:[southwest]])</f>
        <v>7581.8129842977614</v>
      </c>
      <c r="R395" t="s">
        <v>9</v>
      </c>
      <c r="S395" t="s">
        <v>10</v>
      </c>
      <c r="T395" t="s">
        <v>13</v>
      </c>
    </row>
    <row r="396" spans="4:20">
      <c r="D396" s="17">
        <v>19</v>
      </c>
      <c r="E396" s="3">
        <v>34.4</v>
      </c>
      <c r="F396" s="3">
        <v>0</v>
      </c>
      <c r="G396" s="16">
        <f t="shared" si="18"/>
        <v>0</v>
      </c>
      <c r="H396" s="3">
        <f t="shared" si="19"/>
        <v>0</v>
      </c>
      <c r="I396" s="3">
        <f t="shared" si="20"/>
        <v>1</v>
      </c>
      <c r="J396" s="28">
        <v>1261.8589999999999</v>
      </c>
      <c r="K396" s="30">
        <f>$C$5+SUMPRODUCT($D$5:$I$5,Table24[[#This Row],[age]:[southwest]])</f>
        <v>3584.2556705147599</v>
      </c>
      <c r="R396" t="s">
        <v>9</v>
      </c>
      <c r="S396" t="s">
        <v>10</v>
      </c>
      <c r="T396" t="s">
        <v>8</v>
      </c>
    </row>
    <row r="397" spans="4:20">
      <c r="D397" s="17">
        <v>58</v>
      </c>
      <c r="E397" s="3">
        <v>39.049999999999997</v>
      </c>
      <c r="F397" s="3">
        <v>0</v>
      </c>
      <c r="G397" s="16">
        <f t="shared" si="18"/>
        <v>0</v>
      </c>
      <c r="H397" s="3">
        <f t="shared" si="19"/>
        <v>1</v>
      </c>
      <c r="I397" s="3">
        <f t="shared" si="20"/>
        <v>0</v>
      </c>
      <c r="J397" s="28">
        <v>11856.4115</v>
      </c>
      <c r="K397" s="30">
        <f>$C$5+SUMPRODUCT($D$5:$I$5,Table24[[#This Row],[age]:[southwest]])</f>
        <v>15106.462699378379</v>
      </c>
      <c r="R397" t="s">
        <v>6</v>
      </c>
      <c r="S397" t="s">
        <v>10</v>
      </c>
      <c r="T397" t="s">
        <v>11</v>
      </c>
    </row>
    <row r="398" spans="4:20">
      <c r="D398" s="17">
        <v>50</v>
      </c>
      <c r="E398" s="3">
        <v>25.364999999999998</v>
      </c>
      <c r="F398" s="3">
        <v>2</v>
      </c>
      <c r="G398" s="16">
        <f t="shared" si="18"/>
        <v>0</v>
      </c>
      <c r="H398" s="3">
        <f t="shared" si="19"/>
        <v>0</v>
      </c>
      <c r="I398" s="3">
        <f t="shared" si="20"/>
        <v>0</v>
      </c>
      <c r="J398" s="28">
        <v>30284.642940000002</v>
      </c>
      <c r="K398" s="30">
        <f>$C$5+SUMPRODUCT($D$5:$I$5,Table24[[#This Row],[age]:[southwest]])</f>
        <v>10217.66283923513</v>
      </c>
      <c r="R398" t="s">
        <v>9</v>
      </c>
      <c r="S398" t="s">
        <v>10</v>
      </c>
      <c r="T398" t="s">
        <v>12</v>
      </c>
    </row>
    <row r="399" spans="4:20">
      <c r="D399" s="17">
        <v>26</v>
      </c>
      <c r="E399" s="3">
        <v>22.61</v>
      </c>
      <c r="F399" s="3">
        <v>0</v>
      </c>
      <c r="G399" s="16">
        <f t="shared" si="18"/>
        <v>0</v>
      </c>
      <c r="H399" s="3">
        <f t="shared" si="19"/>
        <v>0</v>
      </c>
      <c r="I399" s="3">
        <f t="shared" si="20"/>
        <v>0</v>
      </c>
      <c r="J399" s="28">
        <v>3176.8159000000001</v>
      </c>
      <c r="K399" s="30">
        <f>$C$5+SUMPRODUCT($D$5:$I$5,Table24[[#This Row],[age]:[southwest]])</f>
        <v>2173.4642982054611</v>
      </c>
      <c r="R399" t="s">
        <v>6</v>
      </c>
      <c r="S399" t="s">
        <v>10</v>
      </c>
      <c r="T399" t="s">
        <v>12</v>
      </c>
    </row>
    <row r="400" spans="4:20">
      <c r="D400" s="17">
        <v>24</v>
      </c>
      <c r="E400" s="3">
        <v>30.21</v>
      </c>
      <c r="F400" s="3">
        <v>3</v>
      </c>
      <c r="G400" s="16">
        <f t="shared" si="18"/>
        <v>0</v>
      </c>
      <c r="H400" s="3">
        <f t="shared" si="19"/>
        <v>0</v>
      </c>
      <c r="I400" s="3">
        <f t="shared" si="20"/>
        <v>0</v>
      </c>
      <c r="J400" s="28">
        <v>4618.0798999999997</v>
      </c>
      <c r="K400" s="30">
        <f>$C$5+SUMPRODUCT($D$5:$I$5,Table24[[#This Row],[age]:[southwest]])</f>
        <v>5647.7580941852248</v>
      </c>
      <c r="R400" t="s">
        <v>6</v>
      </c>
      <c r="S400" t="s">
        <v>10</v>
      </c>
      <c r="T400" t="s">
        <v>12</v>
      </c>
    </row>
    <row r="401" spans="4:20">
      <c r="D401" s="17">
        <v>48</v>
      </c>
      <c r="E401" s="3">
        <v>35.625</v>
      </c>
      <c r="F401" s="3">
        <v>4</v>
      </c>
      <c r="G401" s="16">
        <f t="shared" si="18"/>
        <v>0</v>
      </c>
      <c r="H401" s="3">
        <f t="shared" si="19"/>
        <v>0</v>
      </c>
      <c r="I401" s="3">
        <f t="shared" si="20"/>
        <v>0</v>
      </c>
      <c r="J401" s="28">
        <v>10736.87075</v>
      </c>
      <c r="K401" s="30">
        <f>$C$5+SUMPRODUCT($D$5:$I$5,Table24[[#This Row],[age]:[southwest]])</f>
        <v>14121.198441184388</v>
      </c>
      <c r="R401" t="s">
        <v>9</v>
      </c>
      <c r="S401" t="s">
        <v>10</v>
      </c>
      <c r="T401" t="s">
        <v>13</v>
      </c>
    </row>
    <row r="402" spans="4:20">
      <c r="D402" s="17">
        <v>19</v>
      </c>
      <c r="E402" s="3">
        <v>37.43</v>
      </c>
      <c r="F402" s="3">
        <v>0</v>
      </c>
      <c r="G402" s="16">
        <f t="shared" si="18"/>
        <v>0</v>
      </c>
      <c r="H402" s="3">
        <f t="shared" si="19"/>
        <v>0</v>
      </c>
      <c r="I402" s="3">
        <f t="shared" si="20"/>
        <v>0</v>
      </c>
      <c r="J402" s="28">
        <v>2138.0707000000002</v>
      </c>
      <c r="K402" s="30">
        <f>$C$5+SUMPRODUCT($D$5:$I$5,Table24[[#This Row],[age]:[southwest]])</f>
        <v>5393.084144571596</v>
      </c>
      <c r="R402" t="s">
        <v>6</v>
      </c>
      <c r="S402" t="s">
        <v>10</v>
      </c>
      <c r="T402" t="s">
        <v>12</v>
      </c>
    </row>
    <row r="403" spans="4:20">
      <c r="D403" s="17">
        <v>48</v>
      </c>
      <c r="E403" s="3">
        <v>31.445</v>
      </c>
      <c r="F403" s="3">
        <v>1</v>
      </c>
      <c r="G403" s="16">
        <f t="shared" si="18"/>
        <v>0</v>
      </c>
      <c r="H403" s="3">
        <f t="shared" si="19"/>
        <v>0</v>
      </c>
      <c r="I403" s="3">
        <f t="shared" si="20"/>
        <v>0</v>
      </c>
      <c r="J403" s="28">
        <v>8964.0605500000001</v>
      </c>
      <c r="K403" s="30">
        <f>$C$5+SUMPRODUCT($D$5:$I$5,Table24[[#This Row],[age]:[southwest]])</f>
        <v>11291.04522874103</v>
      </c>
      <c r="R403" t="s">
        <v>9</v>
      </c>
      <c r="S403" t="s">
        <v>10</v>
      </c>
      <c r="T403" t="s">
        <v>13</v>
      </c>
    </row>
    <row r="404" spans="4:20">
      <c r="D404" s="17">
        <v>49</v>
      </c>
      <c r="E404" s="3">
        <v>31.35</v>
      </c>
      <c r="F404" s="3">
        <v>1</v>
      </c>
      <c r="G404" s="16">
        <f t="shared" si="18"/>
        <v>0</v>
      </c>
      <c r="H404" s="3">
        <f t="shared" si="19"/>
        <v>0</v>
      </c>
      <c r="I404" s="3">
        <f t="shared" si="20"/>
        <v>0</v>
      </c>
      <c r="J404" s="28">
        <v>9290.1394999999993</v>
      </c>
      <c r="K404" s="30">
        <f>$C$5+SUMPRODUCT($D$5:$I$5,Table24[[#This Row],[age]:[southwest]])</f>
        <v>11515.880692566432</v>
      </c>
      <c r="R404" t="s">
        <v>9</v>
      </c>
      <c r="S404" t="s">
        <v>10</v>
      </c>
      <c r="T404" t="s">
        <v>13</v>
      </c>
    </row>
    <row r="405" spans="4:20">
      <c r="D405" s="17">
        <v>46</v>
      </c>
      <c r="E405" s="3">
        <v>32.299999999999997</v>
      </c>
      <c r="F405" s="3">
        <v>2</v>
      </c>
      <c r="G405" s="16">
        <f t="shared" si="18"/>
        <v>0</v>
      </c>
      <c r="H405" s="3">
        <f t="shared" si="19"/>
        <v>0</v>
      </c>
      <c r="I405" s="3">
        <f t="shared" si="20"/>
        <v>0</v>
      </c>
      <c r="J405" s="28">
        <v>9411.0049999999992</v>
      </c>
      <c r="K405" s="30">
        <f>$C$5+SUMPRODUCT($D$5:$I$5,Table24[[#This Row],[age]:[southwest]])</f>
        <v>11538.114933107561</v>
      </c>
      <c r="R405" t="s">
        <v>6</v>
      </c>
      <c r="S405" t="s">
        <v>10</v>
      </c>
      <c r="T405" t="s">
        <v>13</v>
      </c>
    </row>
    <row r="406" spans="4:20">
      <c r="D406" s="17">
        <v>46</v>
      </c>
      <c r="E406" s="3">
        <v>19.855</v>
      </c>
      <c r="F406" s="3">
        <v>0</v>
      </c>
      <c r="G406" s="16">
        <f t="shared" si="18"/>
        <v>0</v>
      </c>
      <c r="H406" s="3">
        <f t="shared" si="19"/>
        <v>0</v>
      </c>
      <c r="I406" s="3">
        <f t="shared" si="20"/>
        <v>0</v>
      </c>
      <c r="J406" s="28">
        <v>7526.7064499999997</v>
      </c>
      <c r="K406" s="30">
        <f>$C$5+SUMPRODUCT($D$5:$I$5,Table24[[#This Row],[age]:[southwest]])</f>
        <v>6380.6352335169031</v>
      </c>
      <c r="R406" t="s">
        <v>9</v>
      </c>
      <c r="S406" t="s">
        <v>10</v>
      </c>
      <c r="T406" t="s">
        <v>12</v>
      </c>
    </row>
    <row r="407" spans="4:20">
      <c r="D407" s="17">
        <v>43</v>
      </c>
      <c r="E407" s="3">
        <v>34.4</v>
      </c>
      <c r="F407" s="3">
        <v>3</v>
      </c>
      <c r="G407" s="16">
        <f t="shared" si="18"/>
        <v>0</v>
      </c>
      <c r="H407" s="3">
        <f t="shared" si="19"/>
        <v>0</v>
      </c>
      <c r="I407" s="3">
        <f t="shared" si="20"/>
        <v>1</v>
      </c>
      <c r="J407" s="28">
        <v>8522.0030000000006</v>
      </c>
      <c r="K407" s="30">
        <f>$C$5+SUMPRODUCT($D$5:$I$5,Table24[[#This Row],[age]:[southwest]])</f>
        <v>11167.0414787753</v>
      </c>
      <c r="R407" t="s">
        <v>6</v>
      </c>
      <c r="S407" t="s">
        <v>10</v>
      </c>
      <c r="T407" t="s">
        <v>8</v>
      </c>
    </row>
    <row r="408" spans="4:20">
      <c r="D408" s="17">
        <v>21</v>
      </c>
      <c r="E408" s="3">
        <v>31.02</v>
      </c>
      <c r="F408" s="3">
        <v>0</v>
      </c>
      <c r="G408" s="16">
        <f t="shared" si="18"/>
        <v>0</v>
      </c>
      <c r="H408" s="3">
        <f t="shared" si="19"/>
        <v>1</v>
      </c>
      <c r="I408" s="3">
        <f t="shared" si="20"/>
        <v>0</v>
      </c>
      <c r="J408" s="28">
        <v>16586.49771</v>
      </c>
      <c r="K408" s="30">
        <f>$C$5+SUMPRODUCT($D$5:$I$5,Table24[[#This Row],[age]:[southwest]])</f>
        <v>2877.9363283473504</v>
      </c>
      <c r="R408" t="s">
        <v>9</v>
      </c>
      <c r="S408" t="s">
        <v>10</v>
      </c>
      <c r="T408" t="s">
        <v>11</v>
      </c>
    </row>
    <row r="409" spans="4:20">
      <c r="D409" s="17">
        <v>64</v>
      </c>
      <c r="E409" s="3">
        <v>25.6</v>
      </c>
      <c r="F409" s="3">
        <v>2</v>
      </c>
      <c r="G409" s="16">
        <f t="shared" si="18"/>
        <v>0</v>
      </c>
      <c r="H409" s="3">
        <f t="shared" si="19"/>
        <v>0</v>
      </c>
      <c r="I409" s="3">
        <f t="shared" si="20"/>
        <v>1</v>
      </c>
      <c r="J409" s="28">
        <v>14988.432000000001</v>
      </c>
      <c r="K409" s="30">
        <f>$C$5+SUMPRODUCT($D$5:$I$5,Table24[[#This Row],[age]:[southwest]])</f>
        <v>13112.587791831527</v>
      </c>
      <c r="R409" t="s">
        <v>9</v>
      </c>
      <c r="S409" t="s">
        <v>10</v>
      </c>
      <c r="T409" t="s">
        <v>8</v>
      </c>
    </row>
    <row r="410" spans="4:20">
      <c r="D410" s="17">
        <v>18</v>
      </c>
      <c r="E410" s="3">
        <v>38.17</v>
      </c>
      <c r="F410" s="3">
        <v>0</v>
      </c>
      <c r="G410" s="16">
        <f t="shared" si="18"/>
        <v>0</v>
      </c>
      <c r="H410" s="3">
        <f t="shared" si="19"/>
        <v>1</v>
      </c>
      <c r="I410" s="3">
        <f t="shared" si="20"/>
        <v>0</v>
      </c>
      <c r="J410" s="28">
        <v>1631.6683</v>
      </c>
      <c r="K410" s="30">
        <f>$C$5+SUMPRODUCT($D$5:$I$5,Table24[[#This Row],[age]:[southwest]])</f>
        <v>4528.2026998123838</v>
      </c>
      <c r="R410" t="s">
        <v>6</v>
      </c>
      <c r="S410" t="s">
        <v>10</v>
      </c>
      <c r="T410" t="s">
        <v>11</v>
      </c>
    </row>
    <row r="411" spans="4:20">
      <c r="D411" s="17">
        <v>51</v>
      </c>
      <c r="E411" s="3">
        <v>20.6</v>
      </c>
      <c r="F411" s="3">
        <v>0</v>
      </c>
      <c r="G411" s="16">
        <f t="shared" si="18"/>
        <v>0</v>
      </c>
      <c r="H411" s="3">
        <f t="shared" si="19"/>
        <v>0</v>
      </c>
      <c r="I411" s="3">
        <f t="shared" si="20"/>
        <v>1</v>
      </c>
      <c r="J411" s="28">
        <v>9264.7970000000005</v>
      </c>
      <c r="K411" s="30">
        <f>$C$5+SUMPRODUCT($D$5:$I$5,Table24[[#This Row],[age]:[southwest]])</f>
        <v>7135.2097512018299</v>
      </c>
      <c r="R411" t="s">
        <v>6</v>
      </c>
      <c r="S411" t="s">
        <v>10</v>
      </c>
      <c r="T411" t="s">
        <v>8</v>
      </c>
    </row>
    <row r="412" spans="4:20">
      <c r="D412" s="17">
        <v>47</v>
      </c>
      <c r="E412" s="3">
        <v>47.52</v>
      </c>
      <c r="F412" s="3">
        <v>1</v>
      </c>
      <c r="G412" s="16">
        <f t="shared" si="18"/>
        <v>0</v>
      </c>
      <c r="H412" s="3">
        <f t="shared" si="19"/>
        <v>1</v>
      </c>
      <c r="I412" s="3">
        <f t="shared" si="20"/>
        <v>0</v>
      </c>
      <c r="J412" s="28">
        <v>8083.9197999999997</v>
      </c>
      <c r="K412" s="30">
        <f>$C$5+SUMPRODUCT($D$5:$I$5,Table24[[#This Row],[age]:[southwest]])</f>
        <v>15619.228652110571</v>
      </c>
      <c r="R412" t="s">
        <v>9</v>
      </c>
      <c r="S412" t="s">
        <v>10</v>
      </c>
      <c r="T412" t="s">
        <v>11</v>
      </c>
    </row>
    <row r="413" spans="4:20">
      <c r="D413" s="17">
        <v>64</v>
      </c>
      <c r="E413" s="3">
        <v>32.965000000000003</v>
      </c>
      <c r="F413" s="3">
        <v>0</v>
      </c>
      <c r="G413" s="16">
        <f t="shared" si="18"/>
        <v>0</v>
      </c>
      <c r="H413" s="3">
        <f t="shared" si="19"/>
        <v>0</v>
      </c>
      <c r="I413" s="3">
        <f t="shared" si="20"/>
        <v>0</v>
      </c>
      <c r="J413" s="28">
        <v>14692.66935</v>
      </c>
      <c r="K413" s="30">
        <f>$C$5+SUMPRODUCT($D$5:$I$5,Table24[[#This Row],[age]:[southwest]])</f>
        <v>15446.33816311547</v>
      </c>
      <c r="R413" t="s">
        <v>6</v>
      </c>
      <c r="S413" t="s">
        <v>10</v>
      </c>
      <c r="T413" t="s">
        <v>12</v>
      </c>
    </row>
    <row r="414" spans="4:20">
      <c r="D414" s="17">
        <v>49</v>
      </c>
      <c r="E414" s="3">
        <v>32.299999999999997</v>
      </c>
      <c r="F414" s="3">
        <v>3</v>
      </c>
      <c r="G414" s="16">
        <f t="shared" si="18"/>
        <v>0</v>
      </c>
      <c r="H414" s="3">
        <f t="shared" si="19"/>
        <v>0</v>
      </c>
      <c r="I414" s="3">
        <f t="shared" si="20"/>
        <v>0</v>
      </c>
      <c r="J414" s="28">
        <v>10269.459999999999</v>
      </c>
      <c r="K414" s="30">
        <f>$C$5+SUMPRODUCT($D$5:$I$5,Table24[[#This Row],[age]:[southwest]])</f>
        <v>12780.678249402608</v>
      </c>
      <c r="R414" t="s">
        <v>9</v>
      </c>
      <c r="S414" t="s">
        <v>10</v>
      </c>
      <c r="T414" t="s">
        <v>12</v>
      </c>
    </row>
    <row r="415" spans="4:20">
      <c r="D415" s="17">
        <v>31</v>
      </c>
      <c r="E415" s="3">
        <v>20.399999999999999</v>
      </c>
      <c r="F415" s="3">
        <v>0</v>
      </c>
      <c r="G415" s="16">
        <f t="shared" si="18"/>
        <v>0</v>
      </c>
      <c r="H415" s="3">
        <f t="shared" si="19"/>
        <v>0</v>
      </c>
      <c r="I415" s="3">
        <f t="shared" si="20"/>
        <v>1</v>
      </c>
      <c r="J415" s="28">
        <v>3260.1990000000001</v>
      </c>
      <c r="K415" s="30">
        <f>$C$5+SUMPRODUCT($D$5:$I$5,Table24[[#This Row],[age]:[southwest]])</f>
        <v>1927.3536717547249</v>
      </c>
      <c r="R415" t="s">
        <v>9</v>
      </c>
      <c r="S415" t="s">
        <v>10</v>
      </c>
      <c r="T415" t="s">
        <v>8</v>
      </c>
    </row>
    <row r="416" spans="4:20">
      <c r="D416" s="17">
        <v>52</v>
      </c>
      <c r="E416" s="3">
        <v>38.380000000000003</v>
      </c>
      <c r="F416" s="3">
        <v>2</v>
      </c>
      <c r="G416" s="16">
        <f t="shared" si="18"/>
        <v>0</v>
      </c>
      <c r="H416" s="3">
        <f t="shared" si="19"/>
        <v>0</v>
      </c>
      <c r="I416" s="3">
        <f t="shared" si="20"/>
        <v>0</v>
      </c>
      <c r="J416" s="28">
        <v>11396.9002</v>
      </c>
      <c r="K416" s="30">
        <f>$C$5+SUMPRODUCT($D$5:$I$5,Table24[[#This Row],[age]:[southwest]])</f>
        <v>15139.092592033649</v>
      </c>
      <c r="R416" t="s">
        <v>6</v>
      </c>
      <c r="S416" t="s">
        <v>10</v>
      </c>
      <c r="T416" t="s">
        <v>13</v>
      </c>
    </row>
    <row r="417" spans="4:20">
      <c r="D417" s="17">
        <v>33</v>
      </c>
      <c r="E417" s="3">
        <v>24.31</v>
      </c>
      <c r="F417" s="3">
        <v>0</v>
      </c>
      <c r="G417" s="16">
        <f t="shared" si="18"/>
        <v>0</v>
      </c>
      <c r="H417" s="3">
        <f t="shared" si="19"/>
        <v>1</v>
      </c>
      <c r="I417" s="3">
        <f t="shared" si="20"/>
        <v>0</v>
      </c>
      <c r="J417" s="28">
        <v>4185.0978999999998</v>
      </c>
      <c r="K417" s="30">
        <f>$C$5+SUMPRODUCT($D$5:$I$5,Table24[[#This Row],[age]:[southwest]])</f>
        <v>3689.7296597900277</v>
      </c>
      <c r="R417" t="s">
        <v>6</v>
      </c>
      <c r="S417" t="s">
        <v>10</v>
      </c>
      <c r="T417" t="s">
        <v>11</v>
      </c>
    </row>
    <row r="418" spans="4:20">
      <c r="D418" s="17">
        <v>47</v>
      </c>
      <c r="E418" s="3">
        <v>23.6</v>
      </c>
      <c r="F418" s="3">
        <v>1</v>
      </c>
      <c r="G418" s="16">
        <f t="shared" si="18"/>
        <v>0</v>
      </c>
      <c r="H418" s="3">
        <f t="shared" si="19"/>
        <v>0</v>
      </c>
      <c r="I418" s="3">
        <f t="shared" si="20"/>
        <v>1</v>
      </c>
      <c r="J418" s="28">
        <v>8539.6710000000003</v>
      </c>
      <c r="K418" s="30">
        <f>$C$5+SUMPRODUCT($D$5:$I$5,Table24[[#This Row],[age]:[southwest]])</f>
        <v>7594.6523373203381</v>
      </c>
      <c r="R418" t="s">
        <v>6</v>
      </c>
      <c r="S418" t="s">
        <v>10</v>
      </c>
      <c r="T418" t="s">
        <v>8</v>
      </c>
    </row>
    <row r="419" spans="4:20">
      <c r="D419" s="17">
        <v>38</v>
      </c>
      <c r="E419" s="3">
        <v>21.12</v>
      </c>
      <c r="F419" s="3">
        <v>3</v>
      </c>
      <c r="G419" s="16">
        <f t="shared" si="18"/>
        <v>0</v>
      </c>
      <c r="H419" s="3">
        <f t="shared" si="19"/>
        <v>1</v>
      </c>
      <c r="I419" s="3">
        <f t="shared" si="20"/>
        <v>0</v>
      </c>
      <c r="J419" s="28">
        <v>6652.5288</v>
      </c>
      <c r="K419" s="30">
        <f>$C$5+SUMPRODUCT($D$5:$I$5,Table24[[#This Row],[age]:[southwest]])</f>
        <v>5309.1281883771735</v>
      </c>
      <c r="R419" t="s">
        <v>9</v>
      </c>
      <c r="S419" t="s">
        <v>10</v>
      </c>
      <c r="T419" t="s">
        <v>11</v>
      </c>
    </row>
    <row r="420" spans="4:20">
      <c r="D420" s="17">
        <v>32</v>
      </c>
      <c r="E420" s="3">
        <v>30.03</v>
      </c>
      <c r="F420" s="3">
        <v>1</v>
      </c>
      <c r="G420" s="16">
        <f t="shared" si="18"/>
        <v>0</v>
      </c>
      <c r="H420" s="3">
        <f t="shared" si="19"/>
        <v>1</v>
      </c>
      <c r="I420" s="3">
        <f t="shared" si="20"/>
        <v>0</v>
      </c>
      <c r="J420" s="28">
        <v>4074.4537</v>
      </c>
      <c r="K420" s="30">
        <f>$C$5+SUMPRODUCT($D$5:$I$5,Table24[[#This Row],[age]:[southwest]])</f>
        <v>5841.2958482570575</v>
      </c>
      <c r="R420" t="s">
        <v>9</v>
      </c>
      <c r="S420" t="s">
        <v>10</v>
      </c>
      <c r="T420" t="s">
        <v>11</v>
      </c>
    </row>
    <row r="421" spans="4:20">
      <c r="D421" s="17">
        <v>19</v>
      </c>
      <c r="E421" s="3">
        <v>17.48</v>
      </c>
      <c r="F421" s="3">
        <v>0</v>
      </c>
      <c r="G421" s="16">
        <f t="shared" si="18"/>
        <v>0</v>
      </c>
      <c r="H421" s="3">
        <f t="shared" si="19"/>
        <v>0</v>
      </c>
      <c r="I421" s="3">
        <f t="shared" si="20"/>
        <v>0</v>
      </c>
      <c r="J421" s="28">
        <v>1621.3402000000001</v>
      </c>
      <c r="K421" s="30">
        <f>$C$5+SUMPRODUCT($D$5:$I$5,Table24[[#This Row],[age]:[southwest]])</f>
        <v>-1362.8104833494108</v>
      </c>
      <c r="R421" t="s">
        <v>9</v>
      </c>
      <c r="S421" t="s">
        <v>10</v>
      </c>
      <c r="T421" t="s">
        <v>12</v>
      </c>
    </row>
    <row r="422" spans="4:20">
      <c r="D422" s="17">
        <v>44</v>
      </c>
      <c r="E422" s="3">
        <v>20.234999999999999</v>
      </c>
      <c r="F422" s="3">
        <v>1</v>
      </c>
      <c r="G422" s="16">
        <f t="shared" si="18"/>
        <v>1</v>
      </c>
      <c r="H422" s="3">
        <f t="shared" si="19"/>
        <v>0</v>
      </c>
      <c r="I422" s="3">
        <f t="shared" si="20"/>
        <v>0</v>
      </c>
      <c r="J422" s="28">
        <v>19594.809649999999</v>
      </c>
      <c r="K422" s="30">
        <f>$C$5+SUMPRODUCT($D$5:$I$5,Table24[[#This Row],[age]:[southwest]])</f>
        <v>30310.72523683402</v>
      </c>
      <c r="R422" t="s">
        <v>6</v>
      </c>
      <c r="S422" t="s">
        <v>7</v>
      </c>
      <c r="T422" t="s">
        <v>13</v>
      </c>
    </row>
    <row r="423" spans="4:20">
      <c r="D423" s="17">
        <v>26</v>
      </c>
      <c r="E423" s="3">
        <v>17.195</v>
      </c>
      <c r="F423" s="3">
        <v>2</v>
      </c>
      <c r="G423" s="16">
        <f t="shared" si="18"/>
        <v>1</v>
      </c>
      <c r="H423" s="3">
        <f t="shared" si="19"/>
        <v>0</v>
      </c>
      <c r="I423" s="3">
        <f t="shared" si="20"/>
        <v>0</v>
      </c>
      <c r="J423" s="28">
        <v>14455.644050000001</v>
      </c>
      <c r="K423" s="30">
        <f>$C$5+SUMPRODUCT($D$5:$I$5,Table24[[#This Row],[age]:[southwest]])</f>
        <v>25126.684692415547</v>
      </c>
      <c r="R423" t="s">
        <v>6</v>
      </c>
      <c r="S423" t="s">
        <v>7</v>
      </c>
      <c r="T423" t="s">
        <v>13</v>
      </c>
    </row>
    <row r="424" spans="4:20">
      <c r="D424" s="17">
        <v>25</v>
      </c>
      <c r="E424" s="3">
        <v>23.9</v>
      </c>
      <c r="F424" s="3">
        <v>5</v>
      </c>
      <c r="G424" s="16">
        <f t="shared" si="18"/>
        <v>0</v>
      </c>
      <c r="H424" s="3">
        <f t="shared" si="19"/>
        <v>0</v>
      </c>
      <c r="I424" s="3">
        <f t="shared" si="20"/>
        <v>1</v>
      </c>
      <c r="J424" s="28">
        <v>5080.0959999999995</v>
      </c>
      <c r="K424" s="30">
        <f>$C$5+SUMPRODUCT($D$5:$I$5,Table24[[#This Row],[age]:[southwest]])</f>
        <v>3928.2807216695019</v>
      </c>
      <c r="R424" t="s">
        <v>9</v>
      </c>
      <c r="S424" t="s">
        <v>10</v>
      </c>
      <c r="T424" t="s">
        <v>8</v>
      </c>
    </row>
    <row r="425" spans="4:20">
      <c r="D425" s="17">
        <v>19</v>
      </c>
      <c r="E425" s="3">
        <v>35.15</v>
      </c>
      <c r="F425" s="3">
        <v>0</v>
      </c>
      <c r="G425" s="16">
        <f t="shared" si="18"/>
        <v>0</v>
      </c>
      <c r="H425" s="3">
        <f t="shared" si="19"/>
        <v>0</v>
      </c>
      <c r="I425" s="3">
        <f t="shared" si="20"/>
        <v>0</v>
      </c>
      <c r="J425" s="28">
        <v>2134.9014999999999</v>
      </c>
      <c r="K425" s="30">
        <f>$C$5+SUMPRODUCT($D$5:$I$5,Table24[[#This Row],[age]:[southwest]])</f>
        <v>4620.9819013806227</v>
      </c>
      <c r="R425" t="s">
        <v>6</v>
      </c>
      <c r="S425" t="s">
        <v>10</v>
      </c>
      <c r="T425" t="s">
        <v>12</v>
      </c>
    </row>
    <row r="426" spans="4:20">
      <c r="D426" s="17">
        <v>43</v>
      </c>
      <c r="E426" s="3">
        <v>35.64</v>
      </c>
      <c r="F426" s="3">
        <v>1</v>
      </c>
      <c r="G426" s="16">
        <f t="shared" si="18"/>
        <v>0</v>
      </c>
      <c r="H426" s="3">
        <f t="shared" si="19"/>
        <v>1</v>
      </c>
      <c r="I426" s="3">
        <f t="shared" si="20"/>
        <v>0</v>
      </c>
      <c r="J426" s="28">
        <v>7345.7266</v>
      </c>
      <c r="K426" s="30">
        <f>$C$5+SUMPRODUCT($D$5:$I$5,Table24[[#This Row],[age]:[southwest]])</f>
        <v>10568.144032983822</v>
      </c>
      <c r="R426" t="s">
        <v>6</v>
      </c>
      <c r="S426" t="s">
        <v>10</v>
      </c>
      <c r="T426" t="s">
        <v>11</v>
      </c>
    </row>
    <row r="427" spans="4:20">
      <c r="D427" s="17">
        <v>52</v>
      </c>
      <c r="E427" s="3">
        <v>34.1</v>
      </c>
      <c r="F427" s="3">
        <v>0</v>
      </c>
      <c r="G427" s="16">
        <f t="shared" si="18"/>
        <v>0</v>
      </c>
      <c r="H427" s="3">
        <f t="shared" si="19"/>
        <v>1</v>
      </c>
      <c r="I427" s="3">
        <f t="shared" si="20"/>
        <v>0</v>
      </c>
      <c r="J427" s="28">
        <v>9140.9509999999991</v>
      </c>
      <c r="K427" s="30">
        <f>$C$5+SUMPRODUCT($D$5:$I$5,Table24[[#This Row],[age]:[southwest]])</f>
        <v>11888.149748700453</v>
      </c>
      <c r="R427" t="s">
        <v>9</v>
      </c>
      <c r="S427" t="s">
        <v>10</v>
      </c>
      <c r="T427" t="s">
        <v>11</v>
      </c>
    </row>
    <row r="428" spans="4:20">
      <c r="D428" s="17">
        <v>36</v>
      </c>
      <c r="E428" s="3">
        <v>22.6</v>
      </c>
      <c r="F428" s="3">
        <v>2</v>
      </c>
      <c r="G428" s="16">
        <f t="shared" si="18"/>
        <v>1</v>
      </c>
      <c r="H428" s="3">
        <f t="shared" si="19"/>
        <v>0</v>
      </c>
      <c r="I428" s="3">
        <f t="shared" si="20"/>
        <v>1</v>
      </c>
      <c r="J428" s="28">
        <v>18608.261999999999</v>
      </c>
      <c r="K428" s="30">
        <f>$C$5+SUMPRODUCT($D$5:$I$5,Table24[[#This Row],[age]:[southwest]])</f>
        <v>28744.359783080843</v>
      </c>
      <c r="R428" t="s">
        <v>6</v>
      </c>
      <c r="S428" t="s">
        <v>7</v>
      </c>
      <c r="T428" t="s">
        <v>8</v>
      </c>
    </row>
    <row r="429" spans="4:20">
      <c r="D429" s="17">
        <v>64</v>
      </c>
      <c r="E429" s="3">
        <v>39.159999999999997</v>
      </c>
      <c r="F429" s="3">
        <v>1</v>
      </c>
      <c r="G429" s="16">
        <f t="shared" si="18"/>
        <v>0</v>
      </c>
      <c r="H429" s="3">
        <f t="shared" si="19"/>
        <v>1</v>
      </c>
      <c r="I429" s="3">
        <f t="shared" si="20"/>
        <v>0</v>
      </c>
      <c r="J429" s="28">
        <v>14418.2804</v>
      </c>
      <c r="K429" s="30">
        <f>$C$5+SUMPRODUCT($D$5:$I$5,Table24[[#This Row],[age]:[southwest]])</f>
        <v>17157.295734369123</v>
      </c>
      <c r="R429" t="s">
        <v>9</v>
      </c>
      <c r="S429" t="s">
        <v>10</v>
      </c>
      <c r="T429" t="s">
        <v>11</v>
      </c>
    </row>
    <row r="430" spans="4:20">
      <c r="D430" s="17">
        <v>63</v>
      </c>
      <c r="E430" s="3">
        <v>26.98</v>
      </c>
      <c r="F430" s="3">
        <v>0</v>
      </c>
      <c r="G430" s="16">
        <f t="shared" si="18"/>
        <v>1</v>
      </c>
      <c r="H430" s="3">
        <f t="shared" si="19"/>
        <v>0</v>
      </c>
      <c r="I430" s="3">
        <f t="shared" si="20"/>
        <v>0</v>
      </c>
      <c r="J430" s="28">
        <v>28950.4692</v>
      </c>
      <c r="K430" s="30">
        <f>$C$5+SUMPRODUCT($D$5:$I$5,Table24[[#This Row],[age]:[southwest]])</f>
        <v>37006.438317062843</v>
      </c>
      <c r="R430" t="s">
        <v>6</v>
      </c>
      <c r="S430" t="s">
        <v>7</v>
      </c>
      <c r="T430" t="s">
        <v>12</v>
      </c>
    </row>
    <row r="431" spans="4:20">
      <c r="D431" s="17">
        <v>64</v>
      </c>
      <c r="E431" s="3">
        <v>33.880000000000003</v>
      </c>
      <c r="F431" s="3">
        <v>0</v>
      </c>
      <c r="G431" s="16">
        <f t="shared" si="18"/>
        <v>1</v>
      </c>
      <c r="H431" s="3">
        <f t="shared" si="19"/>
        <v>1</v>
      </c>
      <c r="I431" s="3">
        <f t="shared" si="20"/>
        <v>0</v>
      </c>
      <c r="J431" s="28">
        <v>46889.261200000001</v>
      </c>
      <c r="K431" s="30">
        <f>$C$5+SUMPRODUCT($D$5:$I$5,Table24[[#This Row],[age]:[southwest]])</f>
        <v>38741.600275508237</v>
      </c>
      <c r="R431" t="s">
        <v>9</v>
      </c>
      <c r="S431" t="s">
        <v>7</v>
      </c>
      <c r="T431" t="s">
        <v>11</v>
      </c>
    </row>
    <row r="432" spans="4:20">
      <c r="D432" s="17">
        <v>61</v>
      </c>
      <c r="E432" s="3">
        <v>35.86</v>
      </c>
      <c r="F432" s="3">
        <v>0</v>
      </c>
      <c r="G432" s="16">
        <f t="shared" si="18"/>
        <v>1</v>
      </c>
      <c r="H432" s="3">
        <f t="shared" si="19"/>
        <v>1</v>
      </c>
      <c r="I432" s="3">
        <f t="shared" si="20"/>
        <v>0</v>
      </c>
      <c r="J432" s="28">
        <v>46599.108399999997</v>
      </c>
      <c r="K432" s="30">
        <f>$C$5+SUMPRODUCT($D$5:$I$5,Table24[[#This Row],[age]:[southwest]])</f>
        <v>38641.090946404271</v>
      </c>
      <c r="R432" t="s">
        <v>9</v>
      </c>
      <c r="S432" t="s">
        <v>7</v>
      </c>
      <c r="T432" t="s">
        <v>11</v>
      </c>
    </row>
    <row r="433" spans="4:20">
      <c r="D433" s="17">
        <v>40</v>
      </c>
      <c r="E433" s="3">
        <v>32.774999999999999</v>
      </c>
      <c r="F433" s="3">
        <v>1</v>
      </c>
      <c r="G433" s="16">
        <f t="shared" si="18"/>
        <v>1</v>
      </c>
      <c r="H433" s="3">
        <f t="shared" si="19"/>
        <v>0</v>
      </c>
      <c r="I433" s="3">
        <f t="shared" si="20"/>
        <v>0</v>
      </c>
      <c r="J433" s="28">
        <v>39125.332249999999</v>
      </c>
      <c r="K433" s="30">
        <f>$C$5+SUMPRODUCT($D$5:$I$5,Table24[[#This Row],[age]:[southwest]])</f>
        <v>33529.262011884253</v>
      </c>
      <c r="R433" t="s">
        <v>9</v>
      </c>
      <c r="S433" t="s">
        <v>7</v>
      </c>
      <c r="T433" t="s">
        <v>13</v>
      </c>
    </row>
    <row r="434" spans="4:20">
      <c r="D434" s="17">
        <v>25</v>
      </c>
      <c r="E434" s="3">
        <v>30.59</v>
      </c>
      <c r="F434" s="3">
        <v>0</v>
      </c>
      <c r="G434" s="16">
        <f t="shared" si="18"/>
        <v>0</v>
      </c>
      <c r="H434" s="3">
        <f t="shared" si="19"/>
        <v>0</v>
      </c>
      <c r="I434" s="3">
        <f t="shared" si="20"/>
        <v>0</v>
      </c>
      <c r="J434" s="28">
        <v>2727.3951000000002</v>
      </c>
      <c r="K434" s="30">
        <f>$C$5+SUMPRODUCT($D$5:$I$5,Table24[[#This Row],[age]:[southwest]])</f>
        <v>4618.8157587488386</v>
      </c>
      <c r="R434" t="s">
        <v>9</v>
      </c>
      <c r="S434" t="s">
        <v>10</v>
      </c>
      <c r="T434" t="s">
        <v>13</v>
      </c>
    </row>
    <row r="435" spans="4:20">
      <c r="D435" s="17">
        <v>48</v>
      </c>
      <c r="E435" s="3">
        <v>30.2</v>
      </c>
      <c r="F435" s="3">
        <v>2</v>
      </c>
      <c r="G435" s="16">
        <f t="shared" si="18"/>
        <v>0</v>
      </c>
      <c r="H435" s="3">
        <f t="shared" si="19"/>
        <v>0</v>
      </c>
      <c r="I435" s="3">
        <f t="shared" si="20"/>
        <v>1</v>
      </c>
      <c r="J435" s="28">
        <v>8968.33</v>
      </c>
      <c r="K435" s="30">
        <f>$C$5+SUMPRODUCT($D$5:$I$5,Table24[[#This Row],[age]:[southwest]])</f>
        <v>10558.23568160236</v>
      </c>
      <c r="R435" t="s">
        <v>9</v>
      </c>
      <c r="S435" t="s">
        <v>10</v>
      </c>
      <c r="T435" t="s">
        <v>8</v>
      </c>
    </row>
    <row r="436" spans="4:20">
      <c r="D436" s="17">
        <v>45</v>
      </c>
      <c r="E436" s="3">
        <v>24.31</v>
      </c>
      <c r="F436" s="3">
        <v>5</v>
      </c>
      <c r="G436" s="16">
        <f t="shared" si="18"/>
        <v>0</v>
      </c>
      <c r="H436" s="3">
        <f t="shared" si="19"/>
        <v>1</v>
      </c>
      <c r="I436" s="3">
        <f t="shared" si="20"/>
        <v>0</v>
      </c>
      <c r="J436" s="28">
        <v>9788.8659000000007</v>
      </c>
      <c r="K436" s="30">
        <f>$C$5+SUMPRODUCT($D$5:$I$5,Table24[[#This Row],[age]:[southwest]])</f>
        <v>9131.5270693901912</v>
      </c>
      <c r="R436" t="s">
        <v>9</v>
      </c>
      <c r="S436" t="s">
        <v>10</v>
      </c>
      <c r="T436" t="s">
        <v>11</v>
      </c>
    </row>
    <row r="437" spans="4:20">
      <c r="D437" s="17">
        <v>38</v>
      </c>
      <c r="E437" s="3">
        <v>27.265000000000001</v>
      </c>
      <c r="F437" s="3">
        <v>1</v>
      </c>
      <c r="G437" s="16">
        <f t="shared" si="18"/>
        <v>0</v>
      </c>
      <c r="H437" s="3">
        <f t="shared" si="19"/>
        <v>0</v>
      </c>
      <c r="I437" s="3">
        <f t="shared" si="20"/>
        <v>0</v>
      </c>
      <c r="J437" s="28">
        <v>6555.07035</v>
      </c>
      <c r="K437" s="30">
        <f>$C$5+SUMPRODUCT($D$5:$I$5,Table24[[#This Row],[age]:[southwest]])</f>
        <v>7305.4605433073157</v>
      </c>
      <c r="R437" t="s">
        <v>6</v>
      </c>
      <c r="S437" t="s">
        <v>10</v>
      </c>
      <c r="T437" t="s">
        <v>13</v>
      </c>
    </row>
    <row r="438" spans="4:20">
      <c r="D438" s="17">
        <v>18</v>
      </c>
      <c r="E438" s="3">
        <v>29.164999999999999</v>
      </c>
      <c r="F438" s="3">
        <v>0</v>
      </c>
      <c r="G438" s="16">
        <f t="shared" si="18"/>
        <v>0</v>
      </c>
      <c r="H438" s="3">
        <f t="shared" si="19"/>
        <v>0</v>
      </c>
      <c r="I438" s="3">
        <f t="shared" si="20"/>
        <v>0</v>
      </c>
      <c r="J438" s="28">
        <v>7323.7348190000002</v>
      </c>
      <c r="K438" s="30">
        <f>$C$5+SUMPRODUCT($D$5:$I$5,Table24[[#This Row],[age]:[southwest]])</f>
        <v>2337.2071223792955</v>
      </c>
      <c r="R438" t="s">
        <v>6</v>
      </c>
      <c r="S438" t="s">
        <v>10</v>
      </c>
      <c r="T438" t="s">
        <v>13</v>
      </c>
    </row>
    <row r="439" spans="4:20">
      <c r="D439" s="17">
        <v>21</v>
      </c>
      <c r="E439" s="3">
        <v>16.815000000000001</v>
      </c>
      <c r="F439" s="3">
        <v>1</v>
      </c>
      <c r="G439" s="16">
        <f t="shared" si="18"/>
        <v>0</v>
      </c>
      <c r="H439" s="3">
        <f t="shared" si="19"/>
        <v>0</v>
      </c>
      <c r="I439" s="3">
        <f t="shared" si="20"/>
        <v>0</v>
      </c>
      <c r="J439" s="28">
        <v>3167.4558499999998</v>
      </c>
      <c r="K439" s="30">
        <f>$C$5+SUMPRODUCT($D$5:$I$5,Table24[[#This Row],[age]:[southwest]])</f>
        <v>-602.45004527675519</v>
      </c>
      <c r="R439" t="s">
        <v>6</v>
      </c>
      <c r="S439" t="s">
        <v>10</v>
      </c>
      <c r="T439" t="s">
        <v>13</v>
      </c>
    </row>
    <row r="440" spans="4:20">
      <c r="D440" s="17">
        <v>27</v>
      </c>
      <c r="E440" s="3">
        <v>30.4</v>
      </c>
      <c r="F440" s="3">
        <v>3</v>
      </c>
      <c r="G440" s="16">
        <f t="shared" si="18"/>
        <v>0</v>
      </c>
      <c r="H440" s="3">
        <f t="shared" si="19"/>
        <v>0</v>
      </c>
      <c r="I440" s="3">
        <f t="shared" si="20"/>
        <v>0</v>
      </c>
      <c r="J440" s="28">
        <v>18804.752400000001</v>
      </c>
      <c r="K440" s="30">
        <f>$C$5+SUMPRODUCT($D$5:$I$5,Table24[[#This Row],[age]:[southwest]])</f>
        <v>6483.1191196595501</v>
      </c>
      <c r="R440" t="s">
        <v>6</v>
      </c>
      <c r="S440" t="s">
        <v>10</v>
      </c>
      <c r="T440" t="s">
        <v>12</v>
      </c>
    </row>
    <row r="441" spans="4:20">
      <c r="D441" s="17">
        <v>19</v>
      </c>
      <c r="E441" s="3">
        <v>33.1</v>
      </c>
      <c r="F441" s="3">
        <v>0</v>
      </c>
      <c r="G441" s="16">
        <f t="shared" si="18"/>
        <v>0</v>
      </c>
      <c r="H441" s="3">
        <f t="shared" si="19"/>
        <v>0</v>
      </c>
      <c r="I441" s="3">
        <f t="shared" si="20"/>
        <v>1</v>
      </c>
      <c r="J441" s="28">
        <v>23082.955330000001</v>
      </c>
      <c r="K441" s="30">
        <f>$C$5+SUMPRODUCT($D$5:$I$5,Table24[[#This Row],[age]:[southwest]])</f>
        <v>3144.0219353620141</v>
      </c>
      <c r="R441" t="s">
        <v>9</v>
      </c>
      <c r="S441" t="s">
        <v>10</v>
      </c>
      <c r="T441" t="s">
        <v>8</v>
      </c>
    </row>
    <row r="442" spans="4:20">
      <c r="D442" s="17">
        <v>29</v>
      </c>
      <c r="E442" s="3">
        <v>20.234999999999999</v>
      </c>
      <c r="F442" s="3">
        <v>2</v>
      </c>
      <c r="G442" s="16">
        <f t="shared" si="18"/>
        <v>0</v>
      </c>
      <c r="H442" s="3">
        <f t="shared" si="19"/>
        <v>0</v>
      </c>
      <c r="I442" s="3">
        <f t="shared" si="20"/>
        <v>0</v>
      </c>
      <c r="J442" s="28">
        <v>4906.4096499999996</v>
      </c>
      <c r="K442" s="30">
        <f>$C$5+SUMPRODUCT($D$5:$I$5,Table24[[#This Row],[age]:[southwest]])</f>
        <v>3083.298588929887</v>
      </c>
      <c r="R442" t="s">
        <v>6</v>
      </c>
      <c r="S442" t="s">
        <v>10</v>
      </c>
      <c r="T442" t="s">
        <v>12</v>
      </c>
    </row>
    <row r="443" spans="4:20">
      <c r="D443" s="17">
        <v>42</v>
      </c>
      <c r="E443" s="3">
        <v>26.9</v>
      </c>
      <c r="F443" s="3">
        <v>0</v>
      </c>
      <c r="G443" s="16">
        <f t="shared" si="18"/>
        <v>0</v>
      </c>
      <c r="H443" s="3">
        <f t="shared" si="19"/>
        <v>0</v>
      </c>
      <c r="I443" s="3">
        <f t="shared" si="20"/>
        <v>1</v>
      </c>
      <c r="J443" s="28">
        <v>5969.723</v>
      </c>
      <c r="K443" s="30">
        <f>$C$5+SUMPRODUCT($D$5:$I$5,Table24[[#This Row],[age]:[southwest]])</f>
        <v>6955.5926443937497</v>
      </c>
      <c r="R443" t="s">
        <v>9</v>
      </c>
      <c r="S443" t="s">
        <v>10</v>
      </c>
      <c r="T443" t="s">
        <v>8</v>
      </c>
    </row>
    <row r="444" spans="4:20">
      <c r="D444" s="17">
        <v>60</v>
      </c>
      <c r="E444" s="3">
        <v>30.5</v>
      </c>
      <c r="F444" s="3">
        <v>0</v>
      </c>
      <c r="G444" s="16">
        <f t="shared" si="18"/>
        <v>0</v>
      </c>
      <c r="H444" s="3">
        <f t="shared" si="19"/>
        <v>0</v>
      </c>
      <c r="I444" s="3">
        <f t="shared" si="20"/>
        <v>1</v>
      </c>
      <c r="J444" s="28">
        <v>12638.195</v>
      </c>
      <c r="K444" s="30">
        <f>$C$5+SUMPRODUCT($D$5:$I$5,Table24[[#This Row],[age]:[southwest]])</f>
        <v>12800.816480682603</v>
      </c>
      <c r="R444" t="s">
        <v>6</v>
      </c>
      <c r="S444" t="s">
        <v>10</v>
      </c>
      <c r="T444" t="s">
        <v>8</v>
      </c>
    </row>
    <row r="445" spans="4:20">
      <c r="D445" s="17">
        <v>31</v>
      </c>
      <c r="E445" s="3">
        <v>28.594999999999999</v>
      </c>
      <c r="F445" s="3">
        <v>1</v>
      </c>
      <c r="G445" s="16">
        <f t="shared" si="18"/>
        <v>0</v>
      </c>
      <c r="H445" s="3">
        <f t="shared" si="19"/>
        <v>0</v>
      </c>
      <c r="I445" s="3">
        <f t="shared" si="20"/>
        <v>0</v>
      </c>
      <c r="J445" s="28">
        <v>4243.5900499999998</v>
      </c>
      <c r="K445" s="30">
        <f>$C$5+SUMPRODUCT($D$5:$I$5,Table24[[#This Row],[age]:[southwest]])</f>
        <v>5956.8087841268643</v>
      </c>
      <c r="R445" t="s">
        <v>9</v>
      </c>
      <c r="S445" t="s">
        <v>10</v>
      </c>
      <c r="T445" t="s">
        <v>12</v>
      </c>
    </row>
    <row r="446" spans="4:20">
      <c r="D446" s="17">
        <v>60</v>
      </c>
      <c r="E446" s="3">
        <v>33.11</v>
      </c>
      <c r="F446" s="3">
        <v>3</v>
      </c>
      <c r="G446" s="16">
        <f t="shared" si="18"/>
        <v>0</v>
      </c>
      <c r="H446" s="3">
        <f t="shared" si="19"/>
        <v>1</v>
      </c>
      <c r="I446" s="3">
        <f t="shared" si="20"/>
        <v>0</v>
      </c>
      <c r="J446" s="28">
        <v>13919.822899999999</v>
      </c>
      <c r="K446" s="30">
        <f>$C$5+SUMPRODUCT($D$5:$I$5,Table24[[#This Row],[age]:[southwest]])</f>
        <v>15023.578385575016</v>
      </c>
      <c r="R446" t="s">
        <v>9</v>
      </c>
      <c r="S446" t="s">
        <v>10</v>
      </c>
      <c r="T446" t="s">
        <v>11</v>
      </c>
    </row>
    <row r="447" spans="4:20">
      <c r="D447" s="17">
        <v>22</v>
      </c>
      <c r="E447" s="3">
        <v>31.73</v>
      </c>
      <c r="F447" s="3">
        <v>0</v>
      </c>
      <c r="G447" s="16">
        <f t="shared" si="18"/>
        <v>0</v>
      </c>
      <c r="H447" s="3">
        <f t="shared" si="19"/>
        <v>0</v>
      </c>
      <c r="I447" s="3">
        <f t="shared" si="20"/>
        <v>0</v>
      </c>
      <c r="J447" s="28">
        <v>2254.7966999999999</v>
      </c>
      <c r="K447" s="30">
        <f>$C$5+SUMPRODUCT($D$5:$I$5,Table24[[#This Row],[age]:[southwest]])</f>
        <v>4233.8477084692458</v>
      </c>
      <c r="R447" t="s">
        <v>9</v>
      </c>
      <c r="S447" t="s">
        <v>10</v>
      </c>
      <c r="T447" t="s">
        <v>13</v>
      </c>
    </row>
    <row r="448" spans="4:20">
      <c r="D448" s="17">
        <v>35</v>
      </c>
      <c r="E448" s="3">
        <v>28.9</v>
      </c>
      <c r="F448" s="3">
        <v>3</v>
      </c>
      <c r="G448" s="16">
        <f t="shared" si="18"/>
        <v>0</v>
      </c>
      <c r="H448" s="3">
        <f t="shared" si="19"/>
        <v>0</v>
      </c>
      <c r="I448" s="3">
        <f t="shared" si="20"/>
        <v>1</v>
      </c>
      <c r="J448" s="28">
        <v>5926.8459999999995</v>
      </c>
      <c r="K448" s="30">
        <f>$C$5+SUMPRODUCT($D$5:$I$5,Table24[[#This Row],[age]:[southwest]])</f>
        <v>7248.463012744236</v>
      </c>
      <c r="R448" t="s">
        <v>9</v>
      </c>
      <c r="S448" t="s">
        <v>10</v>
      </c>
      <c r="T448" t="s">
        <v>8</v>
      </c>
    </row>
    <row r="449" spans="4:20">
      <c r="D449" s="17">
        <v>52</v>
      </c>
      <c r="E449" s="3">
        <v>46.75</v>
      </c>
      <c r="F449" s="3">
        <v>5</v>
      </c>
      <c r="G449" s="16">
        <f t="shared" si="18"/>
        <v>0</v>
      </c>
      <c r="H449" s="3">
        <f t="shared" si="19"/>
        <v>1</v>
      </c>
      <c r="I449" s="3">
        <f t="shared" si="20"/>
        <v>0</v>
      </c>
      <c r="J449" s="28">
        <v>12592.5345</v>
      </c>
      <c r="K449" s="30">
        <f>$C$5+SUMPRODUCT($D$5:$I$5,Table24[[#This Row],[age]:[southwest]])</f>
        <v>18529.683355171263</v>
      </c>
      <c r="R449" t="s">
        <v>6</v>
      </c>
      <c r="S449" t="s">
        <v>10</v>
      </c>
      <c r="T449" t="s">
        <v>11</v>
      </c>
    </row>
    <row r="450" spans="4:20">
      <c r="D450" s="17">
        <v>26</v>
      </c>
      <c r="E450" s="3">
        <v>29.45</v>
      </c>
      <c r="F450" s="3">
        <v>0</v>
      </c>
      <c r="G450" s="16">
        <f t="shared" si="18"/>
        <v>0</v>
      </c>
      <c r="H450" s="3">
        <f t="shared" si="19"/>
        <v>0</v>
      </c>
      <c r="I450" s="3">
        <f t="shared" si="20"/>
        <v>0</v>
      </c>
      <c r="J450" s="28">
        <v>2897.3235</v>
      </c>
      <c r="K450" s="30">
        <f>$C$5+SUMPRODUCT($D$5:$I$5,Table24[[#This Row],[age]:[southwest]])</f>
        <v>4489.7710277783772</v>
      </c>
      <c r="R450" t="s">
        <v>9</v>
      </c>
      <c r="S450" t="s">
        <v>10</v>
      </c>
      <c r="T450" t="s">
        <v>13</v>
      </c>
    </row>
    <row r="451" spans="4:20">
      <c r="D451" s="17">
        <v>31</v>
      </c>
      <c r="E451" s="3">
        <v>32.68</v>
      </c>
      <c r="F451" s="3">
        <v>1</v>
      </c>
      <c r="G451" s="16">
        <f t="shared" si="18"/>
        <v>0</v>
      </c>
      <c r="H451" s="3">
        <f t="shared" si="19"/>
        <v>0</v>
      </c>
      <c r="I451" s="3">
        <f t="shared" si="20"/>
        <v>0</v>
      </c>
      <c r="J451" s="28">
        <v>4738.2682000000004</v>
      </c>
      <c r="K451" s="30">
        <f>$C$5+SUMPRODUCT($D$5:$I$5,Table24[[#This Row],[age]:[southwest]])</f>
        <v>7340.1586365106887</v>
      </c>
      <c r="R451" t="s">
        <v>6</v>
      </c>
      <c r="S451" t="s">
        <v>10</v>
      </c>
      <c r="T451" t="s">
        <v>12</v>
      </c>
    </row>
    <row r="452" spans="4:20">
      <c r="D452" s="17">
        <v>33</v>
      </c>
      <c r="E452" s="3">
        <v>33.5</v>
      </c>
      <c r="F452" s="3">
        <v>0</v>
      </c>
      <c r="G452" s="16">
        <f t="shared" si="18"/>
        <v>1</v>
      </c>
      <c r="H452" s="3">
        <f t="shared" si="19"/>
        <v>0</v>
      </c>
      <c r="I452" s="3">
        <f t="shared" si="20"/>
        <v>1</v>
      </c>
      <c r="J452" s="28">
        <v>37079.372000000003</v>
      </c>
      <c r="K452" s="30">
        <f>$C$5+SUMPRODUCT($D$5:$I$5,Table24[[#This Row],[age]:[southwest]])</f>
        <v>30721.442870954241</v>
      </c>
      <c r="R452" t="s">
        <v>6</v>
      </c>
      <c r="S452" t="s">
        <v>7</v>
      </c>
      <c r="T452" t="s">
        <v>8</v>
      </c>
    </row>
    <row r="453" spans="4:20">
      <c r="D453" s="17">
        <v>18</v>
      </c>
      <c r="E453" s="3">
        <v>43.01</v>
      </c>
      <c r="F453" s="3">
        <v>0</v>
      </c>
      <c r="G453" s="16">
        <f t="shared" si="18"/>
        <v>0</v>
      </c>
      <c r="H453" s="3">
        <f t="shared" si="19"/>
        <v>1</v>
      </c>
      <c r="I453" s="3">
        <f t="shared" si="20"/>
        <v>0</v>
      </c>
      <c r="J453" s="28">
        <v>1149.3959</v>
      </c>
      <c r="K453" s="30">
        <f>$C$5+SUMPRODUCT($D$5:$I$5,Table24[[#This Row],[age]:[southwest]])</f>
        <v>6167.2267599195329</v>
      </c>
      <c r="R453" t="s">
        <v>9</v>
      </c>
      <c r="S453" t="s">
        <v>10</v>
      </c>
      <c r="T453" t="s">
        <v>11</v>
      </c>
    </row>
    <row r="454" spans="4:20">
      <c r="D454" s="17">
        <v>59</v>
      </c>
      <c r="E454" s="3">
        <v>36.520000000000003</v>
      </c>
      <c r="F454" s="3">
        <v>1</v>
      </c>
      <c r="G454" s="16">
        <f t="shared" si="18"/>
        <v>0</v>
      </c>
      <c r="H454" s="3">
        <f t="shared" si="19"/>
        <v>1</v>
      </c>
      <c r="I454" s="3">
        <f t="shared" si="20"/>
        <v>0</v>
      </c>
      <c r="J454" s="28">
        <v>28287.897659999999</v>
      </c>
      <c r="K454" s="30">
        <f>$C$5+SUMPRODUCT($D$5:$I$5,Table24[[#This Row],[age]:[southwest]])</f>
        <v>14978.250657549179</v>
      </c>
      <c r="R454" t="s">
        <v>6</v>
      </c>
      <c r="S454" t="s">
        <v>10</v>
      </c>
      <c r="T454" t="s">
        <v>11</v>
      </c>
    </row>
    <row r="455" spans="4:20">
      <c r="D455" s="17">
        <v>56</v>
      </c>
      <c r="E455" s="3">
        <v>26.695</v>
      </c>
      <c r="F455" s="3">
        <v>1</v>
      </c>
      <c r="G455" s="16">
        <f t="shared" si="18"/>
        <v>1</v>
      </c>
      <c r="H455" s="3">
        <f t="shared" si="19"/>
        <v>0</v>
      </c>
      <c r="I455" s="3">
        <f t="shared" si="20"/>
        <v>0</v>
      </c>
      <c r="J455" s="28">
        <v>26109.32905</v>
      </c>
      <c r="K455" s="30">
        <f>$C$5+SUMPRODUCT($D$5:$I$5,Table24[[#This Row],[age]:[southwest]])</f>
        <v>35582.424946708757</v>
      </c>
      <c r="R455" t="s">
        <v>9</v>
      </c>
      <c r="S455" t="s">
        <v>7</v>
      </c>
      <c r="T455" t="s">
        <v>12</v>
      </c>
    </row>
    <row r="456" spans="4:20">
      <c r="D456" s="17">
        <v>45</v>
      </c>
      <c r="E456" s="3">
        <v>33.1</v>
      </c>
      <c r="F456" s="3">
        <v>0</v>
      </c>
      <c r="G456" s="16">
        <f t="shared" si="18"/>
        <v>0</v>
      </c>
      <c r="H456" s="3">
        <f t="shared" si="19"/>
        <v>0</v>
      </c>
      <c r="I456" s="3">
        <f t="shared" si="20"/>
        <v>1</v>
      </c>
      <c r="J456" s="28">
        <v>7345.0839999999998</v>
      </c>
      <c r="K456" s="30">
        <f>$C$5+SUMPRODUCT($D$5:$I$5,Table24[[#This Row],[age]:[southwest]])</f>
        <v>9826.1880916127011</v>
      </c>
      <c r="R456" t="s">
        <v>6</v>
      </c>
      <c r="S456" t="s">
        <v>10</v>
      </c>
      <c r="T456" t="s">
        <v>8</v>
      </c>
    </row>
    <row r="457" spans="4:20">
      <c r="D457" s="17">
        <v>60</v>
      </c>
      <c r="E457" s="3">
        <v>29.64</v>
      </c>
      <c r="F457" s="3">
        <v>0</v>
      </c>
      <c r="G457" s="16">
        <f t="shared" si="18"/>
        <v>0</v>
      </c>
      <c r="H457" s="3">
        <f t="shared" si="19"/>
        <v>0</v>
      </c>
      <c r="I457" s="3">
        <f t="shared" si="20"/>
        <v>0</v>
      </c>
      <c r="J457" s="28">
        <v>12730.999599999999</v>
      </c>
      <c r="K457" s="30">
        <f>$C$5+SUMPRODUCT($D$5:$I$5,Table24[[#This Row],[age]:[southwest]])</f>
        <v>13292.330162628528</v>
      </c>
      <c r="R457" t="s">
        <v>9</v>
      </c>
      <c r="S457" t="s">
        <v>10</v>
      </c>
      <c r="T457" t="s">
        <v>13</v>
      </c>
    </row>
    <row r="458" spans="4:20">
      <c r="D458" s="17">
        <v>56</v>
      </c>
      <c r="E458" s="3">
        <v>25.65</v>
      </c>
      <c r="F458" s="3">
        <v>0</v>
      </c>
      <c r="G458" s="16">
        <f t="shared" si="18"/>
        <v>0</v>
      </c>
      <c r="H458" s="3">
        <f t="shared" si="19"/>
        <v>0</v>
      </c>
      <c r="I458" s="3">
        <f t="shared" si="20"/>
        <v>0</v>
      </c>
      <c r="J458" s="28">
        <v>11454.021500000001</v>
      </c>
      <c r="K458" s="30">
        <f>$C$5+SUMPRODUCT($D$5:$I$5,Table24[[#This Row],[age]:[southwest]])</f>
        <v>10913.125674544222</v>
      </c>
      <c r="R458" t="s">
        <v>6</v>
      </c>
      <c r="S458" t="s">
        <v>10</v>
      </c>
      <c r="T458" t="s">
        <v>12</v>
      </c>
    </row>
    <row r="459" spans="4:20">
      <c r="D459" s="17">
        <v>40</v>
      </c>
      <c r="E459" s="3">
        <v>29.6</v>
      </c>
      <c r="F459" s="3">
        <v>0</v>
      </c>
      <c r="G459" s="16">
        <f t="shared" ref="G459:G522" si="21">IF(S459="yes",1,0)</f>
        <v>0</v>
      </c>
      <c r="H459" s="3">
        <f t="shared" ref="H459:H522" si="22">IF(T459="southeast",1,0)</f>
        <v>0</v>
      </c>
      <c r="I459" s="3">
        <f t="shared" ref="I459:I522" si="23">IF(T459="southwest",1,0)</f>
        <v>1</v>
      </c>
      <c r="J459" s="28">
        <v>5910.9440000000004</v>
      </c>
      <c r="K459" s="30">
        <f>$C$5+SUMPRODUCT($D$5:$I$5,Table24[[#This Row],[age]:[southwest]])</f>
        <v>7355.91146692248</v>
      </c>
      <c r="R459" t="s">
        <v>6</v>
      </c>
      <c r="S459" t="s">
        <v>10</v>
      </c>
      <c r="T459" t="s">
        <v>8</v>
      </c>
    </row>
    <row r="460" spans="4:20">
      <c r="D460" s="17">
        <v>35</v>
      </c>
      <c r="E460" s="3">
        <v>38.6</v>
      </c>
      <c r="F460" s="3">
        <v>1</v>
      </c>
      <c r="G460" s="16">
        <f t="shared" si="21"/>
        <v>0</v>
      </c>
      <c r="H460" s="3">
        <f t="shared" si="22"/>
        <v>0</v>
      </c>
      <c r="I460" s="3">
        <f t="shared" si="23"/>
        <v>1</v>
      </c>
      <c r="J460" s="28">
        <v>4762.3289999999997</v>
      </c>
      <c r="K460" s="30">
        <f>$C$5+SUMPRODUCT($D$5:$I$5,Table24[[#This Row],[age]:[southwest]])</f>
        <v>9590.1956708132566</v>
      </c>
      <c r="R460" t="s">
        <v>9</v>
      </c>
      <c r="S460" t="s">
        <v>10</v>
      </c>
      <c r="T460" t="s">
        <v>8</v>
      </c>
    </row>
    <row r="461" spans="4:20">
      <c r="D461" s="17">
        <v>39</v>
      </c>
      <c r="E461" s="3">
        <v>29.6</v>
      </c>
      <c r="F461" s="3">
        <v>4</v>
      </c>
      <c r="G461" s="16">
        <f t="shared" si="21"/>
        <v>0</v>
      </c>
      <c r="H461" s="3">
        <f t="shared" si="22"/>
        <v>0</v>
      </c>
      <c r="I461" s="3">
        <f t="shared" si="23"/>
        <v>1</v>
      </c>
      <c r="J461" s="28">
        <v>7512.2669999999998</v>
      </c>
      <c r="K461" s="30">
        <f>$C$5+SUMPRODUCT($D$5:$I$5,Table24[[#This Row],[age]:[southwest]])</f>
        <v>8985.0816539773332</v>
      </c>
      <c r="R461" t="s">
        <v>9</v>
      </c>
      <c r="S461" t="s">
        <v>10</v>
      </c>
      <c r="T461" t="s">
        <v>8</v>
      </c>
    </row>
    <row r="462" spans="4:20">
      <c r="D462" s="17">
        <v>30</v>
      </c>
      <c r="E462" s="3">
        <v>24.13</v>
      </c>
      <c r="F462" s="3">
        <v>1</v>
      </c>
      <c r="G462" s="16">
        <f t="shared" si="21"/>
        <v>0</v>
      </c>
      <c r="H462" s="3">
        <f t="shared" si="22"/>
        <v>0</v>
      </c>
      <c r="I462" s="3">
        <f t="shared" si="23"/>
        <v>0</v>
      </c>
      <c r="J462" s="28">
        <v>4032.2406999999998</v>
      </c>
      <c r="K462" s="30">
        <f>$C$5+SUMPRODUCT($D$5:$I$5,Table24[[#This Row],[age]:[southwest]])</f>
        <v>4187.7688339195192</v>
      </c>
      <c r="R462" t="s">
        <v>9</v>
      </c>
      <c r="S462" t="s">
        <v>10</v>
      </c>
      <c r="T462" t="s">
        <v>12</v>
      </c>
    </row>
    <row r="463" spans="4:20">
      <c r="D463" s="17">
        <v>24</v>
      </c>
      <c r="E463" s="3">
        <v>23.4</v>
      </c>
      <c r="F463" s="3">
        <v>0</v>
      </c>
      <c r="G463" s="16">
        <f t="shared" si="21"/>
        <v>0</v>
      </c>
      <c r="H463" s="3">
        <f t="shared" si="22"/>
        <v>0</v>
      </c>
      <c r="I463" s="3">
        <f t="shared" si="23"/>
        <v>1</v>
      </c>
      <c r="J463" s="28">
        <v>1969.614</v>
      </c>
      <c r="K463" s="30">
        <f>$C$5+SUMPRODUCT($D$5:$I$5,Table24[[#This Row],[age]:[southwest]])</f>
        <v>1144.2329415781842</v>
      </c>
      <c r="R463" t="s">
        <v>9</v>
      </c>
      <c r="S463" t="s">
        <v>10</v>
      </c>
      <c r="T463" t="s">
        <v>8</v>
      </c>
    </row>
    <row r="464" spans="4:20">
      <c r="D464" s="17">
        <v>20</v>
      </c>
      <c r="E464" s="3">
        <v>29.734999999999999</v>
      </c>
      <c r="F464" s="3">
        <v>0</v>
      </c>
      <c r="G464" s="16">
        <f t="shared" si="21"/>
        <v>0</v>
      </c>
      <c r="H464" s="3">
        <f t="shared" si="22"/>
        <v>0</v>
      </c>
      <c r="I464" s="3">
        <f t="shared" si="23"/>
        <v>0</v>
      </c>
      <c r="J464" s="28">
        <v>1769.5316499999999</v>
      </c>
      <c r="K464" s="30">
        <f>$C$5+SUMPRODUCT($D$5:$I$5,Table24[[#This Row],[age]:[southwest]])</f>
        <v>3044.2454644270911</v>
      </c>
      <c r="R464" t="s">
        <v>9</v>
      </c>
      <c r="S464" t="s">
        <v>10</v>
      </c>
      <c r="T464" t="s">
        <v>12</v>
      </c>
    </row>
    <row r="465" spans="4:20">
      <c r="D465" s="17">
        <v>32</v>
      </c>
      <c r="E465" s="3">
        <v>46.53</v>
      </c>
      <c r="F465" s="3">
        <v>2</v>
      </c>
      <c r="G465" s="16">
        <f t="shared" si="21"/>
        <v>0</v>
      </c>
      <c r="H465" s="3">
        <f t="shared" si="22"/>
        <v>1</v>
      </c>
      <c r="I465" s="3">
        <f t="shared" si="23"/>
        <v>0</v>
      </c>
      <c r="J465" s="28">
        <v>4686.3887000000004</v>
      </c>
      <c r="K465" s="30">
        <f>$C$5+SUMPRODUCT($D$5:$I$5,Table24[[#This Row],[age]:[southwest]])</f>
        <v>11900.422015769589</v>
      </c>
      <c r="R465" t="s">
        <v>9</v>
      </c>
      <c r="S465" t="s">
        <v>10</v>
      </c>
      <c r="T465" t="s">
        <v>11</v>
      </c>
    </row>
    <row r="466" spans="4:20">
      <c r="D466" s="17">
        <v>59</v>
      </c>
      <c r="E466" s="3">
        <v>37.4</v>
      </c>
      <c r="F466" s="3">
        <v>0</v>
      </c>
      <c r="G466" s="16">
        <f t="shared" si="21"/>
        <v>0</v>
      </c>
      <c r="H466" s="3">
        <f t="shared" si="22"/>
        <v>0</v>
      </c>
      <c r="I466" s="3">
        <f t="shared" si="23"/>
        <v>1</v>
      </c>
      <c r="J466" s="28">
        <v>21797.000400000001</v>
      </c>
      <c r="K466" s="30">
        <f>$C$5+SUMPRODUCT($D$5:$I$5,Table24[[#This Row],[age]:[southwest]])</f>
        <v>14880.435299714467</v>
      </c>
      <c r="R466" t="s">
        <v>9</v>
      </c>
      <c r="S466" t="s">
        <v>10</v>
      </c>
      <c r="T466" t="s">
        <v>8</v>
      </c>
    </row>
    <row r="467" spans="4:20">
      <c r="D467" s="17">
        <v>55</v>
      </c>
      <c r="E467" s="3">
        <v>30.14</v>
      </c>
      <c r="F467" s="3">
        <v>2</v>
      </c>
      <c r="G467" s="16">
        <f t="shared" si="21"/>
        <v>0</v>
      </c>
      <c r="H467" s="3">
        <f t="shared" si="22"/>
        <v>1</v>
      </c>
      <c r="I467" s="3">
        <f t="shared" si="23"/>
        <v>0</v>
      </c>
      <c r="J467" s="28">
        <v>11881.9696</v>
      </c>
      <c r="K467" s="30">
        <f>$C$5+SUMPRODUCT($D$5:$I$5,Table24[[#This Row],[age]:[southwest]])</f>
        <v>12261.237523873257</v>
      </c>
      <c r="R467" t="s">
        <v>6</v>
      </c>
      <c r="S467" t="s">
        <v>10</v>
      </c>
      <c r="T467" t="s">
        <v>11</v>
      </c>
    </row>
    <row r="468" spans="4:20">
      <c r="D468" s="17">
        <v>57</v>
      </c>
      <c r="E468" s="3">
        <v>30.495000000000001</v>
      </c>
      <c r="F468" s="3">
        <v>0</v>
      </c>
      <c r="G468" s="16">
        <f t="shared" si="21"/>
        <v>0</v>
      </c>
      <c r="H468" s="3">
        <f t="shared" si="22"/>
        <v>0</v>
      </c>
      <c r="I468" s="3">
        <f t="shared" si="23"/>
        <v>0</v>
      </c>
      <c r="J468" s="28">
        <v>11840.77505</v>
      </c>
      <c r="K468" s="30">
        <f>$C$5+SUMPRODUCT($D$5:$I$5,Table24[[#This Row],[age]:[southwest]])</f>
        <v>12810.849331950063</v>
      </c>
      <c r="R468" t="s">
        <v>6</v>
      </c>
      <c r="S468" t="s">
        <v>10</v>
      </c>
      <c r="T468" t="s">
        <v>12</v>
      </c>
    </row>
    <row r="469" spans="4:20">
      <c r="D469" s="17">
        <v>56</v>
      </c>
      <c r="E469" s="3">
        <v>39.6</v>
      </c>
      <c r="F469" s="3">
        <v>0</v>
      </c>
      <c r="G469" s="16">
        <f t="shared" si="21"/>
        <v>0</v>
      </c>
      <c r="H469" s="3">
        <f t="shared" si="22"/>
        <v>0</v>
      </c>
      <c r="I469" s="3">
        <f t="shared" si="23"/>
        <v>1</v>
      </c>
      <c r="J469" s="28">
        <v>10601.412</v>
      </c>
      <c r="K469" s="30">
        <f>$C$5+SUMPRODUCT($D$5:$I$5,Table24[[#This Row],[age]:[southwest]])</f>
        <v>14854.427064251729</v>
      </c>
      <c r="R469" t="s">
        <v>9</v>
      </c>
      <c r="S469" t="s">
        <v>10</v>
      </c>
      <c r="T469" t="s">
        <v>8</v>
      </c>
    </row>
    <row r="470" spans="4:20">
      <c r="D470" s="17">
        <v>40</v>
      </c>
      <c r="E470" s="3">
        <v>33</v>
      </c>
      <c r="F470" s="3">
        <v>3</v>
      </c>
      <c r="G470" s="16">
        <f t="shared" si="21"/>
        <v>0</v>
      </c>
      <c r="H470" s="3">
        <f t="shared" si="22"/>
        <v>1</v>
      </c>
      <c r="I470" s="3">
        <f t="shared" si="23"/>
        <v>0</v>
      </c>
      <c r="J470" s="28">
        <v>7682.67</v>
      </c>
      <c r="K470" s="30">
        <f>$C$5+SUMPRODUCT($D$5:$I$5,Table24[[#This Row],[age]:[southwest]])</f>
        <v>9846.2000262538677</v>
      </c>
      <c r="R470" t="s">
        <v>6</v>
      </c>
      <c r="S470" t="s">
        <v>10</v>
      </c>
      <c r="T470" t="s">
        <v>11</v>
      </c>
    </row>
    <row r="471" spans="4:20">
      <c r="D471" s="17">
        <v>49</v>
      </c>
      <c r="E471" s="3">
        <v>36.630000000000003</v>
      </c>
      <c r="F471" s="3">
        <v>3</v>
      </c>
      <c r="G471" s="16">
        <f t="shared" si="21"/>
        <v>0</v>
      </c>
      <c r="H471" s="3">
        <f t="shared" si="22"/>
        <v>1</v>
      </c>
      <c r="I471" s="3">
        <f t="shared" si="23"/>
        <v>0</v>
      </c>
      <c r="J471" s="28">
        <v>10381.4787</v>
      </c>
      <c r="K471" s="30">
        <f>$C$5+SUMPRODUCT($D$5:$I$5,Table24[[#This Row],[age]:[southwest]])</f>
        <v>13388.525586959473</v>
      </c>
      <c r="R471" t="s">
        <v>6</v>
      </c>
      <c r="S471" t="s">
        <v>10</v>
      </c>
      <c r="T471" t="s">
        <v>11</v>
      </c>
    </row>
    <row r="472" spans="4:20">
      <c r="D472" s="17">
        <v>42</v>
      </c>
      <c r="E472" s="3">
        <v>30</v>
      </c>
      <c r="F472" s="3">
        <v>0</v>
      </c>
      <c r="G472" s="16">
        <f t="shared" si="21"/>
        <v>1</v>
      </c>
      <c r="H472" s="3">
        <f t="shared" si="22"/>
        <v>0</v>
      </c>
      <c r="I472" s="3">
        <f t="shared" si="23"/>
        <v>1</v>
      </c>
      <c r="J472" s="28">
        <v>22144.031999999999</v>
      </c>
      <c r="K472" s="30">
        <f>$C$5+SUMPRODUCT($D$5:$I$5,Table24[[#This Row],[age]:[southwest]])</f>
        <v>31849.255715014391</v>
      </c>
      <c r="R472" t="s">
        <v>9</v>
      </c>
      <c r="S472" t="s">
        <v>7</v>
      </c>
      <c r="T472" t="s">
        <v>8</v>
      </c>
    </row>
    <row r="473" spans="4:20">
      <c r="D473" s="17">
        <v>62</v>
      </c>
      <c r="E473" s="3">
        <v>38.094999999999999</v>
      </c>
      <c r="F473" s="3">
        <v>2</v>
      </c>
      <c r="G473" s="16">
        <f t="shared" si="21"/>
        <v>0</v>
      </c>
      <c r="H473" s="3">
        <f t="shared" si="22"/>
        <v>0</v>
      </c>
      <c r="I473" s="3">
        <f t="shared" si="23"/>
        <v>0</v>
      </c>
      <c r="J473" s="28">
        <v>15230.324049999999</v>
      </c>
      <c r="K473" s="30">
        <f>$C$5+SUMPRODUCT($D$5:$I$5,Table24[[#This Row],[age]:[southwest]])</f>
        <v>17612.643717885043</v>
      </c>
      <c r="R473" t="s">
        <v>6</v>
      </c>
      <c r="S473" t="s">
        <v>10</v>
      </c>
      <c r="T473" t="s">
        <v>13</v>
      </c>
    </row>
    <row r="474" spans="4:20">
      <c r="D474" s="17">
        <v>56</v>
      </c>
      <c r="E474" s="3">
        <v>25.934999999999999</v>
      </c>
      <c r="F474" s="3">
        <v>0</v>
      </c>
      <c r="G474" s="16">
        <f t="shared" si="21"/>
        <v>0</v>
      </c>
      <c r="H474" s="3">
        <f t="shared" si="22"/>
        <v>0</v>
      </c>
      <c r="I474" s="3">
        <f t="shared" si="23"/>
        <v>0</v>
      </c>
      <c r="J474" s="28">
        <v>11165.417649999999</v>
      </c>
      <c r="K474" s="30">
        <f>$C$5+SUMPRODUCT($D$5:$I$5,Table24[[#This Row],[age]:[southwest]])</f>
        <v>11009.638454943091</v>
      </c>
      <c r="R474" t="s">
        <v>9</v>
      </c>
      <c r="S474" t="s">
        <v>10</v>
      </c>
      <c r="T474" t="s">
        <v>13</v>
      </c>
    </row>
    <row r="475" spans="4:20">
      <c r="D475" s="17">
        <v>19</v>
      </c>
      <c r="E475" s="3">
        <v>25.175000000000001</v>
      </c>
      <c r="F475" s="3">
        <v>0</v>
      </c>
      <c r="G475" s="16">
        <f t="shared" si="21"/>
        <v>0</v>
      </c>
      <c r="H475" s="3">
        <f t="shared" si="22"/>
        <v>0</v>
      </c>
      <c r="I475" s="3">
        <f t="shared" si="23"/>
        <v>0</v>
      </c>
      <c r="J475" s="28">
        <v>1632.0362500000001</v>
      </c>
      <c r="K475" s="30">
        <f>$C$5+SUMPRODUCT($D$5:$I$5,Table24[[#This Row],[age]:[southwest]])</f>
        <v>1243.0345874201194</v>
      </c>
      <c r="R475" t="s">
        <v>9</v>
      </c>
      <c r="S475" t="s">
        <v>10</v>
      </c>
      <c r="T475" t="s">
        <v>12</v>
      </c>
    </row>
    <row r="476" spans="4:20">
      <c r="D476" s="17">
        <v>30</v>
      </c>
      <c r="E476" s="3">
        <v>28.38</v>
      </c>
      <c r="F476" s="3">
        <v>1</v>
      </c>
      <c r="G476" s="16">
        <f t="shared" si="21"/>
        <v>1</v>
      </c>
      <c r="H476" s="3">
        <f t="shared" si="22"/>
        <v>1</v>
      </c>
      <c r="I476" s="3">
        <f t="shared" si="23"/>
        <v>0</v>
      </c>
      <c r="J476" s="28">
        <v>19521.968199999999</v>
      </c>
      <c r="K476" s="30">
        <f>$C$5+SUMPRODUCT($D$5:$I$5,Table24[[#This Row],[age]:[southwest]])</f>
        <v>28612.399797646452</v>
      </c>
      <c r="R476" t="s">
        <v>6</v>
      </c>
      <c r="S476" t="s">
        <v>7</v>
      </c>
      <c r="T476" t="s">
        <v>11</v>
      </c>
    </row>
    <row r="477" spans="4:20">
      <c r="D477" s="17">
        <v>60</v>
      </c>
      <c r="E477" s="3">
        <v>28.7</v>
      </c>
      <c r="F477" s="3">
        <v>1</v>
      </c>
      <c r="G477" s="16">
        <f t="shared" si="21"/>
        <v>0</v>
      </c>
      <c r="H477" s="3">
        <f t="shared" si="22"/>
        <v>0</v>
      </c>
      <c r="I477" s="3">
        <f t="shared" si="23"/>
        <v>1</v>
      </c>
      <c r="J477" s="28">
        <v>13224.692999999999</v>
      </c>
      <c r="K477" s="30">
        <f>$C$5+SUMPRODUCT($D$5:$I$5,Table24[[#This Row],[age]:[southwest]])</f>
        <v>12662.806222583386</v>
      </c>
      <c r="R477" t="s">
        <v>6</v>
      </c>
      <c r="S477" t="s">
        <v>10</v>
      </c>
      <c r="T477" t="s">
        <v>8</v>
      </c>
    </row>
    <row r="478" spans="4:20">
      <c r="D478" s="17">
        <v>56</v>
      </c>
      <c r="E478" s="3">
        <v>33.82</v>
      </c>
      <c r="F478" s="3">
        <v>2</v>
      </c>
      <c r="G478" s="16">
        <f t="shared" si="21"/>
        <v>0</v>
      </c>
      <c r="H478" s="3">
        <f t="shared" si="22"/>
        <v>0</v>
      </c>
      <c r="I478" s="3">
        <f t="shared" si="23"/>
        <v>0</v>
      </c>
      <c r="J478" s="28">
        <v>12643.3778</v>
      </c>
      <c r="K478" s="30">
        <f>$C$5+SUMPRODUCT($D$5:$I$5,Table24[[#This Row],[age]:[southwest]])</f>
        <v>14622.91366815181</v>
      </c>
      <c r="R478" t="s">
        <v>6</v>
      </c>
      <c r="S478" t="s">
        <v>10</v>
      </c>
      <c r="T478" t="s">
        <v>12</v>
      </c>
    </row>
    <row r="479" spans="4:20">
      <c r="D479" s="17">
        <v>28</v>
      </c>
      <c r="E479" s="3">
        <v>24.32</v>
      </c>
      <c r="F479" s="3">
        <v>1</v>
      </c>
      <c r="G479" s="16">
        <f t="shared" si="21"/>
        <v>0</v>
      </c>
      <c r="H479" s="3">
        <f t="shared" si="22"/>
        <v>0</v>
      </c>
      <c r="I479" s="3">
        <f t="shared" si="23"/>
        <v>0</v>
      </c>
      <c r="J479" s="28">
        <v>23288.928400000001</v>
      </c>
      <c r="K479" s="30">
        <f>$C$5+SUMPRODUCT($D$5:$I$5,Table24[[#This Row],[age]:[southwest]])</f>
        <v>3738.0979062687147</v>
      </c>
      <c r="R479" t="s">
        <v>6</v>
      </c>
      <c r="S479" t="s">
        <v>10</v>
      </c>
      <c r="T479" t="s">
        <v>13</v>
      </c>
    </row>
    <row r="480" spans="4:20">
      <c r="D480" s="17">
        <v>18</v>
      </c>
      <c r="E480" s="3">
        <v>24.09</v>
      </c>
      <c r="F480" s="3">
        <v>1</v>
      </c>
      <c r="G480" s="16">
        <f t="shared" si="21"/>
        <v>0</v>
      </c>
      <c r="H480" s="3">
        <f t="shared" si="22"/>
        <v>1</v>
      </c>
      <c r="I480" s="3">
        <f t="shared" si="23"/>
        <v>0</v>
      </c>
      <c r="J480" s="28">
        <v>2201.0971</v>
      </c>
      <c r="K480" s="30">
        <f>$C$5+SUMPRODUCT($D$5:$I$5,Table24[[#This Row],[age]:[southwest]])</f>
        <v>231.67685119336602</v>
      </c>
      <c r="R480" t="s">
        <v>6</v>
      </c>
      <c r="S480" t="s">
        <v>10</v>
      </c>
      <c r="T480" t="s">
        <v>11</v>
      </c>
    </row>
    <row r="481" spans="4:20">
      <c r="D481" s="17">
        <v>27</v>
      </c>
      <c r="E481" s="3">
        <v>32.67</v>
      </c>
      <c r="F481" s="3">
        <v>0</v>
      </c>
      <c r="G481" s="16">
        <f t="shared" si="21"/>
        <v>0</v>
      </c>
      <c r="H481" s="3">
        <f t="shared" si="22"/>
        <v>1</v>
      </c>
      <c r="I481" s="3">
        <f t="shared" si="23"/>
        <v>0</v>
      </c>
      <c r="J481" s="28">
        <v>2497.0383000000002</v>
      </c>
      <c r="K481" s="30">
        <f>$C$5+SUMPRODUCT($D$5:$I$5,Table24[[#This Row],[age]:[southwest]])</f>
        <v>4978.7328744067672</v>
      </c>
      <c r="R481" t="s">
        <v>9</v>
      </c>
      <c r="S481" t="s">
        <v>10</v>
      </c>
      <c r="T481" t="s">
        <v>11</v>
      </c>
    </row>
    <row r="482" spans="4:20">
      <c r="D482" s="17">
        <v>18</v>
      </c>
      <c r="E482" s="3">
        <v>30.114999999999998</v>
      </c>
      <c r="F482" s="3">
        <v>0</v>
      </c>
      <c r="G482" s="16">
        <f t="shared" si="21"/>
        <v>0</v>
      </c>
      <c r="H482" s="3">
        <f t="shared" si="22"/>
        <v>0</v>
      </c>
      <c r="I482" s="3">
        <f t="shared" si="23"/>
        <v>0</v>
      </c>
      <c r="J482" s="28">
        <v>2203.4718499999999</v>
      </c>
      <c r="K482" s="30">
        <f>$C$5+SUMPRODUCT($D$5:$I$5,Table24[[#This Row],[age]:[southwest]])</f>
        <v>2658.9163903755325</v>
      </c>
      <c r="R482" t="s">
        <v>6</v>
      </c>
      <c r="S482" t="s">
        <v>10</v>
      </c>
      <c r="T482" t="s">
        <v>13</v>
      </c>
    </row>
    <row r="483" spans="4:20">
      <c r="D483" s="17">
        <v>19</v>
      </c>
      <c r="E483" s="3">
        <v>29.8</v>
      </c>
      <c r="F483" s="3">
        <v>0</v>
      </c>
      <c r="G483" s="16">
        <f t="shared" si="21"/>
        <v>0</v>
      </c>
      <c r="H483" s="3">
        <f t="shared" si="22"/>
        <v>0</v>
      </c>
      <c r="I483" s="3">
        <f t="shared" si="23"/>
        <v>1</v>
      </c>
      <c r="J483" s="28">
        <v>1744.4649999999999</v>
      </c>
      <c r="K483" s="30">
        <f>$C$5+SUMPRODUCT($D$5:$I$5,Table24[[#This Row],[age]:[southwest]])</f>
        <v>2026.5055307435014</v>
      </c>
      <c r="R483" t="s">
        <v>6</v>
      </c>
      <c r="S483" t="s">
        <v>10</v>
      </c>
      <c r="T483" t="s">
        <v>8</v>
      </c>
    </row>
    <row r="484" spans="4:20">
      <c r="D484" s="17">
        <v>47</v>
      </c>
      <c r="E484" s="3">
        <v>33.344999999999999</v>
      </c>
      <c r="F484" s="3">
        <v>0</v>
      </c>
      <c r="G484" s="16">
        <f t="shared" si="21"/>
        <v>0</v>
      </c>
      <c r="H484" s="3">
        <f t="shared" si="22"/>
        <v>0</v>
      </c>
      <c r="I484" s="3">
        <f t="shared" si="23"/>
        <v>0</v>
      </c>
      <c r="J484" s="28">
        <v>20878.78443</v>
      </c>
      <c r="K484" s="30">
        <f>$C$5+SUMPRODUCT($D$5:$I$5,Table24[[#This Row],[age]:[southwest]])</f>
        <v>11205.913229688515</v>
      </c>
      <c r="R484" t="s">
        <v>6</v>
      </c>
      <c r="S484" t="s">
        <v>10</v>
      </c>
      <c r="T484" t="s">
        <v>13</v>
      </c>
    </row>
    <row r="485" spans="4:20">
      <c r="D485" s="17">
        <v>54</v>
      </c>
      <c r="E485" s="3">
        <v>25.1</v>
      </c>
      <c r="F485" s="3">
        <v>3</v>
      </c>
      <c r="G485" s="16">
        <f t="shared" si="21"/>
        <v>1</v>
      </c>
      <c r="H485" s="3">
        <f t="shared" si="22"/>
        <v>0</v>
      </c>
      <c r="I485" s="3">
        <f t="shared" si="23"/>
        <v>1</v>
      </c>
      <c r="J485" s="28">
        <v>25382.296999999999</v>
      </c>
      <c r="K485" s="30">
        <f>$C$5+SUMPRODUCT($D$5:$I$5,Table24[[#This Row],[age]:[southwest]])</f>
        <v>34688.622295583496</v>
      </c>
      <c r="R485" t="s">
        <v>9</v>
      </c>
      <c r="S485" t="s">
        <v>7</v>
      </c>
      <c r="T485" t="s">
        <v>8</v>
      </c>
    </row>
    <row r="486" spans="4:20">
      <c r="D486" s="17">
        <v>61</v>
      </c>
      <c r="E486" s="3">
        <v>28.31</v>
      </c>
      <c r="F486" s="3">
        <v>1</v>
      </c>
      <c r="G486" s="16">
        <f t="shared" si="21"/>
        <v>1</v>
      </c>
      <c r="H486" s="3">
        <f t="shared" si="22"/>
        <v>0</v>
      </c>
      <c r="I486" s="3">
        <f t="shared" si="23"/>
        <v>0</v>
      </c>
      <c r="J486" s="28">
        <v>28868.6639</v>
      </c>
      <c r="K486" s="30">
        <f>$C$5+SUMPRODUCT($D$5:$I$5,Table24[[#This Row],[age]:[southwest]])</f>
        <v>37414.362655427489</v>
      </c>
      <c r="R486" t="s">
        <v>9</v>
      </c>
      <c r="S486" t="s">
        <v>7</v>
      </c>
      <c r="T486" t="s">
        <v>12</v>
      </c>
    </row>
    <row r="487" spans="4:20">
      <c r="D487" s="17">
        <v>24</v>
      </c>
      <c r="E487" s="3">
        <v>28.5</v>
      </c>
      <c r="F487" s="3">
        <v>0</v>
      </c>
      <c r="G487" s="16">
        <f t="shared" si="21"/>
        <v>1</v>
      </c>
      <c r="H487" s="3">
        <f t="shared" si="22"/>
        <v>0</v>
      </c>
      <c r="I487" s="3">
        <f t="shared" si="23"/>
        <v>0</v>
      </c>
      <c r="J487" s="28">
        <v>35147.528480000001</v>
      </c>
      <c r="K487" s="30">
        <f>$C$5+SUMPRODUCT($D$5:$I$5,Table24[[#This Row],[age]:[southwest]])</f>
        <v>27497.923911480793</v>
      </c>
      <c r="R487" t="s">
        <v>9</v>
      </c>
      <c r="S487" t="s">
        <v>7</v>
      </c>
      <c r="T487" t="s">
        <v>13</v>
      </c>
    </row>
    <row r="488" spans="4:20">
      <c r="D488" s="17">
        <v>25</v>
      </c>
      <c r="E488" s="3">
        <v>35.625</v>
      </c>
      <c r="F488" s="3">
        <v>0</v>
      </c>
      <c r="G488" s="16">
        <f t="shared" si="21"/>
        <v>0</v>
      </c>
      <c r="H488" s="3">
        <f t="shared" si="22"/>
        <v>0</v>
      </c>
      <c r="I488" s="3">
        <f t="shared" si="23"/>
        <v>0</v>
      </c>
      <c r="J488" s="28">
        <v>2534.3937500000002</v>
      </c>
      <c r="K488" s="30">
        <f>$C$5+SUMPRODUCT($D$5:$I$5,Table24[[#This Row],[age]:[southwest]])</f>
        <v>6323.8748791289036</v>
      </c>
      <c r="R488" t="s">
        <v>9</v>
      </c>
      <c r="S488" t="s">
        <v>10</v>
      </c>
      <c r="T488" t="s">
        <v>12</v>
      </c>
    </row>
    <row r="489" spans="4:20">
      <c r="D489" s="17">
        <v>21</v>
      </c>
      <c r="E489" s="3">
        <v>36.85</v>
      </c>
      <c r="F489" s="3">
        <v>0</v>
      </c>
      <c r="G489" s="16">
        <f t="shared" si="21"/>
        <v>0</v>
      </c>
      <c r="H489" s="3">
        <f t="shared" si="22"/>
        <v>1</v>
      </c>
      <c r="I489" s="3">
        <f t="shared" si="23"/>
        <v>0</v>
      </c>
      <c r="J489" s="28">
        <v>1534.3045</v>
      </c>
      <c r="K489" s="30">
        <f>$C$5+SUMPRODUCT($D$5:$I$5,Table24[[#This Row],[age]:[southwest]])</f>
        <v>4852.2153098400559</v>
      </c>
      <c r="R489" t="s">
        <v>9</v>
      </c>
      <c r="S489" t="s">
        <v>10</v>
      </c>
      <c r="T489" t="s">
        <v>11</v>
      </c>
    </row>
    <row r="490" spans="4:20">
      <c r="D490" s="17">
        <v>23</v>
      </c>
      <c r="E490" s="3">
        <v>32.56</v>
      </c>
      <c r="F490" s="3">
        <v>0</v>
      </c>
      <c r="G490" s="16">
        <f t="shared" si="21"/>
        <v>0</v>
      </c>
      <c r="H490" s="3">
        <f t="shared" si="22"/>
        <v>1</v>
      </c>
      <c r="I490" s="3">
        <f t="shared" si="23"/>
        <v>0</v>
      </c>
      <c r="J490" s="28">
        <v>1824.2854</v>
      </c>
      <c r="K490" s="30">
        <f>$C$5+SUMPRODUCT($D$5:$I$5,Table24[[#This Row],[age]:[southwest]])</f>
        <v>3913.4567650860445</v>
      </c>
      <c r="R490" t="s">
        <v>9</v>
      </c>
      <c r="S490" t="s">
        <v>10</v>
      </c>
      <c r="T490" t="s">
        <v>11</v>
      </c>
    </row>
    <row r="491" spans="4:20">
      <c r="D491" s="17">
        <v>63</v>
      </c>
      <c r="E491" s="3">
        <v>41.325000000000003</v>
      </c>
      <c r="F491" s="3">
        <v>3</v>
      </c>
      <c r="G491" s="16">
        <f t="shared" si="21"/>
        <v>0</v>
      </c>
      <c r="H491" s="3">
        <f t="shared" si="22"/>
        <v>0</v>
      </c>
      <c r="I491" s="3">
        <f t="shared" si="23"/>
        <v>0</v>
      </c>
      <c r="J491" s="28">
        <v>15555.188749999999</v>
      </c>
      <c r="K491" s="30">
        <f>$C$5+SUMPRODUCT($D$5:$I$5,Table24[[#This Row],[age]:[southwest]])</f>
        <v>19435.00576411725</v>
      </c>
      <c r="R491" t="s">
        <v>9</v>
      </c>
      <c r="S491" t="s">
        <v>10</v>
      </c>
      <c r="T491" t="s">
        <v>12</v>
      </c>
    </row>
    <row r="492" spans="4:20">
      <c r="D492" s="17">
        <v>49</v>
      </c>
      <c r="E492" s="3">
        <v>37.51</v>
      </c>
      <c r="F492" s="3">
        <v>2</v>
      </c>
      <c r="G492" s="16">
        <f t="shared" si="21"/>
        <v>0</v>
      </c>
      <c r="H492" s="3">
        <f t="shared" si="22"/>
        <v>1</v>
      </c>
      <c r="I492" s="3">
        <f t="shared" si="23"/>
        <v>0</v>
      </c>
      <c r="J492" s="28">
        <v>9304.7019</v>
      </c>
      <c r="K492" s="30">
        <f>$C$5+SUMPRODUCT($D$5:$I$5,Table24[[#This Row],[age]:[southwest]])</f>
        <v>13214.98581710444</v>
      </c>
      <c r="R492" t="s">
        <v>9</v>
      </c>
      <c r="S492" t="s">
        <v>10</v>
      </c>
      <c r="T492" t="s">
        <v>11</v>
      </c>
    </row>
    <row r="493" spans="4:20">
      <c r="D493" s="17">
        <v>18</v>
      </c>
      <c r="E493" s="3">
        <v>31.35</v>
      </c>
      <c r="F493" s="3">
        <v>0</v>
      </c>
      <c r="G493" s="16">
        <f t="shared" si="21"/>
        <v>0</v>
      </c>
      <c r="H493" s="3">
        <f t="shared" si="22"/>
        <v>1</v>
      </c>
      <c r="I493" s="3">
        <f t="shared" si="23"/>
        <v>0</v>
      </c>
      <c r="J493" s="28">
        <v>1622.1885</v>
      </c>
      <c r="K493" s="30">
        <f>$C$5+SUMPRODUCT($D$5:$I$5,Table24[[#This Row],[age]:[southwest]])</f>
        <v>2218.6687969341237</v>
      </c>
      <c r="R493" t="s">
        <v>6</v>
      </c>
      <c r="S493" t="s">
        <v>10</v>
      </c>
      <c r="T493" t="s">
        <v>11</v>
      </c>
    </row>
    <row r="494" spans="4:20">
      <c r="D494" s="17">
        <v>51</v>
      </c>
      <c r="E494" s="3">
        <v>39.5</v>
      </c>
      <c r="F494" s="3">
        <v>1</v>
      </c>
      <c r="G494" s="16">
        <f t="shared" si="21"/>
        <v>0</v>
      </c>
      <c r="H494" s="3">
        <f t="shared" si="22"/>
        <v>0</v>
      </c>
      <c r="I494" s="3">
        <f t="shared" si="23"/>
        <v>1</v>
      </c>
      <c r="J494" s="28">
        <v>9880.0679999999993</v>
      </c>
      <c r="K494" s="30">
        <f>$C$5+SUMPRODUCT($D$5:$I$5,Table24[[#This Row],[age]:[southwest]])</f>
        <v>14007.075122073278</v>
      </c>
      <c r="R494" t="s">
        <v>6</v>
      </c>
      <c r="S494" t="s">
        <v>10</v>
      </c>
      <c r="T494" t="s">
        <v>8</v>
      </c>
    </row>
    <row r="495" spans="4:20">
      <c r="D495" s="17">
        <v>48</v>
      </c>
      <c r="E495" s="3">
        <v>34.299999999999997</v>
      </c>
      <c r="F495" s="3">
        <v>3</v>
      </c>
      <c r="G495" s="16">
        <f t="shared" si="21"/>
        <v>0</v>
      </c>
      <c r="H495" s="3">
        <f t="shared" si="22"/>
        <v>0</v>
      </c>
      <c r="I495" s="3">
        <f t="shared" si="23"/>
        <v>1</v>
      </c>
      <c r="J495" s="28">
        <v>9563.0290000000005</v>
      </c>
      <c r="K495" s="30">
        <f>$C$5+SUMPRODUCT($D$5:$I$5,Table24[[#This Row],[age]:[southwest]])</f>
        <v>12418.209298427148</v>
      </c>
      <c r="R495" t="s">
        <v>9</v>
      </c>
      <c r="S495" t="s">
        <v>10</v>
      </c>
      <c r="T495" t="s">
        <v>8</v>
      </c>
    </row>
    <row r="496" spans="4:20">
      <c r="D496" s="17">
        <v>31</v>
      </c>
      <c r="E496" s="3">
        <v>31.065000000000001</v>
      </c>
      <c r="F496" s="3">
        <v>0</v>
      </c>
      <c r="G496" s="16">
        <f t="shared" si="21"/>
        <v>0</v>
      </c>
      <c r="H496" s="3">
        <f t="shared" si="22"/>
        <v>0</v>
      </c>
      <c r="I496" s="3">
        <f t="shared" si="23"/>
        <v>0</v>
      </c>
      <c r="J496" s="28">
        <v>4347.0233500000004</v>
      </c>
      <c r="K496" s="30">
        <f>$C$5+SUMPRODUCT($D$5:$I$5,Table24[[#This Row],[age]:[southwest]])</f>
        <v>6321.7087364971158</v>
      </c>
      <c r="R496" t="s">
        <v>6</v>
      </c>
      <c r="S496" t="s">
        <v>10</v>
      </c>
      <c r="T496" t="s">
        <v>13</v>
      </c>
    </row>
    <row r="497" spans="4:20">
      <c r="D497" s="17">
        <v>54</v>
      </c>
      <c r="E497" s="3">
        <v>21.47</v>
      </c>
      <c r="F497" s="3">
        <v>3</v>
      </c>
      <c r="G497" s="16">
        <f t="shared" si="21"/>
        <v>0</v>
      </c>
      <c r="H497" s="3">
        <f t="shared" si="22"/>
        <v>0</v>
      </c>
      <c r="I497" s="3">
        <f t="shared" si="23"/>
        <v>0</v>
      </c>
      <c r="J497" s="28">
        <v>12475.3513</v>
      </c>
      <c r="K497" s="30">
        <f>$C$5+SUMPRODUCT($D$5:$I$5,Table24[[#This Row],[age]:[southwest]])</f>
        <v>10398.224547370628</v>
      </c>
      <c r="R497" t="s">
        <v>6</v>
      </c>
      <c r="S497" t="s">
        <v>10</v>
      </c>
      <c r="T497" t="s">
        <v>12</v>
      </c>
    </row>
    <row r="498" spans="4:20">
      <c r="D498" s="17">
        <v>19</v>
      </c>
      <c r="E498" s="3">
        <v>28.7</v>
      </c>
      <c r="F498" s="3">
        <v>0</v>
      </c>
      <c r="G498" s="16">
        <f t="shared" si="21"/>
        <v>0</v>
      </c>
      <c r="H498" s="3">
        <f t="shared" si="22"/>
        <v>0</v>
      </c>
      <c r="I498" s="3">
        <f t="shared" si="23"/>
        <v>1</v>
      </c>
      <c r="J498" s="28">
        <v>1253.9359999999999</v>
      </c>
      <c r="K498" s="30">
        <f>$C$5+SUMPRODUCT($D$5:$I$5,Table24[[#This Row],[age]:[southwest]])</f>
        <v>1654.0000625373305</v>
      </c>
      <c r="R498" t="s">
        <v>9</v>
      </c>
      <c r="S498" t="s">
        <v>10</v>
      </c>
      <c r="T498" t="s">
        <v>8</v>
      </c>
    </row>
    <row r="499" spans="4:20">
      <c r="D499" s="17">
        <v>44</v>
      </c>
      <c r="E499" s="3">
        <v>38.06</v>
      </c>
      <c r="F499" s="3">
        <v>0</v>
      </c>
      <c r="G499" s="16">
        <f t="shared" si="21"/>
        <v>1</v>
      </c>
      <c r="H499" s="3">
        <f t="shared" si="22"/>
        <v>1</v>
      </c>
      <c r="I499" s="3">
        <f t="shared" si="23"/>
        <v>0</v>
      </c>
      <c r="J499" s="28">
        <v>48885.135609999998</v>
      </c>
      <c r="K499" s="30">
        <f>$C$5+SUMPRODUCT($D$5:$I$5,Table24[[#This Row],[age]:[southwest]])</f>
        <v>35016.993242191158</v>
      </c>
      <c r="R499" t="s">
        <v>6</v>
      </c>
      <c r="S499" t="s">
        <v>7</v>
      </c>
      <c r="T499" t="s">
        <v>11</v>
      </c>
    </row>
    <row r="500" spans="4:20">
      <c r="D500" s="17">
        <v>53</v>
      </c>
      <c r="E500" s="3">
        <v>31.16</v>
      </c>
      <c r="F500" s="3">
        <v>1</v>
      </c>
      <c r="G500" s="16">
        <f t="shared" si="21"/>
        <v>0</v>
      </c>
      <c r="H500" s="3">
        <f t="shared" si="22"/>
        <v>0</v>
      </c>
      <c r="I500" s="3">
        <f t="shared" si="23"/>
        <v>0</v>
      </c>
      <c r="J500" s="28">
        <v>10461.9794</v>
      </c>
      <c r="K500" s="30">
        <f>$C$5+SUMPRODUCT($D$5:$I$5,Table24[[#This Row],[age]:[southwest]])</f>
        <v>12479.564401467294</v>
      </c>
      <c r="R500" t="s">
        <v>9</v>
      </c>
      <c r="S500" t="s">
        <v>10</v>
      </c>
      <c r="T500" t="s">
        <v>12</v>
      </c>
    </row>
    <row r="501" spans="4:20">
      <c r="D501" s="17">
        <v>19</v>
      </c>
      <c r="E501" s="3">
        <v>32.9</v>
      </c>
      <c r="F501" s="3">
        <v>0</v>
      </c>
      <c r="G501" s="16">
        <f t="shared" si="21"/>
        <v>0</v>
      </c>
      <c r="H501" s="3">
        <f t="shared" si="22"/>
        <v>0</v>
      </c>
      <c r="I501" s="3">
        <f t="shared" si="23"/>
        <v>1</v>
      </c>
      <c r="J501" s="28">
        <v>1748.7739999999999</v>
      </c>
      <c r="K501" s="30">
        <f>$C$5+SUMPRODUCT($D$5:$I$5,Table24[[#This Row],[age]:[southwest]])</f>
        <v>3076.2936684154356</v>
      </c>
      <c r="R501" t="s">
        <v>6</v>
      </c>
      <c r="S501" t="s">
        <v>10</v>
      </c>
      <c r="T501" t="s">
        <v>8</v>
      </c>
    </row>
    <row r="502" spans="4:20">
      <c r="D502" s="17">
        <v>61</v>
      </c>
      <c r="E502" s="3">
        <v>25.08</v>
      </c>
      <c r="F502" s="3">
        <v>0</v>
      </c>
      <c r="G502" s="16">
        <f t="shared" si="21"/>
        <v>0</v>
      </c>
      <c r="H502" s="3">
        <f t="shared" si="22"/>
        <v>1</v>
      </c>
      <c r="I502" s="3">
        <f t="shared" si="23"/>
        <v>0</v>
      </c>
      <c r="J502" s="28">
        <v>24513.091260000001</v>
      </c>
      <c r="K502" s="30">
        <f>$C$5+SUMPRODUCT($D$5:$I$5,Table24[[#This Row],[age]:[southwest]])</f>
        <v>11146.662425035091</v>
      </c>
      <c r="R502" t="s">
        <v>6</v>
      </c>
      <c r="S502" t="s">
        <v>10</v>
      </c>
      <c r="T502" t="s">
        <v>11</v>
      </c>
    </row>
    <row r="503" spans="4:20">
      <c r="D503" s="17">
        <v>18</v>
      </c>
      <c r="E503" s="3">
        <v>25.08</v>
      </c>
      <c r="F503" s="3">
        <v>0</v>
      </c>
      <c r="G503" s="16">
        <f t="shared" si="21"/>
        <v>0</v>
      </c>
      <c r="H503" s="3">
        <f t="shared" si="22"/>
        <v>0</v>
      </c>
      <c r="I503" s="3">
        <f t="shared" si="23"/>
        <v>0</v>
      </c>
      <c r="J503" s="28">
        <v>2196.4731999999999</v>
      </c>
      <c r="K503" s="30">
        <f>$C$5+SUMPRODUCT($D$5:$I$5,Table24[[#This Row],[age]:[southwest]])</f>
        <v>953.85726999546932</v>
      </c>
      <c r="R503" t="s">
        <v>6</v>
      </c>
      <c r="S503" t="s">
        <v>10</v>
      </c>
      <c r="T503" t="s">
        <v>13</v>
      </c>
    </row>
    <row r="504" spans="4:20">
      <c r="D504" s="17">
        <v>61</v>
      </c>
      <c r="E504" s="3">
        <v>43.4</v>
      </c>
      <c r="F504" s="3">
        <v>0</v>
      </c>
      <c r="G504" s="16">
        <f t="shared" si="21"/>
        <v>0</v>
      </c>
      <c r="H504" s="3">
        <f t="shared" si="22"/>
        <v>0</v>
      </c>
      <c r="I504" s="3">
        <f t="shared" si="23"/>
        <v>1</v>
      </c>
      <c r="J504" s="28">
        <v>12574.049000000001</v>
      </c>
      <c r="K504" s="30">
        <f>$C$5+SUMPRODUCT($D$5:$I$5,Table24[[#This Row],[age]:[southwest]])</f>
        <v>17426.296089361815</v>
      </c>
      <c r="R504" t="s">
        <v>9</v>
      </c>
      <c r="S504" t="s">
        <v>10</v>
      </c>
      <c r="T504" t="s">
        <v>8</v>
      </c>
    </row>
    <row r="505" spans="4:20">
      <c r="D505" s="17">
        <v>21</v>
      </c>
      <c r="E505" s="3">
        <v>25.7</v>
      </c>
      <c r="F505" s="3">
        <v>4</v>
      </c>
      <c r="G505" s="16">
        <f t="shared" si="21"/>
        <v>1</v>
      </c>
      <c r="H505" s="3">
        <f t="shared" si="22"/>
        <v>0</v>
      </c>
      <c r="I505" s="3">
        <f t="shared" si="23"/>
        <v>1</v>
      </c>
      <c r="J505" s="28">
        <v>17942.106</v>
      </c>
      <c r="K505" s="30">
        <f>$C$5+SUMPRODUCT($D$5:$I$5,Table24[[#This Row],[age]:[southwest]])</f>
        <v>26882.14035021732</v>
      </c>
      <c r="R505" t="s">
        <v>9</v>
      </c>
      <c r="S505" t="s">
        <v>7</v>
      </c>
      <c r="T505" t="s">
        <v>8</v>
      </c>
    </row>
    <row r="506" spans="4:20">
      <c r="D506" s="17">
        <v>20</v>
      </c>
      <c r="E506" s="3">
        <v>27.93</v>
      </c>
      <c r="F506" s="3">
        <v>0</v>
      </c>
      <c r="G506" s="16">
        <f t="shared" si="21"/>
        <v>0</v>
      </c>
      <c r="H506" s="3">
        <f t="shared" si="22"/>
        <v>0</v>
      </c>
      <c r="I506" s="3">
        <f t="shared" si="23"/>
        <v>0</v>
      </c>
      <c r="J506" s="28">
        <v>1967.0227</v>
      </c>
      <c r="K506" s="30">
        <f>$C$5+SUMPRODUCT($D$5:$I$5,Table24[[#This Row],[age]:[southwest]])</f>
        <v>2432.99785523424</v>
      </c>
      <c r="R506" t="s">
        <v>9</v>
      </c>
      <c r="S506" t="s">
        <v>10</v>
      </c>
      <c r="T506" t="s">
        <v>13</v>
      </c>
    </row>
    <row r="507" spans="4:20">
      <c r="D507" s="17">
        <v>31</v>
      </c>
      <c r="E507" s="3">
        <v>23.6</v>
      </c>
      <c r="F507" s="3">
        <v>2</v>
      </c>
      <c r="G507" s="16">
        <f t="shared" si="21"/>
        <v>0</v>
      </c>
      <c r="H507" s="3">
        <f t="shared" si="22"/>
        <v>0</v>
      </c>
      <c r="I507" s="3">
        <f t="shared" si="23"/>
        <v>1</v>
      </c>
      <c r="J507" s="28">
        <v>4931.6469999999999</v>
      </c>
      <c r="K507" s="30">
        <f>$C$5+SUMPRODUCT($D$5:$I$5,Table24[[#This Row],[age]:[southwest]])</f>
        <v>3954.0942317398894</v>
      </c>
      <c r="R507" t="s">
        <v>6</v>
      </c>
      <c r="S507" t="s">
        <v>10</v>
      </c>
      <c r="T507" t="s">
        <v>8</v>
      </c>
    </row>
    <row r="508" spans="4:20">
      <c r="D508" s="17">
        <v>45</v>
      </c>
      <c r="E508" s="3">
        <v>28.7</v>
      </c>
      <c r="F508" s="3">
        <v>2</v>
      </c>
      <c r="G508" s="16">
        <f t="shared" si="21"/>
        <v>0</v>
      </c>
      <c r="H508" s="3">
        <f t="shared" si="22"/>
        <v>0</v>
      </c>
      <c r="I508" s="3">
        <f t="shared" si="23"/>
        <v>1</v>
      </c>
      <c r="J508" s="28">
        <v>8027.9679999999998</v>
      </c>
      <c r="K508" s="30">
        <f>$C$5+SUMPRODUCT($D$5:$I$5,Table24[[#This Row],[age]:[southwest]])</f>
        <v>9279.2545076279566</v>
      </c>
      <c r="R508" t="s">
        <v>9</v>
      </c>
      <c r="S508" t="s">
        <v>10</v>
      </c>
      <c r="T508" t="s">
        <v>8</v>
      </c>
    </row>
    <row r="509" spans="4:20">
      <c r="D509" s="17">
        <v>44</v>
      </c>
      <c r="E509" s="3">
        <v>23.98</v>
      </c>
      <c r="F509" s="3">
        <v>2</v>
      </c>
      <c r="G509" s="16">
        <f t="shared" si="21"/>
        <v>0</v>
      </c>
      <c r="H509" s="3">
        <f t="shared" si="22"/>
        <v>1</v>
      </c>
      <c r="I509" s="3">
        <f t="shared" si="23"/>
        <v>0</v>
      </c>
      <c r="J509" s="28">
        <v>8211.1002000000008</v>
      </c>
      <c r="K509" s="30">
        <f>$C$5+SUMPRODUCT($D$5:$I$5,Table24[[#This Row],[age]:[southwest]])</f>
        <v>7348.1366050434081</v>
      </c>
      <c r="R509" t="s">
        <v>6</v>
      </c>
      <c r="S509" t="s">
        <v>10</v>
      </c>
      <c r="T509" t="s">
        <v>11</v>
      </c>
    </row>
    <row r="510" spans="4:20">
      <c r="D510" s="17">
        <v>62</v>
      </c>
      <c r="E510" s="3">
        <v>39.200000000000003</v>
      </c>
      <c r="F510" s="3">
        <v>0</v>
      </c>
      <c r="G510" s="16">
        <f t="shared" si="21"/>
        <v>0</v>
      </c>
      <c r="H510" s="3">
        <f t="shared" si="22"/>
        <v>0</v>
      </c>
      <c r="I510" s="3">
        <f t="shared" si="23"/>
        <v>1</v>
      </c>
      <c r="J510" s="28">
        <v>13470.86</v>
      </c>
      <c r="K510" s="30">
        <f>$C$5+SUMPRODUCT($D$5:$I$5,Table24[[#This Row],[age]:[southwest]])</f>
        <v>16261.008874108738</v>
      </c>
      <c r="R510" t="s">
        <v>6</v>
      </c>
      <c r="S510" t="s">
        <v>10</v>
      </c>
      <c r="T510" t="s">
        <v>8</v>
      </c>
    </row>
    <row r="511" spans="4:20">
      <c r="D511" s="17">
        <v>29</v>
      </c>
      <c r="E511" s="3">
        <v>34.4</v>
      </c>
      <c r="F511" s="3">
        <v>0</v>
      </c>
      <c r="G511" s="16">
        <f t="shared" si="21"/>
        <v>1</v>
      </c>
      <c r="H511" s="3">
        <f t="shared" si="22"/>
        <v>0</v>
      </c>
      <c r="I511" s="3">
        <f t="shared" si="23"/>
        <v>1</v>
      </c>
      <c r="J511" s="28">
        <v>36197.699000000001</v>
      </c>
      <c r="K511" s="30">
        <f>$C$5+SUMPRODUCT($D$5:$I$5,Table24[[#This Row],[age]:[southwest]])</f>
        <v>29998.194509713729</v>
      </c>
      <c r="R511" t="s">
        <v>9</v>
      </c>
      <c r="S511" t="s">
        <v>7</v>
      </c>
      <c r="T511" t="s">
        <v>8</v>
      </c>
    </row>
    <row r="512" spans="4:20">
      <c r="D512" s="17">
        <v>43</v>
      </c>
      <c r="E512" s="3">
        <v>26.03</v>
      </c>
      <c r="F512" s="3">
        <v>0</v>
      </c>
      <c r="G512" s="16">
        <f t="shared" si="21"/>
        <v>0</v>
      </c>
      <c r="H512" s="3">
        <f t="shared" si="22"/>
        <v>0</v>
      </c>
      <c r="I512" s="3">
        <f t="shared" si="23"/>
        <v>0</v>
      </c>
      <c r="J512" s="28">
        <v>6837.3687</v>
      </c>
      <c r="K512" s="30">
        <f>$C$5+SUMPRODUCT($D$5:$I$5,Table24[[#This Row],[age]:[southwest]])</f>
        <v>7700.7263036173717</v>
      </c>
      <c r="R512" t="s">
        <v>9</v>
      </c>
      <c r="S512" t="s">
        <v>10</v>
      </c>
      <c r="T512" t="s">
        <v>13</v>
      </c>
    </row>
    <row r="513" spans="4:20">
      <c r="D513" s="17">
        <v>51</v>
      </c>
      <c r="E513" s="3">
        <v>23.21</v>
      </c>
      <c r="F513" s="3">
        <v>1</v>
      </c>
      <c r="G513" s="16">
        <f t="shared" si="21"/>
        <v>1</v>
      </c>
      <c r="H513" s="3">
        <f t="shared" si="22"/>
        <v>1</v>
      </c>
      <c r="I513" s="3">
        <f t="shared" si="23"/>
        <v>0</v>
      </c>
      <c r="J513" s="28">
        <v>22218.1149</v>
      </c>
      <c r="K513" s="30">
        <f>$C$5+SUMPRODUCT($D$5:$I$5,Table24[[#This Row],[age]:[southwest]])</f>
        <v>32258.758300203008</v>
      </c>
      <c r="R513" t="s">
        <v>9</v>
      </c>
      <c r="S513" t="s">
        <v>7</v>
      </c>
      <c r="T513" t="s">
        <v>11</v>
      </c>
    </row>
    <row r="514" spans="4:20">
      <c r="D514" s="17">
        <v>19</v>
      </c>
      <c r="E514" s="3">
        <v>30.25</v>
      </c>
      <c r="F514" s="3">
        <v>0</v>
      </c>
      <c r="G514" s="16">
        <f t="shared" si="21"/>
        <v>1</v>
      </c>
      <c r="H514" s="3">
        <f t="shared" si="22"/>
        <v>1</v>
      </c>
      <c r="I514" s="3">
        <f t="shared" si="23"/>
        <v>0</v>
      </c>
      <c r="J514" s="28">
        <v>32548.340499999998</v>
      </c>
      <c r="K514" s="30">
        <f>$C$5+SUMPRODUCT($D$5:$I$5,Table24[[#This Row],[age]:[southwest]])</f>
        <v>25947.04465230168</v>
      </c>
      <c r="R514" t="s">
        <v>9</v>
      </c>
      <c r="S514" t="s">
        <v>7</v>
      </c>
      <c r="T514" t="s">
        <v>11</v>
      </c>
    </row>
    <row r="515" spans="4:20">
      <c r="D515" s="17">
        <v>38</v>
      </c>
      <c r="E515" s="3">
        <v>28.93</v>
      </c>
      <c r="F515" s="3">
        <v>1</v>
      </c>
      <c r="G515" s="16">
        <f t="shared" si="21"/>
        <v>0</v>
      </c>
      <c r="H515" s="3">
        <f t="shared" si="22"/>
        <v>1</v>
      </c>
      <c r="I515" s="3">
        <f t="shared" si="23"/>
        <v>0</v>
      </c>
      <c r="J515" s="28">
        <v>5974.3846999999996</v>
      </c>
      <c r="K515" s="30">
        <f>$C$5+SUMPRODUCT($D$5:$I$5,Table24[[#This Row],[age]:[southwest]])</f>
        <v>7010.8287238010453</v>
      </c>
      <c r="R515" t="s">
        <v>6</v>
      </c>
      <c r="S515" t="s">
        <v>10</v>
      </c>
      <c r="T515" t="s">
        <v>11</v>
      </c>
    </row>
    <row r="516" spans="4:20">
      <c r="D516" s="17">
        <v>37</v>
      </c>
      <c r="E516" s="3">
        <v>30.875</v>
      </c>
      <c r="F516" s="3">
        <v>3</v>
      </c>
      <c r="G516" s="16">
        <f t="shared" si="21"/>
        <v>0</v>
      </c>
      <c r="H516" s="3">
        <f t="shared" si="22"/>
        <v>0</v>
      </c>
      <c r="I516" s="3">
        <f t="shared" si="23"/>
        <v>0</v>
      </c>
      <c r="J516" s="28">
        <v>6796.8632500000003</v>
      </c>
      <c r="K516" s="30">
        <f>$C$5+SUMPRODUCT($D$5:$I$5,Table24[[#This Row],[age]:[southwest]])</f>
        <v>9214.0376599079354</v>
      </c>
      <c r="R516" t="s">
        <v>9</v>
      </c>
      <c r="S516" t="s">
        <v>10</v>
      </c>
      <c r="T516" t="s">
        <v>12</v>
      </c>
    </row>
    <row r="517" spans="4:20">
      <c r="D517" s="17">
        <v>22</v>
      </c>
      <c r="E517" s="3">
        <v>31.35</v>
      </c>
      <c r="F517" s="3">
        <v>1</v>
      </c>
      <c r="G517" s="16">
        <f t="shared" si="21"/>
        <v>0</v>
      </c>
      <c r="H517" s="3">
        <f t="shared" si="22"/>
        <v>0</v>
      </c>
      <c r="I517" s="3">
        <f t="shared" si="23"/>
        <v>0</v>
      </c>
      <c r="J517" s="28">
        <v>2643.2685000000001</v>
      </c>
      <c r="K517" s="30">
        <f>$C$5+SUMPRODUCT($D$5:$I$5,Table24[[#This Row],[age]:[southwest]])</f>
        <v>4576.7081456907181</v>
      </c>
      <c r="R517" t="s">
        <v>9</v>
      </c>
      <c r="S517" t="s">
        <v>10</v>
      </c>
      <c r="T517" t="s">
        <v>12</v>
      </c>
    </row>
    <row r="518" spans="4:20">
      <c r="D518" s="17">
        <v>21</v>
      </c>
      <c r="E518" s="3">
        <v>23.75</v>
      </c>
      <c r="F518" s="3">
        <v>2</v>
      </c>
      <c r="G518" s="16">
        <f t="shared" si="21"/>
        <v>0</v>
      </c>
      <c r="H518" s="3">
        <f t="shared" si="22"/>
        <v>0</v>
      </c>
      <c r="I518" s="3">
        <f t="shared" si="23"/>
        <v>0</v>
      </c>
      <c r="J518" s="28">
        <v>3077.0954999999999</v>
      </c>
      <c r="K518" s="30">
        <f>$C$5+SUMPRODUCT($D$5:$I$5,Table24[[#This Row],[age]:[southwest]])</f>
        <v>2217.5717555157553</v>
      </c>
      <c r="R518" t="s">
        <v>9</v>
      </c>
      <c r="S518" t="s">
        <v>10</v>
      </c>
      <c r="T518" t="s">
        <v>12</v>
      </c>
    </row>
    <row r="519" spans="4:20">
      <c r="D519" s="17">
        <v>24</v>
      </c>
      <c r="E519" s="3">
        <v>25.27</v>
      </c>
      <c r="F519" s="3">
        <v>0</v>
      </c>
      <c r="G519" s="16">
        <f t="shared" si="21"/>
        <v>0</v>
      </c>
      <c r="H519" s="3">
        <f t="shared" si="22"/>
        <v>0</v>
      </c>
      <c r="I519" s="3">
        <f t="shared" si="23"/>
        <v>0</v>
      </c>
      <c r="J519" s="28">
        <v>3044.2132999999999</v>
      </c>
      <c r="K519" s="30">
        <f>$C$5+SUMPRODUCT($D$5:$I$5,Table24[[#This Row],[age]:[southwest]])</f>
        <v>2560.2374673448758</v>
      </c>
      <c r="R519" t="s">
        <v>6</v>
      </c>
      <c r="S519" t="s">
        <v>10</v>
      </c>
      <c r="T519" t="s">
        <v>13</v>
      </c>
    </row>
    <row r="520" spans="4:20">
      <c r="D520" s="17">
        <v>57</v>
      </c>
      <c r="E520" s="3">
        <v>28.7</v>
      </c>
      <c r="F520" s="3">
        <v>0</v>
      </c>
      <c r="G520" s="16">
        <f t="shared" si="21"/>
        <v>0</v>
      </c>
      <c r="H520" s="3">
        <f t="shared" si="22"/>
        <v>0</v>
      </c>
      <c r="I520" s="3">
        <f t="shared" si="23"/>
        <v>1</v>
      </c>
      <c r="J520" s="28">
        <v>11455.28</v>
      </c>
      <c r="K520" s="30">
        <f>$C$5+SUMPRODUCT($D$5:$I$5,Table24[[#This Row],[age]:[southwest]])</f>
        <v>11420.242906288338</v>
      </c>
      <c r="R520" t="s">
        <v>6</v>
      </c>
      <c r="S520" t="s">
        <v>10</v>
      </c>
      <c r="T520" t="s">
        <v>8</v>
      </c>
    </row>
    <row r="521" spans="4:20">
      <c r="D521" s="17">
        <v>56</v>
      </c>
      <c r="E521" s="3">
        <v>32.11</v>
      </c>
      <c r="F521" s="3">
        <v>1</v>
      </c>
      <c r="G521" s="16">
        <f t="shared" si="21"/>
        <v>0</v>
      </c>
      <c r="H521" s="3">
        <f t="shared" si="22"/>
        <v>0</v>
      </c>
      <c r="I521" s="3">
        <f t="shared" si="23"/>
        <v>0</v>
      </c>
      <c r="J521" s="28">
        <v>11763.000899999999</v>
      </c>
      <c r="K521" s="30">
        <f>$C$5+SUMPRODUCT($D$5:$I$5,Table24[[#This Row],[age]:[southwest]])</f>
        <v>13572.292841338611</v>
      </c>
      <c r="R521" t="s">
        <v>9</v>
      </c>
      <c r="S521" t="s">
        <v>10</v>
      </c>
      <c r="T521" t="s">
        <v>13</v>
      </c>
    </row>
    <row r="522" spans="4:20">
      <c r="D522" s="17">
        <v>27</v>
      </c>
      <c r="E522" s="3">
        <v>33.659999999999997</v>
      </c>
      <c r="F522" s="3">
        <v>0</v>
      </c>
      <c r="G522" s="16">
        <f t="shared" si="21"/>
        <v>0</v>
      </c>
      <c r="H522" s="3">
        <f t="shared" si="22"/>
        <v>1</v>
      </c>
      <c r="I522" s="3">
        <f t="shared" si="23"/>
        <v>0</v>
      </c>
      <c r="J522" s="28">
        <v>2498.4144000000001</v>
      </c>
      <c r="K522" s="30">
        <f>$C$5+SUMPRODUCT($D$5:$I$5,Table24[[#This Row],[age]:[southwest]])</f>
        <v>5313.98779579232</v>
      </c>
      <c r="R522" t="s">
        <v>9</v>
      </c>
      <c r="S522" t="s">
        <v>10</v>
      </c>
      <c r="T522" t="s">
        <v>11</v>
      </c>
    </row>
    <row r="523" spans="4:20">
      <c r="D523" s="17">
        <v>51</v>
      </c>
      <c r="E523" s="3">
        <v>22.42</v>
      </c>
      <c r="F523" s="3">
        <v>0</v>
      </c>
      <c r="G523" s="16">
        <f t="shared" ref="G523:G586" si="24">IF(S523="yes",1,0)</f>
        <v>0</v>
      </c>
      <c r="H523" s="3">
        <f t="shared" ref="H523:H586" si="25">IF(T523="southeast",1,0)</f>
        <v>0</v>
      </c>
      <c r="I523" s="3">
        <f t="shared" ref="I523:I586" si="26">IF(T523="southwest",1,0)</f>
        <v>0</v>
      </c>
      <c r="J523" s="28">
        <v>9361.3268000000007</v>
      </c>
      <c r="K523" s="30">
        <f>$C$5+SUMPRODUCT($D$5:$I$5,Table24[[#This Row],[age]:[southwest]])</f>
        <v>8534.2822102318787</v>
      </c>
      <c r="R523" t="s">
        <v>9</v>
      </c>
      <c r="S523" t="s">
        <v>10</v>
      </c>
      <c r="T523" t="s">
        <v>13</v>
      </c>
    </row>
    <row r="524" spans="4:20">
      <c r="D524" s="17">
        <v>19</v>
      </c>
      <c r="E524" s="3">
        <v>30.4</v>
      </c>
      <c r="F524" s="3">
        <v>0</v>
      </c>
      <c r="G524" s="16">
        <f t="shared" si="24"/>
        <v>0</v>
      </c>
      <c r="H524" s="3">
        <f t="shared" si="25"/>
        <v>0</v>
      </c>
      <c r="I524" s="3">
        <f t="shared" si="26"/>
        <v>1</v>
      </c>
      <c r="J524" s="28">
        <v>1256.299</v>
      </c>
      <c r="K524" s="30">
        <f>$C$5+SUMPRODUCT($D$5:$I$5,Table24[[#This Row],[age]:[southwest]])</f>
        <v>2229.6903315832296</v>
      </c>
      <c r="R524" t="s">
        <v>9</v>
      </c>
      <c r="S524" t="s">
        <v>10</v>
      </c>
      <c r="T524" t="s">
        <v>8</v>
      </c>
    </row>
    <row r="525" spans="4:20">
      <c r="D525" s="17">
        <v>39</v>
      </c>
      <c r="E525" s="3">
        <v>28.3</v>
      </c>
      <c r="F525" s="3">
        <v>1</v>
      </c>
      <c r="G525" s="16">
        <f t="shared" si="24"/>
        <v>1</v>
      </c>
      <c r="H525" s="3">
        <f t="shared" si="25"/>
        <v>0</v>
      </c>
      <c r="I525" s="3">
        <f t="shared" si="26"/>
        <v>1</v>
      </c>
      <c r="J525" s="28">
        <v>21082.16</v>
      </c>
      <c r="K525" s="30">
        <f>$C$5+SUMPRODUCT($D$5:$I$5,Table24[[#This Row],[age]:[southwest]])</f>
        <v>30974.090418513377</v>
      </c>
      <c r="R525" t="s">
        <v>9</v>
      </c>
      <c r="S525" t="s">
        <v>7</v>
      </c>
      <c r="T525" t="s">
        <v>8</v>
      </c>
    </row>
    <row r="526" spans="4:20">
      <c r="D526" s="17">
        <v>58</v>
      </c>
      <c r="E526" s="3">
        <v>35.700000000000003</v>
      </c>
      <c r="F526" s="3">
        <v>0</v>
      </c>
      <c r="G526" s="16">
        <f t="shared" si="24"/>
        <v>0</v>
      </c>
      <c r="H526" s="3">
        <f t="shared" si="25"/>
        <v>0</v>
      </c>
      <c r="I526" s="3">
        <f t="shared" si="26"/>
        <v>1</v>
      </c>
      <c r="J526" s="28">
        <v>11362.754999999999</v>
      </c>
      <c r="K526" s="30">
        <f>$C$5+SUMPRODUCT($D$5:$I$5,Table24[[#This Row],[age]:[southwest]])</f>
        <v>14047.738640043543</v>
      </c>
      <c r="R526" t="s">
        <v>9</v>
      </c>
      <c r="S526" t="s">
        <v>10</v>
      </c>
      <c r="T526" t="s">
        <v>8</v>
      </c>
    </row>
    <row r="527" spans="4:20">
      <c r="D527" s="17">
        <v>20</v>
      </c>
      <c r="E527" s="3">
        <v>35.31</v>
      </c>
      <c r="F527" s="3">
        <v>1</v>
      </c>
      <c r="G527" s="16">
        <f t="shared" si="24"/>
        <v>0</v>
      </c>
      <c r="H527" s="3">
        <f t="shared" si="25"/>
        <v>1</v>
      </c>
      <c r="I527" s="3">
        <f t="shared" si="26"/>
        <v>0</v>
      </c>
      <c r="J527" s="28">
        <v>27724.28875</v>
      </c>
      <c r="K527" s="30">
        <f>$C$5+SUMPRODUCT($D$5:$I$5,Table24[[#This Row],[age]:[southwest]])</f>
        <v>4545.2454081463584</v>
      </c>
      <c r="R527" t="s">
        <v>9</v>
      </c>
      <c r="S527" t="s">
        <v>10</v>
      </c>
      <c r="T527" t="s">
        <v>11</v>
      </c>
    </row>
    <row r="528" spans="4:20">
      <c r="D528" s="17">
        <v>45</v>
      </c>
      <c r="E528" s="3">
        <v>30.495000000000001</v>
      </c>
      <c r="F528" s="3">
        <v>2</v>
      </c>
      <c r="G528" s="16">
        <f t="shared" si="24"/>
        <v>0</v>
      </c>
      <c r="H528" s="3">
        <f t="shared" si="25"/>
        <v>0</v>
      </c>
      <c r="I528" s="3">
        <f t="shared" si="26"/>
        <v>0</v>
      </c>
      <c r="J528" s="28">
        <v>8413.4630500000003</v>
      </c>
      <c r="K528" s="30">
        <f>$C$5+SUMPRODUCT($D$5:$I$5,Table24[[#This Row],[age]:[southwest]])</f>
        <v>10669.860933289685</v>
      </c>
      <c r="R528" t="s">
        <v>9</v>
      </c>
      <c r="S528" t="s">
        <v>10</v>
      </c>
      <c r="T528" t="s">
        <v>12</v>
      </c>
    </row>
    <row r="529" spans="4:20">
      <c r="D529" s="17">
        <v>35</v>
      </c>
      <c r="E529" s="3">
        <v>31</v>
      </c>
      <c r="F529" s="3">
        <v>1</v>
      </c>
      <c r="G529" s="16">
        <f t="shared" si="24"/>
        <v>0</v>
      </c>
      <c r="H529" s="3">
        <f t="shared" si="25"/>
        <v>0</v>
      </c>
      <c r="I529" s="3">
        <f t="shared" si="26"/>
        <v>1</v>
      </c>
      <c r="J529" s="28">
        <v>5240.7650000000003</v>
      </c>
      <c r="K529" s="30">
        <f>$C$5+SUMPRODUCT($D$5:$I$5,Table24[[#This Row],[age]:[southwest]])</f>
        <v>7016.5215268433531</v>
      </c>
      <c r="R529" t="s">
        <v>6</v>
      </c>
      <c r="S529" t="s">
        <v>10</v>
      </c>
      <c r="T529" t="s">
        <v>8</v>
      </c>
    </row>
    <row r="530" spans="4:20">
      <c r="D530" s="17">
        <v>31</v>
      </c>
      <c r="E530" s="3">
        <v>30.875</v>
      </c>
      <c r="F530" s="3">
        <v>0</v>
      </c>
      <c r="G530" s="16">
        <f t="shared" si="24"/>
        <v>0</v>
      </c>
      <c r="H530" s="3">
        <f t="shared" si="25"/>
        <v>0</v>
      </c>
      <c r="I530" s="3">
        <f t="shared" si="26"/>
        <v>0</v>
      </c>
      <c r="J530" s="28">
        <v>3857.7592500000001</v>
      </c>
      <c r="K530" s="30">
        <f>$C$5+SUMPRODUCT($D$5:$I$5,Table24[[#This Row],[age]:[southwest]])</f>
        <v>6257.3668828978698</v>
      </c>
      <c r="R530" t="s">
        <v>9</v>
      </c>
      <c r="S530" t="s">
        <v>10</v>
      </c>
      <c r="T530" t="s">
        <v>13</v>
      </c>
    </row>
    <row r="531" spans="4:20">
      <c r="D531" s="17">
        <v>50</v>
      </c>
      <c r="E531" s="3">
        <v>27.36</v>
      </c>
      <c r="F531" s="3">
        <v>0</v>
      </c>
      <c r="G531" s="16">
        <f t="shared" si="24"/>
        <v>0</v>
      </c>
      <c r="H531" s="3">
        <f t="shared" si="25"/>
        <v>0</v>
      </c>
      <c r="I531" s="3">
        <f t="shared" si="26"/>
        <v>0</v>
      </c>
      <c r="J531" s="28">
        <v>25656.575260000001</v>
      </c>
      <c r="K531" s="30">
        <f>$C$5+SUMPRODUCT($D$5:$I$5,Table24[[#This Row],[age]:[southwest]])</f>
        <v>9950.1640131872919</v>
      </c>
      <c r="R531" t="s">
        <v>6</v>
      </c>
      <c r="S531" t="s">
        <v>10</v>
      </c>
      <c r="T531" t="s">
        <v>13</v>
      </c>
    </row>
    <row r="532" spans="4:20">
      <c r="D532" s="17">
        <v>32</v>
      </c>
      <c r="E532" s="3">
        <v>44.22</v>
      </c>
      <c r="F532" s="3">
        <v>0</v>
      </c>
      <c r="G532" s="16">
        <f t="shared" si="24"/>
        <v>0</v>
      </c>
      <c r="H532" s="3">
        <f t="shared" si="25"/>
        <v>1</v>
      </c>
      <c r="I532" s="3">
        <f t="shared" si="26"/>
        <v>0</v>
      </c>
      <c r="J532" s="28">
        <v>3994.1777999999999</v>
      </c>
      <c r="K532" s="30">
        <f>$C$5+SUMPRODUCT($D$5:$I$5,Table24[[#This Row],[age]:[southwest]])</f>
        <v>10175.07224369669</v>
      </c>
      <c r="R532" t="s">
        <v>6</v>
      </c>
      <c r="S532" t="s">
        <v>10</v>
      </c>
      <c r="T532" t="s">
        <v>11</v>
      </c>
    </row>
    <row r="533" spans="4:20">
      <c r="D533" s="17">
        <v>51</v>
      </c>
      <c r="E533" s="3">
        <v>33.914999999999999</v>
      </c>
      <c r="F533" s="3">
        <v>0</v>
      </c>
      <c r="G533" s="16">
        <f t="shared" si="24"/>
        <v>0</v>
      </c>
      <c r="H533" s="3">
        <f t="shared" si="25"/>
        <v>0</v>
      </c>
      <c r="I533" s="3">
        <f t="shared" si="26"/>
        <v>0</v>
      </c>
      <c r="J533" s="28">
        <v>9866.3048500000004</v>
      </c>
      <c r="K533" s="30">
        <f>$C$5+SUMPRODUCT($D$5:$I$5,Table24[[#This Row],[age]:[southwest]])</f>
        <v>12426.964352986361</v>
      </c>
      <c r="R533" t="s">
        <v>6</v>
      </c>
      <c r="S533" t="s">
        <v>10</v>
      </c>
      <c r="T533" t="s">
        <v>13</v>
      </c>
    </row>
    <row r="534" spans="4:20">
      <c r="D534" s="17">
        <v>38</v>
      </c>
      <c r="E534" s="3">
        <v>37.729999999999997</v>
      </c>
      <c r="F534" s="3">
        <v>0</v>
      </c>
      <c r="G534" s="16">
        <f t="shared" si="24"/>
        <v>0</v>
      </c>
      <c r="H534" s="3">
        <f t="shared" si="25"/>
        <v>1</v>
      </c>
      <c r="I534" s="3">
        <f t="shared" si="26"/>
        <v>0</v>
      </c>
      <c r="J534" s="28">
        <v>5397.6166999999996</v>
      </c>
      <c r="K534" s="30">
        <f>$C$5+SUMPRODUCT($D$5:$I$5,Table24[[#This Row],[age]:[southwest]])</f>
        <v>9519.3283250304448</v>
      </c>
      <c r="R534" t="s">
        <v>6</v>
      </c>
      <c r="S534" t="s">
        <v>10</v>
      </c>
      <c r="T534" t="s">
        <v>11</v>
      </c>
    </row>
    <row r="535" spans="4:20">
      <c r="D535" s="17">
        <v>42</v>
      </c>
      <c r="E535" s="3">
        <v>26.07</v>
      </c>
      <c r="F535" s="3">
        <v>1</v>
      </c>
      <c r="G535" s="16">
        <f t="shared" si="24"/>
        <v>1</v>
      </c>
      <c r="H535" s="3">
        <f t="shared" si="25"/>
        <v>1</v>
      </c>
      <c r="I535" s="3">
        <f t="shared" si="26"/>
        <v>0</v>
      </c>
      <c r="J535" s="28">
        <v>38245.593269999998</v>
      </c>
      <c r="K535" s="30">
        <f>$C$5+SUMPRODUCT($D$5:$I$5,Table24[[#This Row],[age]:[southwest]])</f>
        <v>30914.215001913813</v>
      </c>
      <c r="R535" t="s">
        <v>9</v>
      </c>
      <c r="S535" t="s">
        <v>7</v>
      </c>
      <c r="T535" t="s">
        <v>11</v>
      </c>
    </row>
    <row r="536" spans="4:20">
      <c r="D536" s="17">
        <v>18</v>
      </c>
      <c r="E536" s="3">
        <v>33.880000000000003</v>
      </c>
      <c r="F536" s="3">
        <v>0</v>
      </c>
      <c r="G536" s="16">
        <f t="shared" si="24"/>
        <v>0</v>
      </c>
      <c r="H536" s="3">
        <f t="shared" si="25"/>
        <v>1</v>
      </c>
      <c r="I536" s="3">
        <f t="shared" si="26"/>
        <v>0</v>
      </c>
      <c r="J536" s="28">
        <v>11482.63485</v>
      </c>
      <c r="K536" s="30">
        <f>$C$5+SUMPRODUCT($D$5:$I$5,Table24[[#This Row],[age]:[southwest]])</f>
        <v>3075.4313738083165</v>
      </c>
      <c r="R536" t="s">
        <v>6</v>
      </c>
      <c r="S536" t="s">
        <v>10</v>
      </c>
      <c r="T536" t="s">
        <v>11</v>
      </c>
    </row>
    <row r="537" spans="4:20">
      <c r="D537" s="17">
        <v>19</v>
      </c>
      <c r="E537" s="3">
        <v>30.59</v>
      </c>
      <c r="F537" s="3">
        <v>2</v>
      </c>
      <c r="G537" s="16">
        <f t="shared" si="24"/>
        <v>0</v>
      </c>
      <c r="H537" s="3">
        <f t="shared" si="25"/>
        <v>0</v>
      </c>
      <c r="I537" s="3">
        <f t="shared" si="26"/>
        <v>0</v>
      </c>
      <c r="J537" s="28">
        <v>24059.680189999999</v>
      </c>
      <c r="K537" s="30">
        <f>$C$5+SUMPRODUCT($D$5:$I$5,Table24[[#This Row],[age]:[southwest]])</f>
        <v>4019.8657038386191</v>
      </c>
      <c r="R537" t="s">
        <v>6</v>
      </c>
      <c r="S537" t="s">
        <v>10</v>
      </c>
      <c r="T537" t="s">
        <v>12</v>
      </c>
    </row>
    <row r="538" spans="4:20">
      <c r="D538" s="17">
        <v>51</v>
      </c>
      <c r="E538" s="3">
        <v>25.8</v>
      </c>
      <c r="F538" s="3">
        <v>1</v>
      </c>
      <c r="G538" s="16">
        <f t="shared" si="24"/>
        <v>0</v>
      </c>
      <c r="H538" s="3">
        <f t="shared" si="25"/>
        <v>0</v>
      </c>
      <c r="I538" s="3">
        <f t="shared" si="26"/>
        <v>1</v>
      </c>
      <c r="J538" s="28">
        <v>9861.0249999999996</v>
      </c>
      <c r="K538" s="30">
        <f>$C$5+SUMPRODUCT($D$5:$I$5,Table24[[#This Row],[age]:[southwest]])</f>
        <v>9367.6888362327882</v>
      </c>
      <c r="R538" t="s">
        <v>6</v>
      </c>
      <c r="S538" t="s">
        <v>10</v>
      </c>
      <c r="T538" t="s">
        <v>8</v>
      </c>
    </row>
    <row r="539" spans="4:20">
      <c r="D539" s="17">
        <v>46</v>
      </c>
      <c r="E539" s="3">
        <v>39.424999999999997</v>
      </c>
      <c r="F539" s="3">
        <v>1</v>
      </c>
      <c r="G539" s="16">
        <f t="shared" si="24"/>
        <v>0</v>
      </c>
      <c r="H539" s="3">
        <f t="shared" si="25"/>
        <v>0</v>
      </c>
      <c r="I539" s="3">
        <f t="shared" si="26"/>
        <v>0</v>
      </c>
      <c r="J539" s="28">
        <v>8342.9087500000005</v>
      </c>
      <c r="K539" s="30">
        <f>$C$5+SUMPRODUCT($D$5:$I$5,Table24[[#This Row],[age]:[southwest]])</f>
        <v>13479.390298659378</v>
      </c>
      <c r="R539" t="s">
        <v>9</v>
      </c>
      <c r="S539" t="s">
        <v>10</v>
      </c>
      <c r="T539" t="s">
        <v>13</v>
      </c>
    </row>
    <row r="540" spans="4:20">
      <c r="D540" s="17">
        <v>18</v>
      </c>
      <c r="E540" s="3">
        <v>25.46</v>
      </c>
      <c r="F540" s="3">
        <v>0</v>
      </c>
      <c r="G540" s="16">
        <f t="shared" si="24"/>
        <v>0</v>
      </c>
      <c r="H540" s="3">
        <f t="shared" si="25"/>
        <v>0</v>
      </c>
      <c r="I540" s="3">
        <f t="shared" si="26"/>
        <v>0</v>
      </c>
      <c r="J540" s="28">
        <v>1708.0014000000001</v>
      </c>
      <c r="K540" s="30">
        <f>$C$5+SUMPRODUCT($D$5:$I$5,Table24[[#This Row],[age]:[southwest]])</f>
        <v>1082.5409771939667</v>
      </c>
      <c r="R540" t="s">
        <v>9</v>
      </c>
      <c r="S540" t="s">
        <v>10</v>
      </c>
      <c r="T540" t="s">
        <v>13</v>
      </c>
    </row>
    <row r="541" spans="4:20">
      <c r="D541" s="17">
        <v>57</v>
      </c>
      <c r="E541" s="3">
        <v>42.13</v>
      </c>
      <c r="F541" s="3">
        <v>1</v>
      </c>
      <c r="G541" s="16">
        <f t="shared" si="24"/>
        <v>1</v>
      </c>
      <c r="H541" s="3">
        <f t="shared" si="25"/>
        <v>1</v>
      </c>
      <c r="I541" s="3">
        <f t="shared" si="26"/>
        <v>0</v>
      </c>
      <c r="J541" s="28">
        <v>48675.517699999997</v>
      </c>
      <c r="K541" s="30">
        <f>$C$5+SUMPRODUCT($D$5:$I$5,Table24[[#This Row],[age]:[southwest]])</f>
        <v>40207.890697099305</v>
      </c>
      <c r="R541" t="s">
        <v>9</v>
      </c>
      <c r="S541" t="s">
        <v>7</v>
      </c>
      <c r="T541" t="s">
        <v>11</v>
      </c>
    </row>
    <row r="542" spans="4:20">
      <c r="D542" s="17">
        <v>62</v>
      </c>
      <c r="E542" s="3">
        <v>31.73</v>
      </c>
      <c r="F542" s="3">
        <v>0</v>
      </c>
      <c r="G542" s="16">
        <f t="shared" si="24"/>
        <v>0</v>
      </c>
      <c r="H542" s="3">
        <f t="shared" si="25"/>
        <v>0</v>
      </c>
      <c r="I542" s="3">
        <f t="shared" si="26"/>
        <v>0</v>
      </c>
      <c r="J542" s="28">
        <v>14043.476699999999</v>
      </c>
      <c r="K542" s="30">
        <f>$C$5+SUMPRODUCT($D$5:$I$5,Table24[[#This Row],[age]:[southwest]])</f>
        <v>14514.10333347031</v>
      </c>
      <c r="R542" t="s">
        <v>6</v>
      </c>
      <c r="S542" t="s">
        <v>10</v>
      </c>
      <c r="T542" t="s">
        <v>13</v>
      </c>
    </row>
    <row r="543" spans="4:20">
      <c r="D543" s="17">
        <v>59</v>
      </c>
      <c r="E543" s="3">
        <v>29.7</v>
      </c>
      <c r="F543" s="3">
        <v>2</v>
      </c>
      <c r="G543" s="16">
        <f t="shared" si="24"/>
        <v>0</v>
      </c>
      <c r="H543" s="3">
        <f t="shared" si="25"/>
        <v>1</v>
      </c>
      <c r="I543" s="3">
        <f t="shared" si="26"/>
        <v>0</v>
      </c>
      <c r="J543" s="28">
        <v>12925.886</v>
      </c>
      <c r="K543" s="30">
        <f>$C$5+SUMPRODUCT($D$5:$I$5,Table24[[#This Row],[age]:[southwest]])</f>
        <v>13140.260899090896</v>
      </c>
      <c r="R543" t="s">
        <v>9</v>
      </c>
      <c r="S543" t="s">
        <v>10</v>
      </c>
      <c r="T543" t="s">
        <v>11</v>
      </c>
    </row>
    <row r="544" spans="4:20">
      <c r="D544" s="17">
        <v>37</v>
      </c>
      <c r="E544" s="3">
        <v>36.19</v>
      </c>
      <c r="F544" s="3">
        <v>0</v>
      </c>
      <c r="G544" s="16">
        <f t="shared" si="24"/>
        <v>0</v>
      </c>
      <c r="H544" s="3">
        <f t="shared" si="25"/>
        <v>1</v>
      </c>
      <c r="I544" s="3">
        <f t="shared" si="26"/>
        <v>0</v>
      </c>
      <c r="J544" s="28">
        <v>19214.705529999999</v>
      </c>
      <c r="K544" s="30">
        <f>$C$5+SUMPRODUCT($D$5:$I$5,Table24[[#This Row],[age]:[southwest]])</f>
        <v>8740.8142789167759</v>
      </c>
      <c r="R544" t="s">
        <v>9</v>
      </c>
      <c r="S544" t="s">
        <v>10</v>
      </c>
      <c r="T544" t="s">
        <v>11</v>
      </c>
    </row>
    <row r="545" spans="4:20">
      <c r="D545" s="17">
        <v>64</v>
      </c>
      <c r="E545" s="3">
        <v>40.479999999999997</v>
      </c>
      <c r="F545" s="3">
        <v>0</v>
      </c>
      <c r="G545" s="16">
        <f t="shared" si="24"/>
        <v>0</v>
      </c>
      <c r="H545" s="3">
        <f t="shared" si="25"/>
        <v>1</v>
      </c>
      <c r="I545" s="3">
        <f t="shared" si="26"/>
        <v>0</v>
      </c>
      <c r="J545" s="28">
        <v>13831.1152</v>
      </c>
      <c r="K545" s="30">
        <f>$C$5+SUMPRODUCT($D$5:$I$5,Table24[[#This Row],[age]:[southwest]])</f>
        <v>17132.758151796559</v>
      </c>
      <c r="R545" t="s">
        <v>9</v>
      </c>
      <c r="S545" t="s">
        <v>10</v>
      </c>
      <c r="T545" t="s">
        <v>11</v>
      </c>
    </row>
    <row r="546" spans="4:20">
      <c r="D546" s="17">
        <v>38</v>
      </c>
      <c r="E546" s="3">
        <v>28.024999999999999</v>
      </c>
      <c r="F546" s="3">
        <v>1</v>
      </c>
      <c r="G546" s="16">
        <f t="shared" si="24"/>
        <v>0</v>
      </c>
      <c r="H546" s="3">
        <f t="shared" si="25"/>
        <v>0</v>
      </c>
      <c r="I546" s="3">
        <f t="shared" si="26"/>
        <v>0</v>
      </c>
      <c r="J546" s="28">
        <v>6067.1267500000004</v>
      </c>
      <c r="K546" s="30">
        <f>$C$5+SUMPRODUCT($D$5:$I$5,Table24[[#This Row],[age]:[southwest]])</f>
        <v>7562.8279577043068</v>
      </c>
      <c r="R546" t="s">
        <v>9</v>
      </c>
      <c r="S546" t="s">
        <v>10</v>
      </c>
      <c r="T546" t="s">
        <v>13</v>
      </c>
    </row>
    <row r="547" spans="4:20">
      <c r="D547" s="17">
        <v>33</v>
      </c>
      <c r="E547" s="3">
        <v>38.9</v>
      </c>
      <c r="F547" s="3">
        <v>3</v>
      </c>
      <c r="G547" s="16">
        <f t="shared" si="24"/>
        <v>0</v>
      </c>
      <c r="H547" s="3">
        <f t="shared" si="25"/>
        <v>0</v>
      </c>
      <c r="I547" s="3">
        <f t="shared" si="26"/>
        <v>1</v>
      </c>
      <c r="J547" s="28">
        <v>5972.3779999999997</v>
      </c>
      <c r="K547" s="30">
        <f>$C$5+SUMPRODUCT($D$5:$I$5,Table24[[#This Row],[age]:[southwest]])</f>
        <v>10120.863578823006</v>
      </c>
      <c r="R547" t="s">
        <v>6</v>
      </c>
      <c r="S547" t="s">
        <v>10</v>
      </c>
      <c r="T547" t="s">
        <v>8</v>
      </c>
    </row>
    <row r="548" spans="4:20">
      <c r="D548" s="17">
        <v>46</v>
      </c>
      <c r="E548" s="3">
        <v>30.2</v>
      </c>
      <c r="F548" s="3">
        <v>2</v>
      </c>
      <c r="G548" s="16">
        <f t="shared" si="24"/>
        <v>0</v>
      </c>
      <c r="H548" s="3">
        <f t="shared" si="25"/>
        <v>0</v>
      </c>
      <c r="I548" s="3">
        <f t="shared" si="26"/>
        <v>1</v>
      </c>
      <c r="J548" s="28">
        <v>8825.0859999999993</v>
      </c>
      <c r="K548" s="30">
        <f>$C$5+SUMPRODUCT($D$5:$I$5,Table24[[#This Row],[age]:[southwest]])</f>
        <v>10044.222900352306</v>
      </c>
      <c r="R548" t="s">
        <v>6</v>
      </c>
      <c r="S548" t="s">
        <v>10</v>
      </c>
      <c r="T548" t="s">
        <v>8</v>
      </c>
    </row>
    <row r="549" spans="4:20">
      <c r="D549" s="17">
        <v>46</v>
      </c>
      <c r="E549" s="3">
        <v>28.05</v>
      </c>
      <c r="F549" s="3">
        <v>1</v>
      </c>
      <c r="G549" s="16">
        <f t="shared" si="24"/>
        <v>0</v>
      </c>
      <c r="H549" s="3">
        <f t="shared" si="25"/>
        <v>1</v>
      </c>
      <c r="I549" s="3">
        <f t="shared" si="26"/>
        <v>0</v>
      </c>
      <c r="J549" s="28">
        <v>8233.0974999999999</v>
      </c>
      <c r="K549" s="30">
        <f>$C$5+SUMPRODUCT($D$5:$I$5,Table24[[#This Row],[age]:[southwest]])</f>
        <v>8768.8754742363235</v>
      </c>
      <c r="R549" t="s">
        <v>6</v>
      </c>
      <c r="S549" t="s">
        <v>10</v>
      </c>
      <c r="T549" t="s">
        <v>11</v>
      </c>
    </row>
    <row r="550" spans="4:20">
      <c r="D550" s="17">
        <v>53</v>
      </c>
      <c r="E550" s="3">
        <v>31.35</v>
      </c>
      <c r="F550" s="3">
        <v>0</v>
      </c>
      <c r="G550" s="16">
        <f t="shared" si="24"/>
        <v>0</v>
      </c>
      <c r="H550" s="3">
        <f t="shared" si="25"/>
        <v>1</v>
      </c>
      <c r="I550" s="3">
        <f t="shared" si="26"/>
        <v>0</v>
      </c>
      <c r="J550" s="28">
        <v>27346.04207</v>
      </c>
      <c r="K550" s="30">
        <f>$C$5+SUMPRODUCT($D$5:$I$5,Table24[[#This Row],[age]:[southwest]])</f>
        <v>11213.892468810052</v>
      </c>
      <c r="R550" t="s">
        <v>9</v>
      </c>
      <c r="S550" t="s">
        <v>10</v>
      </c>
      <c r="T550" t="s">
        <v>11</v>
      </c>
    </row>
    <row r="551" spans="4:20">
      <c r="D551" s="17">
        <v>34</v>
      </c>
      <c r="E551" s="3">
        <v>38</v>
      </c>
      <c r="F551" s="3">
        <v>3</v>
      </c>
      <c r="G551" s="16">
        <f t="shared" si="24"/>
        <v>0</v>
      </c>
      <c r="H551" s="3">
        <f t="shared" si="25"/>
        <v>0</v>
      </c>
      <c r="I551" s="3">
        <f t="shared" si="26"/>
        <v>1</v>
      </c>
      <c r="J551" s="28">
        <v>6196.4480000000003</v>
      </c>
      <c r="K551" s="30">
        <f>$C$5+SUMPRODUCT($D$5:$I$5,Table24[[#This Row],[age]:[southwest]])</f>
        <v>10073.092768188439</v>
      </c>
      <c r="R551" t="s">
        <v>6</v>
      </c>
      <c r="S551" t="s">
        <v>10</v>
      </c>
      <c r="T551" t="s">
        <v>8</v>
      </c>
    </row>
    <row r="552" spans="4:20">
      <c r="D552" s="17">
        <v>20</v>
      </c>
      <c r="E552" s="3">
        <v>31.79</v>
      </c>
      <c r="F552" s="3">
        <v>2</v>
      </c>
      <c r="G552" s="16">
        <f t="shared" si="24"/>
        <v>0</v>
      </c>
      <c r="H552" s="3">
        <f t="shared" si="25"/>
        <v>1</v>
      </c>
      <c r="I552" s="3">
        <f t="shared" si="26"/>
        <v>0</v>
      </c>
      <c r="J552" s="28">
        <v>3056.3881000000001</v>
      </c>
      <c r="K552" s="30">
        <f>$C$5+SUMPRODUCT($D$5:$I$5,Table24[[#This Row],[age]:[southwest]])</f>
        <v>3824.7720543065843</v>
      </c>
      <c r="R552" t="s">
        <v>6</v>
      </c>
      <c r="S552" t="s">
        <v>10</v>
      </c>
      <c r="T552" t="s">
        <v>11</v>
      </c>
    </row>
    <row r="553" spans="4:20">
      <c r="D553" s="17">
        <v>63</v>
      </c>
      <c r="E553" s="3">
        <v>36.299999999999997</v>
      </c>
      <c r="F553" s="3">
        <v>0</v>
      </c>
      <c r="G553" s="16">
        <f t="shared" si="24"/>
        <v>0</v>
      </c>
      <c r="H553" s="3">
        <f t="shared" si="25"/>
        <v>1</v>
      </c>
      <c r="I553" s="3">
        <f t="shared" si="26"/>
        <v>0</v>
      </c>
      <c r="J553" s="28">
        <v>13887.204</v>
      </c>
      <c r="K553" s="30">
        <f>$C$5+SUMPRODUCT($D$5:$I$5,Table24[[#This Row],[age]:[southwest]])</f>
        <v>15460.230981988083</v>
      </c>
      <c r="R553" t="s">
        <v>6</v>
      </c>
      <c r="S553" t="s">
        <v>10</v>
      </c>
      <c r="T553" t="s">
        <v>11</v>
      </c>
    </row>
    <row r="554" spans="4:20">
      <c r="D554" s="17">
        <v>54</v>
      </c>
      <c r="E554" s="3">
        <v>47.41</v>
      </c>
      <c r="F554" s="3">
        <v>0</v>
      </c>
      <c r="G554" s="16">
        <f t="shared" si="24"/>
        <v>1</v>
      </c>
      <c r="H554" s="3">
        <f t="shared" si="25"/>
        <v>1</v>
      </c>
      <c r="I554" s="3">
        <f t="shared" si="26"/>
        <v>0</v>
      </c>
      <c r="J554" s="28">
        <v>63770.428010000003</v>
      </c>
      <c r="K554" s="30">
        <f>$C$5+SUMPRODUCT($D$5:$I$5,Table24[[#This Row],[age]:[southwest]])</f>
        <v>40753.353628193872</v>
      </c>
      <c r="R554" t="s">
        <v>6</v>
      </c>
      <c r="S554" t="s">
        <v>7</v>
      </c>
      <c r="T554" t="s">
        <v>11</v>
      </c>
    </row>
    <row r="555" spans="4:20">
      <c r="D555" s="17">
        <v>54</v>
      </c>
      <c r="E555" s="3">
        <v>30.21</v>
      </c>
      <c r="F555" s="3">
        <v>0</v>
      </c>
      <c r="G555" s="16">
        <f t="shared" si="24"/>
        <v>0</v>
      </c>
      <c r="H555" s="3">
        <f t="shared" si="25"/>
        <v>0</v>
      </c>
      <c r="I555" s="3">
        <f t="shared" si="26"/>
        <v>0</v>
      </c>
      <c r="J555" s="28">
        <v>10231.499900000001</v>
      </c>
      <c r="K555" s="30">
        <f>$C$5+SUMPRODUCT($D$5:$I$5,Table24[[#This Row],[age]:[southwest]])</f>
        <v>11943.317379676111</v>
      </c>
      <c r="R555" t="s">
        <v>9</v>
      </c>
      <c r="S555" t="s">
        <v>10</v>
      </c>
      <c r="T555" t="s">
        <v>12</v>
      </c>
    </row>
    <row r="556" spans="4:20">
      <c r="D556" s="17">
        <v>49</v>
      </c>
      <c r="E556" s="3">
        <v>25.84</v>
      </c>
      <c r="F556" s="3">
        <v>2</v>
      </c>
      <c r="G556" s="16">
        <f t="shared" si="24"/>
        <v>1</v>
      </c>
      <c r="H556" s="3">
        <f t="shared" si="25"/>
        <v>0</v>
      </c>
      <c r="I556" s="3">
        <f t="shared" si="26"/>
        <v>0</v>
      </c>
      <c r="J556" s="28">
        <v>23807.240600000001</v>
      </c>
      <c r="K556" s="30">
        <f>$C$5+SUMPRODUCT($D$5:$I$5,Table24[[#This Row],[age]:[southwest]])</f>
        <v>33965.38601555692</v>
      </c>
      <c r="R556" t="s">
        <v>9</v>
      </c>
      <c r="S556" t="s">
        <v>7</v>
      </c>
      <c r="T556" t="s">
        <v>12</v>
      </c>
    </row>
    <row r="557" spans="4:20">
      <c r="D557" s="17">
        <v>28</v>
      </c>
      <c r="E557" s="3">
        <v>35.435000000000002</v>
      </c>
      <c r="F557" s="3">
        <v>0</v>
      </c>
      <c r="G557" s="16">
        <f t="shared" si="24"/>
        <v>0</v>
      </c>
      <c r="H557" s="3">
        <f t="shared" si="25"/>
        <v>0</v>
      </c>
      <c r="I557" s="3">
        <f t="shared" si="26"/>
        <v>0</v>
      </c>
      <c r="J557" s="28">
        <v>3268.84665</v>
      </c>
      <c r="K557" s="30">
        <f>$C$5+SUMPRODUCT($D$5:$I$5,Table24[[#This Row],[age]:[southwest]])</f>
        <v>7030.5521974047333</v>
      </c>
      <c r="R557" t="s">
        <v>9</v>
      </c>
      <c r="S557" t="s">
        <v>10</v>
      </c>
      <c r="T557" t="s">
        <v>13</v>
      </c>
    </row>
    <row r="558" spans="4:20">
      <c r="D558" s="17">
        <v>54</v>
      </c>
      <c r="E558" s="3">
        <v>46.7</v>
      </c>
      <c r="F558" s="3">
        <v>2</v>
      </c>
      <c r="G558" s="16">
        <f t="shared" si="24"/>
        <v>0</v>
      </c>
      <c r="H558" s="3">
        <f t="shared" si="25"/>
        <v>0</v>
      </c>
      <c r="I558" s="3">
        <f t="shared" si="26"/>
        <v>1</v>
      </c>
      <c r="J558" s="28">
        <v>11538.421</v>
      </c>
      <c r="K558" s="30">
        <f>$C$5+SUMPRODUCT($D$5:$I$5,Table24[[#This Row],[age]:[southwest]])</f>
        <v>17687.856048445083</v>
      </c>
      <c r="R558" t="s">
        <v>6</v>
      </c>
      <c r="S558" t="s">
        <v>10</v>
      </c>
      <c r="T558" t="s">
        <v>8</v>
      </c>
    </row>
    <row r="559" spans="4:20">
      <c r="D559" s="17">
        <v>25</v>
      </c>
      <c r="E559" s="3">
        <v>28.594999999999999</v>
      </c>
      <c r="F559" s="3">
        <v>0</v>
      </c>
      <c r="G559" s="16">
        <f t="shared" si="24"/>
        <v>0</v>
      </c>
      <c r="H559" s="3">
        <f t="shared" si="25"/>
        <v>0</v>
      </c>
      <c r="I559" s="3">
        <f t="shared" si="26"/>
        <v>0</v>
      </c>
      <c r="J559" s="28">
        <v>3213.6220499999999</v>
      </c>
      <c r="K559" s="30">
        <f>$C$5+SUMPRODUCT($D$5:$I$5,Table24[[#This Row],[age]:[southwest]])</f>
        <v>3943.2262959567379</v>
      </c>
      <c r="R559" t="s">
        <v>6</v>
      </c>
      <c r="S559" t="s">
        <v>10</v>
      </c>
      <c r="T559" t="s">
        <v>13</v>
      </c>
    </row>
    <row r="560" spans="4:20">
      <c r="D560" s="17">
        <v>43</v>
      </c>
      <c r="E560" s="3">
        <v>46.2</v>
      </c>
      <c r="F560" s="3">
        <v>0</v>
      </c>
      <c r="G560" s="16">
        <f t="shared" si="24"/>
        <v>1</v>
      </c>
      <c r="H560" s="3">
        <f t="shared" si="25"/>
        <v>1</v>
      </c>
      <c r="I560" s="3">
        <f t="shared" si="26"/>
        <v>0</v>
      </c>
      <c r="J560" s="28">
        <v>45863.205000000002</v>
      </c>
      <c r="K560" s="30">
        <f>$C$5+SUMPRODUCT($D$5:$I$5,Table24[[#This Row],[age]:[southwest]])</f>
        <v>37516.527316291795</v>
      </c>
      <c r="R560" t="s">
        <v>6</v>
      </c>
      <c r="S560" t="s">
        <v>7</v>
      </c>
      <c r="T560" t="s">
        <v>11</v>
      </c>
    </row>
    <row r="561" spans="4:20">
      <c r="D561" s="17">
        <v>63</v>
      </c>
      <c r="E561" s="3">
        <v>30.8</v>
      </c>
      <c r="F561" s="3">
        <v>0</v>
      </c>
      <c r="G561" s="16">
        <f t="shared" si="24"/>
        <v>0</v>
      </c>
      <c r="H561" s="3">
        <f t="shared" si="25"/>
        <v>0</v>
      </c>
      <c r="I561" s="3">
        <f t="shared" si="26"/>
        <v>1</v>
      </c>
      <c r="J561" s="28">
        <v>13390.558999999999</v>
      </c>
      <c r="K561" s="30">
        <f>$C$5+SUMPRODUCT($D$5:$I$5,Table24[[#This Row],[age]:[southwest]])</f>
        <v>13673.42805297755</v>
      </c>
      <c r="R561" t="s">
        <v>9</v>
      </c>
      <c r="S561" t="s">
        <v>10</v>
      </c>
      <c r="T561" t="s">
        <v>8</v>
      </c>
    </row>
    <row r="562" spans="4:20">
      <c r="D562" s="17">
        <v>32</v>
      </c>
      <c r="E562" s="3">
        <v>28.93</v>
      </c>
      <c r="F562" s="3">
        <v>0</v>
      </c>
      <c r="G562" s="16">
        <f t="shared" si="24"/>
        <v>0</v>
      </c>
      <c r="H562" s="3">
        <f t="shared" si="25"/>
        <v>1</v>
      </c>
      <c r="I562" s="3">
        <f t="shared" si="26"/>
        <v>0</v>
      </c>
      <c r="J562" s="28">
        <v>3972.9247</v>
      </c>
      <c r="K562" s="30">
        <f>$C$5+SUMPRODUCT($D$5:$I$5,Table24[[#This Row],[age]:[southwest]])</f>
        <v>4997.2462356309188</v>
      </c>
      <c r="R562" t="s">
        <v>6</v>
      </c>
      <c r="S562" t="s">
        <v>10</v>
      </c>
      <c r="T562" t="s">
        <v>11</v>
      </c>
    </row>
    <row r="563" spans="4:20">
      <c r="D563" s="17">
        <v>62</v>
      </c>
      <c r="E563" s="3">
        <v>21.4</v>
      </c>
      <c r="F563" s="3">
        <v>0</v>
      </c>
      <c r="G563" s="16">
        <f t="shared" si="24"/>
        <v>0</v>
      </c>
      <c r="H563" s="3">
        <f t="shared" si="25"/>
        <v>0</v>
      </c>
      <c r="I563" s="3">
        <f t="shared" si="26"/>
        <v>1</v>
      </c>
      <c r="J563" s="28">
        <v>12957.118</v>
      </c>
      <c r="K563" s="30">
        <f>$C$5+SUMPRODUCT($D$5:$I$5,Table24[[#This Row],[age]:[southwest]])</f>
        <v>10233.193115863429</v>
      </c>
      <c r="R563" t="s">
        <v>9</v>
      </c>
      <c r="S563" t="s">
        <v>10</v>
      </c>
      <c r="T563" t="s">
        <v>8</v>
      </c>
    </row>
    <row r="564" spans="4:20">
      <c r="D564" s="17">
        <v>52</v>
      </c>
      <c r="E564" s="3">
        <v>31.73</v>
      </c>
      <c r="F564" s="3">
        <v>2</v>
      </c>
      <c r="G564" s="16">
        <f t="shared" si="24"/>
        <v>0</v>
      </c>
      <c r="H564" s="3">
        <f t="shared" si="25"/>
        <v>0</v>
      </c>
      <c r="I564" s="3">
        <f t="shared" si="26"/>
        <v>0</v>
      </c>
      <c r="J564" s="28">
        <v>11187.6567</v>
      </c>
      <c r="K564" s="30">
        <f>$C$5+SUMPRODUCT($D$5:$I$5,Table24[[#This Row],[age]:[southwest]])</f>
        <v>12887.127716059982</v>
      </c>
      <c r="R564" t="s">
        <v>6</v>
      </c>
      <c r="S564" t="s">
        <v>10</v>
      </c>
      <c r="T564" t="s">
        <v>12</v>
      </c>
    </row>
    <row r="565" spans="4:20">
      <c r="D565" s="17">
        <v>25</v>
      </c>
      <c r="E565" s="3">
        <v>41.325000000000003</v>
      </c>
      <c r="F565" s="3">
        <v>0</v>
      </c>
      <c r="G565" s="16">
        <f t="shared" si="24"/>
        <v>0</v>
      </c>
      <c r="H565" s="3">
        <f t="shared" si="25"/>
        <v>0</v>
      </c>
      <c r="I565" s="3">
        <f t="shared" si="26"/>
        <v>0</v>
      </c>
      <c r="J565" s="28">
        <v>17878.900679999999</v>
      </c>
      <c r="K565" s="30">
        <f>$C$5+SUMPRODUCT($D$5:$I$5,Table24[[#This Row],[age]:[southwest]])</f>
        <v>8254.130487106333</v>
      </c>
      <c r="R565" t="s">
        <v>6</v>
      </c>
      <c r="S565" t="s">
        <v>10</v>
      </c>
      <c r="T565" t="s">
        <v>13</v>
      </c>
    </row>
    <row r="566" spans="4:20">
      <c r="D566" s="17">
        <v>28</v>
      </c>
      <c r="E566" s="3">
        <v>23.8</v>
      </c>
      <c r="F566" s="3">
        <v>2</v>
      </c>
      <c r="G566" s="16">
        <f t="shared" si="24"/>
        <v>0</v>
      </c>
      <c r="H566" s="3">
        <f t="shared" si="25"/>
        <v>0</v>
      </c>
      <c r="I566" s="3">
        <f t="shared" si="26"/>
        <v>1</v>
      </c>
      <c r="J566" s="28">
        <v>3847.674</v>
      </c>
      <c r="K566" s="30">
        <f>$C$5+SUMPRODUCT($D$5:$I$5,Table24[[#This Row],[age]:[southwest]])</f>
        <v>3250.803326811385</v>
      </c>
      <c r="R566" t="s">
        <v>9</v>
      </c>
      <c r="S566" t="s">
        <v>10</v>
      </c>
      <c r="T566" t="s">
        <v>8</v>
      </c>
    </row>
    <row r="567" spans="4:20">
      <c r="D567" s="17">
        <v>46</v>
      </c>
      <c r="E567" s="3">
        <v>33.44</v>
      </c>
      <c r="F567" s="3">
        <v>1</v>
      </c>
      <c r="G567" s="16">
        <f t="shared" si="24"/>
        <v>0</v>
      </c>
      <c r="H567" s="3">
        <f t="shared" si="25"/>
        <v>0</v>
      </c>
      <c r="I567" s="3">
        <f t="shared" si="26"/>
        <v>0</v>
      </c>
      <c r="J567" s="28">
        <v>8334.5895999999993</v>
      </c>
      <c r="K567" s="30">
        <f>$C$5+SUMPRODUCT($D$5:$I$5,Table24[[#This Row],[age]:[southwest]])</f>
        <v>11452.62191028308</v>
      </c>
      <c r="R567" t="s">
        <v>9</v>
      </c>
      <c r="S567" t="s">
        <v>10</v>
      </c>
      <c r="T567" t="s">
        <v>13</v>
      </c>
    </row>
    <row r="568" spans="4:20">
      <c r="D568" s="17">
        <v>34</v>
      </c>
      <c r="E568" s="3">
        <v>34.21</v>
      </c>
      <c r="F568" s="3">
        <v>0</v>
      </c>
      <c r="G568" s="16">
        <f t="shared" si="24"/>
        <v>0</v>
      </c>
      <c r="H568" s="3">
        <f t="shared" si="25"/>
        <v>1</v>
      </c>
      <c r="I568" s="3">
        <f t="shared" si="26"/>
        <v>0</v>
      </c>
      <c r="J568" s="28">
        <v>3935.1799000000001</v>
      </c>
      <c r="K568" s="30">
        <f>$C$5+SUMPRODUCT($D$5:$I$5,Table24[[#This Row],[age]:[southwest]])</f>
        <v>7299.2852642705911</v>
      </c>
      <c r="R568" t="s">
        <v>9</v>
      </c>
      <c r="S568" t="s">
        <v>10</v>
      </c>
      <c r="T568" t="s">
        <v>11</v>
      </c>
    </row>
    <row r="569" spans="4:20">
      <c r="D569" s="17">
        <v>35</v>
      </c>
      <c r="E569" s="3">
        <v>34.104999999999997</v>
      </c>
      <c r="F569" s="3">
        <v>3</v>
      </c>
      <c r="G569" s="16">
        <f t="shared" si="24"/>
        <v>1</v>
      </c>
      <c r="H569" s="3">
        <f t="shared" si="25"/>
        <v>0</v>
      </c>
      <c r="I569" s="3">
        <f t="shared" si="26"/>
        <v>0</v>
      </c>
      <c r="J569" s="28">
        <v>39983.425949999997</v>
      </c>
      <c r="K569" s="30">
        <f>$C$5+SUMPRODUCT($D$5:$I$5,Table24[[#This Row],[age]:[southwest]])</f>
        <v>33637.711322793795</v>
      </c>
      <c r="R569" t="s">
        <v>6</v>
      </c>
      <c r="S569" t="s">
        <v>7</v>
      </c>
      <c r="T569" t="s">
        <v>12</v>
      </c>
    </row>
    <row r="570" spans="4:20">
      <c r="D570" s="17">
        <v>19</v>
      </c>
      <c r="E570" s="3">
        <v>35.53</v>
      </c>
      <c r="F570" s="3">
        <v>0</v>
      </c>
      <c r="G570" s="16">
        <f t="shared" si="24"/>
        <v>0</v>
      </c>
      <c r="H570" s="3">
        <f t="shared" si="25"/>
        <v>0</v>
      </c>
      <c r="I570" s="3">
        <f t="shared" si="26"/>
        <v>0</v>
      </c>
      <c r="J570" s="28">
        <v>1646.4296999999999</v>
      </c>
      <c r="K570" s="30">
        <f>$C$5+SUMPRODUCT($D$5:$I$5,Table24[[#This Row],[age]:[southwest]])</f>
        <v>4749.6656085791183</v>
      </c>
      <c r="R570" t="s">
        <v>9</v>
      </c>
      <c r="S570" t="s">
        <v>10</v>
      </c>
      <c r="T570" t="s">
        <v>12</v>
      </c>
    </row>
    <row r="571" spans="4:20">
      <c r="D571" s="17">
        <v>46</v>
      </c>
      <c r="E571" s="3">
        <v>19.95</v>
      </c>
      <c r="F571" s="3">
        <v>2</v>
      </c>
      <c r="G571" s="16">
        <f t="shared" si="24"/>
        <v>0</v>
      </c>
      <c r="H571" s="3">
        <f t="shared" si="25"/>
        <v>0</v>
      </c>
      <c r="I571" s="3">
        <f t="shared" si="26"/>
        <v>0</v>
      </c>
      <c r="J571" s="28">
        <v>9193.8384999999998</v>
      </c>
      <c r="K571" s="30">
        <f>$C$5+SUMPRODUCT($D$5:$I$5,Table24[[#This Row],[age]:[southwest]])</f>
        <v>7355.8944491564653</v>
      </c>
      <c r="R571" t="s">
        <v>6</v>
      </c>
      <c r="S571" t="s">
        <v>10</v>
      </c>
      <c r="T571" t="s">
        <v>12</v>
      </c>
    </row>
    <row r="572" spans="4:20">
      <c r="D572" s="17">
        <v>54</v>
      </c>
      <c r="E572" s="3">
        <v>32.68</v>
      </c>
      <c r="F572" s="3">
        <v>0</v>
      </c>
      <c r="G572" s="16">
        <f t="shared" si="24"/>
        <v>0</v>
      </c>
      <c r="H572" s="3">
        <f t="shared" si="25"/>
        <v>0</v>
      </c>
      <c r="I572" s="3">
        <f t="shared" si="26"/>
        <v>0</v>
      </c>
      <c r="J572" s="28">
        <v>10923.933199999999</v>
      </c>
      <c r="K572" s="30">
        <f>$C$5+SUMPRODUCT($D$5:$I$5,Table24[[#This Row],[age]:[southwest]])</f>
        <v>12779.76147646633</v>
      </c>
      <c r="R572" t="s">
        <v>6</v>
      </c>
      <c r="S572" t="s">
        <v>10</v>
      </c>
      <c r="T572" t="s">
        <v>13</v>
      </c>
    </row>
    <row r="573" spans="4:20">
      <c r="D573" s="17">
        <v>27</v>
      </c>
      <c r="E573" s="3">
        <v>30.5</v>
      </c>
      <c r="F573" s="3">
        <v>0</v>
      </c>
      <c r="G573" s="16">
        <f t="shared" si="24"/>
        <v>0</v>
      </c>
      <c r="H573" s="3">
        <f t="shared" si="25"/>
        <v>0</v>
      </c>
      <c r="I573" s="3">
        <f t="shared" si="26"/>
        <v>1</v>
      </c>
      <c r="J573" s="28">
        <v>2494.0219999999999</v>
      </c>
      <c r="K573" s="30">
        <f>$C$5+SUMPRODUCT($D$5:$I$5,Table24[[#This Row],[age]:[southwest]])</f>
        <v>4319.6055900567299</v>
      </c>
      <c r="R573" t="s">
        <v>9</v>
      </c>
      <c r="S573" t="s">
        <v>10</v>
      </c>
      <c r="T573" t="s">
        <v>8</v>
      </c>
    </row>
    <row r="574" spans="4:20">
      <c r="D574" s="17">
        <v>50</v>
      </c>
      <c r="E574" s="3">
        <v>44.77</v>
      </c>
      <c r="F574" s="3">
        <v>1</v>
      </c>
      <c r="G574" s="16">
        <f t="shared" si="24"/>
        <v>0</v>
      </c>
      <c r="H574" s="3">
        <f t="shared" si="25"/>
        <v>1</v>
      </c>
      <c r="I574" s="3">
        <f t="shared" si="26"/>
        <v>0</v>
      </c>
      <c r="J574" s="28">
        <v>9058.7302999999993</v>
      </c>
      <c r="K574" s="30">
        <f>$C$5+SUMPRODUCT($D$5:$I$5,Table24[[#This Row],[age]:[southwest]])</f>
        <v>15458.984153470225</v>
      </c>
      <c r="R574" t="s">
        <v>9</v>
      </c>
      <c r="S574" t="s">
        <v>10</v>
      </c>
      <c r="T574" t="s">
        <v>11</v>
      </c>
    </row>
    <row r="575" spans="4:20">
      <c r="D575" s="17">
        <v>18</v>
      </c>
      <c r="E575" s="3">
        <v>32.119999999999997</v>
      </c>
      <c r="F575" s="3">
        <v>2</v>
      </c>
      <c r="G575" s="16">
        <f t="shared" si="24"/>
        <v>0</v>
      </c>
      <c r="H575" s="3">
        <f t="shared" si="25"/>
        <v>1</v>
      </c>
      <c r="I575" s="3">
        <f t="shared" si="26"/>
        <v>0</v>
      </c>
      <c r="J575" s="28">
        <v>2801.2588000000001</v>
      </c>
      <c r="K575" s="30">
        <f>$C$5+SUMPRODUCT($D$5:$I$5,Table24[[#This Row],[age]:[southwest]])</f>
        <v>3422.5109135183811</v>
      </c>
      <c r="R575" t="s">
        <v>6</v>
      </c>
      <c r="S575" t="s">
        <v>10</v>
      </c>
      <c r="T575" t="s">
        <v>11</v>
      </c>
    </row>
    <row r="576" spans="4:20">
      <c r="D576" s="17">
        <v>19</v>
      </c>
      <c r="E576" s="3">
        <v>30.495000000000001</v>
      </c>
      <c r="F576" s="3">
        <v>0</v>
      </c>
      <c r="G576" s="16">
        <f t="shared" si="24"/>
        <v>0</v>
      </c>
      <c r="H576" s="3">
        <f t="shared" si="25"/>
        <v>0</v>
      </c>
      <c r="I576" s="3">
        <f t="shared" si="26"/>
        <v>0</v>
      </c>
      <c r="J576" s="28">
        <v>2128.4310500000001</v>
      </c>
      <c r="K576" s="30">
        <f>$C$5+SUMPRODUCT($D$5:$I$5,Table24[[#This Row],[age]:[southwest]])</f>
        <v>3044.6064881990569</v>
      </c>
      <c r="R576" t="s">
        <v>6</v>
      </c>
      <c r="S576" t="s">
        <v>10</v>
      </c>
      <c r="T576" t="s">
        <v>12</v>
      </c>
    </row>
    <row r="577" spans="4:20">
      <c r="D577" s="17">
        <v>38</v>
      </c>
      <c r="E577" s="3">
        <v>40.564999999999998</v>
      </c>
      <c r="F577" s="3">
        <v>1</v>
      </c>
      <c r="G577" s="16">
        <f t="shared" si="24"/>
        <v>0</v>
      </c>
      <c r="H577" s="3">
        <f t="shared" si="25"/>
        <v>0</v>
      </c>
      <c r="I577" s="3">
        <f t="shared" si="26"/>
        <v>0</v>
      </c>
      <c r="J577" s="28">
        <v>6373.55735</v>
      </c>
      <c r="K577" s="30">
        <f>$C$5+SUMPRODUCT($D$5:$I$5,Table24[[#This Row],[age]:[southwest]])</f>
        <v>11809.390295254652</v>
      </c>
      <c r="R577" t="s">
        <v>6</v>
      </c>
      <c r="S577" t="s">
        <v>10</v>
      </c>
      <c r="T577" t="s">
        <v>12</v>
      </c>
    </row>
    <row r="578" spans="4:20">
      <c r="D578" s="17">
        <v>41</v>
      </c>
      <c r="E578" s="3">
        <v>30.59</v>
      </c>
      <c r="F578" s="3">
        <v>2</v>
      </c>
      <c r="G578" s="16">
        <f t="shared" si="24"/>
        <v>0</v>
      </c>
      <c r="H578" s="3">
        <f t="shared" si="25"/>
        <v>0</v>
      </c>
      <c r="I578" s="3">
        <f t="shared" si="26"/>
        <v>0</v>
      </c>
      <c r="J578" s="28">
        <v>7256.7231000000002</v>
      </c>
      <c r="K578" s="30">
        <f>$C$5+SUMPRODUCT($D$5:$I$5,Table24[[#This Row],[age]:[southwest]])</f>
        <v>9674.0062975892033</v>
      </c>
      <c r="R578" t="s">
        <v>9</v>
      </c>
      <c r="S578" t="s">
        <v>10</v>
      </c>
      <c r="T578" t="s">
        <v>12</v>
      </c>
    </row>
    <row r="579" spans="4:20">
      <c r="D579" s="17">
        <v>49</v>
      </c>
      <c r="E579" s="3">
        <v>31.9</v>
      </c>
      <c r="F579" s="3">
        <v>5</v>
      </c>
      <c r="G579" s="16">
        <f t="shared" si="24"/>
        <v>0</v>
      </c>
      <c r="H579" s="3">
        <f t="shared" si="25"/>
        <v>0</v>
      </c>
      <c r="I579" s="3">
        <f t="shared" si="26"/>
        <v>1</v>
      </c>
      <c r="J579" s="28">
        <v>11552.904</v>
      </c>
      <c r="K579" s="30">
        <f>$C$5+SUMPRODUCT($D$5:$I$5,Table24[[#This Row],[age]:[southwest]])</f>
        <v>12805.564774533195</v>
      </c>
      <c r="R579" t="s">
        <v>6</v>
      </c>
      <c r="S579" t="s">
        <v>10</v>
      </c>
      <c r="T579" t="s">
        <v>8</v>
      </c>
    </row>
    <row r="580" spans="4:20">
      <c r="D580" s="17">
        <v>48</v>
      </c>
      <c r="E580" s="3">
        <v>40.564999999999998</v>
      </c>
      <c r="F580" s="3">
        <v>2</v>
      </c>
      <c r="G580" s="16">
        <f t="shared" si="24"/>
        <v>1</v>
      </c>
      <c r="H580" s="3">
        <f t="shared" si="25"/>
        <v>0</v>
      </c>
      <c r="I580" s="3">
        <f t="shared" si="26"/>
        <v>0</v>
      </c>
      <c r="J580" s="28">
        <v>45702.022349999999</v>
      </c>
      <c r="K580" s="30">
        <f>$C$5+SUMPRODUCT($D$5:$I$5,Table24[[#This Row],[age]:[southwest]])</f>
        <v>38694.873278873587</v>
      </c>
      <c r="R580" t="s">
        <v>9</v>
      </c>
      <c r="S580" t="s">
        <v>7</v>
      </c>
      <c r="T580" t="s">
        <v>12</v>
      </c>
    </row>
    <row r="581" spans="4:20">
      <c r="D581" s="17">
        <v>31</v>
      </c>
      <c r="E581" s="3">
        <v>29.1</v>
      </c>
      <c r="F581" s="3">
        <v>0</v>
      </c>
      <c r="G581" s="16">
        <f t="shared" si="24"/>
        <v>0</v>
      </c>
      <c r="H581" s="3">
        <f t="shared" si="25"/>
        <v>0</v>
      </c>
      <c r="I581" s="3">
        <f t="shared" si="26"/>
        <v>1</v>
      </c>
      <c r="J581" s="28">
        <v>3761.2919999999999</v>
      </c>
      <c r="K581" s="30">
        <f>$C$5+SUMPRODUCT($D$5:$I$5,Table24[[#This Row],[age]:[southwest]])</f>
        <v>4873.5332839307994</v>
      </c>
      <c r="R581" t="s">
        <v>6</v>
      </c>
      <c r="S581" t="s">
        <v>10</v>
      </c>
      <c r="T581" t="s">
        <v>8</v>
      </c>
    </row>
    <row r="582" spans="4:20">
      <c r="D582" s="17">
        <v>18</v>
      </c>
      <c r="E582" s="3">
        <v>37.29</v>
      </c>
      <c r="F582" s="3">
        <v>1</v>
      </c>
      <c r="G582" s="16">
        <f t="shared" si="24"/>
        <v>0</v>
      </c>
      <c r="H582" s="3">
        <f t="shared" si="25"/>
        <v>1</v>
      </c>
      <c r="I582" s="3">
        <f t="shared" si="26"/>
        <v>0</v>
      </c>
      <c r="J582" s="28">
        <v>2219.4450999999999</v>
      </c>
      <c r="K582" s="30">
        <f>$C$5+SUMPRODUCT($D$5:$I$5,Table24[[#This Row],[age]:[southwest]])</f>
        <v>4701.7424696674134</v>
      </c>
      <c r="R582" t="s">
        <v>6</v>
      </c>
      <c r="S582" t="s">
        <v>10</v>
      </c>
      <c r="T582" t="s">
        <v>11</v>
      </c>
    </row>
    <row r="583" spans="4:20">
      <c r="D583" s="17">
        <v>30</v>
      </c>
      <c r="E583" s="3">
        <v>43.12</v>
      </c>
      <c r="F583" s="3">
        <v>2</v>
      </c>
      <c r="G583" s="16">
        <f t="shared" si="24"/>
        <v>0</v>
      </c>
      <c r="H583" s="3">
        <f t="shared" si="25"/>
        <v>1</v>
      </c>
      <c r="I583" s="3">
        <f t="shared" si="26"/>
        <v>0</v>
      </c>
      <c r="J583" s="28">
        <v>4753.6368000000002</v>
      </c>
      <c r="K583" s="30">
        <f>$C$5+SUMPRODUCT($D$5:$I$5,Table24[[#This Row],[age]:[southwest]])</f>
        <v>10231.642283080408</v>
      </c>
      <c r="R583" t="s">
        <v>6</v>
      </c>
      <c r="S583" t="s">
        <v>10</v>
      </c>
      <c r="T583" t="s">
        <v>11</v>
      </c>
    </row>
    <row r="584" spans="4:20">
      <c r="D584" s="17">
        <v>62</v>
      </c>
      <c r="E584" s="3">
        <v>36.86</v>
      </c>
      <c r="F584" s="3">
        <v>1</v>
      </c>
      <c r="G584" s="16">
        <f t="shared" si="24"/>
        <v>0</v>
      </c>
      <c r="H584" s="3">
        <f t="shared" si="25"/>
        <v>0</v>
      </c>
      <c r="I584" s="3">
        <f t="shared" si="26"/>
        <v>0</v>
      </c>
      <c r="J584" s="28">
        <v>31620.001059999999</v>
      </c>
      <c r="K584" s="30">
        <f>$C$5+SUMPRODUCT($D$5:$I$5,Table24[[#This Row],[age]:[southwest]])</f>
        <v>16722.877525069962</v>
      </c>
      <c r="R584" t="s">
        <v>6</v>
      </c>
      <c r="S584" t="s">
        <v>10</v>
      </c>
      <c r="T584" t="s">
        <v>13</v>
      </c>
    </row>
    <row r="585" spans="4:20">
      <c r="D585" s="17">
        <v>57</v>
      </c>
      <c r="E585" s="3">
        <v>34.295000000000002</v>
      </c>
      <c r="F585" s="3">
        <v>2</v>
      </c>
      <c r="G585" s="16">
        <f t="shared" si="24"/>
        <v>0</v>
      </c>
      <c r="H585" s="3">
        <f t="shared" si="25"/>
        <v>0</v>
      </c>
      <c r="I585" s="3">
        <f t="shared" si="26"/>
        <v>0</v>
      </c>
      <c r="J585" s="28">
        <v>13224.057049999999</v>
      </c>
      <c r="K585" s="30">
        <f>$C$5+SUMPRODUCT($D$5:$I$5,Table24[[#This Row],[age]:[southwest]])</f>
        <v>15040.774692774958</v>
      </c>
      <c r="R585" t="s">
        <v>6</v>
      </c>
      <c r="S585" t="s">
        <v>10</v>
      </c>
      <c r="T585" t="s">
        <v>13</v>
      </c>
    </row>
    <row r="586" spans="4:20">
      <c r="D586" s="17">
        <v>58</v>
      </c>
      <c r="E586" s="3">
        <v>27.17</v>
      </c>
      <c r="F586" s="3">
        <v>0</v>
      </c>
      <c r="G586" s="16">
        <f t="shared" si="24"/>
        <v>0</v>
      </c>
      <c r="H586" s="3">
        <f t="shared" si="25"/>
        <v>0</v>
      </c>
      <c r="I586" s="3">
        <f t="shared" si="26"/>
        <v>0</v>
      </c>
      <c r="J586" s="28">
        <v>12222.898300000001</v>
      </c>
      <c r="K586" s="30">
        <f>$C$5+SUMPRODUCT($D$5:$I$5,Table24[[#This Row],[age]:[southwest]])</f>
        <v>11941.873284588255</v>
      </c>
      <c r="R586" t="s">
        <v>6</v>
      </c>
      <c r="S586" t="s">
        <v>10</v>
      </c>
      <c r="T586" t="s">
        <v>12</v>
      </c>
    </row>
    <row r="587" spans="4:20">
      <c r="D587" s="17">
        <v>22</v>
      </c>
      <c r="E587" s="3">
        <v>26.84</v>
      </c>
      <c r="F587" s="3">
        <v>0</v>
      </c>
      <c r="G587" s="16">
        <f t="shared" ref="G587:G650" si="27">IF(S587="yes",1,0)</f>
        <v>0</v>
      </c>
      <c r="H587" s="3">
        <f t="shared" ref="H587:H650" si="28">IF(T587="southeast",1,0)</f>
        <v>1</v>
      </c>
      <c r="I587" s="3">
        <f t="shared" ref="I587:I650" si="29">IF(T587="southwest",1,0)</f>
        <v>0</v>
      </c>
      <c r="J587" s="28">
        <v>1664.9996000000001</v>
      </c>
      <c r="K587" s="30">
        <f>$C$5+SUMPRODUCT($D$5:$I$5,Table24[[#This Row],[age]:[southwest]])</f>
        <v>1719.4219397889301</v>
      </c>
      <c r="R587" t="s">
        <v>9</v>
      </c>
      <c r="S587" t="s">
        <v>10</v>
      </c>
      <c r="T587" t="s">
        <v>11</v>
      </c>
    </row>
    <row r="588" spans="4:20">
      <c r="D588" s="17">
        <v>31</v>
      </c>
      <c r="E588" s="3">
        <v>38.094999999999999</v>
      </c>
      <c r="F588" s="3">
        <v>1</v>
      </c>
      <c r="G588" s="16">
        <f t="shared" si="27"/>
        <v>1</v>
      </c>
      <c r="H588" s="3">
        <f t="shared" si="28"/>
        <v>0</v>
      </c>
      <c r="I588" s="3">
        <f t="shared" si="29"/>
        <v>0</v>
      </c>
      <c r="J588" s="28">
        <v>58571.074480000003</v>
      </c>
      <c r="K588" s="30">
        <f>$C$5+SUMPRODUCT($D$5:$I$5,Table24[[#This Row],[age]:[southwest]])</f>
        <v>33017.776397037953</v>
      </c>
      <c r="R588" t="s">
        <v>6</v>
      </c>
      <c r="S588" t="s">
        <v>7</v>
      </c>
      <c r="T588" t="s">
        <v>13</v>
      </c>
    </row>
    <row r="589" spans="4:20">
      <c r="D589" s="17">
        <v>52</v>
      </c>
      <c r="E589" s="3">
        <v>30.2</v>
      </c>
      <c r="F589" s="3">
        <v>1</v>
      </c>
      <c r="G589" s="16">
        <f t="shared" si="27"/>
        <v>0</v>
      </c>
      <c r="H589" s="3">
        <f t="shared" si="28"/>
        <v>0</v>
      </c>
      <c r="I589" s="3">
        <f t="shared" si="29"/>
        <v>1</v>
      </c>
      <c r="J589" s="28">
        <v>9724.5300000000007</v>
      </c>
      <c r="K589" s="30">
        <f>$C$5+SUMPRODUCT($D$5:$I$5,Table24[[#This Row],[age]:[southwest]])</f>
        <v>11114.717099682493</v>
      </c>
      <c r="R589" t="s">
        <v>9</v>
      </c>
      <c r="S589" t="s">
        <v>10</v>
      </c>
      <c r="T589" t="s">
        <v>8</v>
      </c>
    </row>
    <row r="590" spans="4:20">
      <c r="D590" s="17">
        <v>25</v>
      </c>
      <c r="E590" s="3">
        <v>23.465</v>
      </c>
      <c r="F590" s="3">
        <v>0</v>
      </c>
      <c r="G590" s="16">
        <f t="shared" si="27"/>
        <v>0</v>
      </c>
      <c r="H590" s="3">
        <f t="shared" si="28"/>
        <v>0</v>
      </c>
      <c r="I590" s="3">
        <f t="shared" si="29"/>
        <v>0</v>
      </c>
      <c r="J590" s="28">
        <v>3206.4913499999998</v>
      </c>
      <c r="K590" s="30">
        <f>$C$5+SUMPRODUCT($D$5:$I$5,Table24[[#This Row],[age]:[southwest]])</f>
        <v>2205.9962487770499</v>
      </c>
      <c r="R590" t="s">
        <v>6</v>
      </c>
      <c r="S590" t="s">
        <v>10</v>
      </c>
      <c r="T590" t="s">
        <v>13</v>
      </c>
    </row>
    <row r="591" spans="4:20">
      <c r="D591" s="17">
        <v>59</v>
      </c>
      <c r="E591" s="3">
        <v>25.46</v>
      </c>
      <c r="F591" s="3">
        <v>1</v>
      </c>
      <c r="G591" s="16">
        <f t="shared" si="27"/>
        <v>0</v>
      </c>
      <c r="H591" s="3">
        <f t="shared" si="28"/>
        <v>0</v>
      </c>
      <c r="I591" s="3">
        <f t="shared" si="29"/>
        <v>0</v>
      </c>
      <c r="J591" s="28">
        <v>12913.992399999999</v>
      </c>
      <c r="K591" s="30">
        <f>$C$5+SUMPRODUCT($D$5:$I$5,Table24[[#This Row],[age]:[southwest]])</f>
        <v>12091.347137240024</v>
      </c>
      <c r="R591" t="s">
        <v>9</v>
      </c>
      <c r="S591" t="s">
        <v>10</v>
      </c>
      <c r="T591" t="s">
        <v>13</v>
      </c>
    </row>
    <row r="592" spans="4:20">
      <c r="D592" s="17">
        <v>19</v>
      </c>
      <c r="E592" s="3">
        <v>30.59</v>
      </c>
      <c r="F592" s="3">
        <v>0</v>
      </c>
      <c r="G592" s="16">
        <f t="shared" si="27"/>
        <v>0</v>
      </c>
      <c r="H592" s="3">
        <f t="shared" si="28"/>
        <v>0</v>
      </c>
      <c r="I592" s="3">
        <f t="shared" si="29"/>
        <v>0</v>
      </c>
      <c r="J592" s="28">
        <v>1639.5631000000001</v>
      </c>
      <c r="K592" s="30">
        <f>$C$5+SUMPRODUCT($D$5:$I$5,Table24[[#This Row],[age]:[southwest]])</f>
        <v>3076.7774149986799</v>
      </c>
      <c r="R592" t="s">
        <v>9</v>
      </c>
      <c r="S592" t="s">
        <v>10</v>
      </c>
      <c r="T592" t="s">
        <v>12</v>
      </c>
    </row>
    <row r="593" spans="4:20">
      <c r="D593" s="17">
        <v>39</v>
      </c>
      <c r="E593" s="3">
        <v>45.43</v>
      </c>
      <c r="F593" s="3">
        <v>2</v>
      </c>
      <c r="G593" s="16">
        <f t="shared" si="27"/>
        <v>0</v>
      </c>
      <c r="H593" s="3">
        <f t="shared" si="28"/>
        <v>1</v>
      </c>
      <c r="I593" s="3">
        <f t="shared" si="29"/>
        <v>0</v>
      </c>
      <c r="J593" s="28">
        <v>6356.2707</v>
      </c>
      <c r="K593" s="30">
        <f>$C$5+SUMPRODUCT($D$5:$I$5,Table24[[#This Row],[age]:[southwest]])</f>
        <v>13326.961281938606</v>
      </c>
      <c r="R593" t="s">
        <v>9</v>
      </c>
      <c r="S593" t="s">
        <v>10</v>
      </c>
      <c r="T593" t="s">
        <v>11</v>
      </c>
    </row>
    <row r="594" spans="4:20">
      <c r="D594" s="17">
        <v>32</v>
      </c>
      <c r="E594" s="3">
        <v>23.65</v>
      </c>
      <c r="F594" s="3">
        <v>1</v>
      </c>
      <c r="G594" s="16">
        <f t="shared" si="27"/>
        <v>0</v>
      </c>
      <c r="H594" s="3">
        <f t="shared" si="28"/>
        <v>1</v>
      </c>
      <c r="I594" s="3">
        <f t="shared" si="29"/>
        <v>0</v>
      </c>
      <c r="J594" s="28">
        <v>17626.239509999999</v>
      </c>
      <c r="K594" s="30">
        <f>$C$5+SUMPRODUCT($D$5:$I$5,Table24[[#This Row],[age]:[southwest]])</f>
        <v>3680.7641326612684</v>
      </c>
      <c r="R594" t="s">
        <v>6</v>
      </c>
      <c r="S594" t="s">
        <v>10</v>
      </c>
      <c r="T594" t="s">
        <v>11</v>
      </c>
    </row>
    <row r="595" spans="4:20">
      <c r="D595" s="17">
        <v>19</v>
      </c>
      <c r="E595" s="3">
        <v>20.7</v>
      </c>
      <c r="F595" s="3">
        <v>0</v>
      </c>
      <c r="G595" s="16">
        <f t="shared" si="27"/>
        <v>0</v>
      </c>
      <c r="H595" s="3">
        <f t="shared" si="28"/>
        <v>0</v>
      </c>
      <c r="I595" s="3">
        <f t="shared" si="29"/>
        <v>1</v>
      </c>
      <c r="J595" s="28">
        <v>1242.816</v>
      </c>
      <c r="K595" s="30">
        <f>$C$5+SUMPRODUCT($D$5:$I$5,Table24[[#This Row],[age]:[southwest]])</f>
        <v>-1055.1306153257301</v>
      </c>
      <c r="R595" t="s">
        <v>9</v>
      </c>
      <c r="S595" t="s">
        <v>10</v>
      </c>
      <c r="T595" t="s">
        <v>8</v>
      </c>
    </row>
    <row r="596" spans="4:20">
      <c r="D596" s="17">
        <v>33</v>
      </c>
      <c r="E596" s="3">
        <v>28.27</v>
      </c>
      <c r="F596" s="3">
        <v>1</v>
      </c>
      <c r="G596" s="16">
        <f t="shared" si="27"/>
        <v>0</v>
      </c>
      <c r="H596" s="3">
        <f t="shared" si="28"/>
        <v>1</v>
      </c>
      <c r="I596" s="3">
        <f t="shared" si="29"/>
        <v>0</v>
      </c>
      <c r="J596" s="28">
        <v>4779.6022999999996</v>
      </c>
      <c r="K596" s="30">
        <f>$C$5+SUMPRODUCT($D$5:$I$5,Table24[[#This Row],[age]:[southwest]])</f>
        <v>5502.2934897522136</v>
      </c>
      <c r="R596" t="s">
        <v>6</v>
      </c>
      <c r="S596" t="s">
        <v>10</v>
      </c>
      <c r="T596" t="s">
        <v>11</v>
      </c>
    </row>
    <row r="597" spans="4:20">
      <c r="D597" s="17">
        <v>21</v>
      </c>
      <c r="E597" s="3">
        <v>20.234999999999999</v>
      </c>
      <c r="F597" s="3">
        <v>3</v>
      </c>
      <c r="G597" s="16">
        <f t="shared" si="27"/>
        <v>0</v>
      </c>
      <c r="H597" s="3">
        <f t="shared" si="28"/>
        <v>0</v>
      </c>
      <c r="I597" s="3">
        <f t="shared" si="29"/>
        <v>0</v>
      </c>
      <c r="J597" s="28">
        <v>3861.2096499999998</v>
      </c>
      <c r="K597" s="30">
        <f>$C$5+SUMPRODUCT($D$5:$I$5,Table24[[#This Row],[age]:[southwest]])</f>
        <v>1498.7916083496439</v>
      </c>
      <c r="R597" t="s">
        <v>9</v>
      </c>
      <c r="S597" t="s">
        <v>10</v>
      </c>
      <c r="T597" t="s">
        <v>13</v>
      </c>
    </row>
    <row r="598" spans="4:20">
      <c r="D598" s="17">
        <v>34</v>
      </c>
      <c r="E598" s="3">
        <v>30.21</v>
      </c>
      <c r="F598" s="3">
        <v>1</v>
      </c>
      <c r="G598" s="16">
        <f t="shared" si="27"/>
        <v>1</v>
      </c>
      <c r="H598" s="3">
        <f t="shared" si="28"/>
        <v>0</v>
      </c>
      <c r="I598" s="3">
        <f t="shared" si="29"/>
        <v>0</v>
      </c>
      <c r="J598" s="28">
        <v>43943.876100000001</v>
      </c>
      <c r="K598" s="30">
        <f>$C$5+SUMPRODUCT($D$5:$I$5,Table24[[#This Row],[age]:[southwest]])</f>
        <v>31118.608644544256</v>
      </c>
      <c r="R598" t="s">
        <v>6</v>
      </c>
      <c r="S598" t="s">
        <v>7</v>
      </c>
      <c r="T598" t="s">
        <v>12</v>
      </c>
    </row>
    <row r="599" spans="4:20">
      <c r="D599" s="17">
        <v>61</v>
      </c>
      <c r="E599" s="3">
        <v>35.909999999999997</v>
      </c>
      <c r="F599" s="3">
        <v>0</v>
      </c>
      <c r="G599" s="16">
        <f t="shared" si="27"/>
        <v>0</v>
      </c>
      <c r="H599" s="3">
        <f t="shared" si="28"/>
        <v>0</v>
      </c>
      <c r="I599" s="3">
        <f t="shared" si="29"/>
        <v>0</v>
      </c>
      <c r="J599" s="28">
        <v>13635.6379</v>
      </c>
      <c r="K599" s="30">
        <f>$C$5+SUMPRODUCT($D$5:$I$5,Table24[[#This Row],[age]:[southwest]])</f>
        <v>15672.617722028728</v>
      </c>
      <c r="R599" t="s">
        <v>6</v>
      </c>
      <c r="S599" t="s">
        <v>10</v>
      </c>
      <c r="T599" t="s">
        <v>13</v>
      </c>
    </row>
    <row r="600" spans="4:20">
      <c r="D600" s="17">
        <v>38</v>
      </c>
      <c r="E600" s="3">
        <v>30.69</v>
      </c>
      <c r="F600" s="3">
        <v>1</v>
      </c>
      <c r="G600" s="16">
        <f t="shared" si="27"/>
        <v>0</v>
      </c>
      <c r="H600" s="3">
        <f t="shared" si="28"/>
        <v>1</v>
      </c>
      <c r="I600" s="3">
        <f t="shared" si="29"/>
        <v>0</v>
      </c>
      <c r="J600" s="28">
        <v>5976.8311000000003</v>
      </c>
      <c r="K600" s="30">
        <f>$C$5+SUMPRODUCT($D$5:$I$5,Table24[[#This Row],[age]:[southwest]])</f>
        <v>7606.8374729309216</v>
      </c>
      <c r="R600" t="s">
        <v>6</v>
      </c>
      <c r="S600" t="s">
        <v>10</v>
      </c>
      <c r="T600" t="s">
        <v>11</v>
      </c>
    </row>
    <row r="601" spans="4:20">
      <c r="D601" s="17">
        <v>58</v>
      </c>
      <c r="E601" s="3">
        <v>29</v>
      </c>
      <c r="F601" s="3">
        <v>0</v>
      </c>
      <c r="G601" s="16">
        <f t="shared" si="27"/>
        <v>0</v>
      </c>
      <c r="H601" s="3">
        <f t="shared" si="28"/>
        <v>0</v>
      </c>
      <c r="I601" s="3">
        <f t="shared" si="29"/>
        <v>1</v>
      </c>
      <c r="J601" s="28">
        <v>11842.441999999999</v>
      </c>
      <c r="K601" s="30">
        <f>$C$5+SUMPRODUCT($D$5:$I$5,Table24[[#This Row],[age]:[southwest]])</f>
        <v>11778.841697333228</v>
      </c>
      <c r="R601" t="s">
        <v>6</v>
      </c>
      <c r="S601" t="s">
        <v>10</v>
      </c>
      <c r="T601" t="s">
        <v>8</v>
      </c>
    </row>
    <row r="602" spans="4:20">
      <c r="D602" s="17">
        <v>47</v>
      </c>
      <c r="E602" s="3">
        <v>19.57</v>
      </c>
      <c r="F602" s="3">
        <v>1</v>
      </c>
      <c r="G602" s="16">
        <f t="shared" si="27"/>
        <v>0</v>
      </c>
      <c r="H602" s="3">
        <f t="shared" si="28"/>
        <v>0</v>
      </c>
      <c r="I602" s="3">
        <f t="shared" si="29"/>
        <v>0</v>
      </c>
      <c r="J602" s="28">
        <v>8428.0692999999992</v>
      </c>
      <c r="K602" s="30">
        <f>$C$5+SUMPRODUCT($D$5:$I$5,Table24[[#This Row],[age]:[southwest]])</f>
        <v>7012.6729881630235</v>
      </c>
      <c r="R602" t="s">
        <v>9</v>
      </c>
      <c r="S602" t="s">
        <v>10</v>
      </c>
      <c r="T602" t="s">
        <v>12</v>
      </c>
    </row>
    <row r="603" spans="4:20">
      <c r="D603" s="17">
        <v>20</v>
      </c>
      <c r="E603" s="3">
        <v>31.13</v>
      </c>
      <c r="F603" s="3">
        <v>2</v>
      </c>
      <c r="G603" s="16">
        <f t="shared" si="27"/>
        <v>0</v>
      </c>
      <c r="H603" s="3">
        <f t="shared" si="28"/>
        <v>1</v>
      </c>
      <c r="I603" s="3">
        <f t="shared" si="29"/>
        <v>0</v>
      </c>
      <c r="J603" s="28">
        <v>2566.4706999999999</v>
      </c>
      <c r="K603" s="30">
        <f>$C$5+SUMPRODUCT($D$5:$I$5,Table24[[#This Row],[age]:[southwest]])</f>
        <v>3601.2687733828825</v>
      </c>
      <c r="R603" t="s">
        <v>9</v>
      </c>
      <c r="S603" t="s">
        <v>10</v>
      </c>
      <c r="T603" t="s">
        <v>11</v>
      </c>
    </row>
    <row r="604" spans="4:20">
      <c r="D604" s="17">
        <v>21</v>
      </c>
      <c r="E604" s="3">
        <v>21.85</v>
      </c>
      <c r="F604" s="3">
        <v>1</v>
      </c>
      <c r="G604" s="16">
        <f t="shared" si="27"/>
        <v>1</v>
      </c>
      <c r="H604" s="3">
        <f t="shared" si="28"/>
        <v>0</v>
      </c>
      <c r="I604" s="3">
        <f t="shared" si="29"/>
        <v>0</v>
      </c>
      <c r="J604" s="28">
        <v>15359.104499999999</v>
      </c>
      <c r="K604" s="30">
        <f>$C$5+SUMPRODUCT($D$5:$I$5,Table24[[#This Row],[age]:[southwest]])</f>
        <v>24946.484008052015</v>
      </c>
      <c r="R604" t="s">
        <v>6</v>
      </c>
      <c r="S604" t="s">
        <v>7</v>
      </c>
      <c r="T604" t="s">
        <v>13</v>
      </c>
    </row>
    <row r="605" spans="4:20">
      <c r="D605" s="17">
        <v>41</v>
      </c>
      <c r="E605" s="3">
        <v>40.26</v>
      </c>
      <c r="F605" s="3">
        <v>0</v>
      </c>
      <c r="G605" s="16">
        <f t="shared" si="27"/>
        <v>0</v>
      </c>
      <c r="H605" s="3">
        <f t="shared" si="28"/>
        <v>1</v>
      </c>
      <c r="I605" s="3">
        <f t="shared" si="29"/>
        <v>0</v>
      </c>
      <c r="J605" s="28">
        <v>5709.1643999999997</v>
      </c>
      <c r="K605" s="30">
        <f>$C$5+SUMPRODUCT($D$5:$I$5,Table24[[#This Row],[age]:[southwest]])</f>
        <v>11147.110073779717</v>
      </c>
      <c r="R605" t="s">
        <v>9</v>
      </c>
      <c r="S605" t="s">
        <v>10</v>
      </c>
      <c r="T605" t="s">
        <v>11</v>
      </c>
    </row>
    <row r="606" spans="4:20">
      <c r="D606" s="17">
        <v>46</v>
      </c>
      <c r="E606" s="3">
        <v>33.725000000000001</v>
      </c>
      <c r="F606" s="3">
        <v>1</v>
      </c>
      <c r="G606" s="16">
        <f t="shared" si="27"/>
        <v>0</v>
      </c>
      <c r="H606" s="3">
        <f t="shared" si="28"/>
        <v>0</v>
      </c>
      <c r="I606" s="3">
        <f t="shared" si="29"/>
        <v>0</v>
      </c>
      <c r="J606" s="28">
        <v>8823.9857499999998</v>
      </c>
      <c r="K606" s="30">
        <f>$C$5+SUMPRODUCT($D$5:$I$5,Table24[[#This Row],[age]:[southwest]])</f>
        <v>11549.134690681953</v>
      </c>
      <c r="R606" t="s">
        <v>6</v>
      </c>
      <c r="S606" t="s">
        <v>10</v>
      </c>
      <c r="T606" t="s">
        <v>13</v>
      </c>
    </row>
    <row r="607" spans="4:20">
      <c r="D607" s="17">
        <v>42</v>
      </c>
      <c r="E607" s="3">
        <v>29.48</v>
      </c>
      <c r="F607" s="3">
        <v>2</v>
      </c>
      <c r="G607" s="16">
        <f t="shared" si="27"/>
        <v>0</v>
      </c>
      <c r="H607" s="3">
        <f t="shared" si="28"/>
        <v>1</v>
      </c>
      <c r="I607" s="3">
        <f t="shared" si="29"/>
        <v>0</v>
      </c>
      <c r="J607" s="28">
        <v>7640.3091999999997</v>
      </c>
      <c r="K607" s="30">
        <f>$C$5+SUMPRODUCT($D$5:$I$5,Table24[[#This Row],[age]:[southwest]])</f>
        <v>8696.6511648242085</v>
      </c>
      <c r="R607" t="s">
        <v>6</v>
      </c>
      <c r="S607" t="s">
        <v>10</v>
      </c>
      <c r="T607" t="s">
        <v>11</v>
      </c>
    </row>
    <row r="608" spans="4:20">
      <c r="D608" s="17">
        <v>34</v>
      </c>
      <c r="E608" s="3">
        <v>33.25</v>
      </c>
      <c r="F608" s="3">
        <v>1</v>
      </c>
      <c r="G608" s="16">
        <f t="shared" si="27"/>
        <v>0</v>
      </c>
      <c r="H608" s="3">
        <f t="shared" si="28"/>
        <v>0</v>
      </c>
      <c r="I608" s="3">
        <f t="shared" si="29"/>
        <v>0</v>
      </c>
      <c r="J608" s="28">
        <v>5594.8455000000004</v>
      </c>
      <c r="K608" s="30">
        <f>$C$5+SUMPRODUCT($D$5:$I$5,Table24[[#This Row],[age]:[southwest]])</f>
        <v>8304.2033691835095</v>
      </c>
      <c r="R608" t="s">
        <v>6</v>
      </c>
      <c r="S608" t="s">
        <v>10</v>
      </c>
      <c r="T608" t="s">
        <v>13</v>
      </c>
    </row>
    <row r="609" spans="4:20">
      <c r="D609" s="17">
        <v>43</v>
      </c>
      <c r="E609" s="3">
        <v>32.6</v>
      </c>
      <c r="F609" s="3">
        <v>2</v>
      </c>
      <c r="G609" s="16">
        <f t="shared" si="27"/>
        <v>0</v>
      </c>
      <c r="H609" s="3">
        <f t="shared" si="28"/>
        <v>0</v>
      </c>
      <c r="I609" s="3">
        <f t="shared" si="29"/>
        <v>1</v>
      </c>
      <c r="J609" s="28">
        <v>7441.5010000000002</v>
      </c>
      <c r="K609" s="30">
        <f>$C$5+SUMPRODUCT($D$5:$I$5,Table24[[#This Row],[age]:[southwest]])</f>
        <v>10085.942931836147</v>
      </c>
      <c r="R609" t="s">
        <v>9</v>
      </c>
      <c r="S609" t="s">
        <v>10</v>
      </c>
      <c r="T609" t="s">
        <v>8</v>
      </c>
    </row>
    <row r="610" spans="4:20">
      <c r="D610" s="17">
        <v>52</v>
      </c>
      <c r="E610" s="3">
        <v>37.524999999999999</v>
      </c>
      <c r="F610" s="3">
        <v>2</v>
      </c>
      <c r="G610" s="16">
        <f t="shared" si="27"/>
        <v>0</v>
      </c>
      <c r="H610" s="3">
        <f t="shared" si="28"/>
        <v>0</v>
      </c>
      <c r="I610" s="3">
        <f t="shared" si="29"/>
        <v>0</v>
      </c>
      <c r="J610" s="28">
        <v>33471.971890000001</v>
      </c>
      <c r="K610" s="30">
        <f>$C$5+SUMPRODUCT($D$5:$I$5,Table24[[#This Row],[age]:[southwest]])</f>
        <v>14849.554250837031</v>
      </c>
      <c r="R610" t="s">
        <v>6</v>
      </c>
      <c r="S610" t="s">
        <v>10</v>
      </c>
      <c r="T610" t="s">
        <v>12</v>
      </c>
    </row>
    <row r="611" spans="4:20">
      <c r="D611" s="17">
        <v>18</v>
      </c>
      <c r="E611" s="3">
        <v>39.159999999999997</v>
      </c>
      <c r="F611" s="3">
        <v>0</v>
      </c>
      <c r="G611" s="16">
        <f t="shared" si="27"/>
        <v>0</v>
      </c>
      <c r="H611" s="3">
        <f t="shared" si="28"/>
        <v>1</v>
      </c>
      <c r="I611" s="3">
        <f t="shared" si="29"/>
        <v>0</v>
      </c>
      <c r="J611" s="28">
        <v>1633.0444</v>
      </c>
      <c r="K611" s="30">
        <f>$C$5+SUMPRODUCT($D$5:$I$5,Table24[[#This Row],[age]:[southwest]])</f>
        <v>4863.4576211979365</v>
      </c>
      <c r="R611" t="s">
        <v>6</v>
      </c>
      <c r="S611" t="s">
        <v>10</v>
      </c>
      <c r="T611" t="s">
        <v>11</v>
      </c>
    </row>
    <row r="612" spans="4:20">
      <c r="D612" s="17">
        <v>51</v>
      </c>
      <c r="E612" s="3">
        <v>31.635000000000002</v>
      </c>
      <c r="F612" s="3">
        <v>0</v>
      </c>
      <c r="G612" s="16">
        <f t="shared" si="27"/>
        <v>0</v>
      </c>
      <c r="H612" s="3">
        <f t="shared" si="28"/>
        <v>0</v>
      </c>
      <c r="I612" s="3">
        <f t="shared" si="29"/>
        <v>0</v>
      </c>
      <c r="J612" s="28">
        <v>9174.1356500000002</v>
      </c>
      <c r="K612" s="30">
        <f>$C$5+SUMPRODUCT($D$5:$I$5,Table24[[#This Row],[age]:[southwest]])</f>
        <v>11654.862109795391</v>
      </c>
      <c r="R612" t="s">
        <v>9</v>
      </c>
      <c r="S612" t="s">
        <v>10</v>
      </c>
      <c r="T612" t="s">
        <v>12</v>
      </c>
    </row>
    <row r="613" spans="4:20">
      <c r="D613" s="17">
        <v>56</v>
      </c>
      <c r="E613" s="3">
        <v>25.3</v>
      </c>
      <c r="F613" s="3">
        <v>0</v>
      </c>
      <c r="G613" s="16">
        <f t="shared" si="27"/>
        <v>0</v>
      </c>
      <c r="H613" s="3">
        <f t="shared" si="28"/>
        <v>0</v>
      </c>
      <c r="I613" s="3">
        <f t="shared" si="29"/>
        <v>1</v>
      </c>
      <c r="J613" s="28">
        <v>11070.535</v>
      </c>
      <c r="K613" s="30">
        <f>$C$5+SUMPRODUCT($D$5:$I$5,Table24[[#This Row],[age]:[southwest]])</f>
        <v>10011.855977571511</v>
      </c>
      <c r="R613" t="s">
        <v>6</v>
      </c>
      <c r="S613" t="s">
        <v>10</v>
      </c>
      <c r="T613" t="s">
        <v>8</v>
      </c>
    </row>
    <row r="614" spans="4:20">
      <c r="D614" s="17">
        <v>64</v>
      </c>
      <c r="E614" s="3">
        <v>39.049999999999997</v>
      </c>
      <c r="F614" s="3">
        <v>3</v>
      </c>
      <c r="G614" s="16">
        <f t="shared" si="27"/>
        <v>0</v>
      </c>
      <c r="H614" s="3">
        <f t="shared" si="28"/>
        <v>1</v>
      </c>
      <c r="I614" s="3">
        <f t="shared" si="29"/>
        <v>0</v>
      </c>
      <c r="J614" s="28">
        <v>16085.127500000001</v>
      </c>
      <c r="K614" s="30">
        <f>$C$5+SUMPRODUCT($D$5:$I$5,Table24[[#This Row],[age]:[southwest]])</f>
        <v>18063.133476388444</v>
      </c>
      <c r="R614" t="s">
        <v>6</v>
      </c>
      <c r="S614" t="s">
        <v>10</v>
      </c>
      <c r="T614" t="s">
        <v>11</v>
      </c>
    </row>
    <row r="615" spans="4:20">
      <c r="D615" s="17">
        <v>19</v>
      </c>
      <c r="E615" s="3">
        <v>28.31</v>
      </c>
      <c r="F615" s="3">
        <v>0</v>
      </c>
      <c r="G615" s="16">
        <f t="shared" si="27"/>
        <v>1</v>
      </c>
      <c r="H615" s="3">
        <f t="shared" si="28"/>
        <v>0</v>
      </c>
      <c r="I615" s="3">
        <f t="shared" si="29"/>
        <v>0</v>
      </c>
      <c r="J615" s="28">
        <v>17468.983899999999</v>
      </c>
      <c r="K615" s="30">
        <f>$C$5+SUMPRODUCT($D$5:$I$5,Table24[[#This Row],[age]:[southwest]])</f>
        <v>26148.55010475641</v>
      </c>
      <c r="R615" t="s">
        <v>6</v>
      </c>
      <c r="S615" t="s">
        <v>7</v>
      </c>
      <c r="T615" t="s">
        <v>12</v>
      </c>
    </row>
    <row r="616" spans="4:20">
      <c r="D616" s="17">
        <v>51</v>
      </c>
      <c r="E616" s="3">
        <v>34.1</v>
      </c>
      <c r="F616" s="3">
        <v>0</v>
      </c>
      <c r="G616" s="16">
        <f t="shared" si="27"/>
        <v>0</v>
      </c>
      <c r="H616" s="3">
        <f t="shared" si="28"/>
        <v>1</v>
      </c>
      <c r="I616" s="3">
        <f t="shared" si="29"/>
        <v>0</v>
      </c>
      <c r="J616" s="28">
        <v>9283.5619999999999</v>
      </c>
      <c r="K616" s="30">
        <f>$C$5+SUMPRODUCT($D$5:$I$5,Table24[[#This Row],[age]:[southwest]])</f>
        <v>11631.143358075427</v>
      </c>
      <c r="R616" t="s">
        <v>6</v>
      </c>
      <c r="S616" t="s">
        <v>10</v>
      </c>
      <c r="T616" t="s">
        <v>11</v>
      </c>
    </row>
    <row r="617" spans="4:20">
      <c r="D617" s="17">
        <v>27</v>
      </c>
      <c r="E617" s="3">
        <v>25.175000000000001</v>
      </c>
      <c r="F617" s="3">
        <v>0</v>
      </c>
      <c r="G617" s="16">
        <f t="shared" si="27"/>
        <v>0</v>
      </c>
      <c r="H617" s="3">
        <f t="shared" si="28"/>
        <v>0</v>
      </c>
      <c r="I617" s="3">
        <f t="shared" si="29"/>
        <v>0</v>
      </c>
      <c r="J617" s="28">
        <v>3558.6202499999999</v>
      </c>
      <c r="K617" s="30">
        <f>$C$5+SUMPRODUCT($D$5:$I$5,Table24[[#This Row],[age]:[southwest]])</f>
        <v>3299.0857124203321</v>
      </c>
      <c r="R617" t="s">
        <v>6</v>
      </c>
      <c r="S617" t="s">
        <v>10</v>
      </c>
      <c r="T617" t="s">
        <v>13</v>
      </c>
    </row>
    <row r="618" spans="4:20">
      <c r="D618" s="17">
        <v>59</v>
      </c>
      <c r="E618" s="3">
        <v>23.655000000000001</v>
      </c>
      <c r="F618" s="3">
        <v>0</v>
      </c>
      <c r="G618" s="16">
        <f t="shared" si="27"/>
        <v>1</v>
      </c>
      <c r="H618" s="3">
        <f t="shared" si="28"/>
        <v>0</v>
      </c>
      <c r="I618" s="3">
        <f t="shared" si="29"/>
        <v>0</v>
      </c>
      <c r="J618" s="28">
        <v>25678.778450000002</v>
      </c>
      <c r="K618" s="30">
        <f>$C$5+SUMPRODUCT($D$5:$I$5,Table24[[#This Row],[age]:[southwest]])</f>
        <v>34852.430316575905</v>
      </c>
      <c r="R618" t="s">
        <v>6</v>
      </c>
      <c r="S618" t="s">
        <v>7</v>
      </c>
      <c r="T618" t="s">
        <v>12</v>
      </c>
    </row>
    <row r="619" spans="4:20">
      <c r="D619" s="17">
        <v>28</v>
      </c>
      <c r="E619" s="3">
        <v>26.98</v>
      </c>
      <c r="F619" s="3">
        <v>2</v>
      </c>
      <c r="G619" s="16">
        <f t="shared" si="27"/>
        <v>0</v>
      </c>
      <c r="H619" s="3">
        <f t="shared" si="28"/>
        <v>0</v>
      </c>
      <c r="I619" s="3">
        <f t="shared" si="29"/>
        <v>0</v>
      </c>
      <c r="J619" s="28">
        <v>4435.0941999999995</v>
      </c>
      <c r="K619" s="30">
        <f>$C$5+SUMPRODUCT($D$5:$I$5,Table24[[#This Row],[age]:[southwest]])</f>
        <v>5110.4280010781513</v>
      </c>
      <c r="R619" t="s">
        <v>9</v>
      </c>
      <c r="S619" t="s">
        <v>10</v>
      </c>
      <c r="T619" t="s">
        <v>13</v>
      </c>
    </row>
    <row r="620" spans="4:20">
      <c r="D620" s="17">
        <v>30</v>
      </c>
      <c r="E620" s="3">
        <v>37.799999999999997</v>
      </c>
      <c r="F620" s="3">
        <v>2</v>
      </c>
      <c r="G620" s="16">
        <f t="shared" si="27"/>
        <v>1</v>
      </c>
      <c r="H620" s="3">
        <f t="shared" si="28"/>
        <v>0</v>
      </c>
      <c r="I620" s="3">
        <f t="shared" si="29"/>
        <v>1</v>
      </c>
      <c r="J620" s="28">
        <v>39241.442000000003</v>
      </c>
      <c r="K620" s="30">
        <f>$C$5+SUMPRODUCT($D$5:$I$5,Table24[[#This Row],[age]:[southwest]])</f>
        <v>32349.669727270491</v>
      </c>
      <c r="R620" t="s">
        <v>9</v>
      </c>
      <c r="S620" t="s">
        <v>7</v>
      </c>
      <c r="T620" t="s">
        <v>8</v>
      </c>
    </row>
    <row r="621" spans="4:20">
      <c r="D621" s="17">
        <v>47</v>
      </c>
      <c r="E621" s="3">
        <v>29.37</v>
      </c>
      <c r="F621" s="3">
        <v>1</v>
      </c>
      <c r="G621" s="16">
        <f t="shared" si="27"/>
        <v>0</v>
      </c>
      <c r="H621" s="3">
        <f t="shared" si="28"/>
        <v>1</v>
      </c>
      <c r="I621" s="3">
        <f t="shared" si="29"/>
        <v>0</v>
      </c>
      <c r="J621" s="28">
        <v>8547.6913000000004</v>
      </c>
      <c r="K621" s="30">
        <f>$C$5+SUMPRODUCT($D$5:$I$5,Table24[[#This Row],[age]:[southwest]])</f>
        <v>9472.888426708756</v>
      </c>
      <c r="R621" t="s">
        <v>6</v>
      </c>
      <c r="S621" t="s">
        <v>10</v>
      </c>
      <c r="T621" t="s">
        <v>11</v>
      </c>
    </row>
    <row r="622" spans="4:20">
      <c r="D622" s="17">
        <v>38</v>
      </c>
      <c r="E622" s="3">
        <v>34.799999999999997</v>
      </c>
      <c r="F622" s="3">
        <v>2</v>
      </c>
      <c r="G622" s="16">
        <f t="shared" si="27"/>
        <v>0</v>
      </c>
      <c r="H622" s="3">
        <f t="shared" si="28"/>
        <v>0</v>
      </c>
      <c r="I622" s="3">
        <f t="shared" si="29"/>
        <v>1</v>
      </c>
      <c r="J622" s="28">
        <v>6571.5439999999999</v>
      </c>
      <c r="K622" s="30">
        <f>$C$5+SUMPRODUCT($D$5:$I$5,Table24[[#This Row],[age]:[southwest]])</f>
        <v>9545.9219151233519</v>
      </c>
      <c r="R622" t="s">
        <v>6</v>
      </c>
      <c r="S622" t="s">
        <v>10</v>
      </c>
      <c r="T622" t="s">
        <v>8</v>
      </c>
    </row>
    <row r="623" spans="4:20">
      <c r="D623" s="17">
        <v>18</v>
      </c>
      <c r="E623" s="3">
        <v>33.155000000000001</v>
      </c>
      <c r="F623" s="3">
        <v>0</v>
      </c>
      <c r="G623" s="16">
        <f t="shared" si="27"/>
        <v>0</v>
      </c>
      <c r="H623" s="3">
        <f t="shared" si="28"/>
        <v>0</v>
      </c>
      <c r="I623" s="3">
        <f t="shared" si="29"/>
        <v>0</v>
      </c>
      <c r="J623" s="28">
        <v>2207.6974500000001</v>
      </c>
      <c r="K623" s="30">
        <f>$C$5+SUMPRODUCT($D$5:$I$5,Table24[[#This Row],[age]:[southwest]])</f>
        <v>3688.3860479634968</v>
      </c>
      <c r="R623" t="s">
        <v>6</v>
      </c>
      <c r="S623" t="s">
        <v>10</v>
      </c>
      <c r="T623" t="s">
        <v>13</v>
      </c>
    </row>
    <row r="624" spans="4:20">
      <c r="D624" s="17">
        <v>34</v>
      </c>
      <c r="E624" s="3">
        <v>19</v>
      </c>
      <c r="F624" s="3">
        <v>3</v>
      </c>
      <c r="G624" s="16">
        <f t="shared" si="27"/>
        <v>0</v>
      </c>
      <c r="H624" s="3">
        <f t="shared" si="28"/>
        <v>0</v>
      </c>
      <c r="I624" s="3">
        <f t="shared" si="29"/>
        <v>0</v>
      </c>
      <c r="J624" s="28">
        <v>6753.0379999999996</v>
      </c>
      <c r="K624" s="30">
        <f>$C$5+SUMPRODUCT($D$5:$I$5,Table24[[#This Row],[age]:[southwest]])</f>
        <v>4421.652638079875</v>
      </c>
      <c r="R624" t="s">
        <v>6</v>
      </c>
      <c r="S624" t="s">
        <v>10</v>
      </c>
      <c r="T624" t="s">
        <v>13</v>
      </c>
    </row>
    <row r="625" spans="4:20">
      <c r="D625" s="17">
        <v>20</v>
      </c>
      <c r="E625" s="3">
        <v>33</v>
      </c>
      <c r="F625" s="3">
        <v>0</v>
      </c>
      <c r="G625" s="16">
        <f t="shared" si="27"/>
        <v>0</v>
      </c>
      <c r="H625" s="3">
        <f t="shared" si="28"/>
        <v>1</v>
      </c>
      <c r="I625" s="3">
        <f t="shared" si="29"/>
        <v>0</v>
      </c>
      <c r="J625" s="28">
        <v>1880.07</v>
      </c>
      <c r="K625" s="30">
        <f>$C$5+SUMPRODUCT($D$5:$I$5,Table24[[#This Row],[age]:[southwest]])</f>
        <v>3291.4397804934306</v>
      </c>
      <c r="R625" t="s">
        <v>6</v>
      </c>
      <c r="S625" t="s">
        <v>10</v>
      </c>
      <c r="T625" t="s">
        <v>11</v>
      </c>
    </row>
    <row r="626" spans="4:20">
      <c r="D626" s="17">
        <v>47</v>
      </c>
      <c r="E626" s="3">
        <v>36.630000000000003</v>
      </c>
      <c r="F626" s="3">
        <v>1</v>
      </c>
      <c r="G626" s="16">
        <f t="shared" si="27"/>
        <v>1</v>
      </c>
      <c r="H626" s="3">
        <f t="shared" si="28"/>
        <v>1</v>
      </c>
      <c r="I626" s="3">
        <f t="shared" si="29"/>
        <v>0</v>
      </c>
      <c r="J626" s="28">
        <v>42969.852700000003</v>
      </c>
      <c r="K626" s="30">
        <f>$C$5+SUMPRODUCT($D$5:$I$5,Table24[[#This Row],[age]:[southwest]])</f>
        <v>35775.299449818187</v>
      </c>
      <c r="R626" t="s">
        <v>6</v>
      </c>
      <c r="S626" t="s">
        <v>7</v>
      </c>
      <c r="T626" t="s">
        <v>11</v>
      </c>
    </row>
    <row r="627" spans="4:20">
      <c r="D627" s="17">
        <v>56</v>
      </c>
      <c r="E627" s="3">
        <v>28.594999999999999</v>
      </c>
      <c r="F627" s="3">
        <v>0</v>
      </c>
      <c r="G627" s="16">
        <f t="shared" si="27"/>
        <v>0</v>
      </c>
      <c r="H627" s="3">
        <f t="shared" si="28"/>
        <v>0</v>
      </c>
      <c r="I627" s="3">
        <f t="shared" si="29"/>
        <v>0</v>
      </c>
      <c r="J627" s="28">
        <v>11658.11505</v>
      </c>
      <c r="K627" s="30">
        <f>$C$5+SUMPRODUCT($D$5:$I$5,Table24[[#This Row],[age]:[southwest]])</f>
        <v>11910.42440533256</v>
      </c>
      <c r="R627" t="s">
        <v>6</v>
      </c>
      <c r="S627" t="s">
        <v>10</v>
      </c>
      <c r="T627" t="s">
        <v>13</v>
      </c>
    </row>
    <row r="628" spans="4:20">
      <c r="D628" s="17">
        <v>49</v>
      </c>
      <c r="E628" s="3">
        <v>25.6</v>
      </c>
      <c r="F628" s="3">
        <v>2</v>
      </c>
      <c r="G628" s="16">
        <f t="shared" si="27"/>
        <v>1</v>
      </c>
      <c r="H628" s="3">
        <f t="shared" si="28"/>
        <v>0</v>
      </c>
      <c r="I628" s="3">
        <f t="shared" si="29"/>
        <v>1</v>
      </c>
      <c r="J628" s="28">
        <v>23306.546999999999</v>
      </c>
      <c r="K628" s="30">
        <f>$C$5+SUMPRODUCT($D$5:$I$5,Table24[[#This Row],[age]:[southwest]])</f>
        <v>33101.366865404838</v>
      </c>
      <c r="R628" t="s">
        <v>9</v>
      </c>
      <c r="S628" t="s">
        <v>7</v>
      </c>
      <c r="T628" t="s">
        <v>8</v>
      </c>
    </row>
    <row r="629" spans="4:20">
      <c r="D629" s="17">
        <v>19</v>
      </c>
      <c r="E629" s="3">
        <v>33.11</v>
      </c>
      <c r="F629" s="3">
        <v>0</v>
      </c>
      <c r="G629" s="16">
        <f t="shared" si="27"/>
        <v>1</v>
      </c>
      <c r="H629" s="3">
        <f t="shared" si="28"/>
        <v>1</v>
      </c>
      <c r="I629" s="3">
        <f t="shared" si="29"/>
        <v>0</v>
      </c>
      <c r="J629" s="28">
        <v>34439.855900000002</v>
      </c>
      <c r="K629" s="30">
        <f>$C$5+SUMPRODUCT($D$5:$I$5,Table24[[#This Row],[age]:[southwest]])</f>
        <v>26915.558869637731</v>
      </c>
      <c r="R629" t="s">
        <v>6</v>
      </c>
      <c r="S629" t="s">
        <v>7</v>
      </c>
      <c r="T629" t="s">
        <v>11</v>
      </c>
    </row>
    <row r="630" spans="4:20">
      <c r="D630" s="17">
        <v>55</v>
      </c>
      <c r="E630" s="3">
        <v>37.1</v>
      </c>
      <c r="F630" s="3">
        <v>0</v>
      </c>
      <c r="G630" s="16">
        <f t="shared" si="27"/>
        <v>0</v>
      </c>
      <c r="H630" s="3">
        <f t="shared" si="28"/>
        <v>0</v>
      </c>
      <c r="I630" s="3">
        <f t="shared" si="29"/>
        <v>1</v>
      </c>
      <c r="J630" s="28">
        <v>10713.644</v>
      </c>
      <c r="K630" s="30">
        <f>$C$5+SUMPRODUCT($D$5:$I$5,Table24[[#This Row],[age]:[southwest]])</f>
        <v>13750.817336794498</v>
      </c>
      <c r="R630" t="s">
        <v>6</v>
      </c>
      <c r="S630" t="s">
        <v>10</v>
      </c>
      <c r="T630" t="s">
        <v>8</v>
      </c>
    </row>
    <row r="631" spans="4:20">
      <c r="D631" s="17">
        <v>30</v>
      </c>
      <c r="E631" s="3">
        <v>31.4</v>
      </c>
      <c r="F631" s="3">
        <v>1</v>
      </c>
      <c r="G631" s="16">
        <f t="shared" si="27"/>
        <v>0</v>
      </c>
      <c r="H631" s="3">
        <f t="shared" si="28"/>
        <v>0</v>
      </c>
      <c r="I631" s="3">
        <f t="shared" si="29"/>
        <v>1</v>
      </c>
      <c r="J631" s="28">
        <v>3659.346</v>
      </c>
      <c r="K631" s="30">
        <f>$C$5+SUMPRODUCT($D$5:$I$5,Table24[[#This Row],[age]:[southwest]])</f>
        <v>5866.9461076113694</v>
      </c>
      <c r="R631" t="s">
        <v>9</v>
      </c>
      <c r="S631" t="s">
        <v>10</v>
      </c>
      <c r="T631" t="s">
        <v>8</v>
      </c>
    </row>
    <row r="632" spans="4:20">
      <c r="D632" s="17">
        <v>37</v>
      </c>
      <c r="E632" s="3">
        <v>34.1</v>
      </c>
      <c r="F632" s="3">
        <v>4</v>
      </c>
      <c r="G632" s="16">
        <f t="shared" si="27"/>
        <v>1</v>
      </c>
      <c r="H632" s="3">
        <f t="shared" si="28"/>
        <v>0</v>
      </c>
      <c r="I632" s="3">
        <f t="shared" si="29"/>
        <v>1</v>
      </c>
      <c r="J632" s="28">
        <v>40182.245999999999</v>
      </c>
      <c r="K632" s="30">
        <f>$C$5+SUMPRODUCT($D$5:$I$5,Table24[[#This Row],[age]:[southwest]])</f>
        <v>33838.829811973956</v>
      </c>
      <c r="R632" t="s">
        <v>9</v>
      </c>
      <c r="S632" t="s">
        <v>7</v>
      </c>
      <c r="T632" t="s">
        <v>8</v>
      </c>
    </row>
    <row r="633" spans="4:20">
      <c r="D633" s="17">
        <v>49</v>
      </c>
      <c r="E633" s="3">
        <v>21.3</v>
      </c>
      <c r="F633" s="3">
        <v>1</v>
      </c>
      <c r="G633" s="16">
        <f t="shared" si="27"/>
        <v>0</v>
      </c>
      <c r="H633" s="3">
        <f t="shared" si="28"/>
        <v>0</v>
      </c>
      <c r="I633" s="3">
        <f t="shared" si="29"/>
        <v>1</v>
      </c>
      <c r="J633" s="28">
        <v>9182.17</v>
      </c>
      <c r="K633" s="30">
        <f>$C$5+SUMPRODUCT($D$5:$I$5,Table24[[#This Row],[age]:[southwest]])</f>
        <v>7329.7900486847611</v>
      </c>
      <c r="R633" t="s">
        <v>6</v>
      </c>
      <c r="S633" t="s">
        <v>10</v>
      </c>
      <c r="T633" t="s">
        <v>8</v>
      </c>
    </row>
    <row r="634" spans="4:20">
      <c r="D634" s="17">
        <v>18</v>
      </c>
      <c r="E634" s="3">
        <v>33.534999999999997</v>
      </c>
      <c r="F634" s="3">
        <v>0</v>
      </c>
      <c r="G634" s="16">
        <f t="shared" si="27"/>
        <v>1</v>
      </c>
      <c r="H634" s="3">
        <f t="shared" si="28"/>
        <v>0</v>
      </c>
      <c r="I634" s="3">
        <f t="shared" si="29"/>
        <v>0</v>
      </c>
      <c r="J634" s="28">
        <v>34617.840649999998</v>
      </c>
      <c r="K634" s="30">
        <f>$C$5+SUMPRODUCT($D$5:$I$5,Table24[[#This Row],[age]:[southwest]])</f>
        <v>27660.944688110692</v>
      </c>
      <c r="R634" t="s">
        <v>9</v>
      </c>
      <c r="S634" t="s">
        <v>7</v>
      </c>
      <c r="T634" t="s">
        <v>13</v>
      </c>
    </row>
    <row r="635" spans="4:20">
      <c r="D635" s="17">
        <v>59</v>
      </c>
      <c r="E635" s="3">
        <v>28.785</v>
      </c>
      <c r="F635" s="3">
        <v>0</v>
      </c>
      <c r="G635" s="16">
        <f t="shared" si="27"/>
        <v>0</v>
      </c>
      <c r="H635" s="3">
        <f t="shared" si="28"/>
        <v>0</v>
      </c>
      <c r="I635" s="3">
        <f t="shared" si="29"/>
        <v>0</v>
      </c>
      <c r="J635" s="28">
        <v>12129.614149999999</v>
      </c>
      <c r="K635" s="30">
        <f>$C$5+SUMPRODUCT($D$5:$I$5,Table24[[#This Row],[age]:[southwest]])</f>
        <v>12745.785430806885</v>
      </c>
      <c r="R635" t="s">
        <v>9</v>
      </c>
      <c r="S635" t="s">
        <v>10</v>
      </c>
      <c r="T635" t="s">
        <v>12</v>
      </c>
    </row>
    <row r="636" spans="4:20">
      <c r="D636" s="17">
        <v>29</v>
      </c>
      <c r="E636" s="3">
        <v>26.03</v>
      </c>
      <c r="F636" s="3">
        <v>0</v>
      </c>
      <c r="G636" s="16">
        <f t="shared" si="27"/>
        <v>0</v>
      </c>
      <c r="H636" s="3">
        <f t="shared" si="28"/>
        <v>0</v>
      </c>
      <c r="I636" s="3">
        <f t="shared" si="29"/>
        <v>0</v>
      </c>
      <c r="J636" s="28">
        <v>3736.4647</v>
      </c>
      <c r="K636" s="30">
        <f>$C$5+SUMPRODUCT($D$5:$I$5,Table24[[#This Row],[age]:[southwest]])</f>
        <v>4102.6368348670003</v>
      </c>
      <c r="R636" t="s">
        <v>6</v>
      </c>
      <c r="S636" t="s">
        <v>10</v>
      </c>
      <c r="T636" t="s">
        <v>12</v>
      </c>
    </row>
    <row r="637" spans="4:20">
      <c r="D637" s="17">
        <v>36</v>
      </c>
      <c r="E637" s="3">
        <v>28.88</v>
      </c>
      <c r="F637" s="3">
        <v>3</v>
      </c>
      <c r="G637" s="16">
        <f t="shared" si="27"/>
        <v>0</v>
      </c>
      <c r="H637" s="3">
        <f t="shared" si="28"/>
        <v>0</v>
      </c>
      <c r="I637" s="3">
        <f t="shared" si="29"/>
        <v>0</v>
      </c>
      <c r="J637" s="28">
        <v>6748.5911999999998</v>
      </c>
      <c r="K637" s="30">
        <f>$C$5+SUMPRODUCT($D$5:$I$5,Table24[[#This Row],[age]:[southwest]])</f>
        <v>8281.4418064908059</v>
      </c>
      <c r="R637" t="s">
        <v>9</v>
      </c>
      <c r="S637" t="s">
        <v>10</v>
      </c>
      <c r="T637" t="s">
        <v>13</v>
      </c>
    </row>
    <row r="638" spans="4:20">
      <c r="D638" s="17">
        <v>33</v>
      </c>
      <c r="E638" s="3">
        <v>42.46</v>
      </c>
      <c r="F638" s="3">
        <v>1</v>
      </c>
      <c r="G638" s="16">
        <f t="shared" si="27"/>
        <v>0</v>
      </c>
      <c r="H638" s="3">
        <f t="shared" si="28"/>
        <v>1</v>
      </c>
      <c r="I638" s="3">
        <f t="shared" si="29"/>
        <v>0</v>
      </c>
      <c r="J638" s="28">
        <v>11326.71487</v>
      </c>
      <c r="K638" s="30">
        <f>$C$5+SUMPRODUCT($D$5:$I$5,Table24[[#This Row],[age]:[southwest]])</f>
        <v>10307.614029611814</v>
      </c>
      <c r="R638" t="s">
        <v>9</v>
      </c>
      <c r="S638" t="s">
        <v>10</v>
      </c>
      <c r="T638" t="s">
        <v>11</v>
      </c>
    </row>
    <row r="639" spans="4:20">
      <c r="D639" s="17">
        <v>58</v>
      </c>
      <c r="E639" s="3">
        <v>38</v>
      </c>
      <c r="F639" s="3">
        <v>0</v>
      </c>
      <c r="G639" s="16">
        <f t="shared" si="27"/>
        <v>0</v>
      </c>
      <c r="H639" s="3">
        <f t="shared" si="28"/>
        <v>0</v>
      </c>
      <c r="I639" s="3">
        <f t="shared" si="29"/>
        <v>1</v>
      </c>
      <c r="J639" s="28">
        <v>11365.951999999999</v>
      </c>
      <c r="K639" s="30">
        <f>$C$5+SUMPRODUCT($D$5:$I$5,Table24[[#This Row],[age]:[southwest]])</f>
        <v>14826.613709929174</v>
      </c>
      <c r="R639" t="s">
        <v>9</v>
      </c>
      <c r="S639" t="s">
        <v>10</v>
      </c>
      <c r="T639" t="s">
        <v>8</v>
      </c>
    </row>
    <row r="640" spans="4:20">
      <c r="D640" s="17">
        <v>44</v>
      </c>
      <c r="E640" s="3">
        <v>38.950000000000003</v>
      </c>
      <c r="F640" s="3">
        <v>0</v>
      </c>
      <c r="G640" s="16">
        <f t="shared" si="27"/>
        <v>1</v>
      </c>
      <c r="H640" s="3">
        <f t="shared" si="28"/>
        <v>0</v>
      </c>
      <c r="I640" s="3">
        <f t="shared" si="29"/>
        <v>0</v>
      </c>
      <c r="J640" s="28">
        <v>42983.458500000001</v>
      </c>
      <c r="K640" s="30">
        <f>$C$5+SUMPRODUCT($D$5:$I$5,Table24[[#This Row],[age]:[southwest]])</f>
        <v>36176.853671939949</v>
      </c>
      <c r="R640" t="s">
        <v>6</v>
      </c>
      <c r="S640" t="s">
        <v>7</v>
      </c>
      <c r="T640" t="s">
        <v>12</v>
      </c>
    </row>
    <row r="641" spans="4:20">
      <c r="D641" s="17">
        <v>53</v>
      </c>
      <c r="E641" s="3">
        <v>36.1</v>
      </c>
      <c r="F641" s="3">
        <v>1</v>
      </c>
      <c r="G641" s="16">
        <f t="shared" si="27"/>
        <v>0</v>
      </c>
      <c r="H641" s="3">
        <f t="shared" si="28"/>
        <v>0</v>
      </c>
      <c r="I641" s="3">
        <f t="shared" si="29"/>
        <v>1</v>
      </c>
      <c r="J641" s="28">
        <v>10085.846</v>
      </c>
      <c r="K641" s="30">
        <f>$C$5+SUMPRODUCT($D$5:$I$5,Table24[[#This Row],[age]:[southwest]])</f>
        <v>13369.70736523153</v>
      </c>
      <c r="R641" t="s">
        <v>9</v>
      </c>
      <c r="S641" t="s">
        <v>10</v>
      </c>
      <c r="T641" t="s">
        <v>8</v>
      </c>
    </row>
    <row r="642" spans="4:20">
      <c r="D642" s="17">
        <v>24</v>
      </c>
      <c r="E642" s="3">
        <v>29.3</v>
      </c>
      <c r="F642" s="3">
        <v>0</v>
      </c>
      <c r="G642" s="16">
        <f t="shared" si="27"/>
        <v>0</v>
      </c>
      <c r="H642" s="3">
        <f t="shared" si="28"/>
        <v>0</v>
      </c>
      <c r="I642" s="3">
        <f t="shared" si="29"/>
        <v>1</v>
      </c>
      <c r="J642" s="28">
        <v>1977.8150000000001</v>
      </c>
      <c r="K642" s="30">
        <f>$C$5+SUMPRODUCT($D$5:$I$5,Table24[[#This Row],[age]:[southwest]])</f>
        <v>3142.2168165021922</v>
      </c>
      <c r="R642" t="s">
        <v>9</v>
      </c>
      <c r="S642" t="s">
        <v>10</v>
      </c>
      <c r="T642" t="s">
        <v>8</v>
      </c>
    </row>
    <row r="643" spans="4:20">
      <c r="D643" s="17">
        <v>29</v>
      </c>
      <c r="E643" s="3">
        <v>35.53</v>
      </c>
      <c r="F643" s="3">
        <v>0</v>
      </c>
      <c r="G643" s="16">
        <f t="shared" si="27"/>
        <v>0</v>
      </c>
      <c r="H643" s="3">
        <f t="shared" si="28"/>
        <v>1</v>
      </c>
      <c r="I643" s="3">
        <f t="shared" si="29"/>
        <v>0</v>
      </c>
      <c r="J643" s="28">
        <v>3366.6696999999999</v>
      </c>
      <c r="K643" s="30">
        <f>$C$5+SUMPRODUCT($D$5:$I$5,Table24[[#This Row],[age]:[southwest]])</f>
        <v>6461.259872992865</v>
      </c>
      <c r="R643" t="s">
        <v>6</v>
      </c>
      <c r="S643" t="s">
        <v>10</v>
      </c>
      <c r="T643" t="s">
        <v>11</v>
      </c>
    </row>
    <row r="644" spans="4:20">
      <c r="D644" s="17">
        <v>40</v>
      </c>
      <c r="E644" s="3">
        <v>22.704999999999998</v>
      </c>
      <c r="F644" s="3">
        <v>2</v>
      </c>
      <c r="G644" s="16">
        <f t="shared" si="27"/>
        <v>0</v>
      </c>
      <c r="H644" s="3">
        <f t="shared" si="28"/>
        <v>0</v>
      </c>
      <c r="I644" s="3">
        <f t="shared" si="29"/>
        <v>0</v>
      </c>
      <c r="J644" s="28">
        <v>7173.35995</v>
      </c>
      <c r="K644" s="30">
        <f>$C$5+SUMPRODUCT($D$5:$I$5,Table24[[#This Row],[age]:[southwest]])</f>
        <v>6746.8129825953984</v>
      </c>
      <c r="R644" t="s">
        <v>9</v>
      </c>
      <c r="S644" t="s">
        <v>10</v>
      </c>
      <c r="T644" t="s">
        <v>13</v>
      </c>
    </row>
    <row r="645" spans="4:20">
      <c r="D645" s="17">
        <v>51</v>
      </c>
      <c r="E645" s="3">
        <v>39.700000000000003</v>
      </c>
      <c r="F645" s="3">
        <v>1</v>
      </c>
      <c r="G645" s="16">
        <f t="shared" si="27"/>
        <v>0</v>
      </c>
      <c r="H645" s="3">
        <f t="shared" si="28"/>
        <v>0</v>
      </c>
      <c r="I645" s="3">
        <f t="shared" si="29"/>
        <v>1</v>
      </c>
      <c r="J645" s="28">
        <v>9391.3459999999995</v>
      </c>
      <c r="K645" s="30">
        <f>$C$5+SUMPRODUCT($D$5:$I$5,Table24[[#This Row],[age]:[southwest]])</f>
        <v>14074.803389019857</v>
      </c>
      <c r="R645" t="s">
        <v>9</v>
      </c>
      <c r="S645" t="s">
        <v>10</v>
      </c>
      <c r="T645" t="s">
        <v>8</v>
      </c>
    </row>
    <row r="646" spans="4:20">
      <c r="D646" s="17">
        <v>64</v>
      </c>
      <c r="E646" s="3">
        <v>38.19</v>
      </c>
      <c r="F646" s="3">
        <v>0</v>
      </c>
      <c r="G646" s="16">
        <f t="shared" si="27"/>
        <v>0</v>
      </c>
      <c r="H646" s="3">
        <f t="shared" si="28"/>
        <v>0</v>
      </c>
      <c r="I646" s="3">
        <f t="shared" si="29"/>
        <v>0</v>
      </c>
      <c r="J646" s="28">
        <v>14410.9321</v>
      </c>
      <c r="K646" s="30">
        <f>$C$5+SUMPRODUCT($D$5:$I$5,Table24[[#This Row],[age]:[southwest]])</f>
        <v>17215.739137094781</v>
      </c>
      <c r="R646" t="s">
        <v>9</v>
      </c>
      <c r="S646" t="s">
        <v>10</v>
      </c>
      <c r="T646" t="s">
        <v>13</v>
      </c>
    </row>
    <row r="647" spans="4:20">
      <c r="D647" s="17">
        <v>19</v>
      </c>
      <c r="E647" s="3">
        <v>24.51</v>
      </c>
      <c r="F647" s="3">
        <v>1</v>
      </c>
      <c r="G647" s="16">
        <f t="shared" si="27"/>
        <v>0</v>
      </c>
      <c r="H647" s="3">
        <f t="shared" si="28"/>
        <v>0</v>
      </c>
      <c r="I647" s="3">
        <f t="shared" si="29"/>
        <v>0</v>
      </c>
      <c r="J647" s="28">
        <v>2709.1118999999999</v>
      </c>
      <c r="K647" s="30">
        <f>$C$5+SUMPRODUCT($D$5:$I$5,Table24[[#This Row],[age]:[southwest]])</f>
        <v>1489.3822442427245</v>
      </c>
      <c r="R647" t="s">
        <v>6</v>
      </c>
      <c r="S647" t="s">
        <v>10</v>
      </c>
      <c r="T647" t="s">
        <v>12</v>
      </c>
    </row>
    <row r="648" spans="4:20">
      <c r="D648" s="17">
        <v>35</v>
      </c>
      <c r="E648" s="3">
        <v>38.094999999999999</v>
      </c>
      <c r="F648" s="3">
        <v>2</v>
      </c>
      <c r="G648" s="16">
        <f t="shared" si="27"/>
        <v>0</v>
      </c>
      <c r="H648" s="3">
        <f t="shared" si="28"/>
        <v>0</v>
      </c>
      <c r="I648" s="3">
        <f t="shared" si="29"/>
        <v>0</v>
      </c>
      <c r="J648" s="28">
        <v>24915.046259999999</v>
      </c>
      <c r="K648" s="30">
        <f>$C$5+SUMPRODUCT($D$5:$I$5,Table24[[#This Row],[age]:[southwest]])</f>
        <v>10673.471171009325</v>
      </c>
      <c r="R648" t="s">
        <v>6</v>
      </c>
      <c r="S648" t="s">
        <v>10</v>
      </c>
      <c r="T648" t="s">
        <v>13</v>
      </c>
    </row>
    <row r="649" spans="4:20">
      <c r="D649" s="17">
        <v>39</v>
      </c>
      <c r="E649" s="3">
        <v>26.41</v>
      </c>
      <c r="F649" s="3">
        <v>0</v>
      </c>
      <c r="G649" s="16">
        <f t="shared" si="27"/>
        <v>1</v>
      </c>
      <c r="H649" s="3">
        <f t="shared" si="28"/>
        <v>0</v>
      </c>
      <c r="I649" s="3">
        <f t="shared" si="29"/>
        <v>0</v>
      </c>
      <c r="J649" s="28">
        <v>20149.322899999999</v>
      </c>
      <c r="K649" s="30">
        <f>$C$5+SUMPRODUCT($D$5:$I$5,Table24[[#This Row],[age]:[southwest]])</f>
        <v>30645.259381264463</v>
      </c>
      <c r="R649" t="s">
        <v>9</v>
      </c>
      <c r="S649" t="s">
        <v>7</v>
      </c>
      <c r="T649" t="s">
        <v>13</v>
      </c>
    </row>
    <row r="650" spans="4:20">
      <c r="D650" s="17">
        <v>56</v>
      </c>
      <c r="E650" s="3">
        <v>33.659999999999997</v>
      </c>
      <c r="F650" s="3">
        <v>4</v>
      </c>
      <c r="G650" s="16">
        <f t="shared" si="27"/>
        <v>0</v>
      </c>
      <c r="H650" s="3">
        <f t="shared" si="28"/>
        <v>1</v>
      </c>
      <c r="I650" s="3">
        <f t="shared" si="29"/>
        <v>0</v>
      </c>
      <c r="J650" s="28">
        <v>12949.1554</v>
      </c>
      <c r="K650" s="30">
        <f>$C$5+SUMPRODUCT($D$5:$I$5,Table24[[#This Row],[age]:[southwest]])</f>
        <v>14653.349701597966</v>
      </c>
      <c r="R650" t="s">
        <v>9</v>
      </c>
      <c r="S650" t="s">
        <v>10</v>
      </c>
      <c r="T650" t="s">
        <v>11</v>
      </c>
    </row>
    <row r="651" spans="4:20">
      <c r="D651" s="17">
        <v>33</v>
      </c>
      <c r="E651" s="3">
        <v>42.4</v>
      </c>
      <c r="F651" s="3">
        <v>5</v>
      </c>
      <c r="G651" s="16">
        <f t="shared" ref="G651:G714" si="30">IF(S651="yes",1,0)</f>
        <v>0</v>
      </c>
      <c r="H651" s="3">
        <f t="shared" ref="H651:H714" si="31">IF(T651="southeast",1,0)</f>
        <v>0</v>
      </c>
      <c r="I651" s="3">
        <f t="shared" ref="I651:I714" si="32">IF(T651="southwest",1,0)</f>
        <v>1</v>
      </c>
      <c r="J651" s="28">
        <v>6666.2430000000004</v>
      </c>
      <c r="K651" s="30">
        <f>$C$5+SUMPRODUCT($D$5:$I$5,Table24[[#This Row],[age]:[southwest]])</f>
        <v>12249.196539228036</v>
      </c>
      <c r="R651" t="s">
        <v>9</v>
      </c>
      <c r="S651" t="s">
        <v>10</v>
      </c>
      <c r="T651" t="s">
        <v>8</v>
      </c>
    </row>
    <row r="652" spans="4:20">
      <c r="D652" s="17">
        <v>42</v>
      </c>
      <c r="E652" s="3">
        <v>28.31</v>
      </c>
      <c r="F652" s="3">
        <v>3</v>
      </c>
      <c r="G652" s="16">
        <f t="shared" si="30"/>
        <v>1</v>
      </c>
      <c r="H652" s="3">
        <f t="shared" si="31"/>
        <v>0</v>
      </c>
      <c r="I652" s="3">
        <f t="shared" si="32"/>
        <v>0</v>
      </c>
      <c r="J652" s="28">
        <v>32787.458590000002</v>
      </c>
      <c r="K652" s="30">
        <f>$C$5+SUMPRODUCT($D$5:$I$5,Table24[[#This Row],[age]:[southwest]])</f>
        <v>33474.329522391927</v>
      </c>
      <c r="R652" t="s">
        <v>9</v>
      </c>
      <c r="S652" t="s">
        <v>7</v>
      </c>
      <c r="T652" t="s">
        <v>12</v>
      </c>
    </row>
    <row r="653" spans="4:20">
      <c r="D653" s="17">
        <v>61</v>
      </c>
      <c r="E653" s="3">
        <v>33.914999999999999</v>
      </c>
      <c r="F653" s="3">
        <v>0</v>
      </c>
      <c r="G653" s="16">
        <f t="shared" si="30"/>
        <v>0</v>
      </c>
      <c r="H653" s="3">
        <f t="shared" si="31"/>
        <v>0</v>
      </c>
      <c r="I653" s="3">
        <f t="shared" si="32"/>
        <v>0</v>
      </c>
      <c r="J653" s="28">
        <v>13143.86485</v>
      </c>
      <c r="K653" s="30">
        <f>$C$5+SUMPRODUCT($D$5:$I$5,Table24[[#This Row],[age]:[southwest]])</f>
        <v>14997.028259236627</v>
      </c>
      <c r="R653" t="s">
        <v>9</v>
      </c>
      <c r="S653" t="s">
        <v>10</v>
      </c>
      <c r="T653" t="s">
        <v>13</v>
      </c>
    </row>
    <row r="654" spans="4:20">
      <c r="D654" s="17">
        <v>23</v>
      </c>
      <c r="E654" s="3">
        <v>34.96</v>
      </c>
      <c r="F654" s="3">
        <v>3</v>
      </c>
      <c r="G654" s="16">
        <f t="shared" si="30"/>
        <v>0</v>
      </c>
      <c r="H654" s="3">
        <f t="shared" si="31"/>
        <v>0</v>
      </c>
      <c r="I654" s="3">
        <f t="shared" si="32"/>
        <v>0</v>
      </c>
      <c r="J654" s="28">
        <v>4466.6214</v>
      </c>
      <c r="K654" s="30">
        <f>$C$5+SUMPRODUCT($D$5:$I$5,Table24[[#This Row],[age]:[southwest]])</f>
        <v>6999.2980435413883</v>
      </c>
      <c r="R654" t="s">
        <v>6</v>
      </c>
      <c r="S654" t="s">
        <v>10</v>
      </c>
      <c r="T654" t="s">
        <v>12</v>
      </c>
    </row>
    <row r="655" spans="4:20">
      <c r="D655" s="17">
        <v>43</v>
      </c>
      <c r="E655" s="3">
        <v>35.31</v>
      </c>
      <c r="F655" s="3">
        <v>2</v>
      </c>
      <c r="G655" s="16">
        <f t="shared" si="30"/>
        <v>0</v>
      </c>
      <c r="H655" s="3">
        <f t="shared" si="31"/>
        <v>1</v>
      </c>
      <c r="I655" s="3">
        <f t="shared" si="32"/>
        <v>0</v>
      </c>
      <c r="J655" s="28">
        <v>18806.145469999999</v>
      </c>
      <c r="K655" s="30">
        <f>$C$5+SUMPRODUCT($D$5:$I$5,Table24[[#This Row],[age]:[southwest]])</f>
        <v>10927.936536941943</v>
      </c>
      <c r="R655" t="s">
        <v>9</v>
      </c>
      <c r="S655" t="s">
        <v>10</v>
      </c>
      <c r="T655" t="s">
        <v>11</v>
      </c>
    </row>
    <row r="656" spans="4:20">
      <c r="D656" s="17">
        <v>48</v>
      </c>
      <c r="E656" s="3">
        <v>30.78</v>
      </c>
      <c r="F656" s="3">
        <v>3</v>
      </c>
      <c r="G656" s="16">
        <f t="shared" si="30"/>
        <v>0</v>
      </c>
      <c r="H656" s="3">
        <f t="shared" si="31"/>
        <v>0</v>
      </c>
      <c r="I656" s="3">
        <f t="shared" si="32"/>
        <v>0</v>
      </c>
      <c r="J656" s="28">
        <v>10141.136200000001</v>
      </c>
      <c r="K656" s="30">
        <f>$C$5+SUMPRODUCT($D$5:$I$5,Table24[[#This Row],[age]:[southwest]])</f>
        <v>12008.937029983605</v>
      </c>
      <c r="R656" t="s">
        <v>9</v>
      </c>
      <c r="S656" t="s">
        <v>10</v>
      </c>
      <c r="T656" t="s">
        <v>13</v>
      </c>
    </row>
    <row r="657" spans="4:20">
      <c r="D657" s="17">
        <v>39</v>
      </c>
      <c r="E657" s="3">
        <v>26.22</v>
      </c>
      <c r="F657" s="3">
        <v>1</v>
      </c>
      <c r="G657" s="16">
        <f t="shared" si="30"/>
        <v>0</v>
      </c>
      <c r="H657" s="3">
        <f t="shared" si="31"/>
        <v>0</v>
      </c>
      <c r="I657" s="3">
        <f t="shared" si="32"/>
        <v>0</v>
      </c>
      <c r="J657" s="28">
        <v>6123.5688</v>
      </c>
      <c r="K657" s="30">
        <f>$C$5+SUMPRODUCT($D$5:$I$5,Table24[[#This Row],[age]:[southwest]])</f>
        <v>7208.5867391364809</v>
      </c>
      <c r="R657" t="s">
        <v>9</v>
      </c>
      <c r="S657" t="s">
        <v>10</v>
      </c>
      <c r="T657" t="s">
        <v>12</v>
      </c>
    </row>
    <row r="658" spans="4:20">
      <c r="D658" s="17">
        <v>40</v>
      </c>
      <c r="E658" s="3">
        <v>23.37</v>
      </c>
      <c r="F658" s="3">
        <v>3</v>
      </c>
      <c r="G658" s="16">
        <f t="shared" si="30"/>
        <v>0</v>
      </c>
      <c r="H658" s="3">
        <f t="shared" si="31"/>
        <v>0</v>
      </c>
      <c r="I658" s="3">
        <f t="shared" si="32"/>
        <v>0</v>
      </c>
      <c r="J658" s="28">
        <v>8252.2842999999993</v>
      </c>
      <c r="K658" s="30">
        <f>$C$5+SUMPRODUCT($D$5:$I$5,Table24[[#This Row],[age]:[southwest]])</f>
        <v>7443.5536146127306</v>
      </c>
      <c r="R658" t="s">
        <v>6</v>
      </c>
      <c r="S658" t="s">
        <v>10</v>
      </c>
      <c r="T658" t="s">
        <v>13</v>
      </c>
    </row>
    <row r="659" spans="4:20">
      <c r="D659" s="17">
        <v>18</v>
      </c>
      <c r="E659" s="3">
        <v>28.5</v>
      </c>
      <c r="F659" s="3">
        <v>0</v>
      </c>
      <c r="G659" s="16">
        <f t="shared" si="30"/>
        <v>0</v>
      </c>
      <c r="H659" s="3">
        <f t="shared" si="31"/>
        <v>0</v>
      </c>
      <c r="I659" s="3">
        <f t="shared" si="32"/>
        <v>0</v>
      </c>
      <c r="J659" s="28">
        <v>1712.2270000000001</v>
      </c>
      <c r="K659" s="30">
        <f>$C$5+SUMPRODUCT($D$5:$I$5,Table24[[#This Row],[age]:[southwest]])</f>
        <v>2112.0106347819274</v>
      </c>
      <c r="R659" t="s">
        <v>9</v>
      </c>
      <c r="S659" t="s">
        <v>10</v>
      </c>
      <c r="T659" t="s">
        <v>13</v>
      </c>
    </row>
    <row r="660" spans="4:20">
      <c r="D660" s="17">
        <v>58</v>
      </c>
      <c r="E660" s="3">
        <v>32.965000000000003</v>
      </c>
      <c r="F660" s="3">
        <v>0</v>
      </c>
      <c r="G660" s="16">
        <f t="shared" si="30"/>
        <v>0</v>
      </c>
      <c r="H660" s="3">
        <f t="shared" si="31"/>
        <v>0</v>
      </c>
      <c r="I660" s="3">
        <f t="shared" si="32"/>
        <v>0</v>
      </c>
      <c r="J660" s="28">
        <v>12430.95335</v>
      </c>
      <c r="K660" s="30">
        <f>$C$5+SUMPRODUCT($D$5:$I$5,Table24[[#This Row],[age]:[southwest]])</f>
        <v>13904.299819365311</v>
      </c>
      <c r="R660" t="s">
        <v>6</v>
      </c>
      <c r="S660" t="s">
        <v>10</v>
      </c>
      <c r="T660" t="s">
        <v>13</v>
      </c>
    </row>
    <row r="661" spans="4:20">
      <c r="D661" s="17">
        <v>49</v>
      </c>
      <c r="E661" s="3">
        <v>42.68</v>
      </c>
      <c r="F661" s="3">
        <v>2</v>
      </c>
      <c r="G661" s="16">
        <f t="shared" si="30"/>
        <v>0</v>
      </c>
      <c r="H661" s="3">
        <f t="shared" si="31"/>
        <v>1</v>
      </c>
      <c r="I661" s="3">
        <f t="shared" si="32"/>
        <v>0</v>
      </c>
      <c r="J661" s="28">
        <v>9800.8881999999994</v>
      </c>
      <c r="K661" s="30">
        <f>$C$5+SUMPRODUCT($D$5:$I$5,Table24[[#This Row],[age]:[southwest]])</f>
        <v>14965.761517673443</v>
      </c>
      <c r="R661" t="s">
        <v>6</v>
      </c>
      <c r="S661" t="s">
        <v>10</v>
      </c>
      <c r="T661" t="s">
        <v>11</v>
      </c>
    </row>
    <row r="662" spans="4:20">
      <c r="D662" s="17">
        <v>53</v>
      </c>
      <c r="E662" s="3">
        <v>39.6</v>
      </c>
      <c r="F662" s="3">
        <v>1</v>
      </c>
      <c r="G662" s="16">
        <f t="shared" si="30"/>
        <v>0</v>
      </c>
      <c r="H662" s="3">
        <f t="shared" si="31"/>
        <v>1</v>
      </c>
      <c r="I662" s="3">
        <f t="shared" si="32"/>
        <v>0</v>
      </c>
      <c r="J662" s="28">
        <v>10579.710999999999</v>
      </c>
      <c r="K662" s="30">
        <f>$C$5+SUMPRODUCT($D$5:$I$5,Table24[[#This Row],[age]:[southwest]])</f>
        <v>14479.2276247763</v>
      </c>
      <c r="R662" t="s">
        <v>6</v>
      </c>
      <c r="S662" t="s">
        <v>10</v>
      </c>
      <c r="T662" t="s">
        <v>11</v>
      </c>
    </row>
    <row r="663" spans="4:20">
      <c r="D663" s="17">
        <v>48</v>
      </c>
      <c r="E663" s="3">
        <v>31.13</v>
      </c>
      <c r="F663" s="3">
        <v>0</v>
      </c>
      <c r="G663" s="16">
        <f t="shared" si="30"/>
        <v>0</v>
      </c>
      <c r="H663" s="3">
        <f t="shared" si="31"/>
        <v>1</v>
      </c>
      <c r="I663" s="3">
        <f t="shared" si="32"/>
        <v>0</v>
      </c>
      <c r="J663" s="28">
        <v>8280.6226999999999</v>
      </c>
      <c r="K663" s="30">
        <f>$C$5+SUMPRODUCT($D$5:$I$5,Table24[[#This Row],[age]:[southwest]])</f>
        <v>9854.3594220436862</v>
      </c>
      <c r="R663" t="s">
        <v>6</v>
      </c>
      <c r="S663" t="s">
        <v>10</v>
      </c>
      <c r="T663" t="s">
        <v>11</v>
      </c>
    </row>
    <row r="664" spans="4:20">
      <c r="D664" s="17">
        <v>45</v>
      </c>
      <c r="E664" s="3">
        <v>36.299999999999997</v>
      </c>
      <c r="F664" s="3">
        <v>2</v>
      </c>
      <c r="G664" s="16">
        <f t="shared" si="30"/>
        <v>0</v>
      </c>
      <c r="H664" s="3">
        <f t="shared" si="31"/>
        <v>1</v>
      </c>
      <c r="I664" s="3">
        <f t="shared" si="32"/>
        <v>0</v>
      </c>
      <c r="J664" s="28">
        <v>8527.5319999999992</v>
      </c>
      <c r="K664" s="30">
        <f>$C$5+SUMPRODUCT($D$5:$I$5,Table24[[#This Row],[age]:[southwest]])</f>
        <v>11777.204239577546</v>
      </c>
      <c r="R664" t="s">
        <v>6</v>
      </c>
      <c r="S664" t="s">
        <v>10</v>
      </c>
      <c r="T664" t="s">
        <v>11</v>
      </c>
    </row>
    <row r="665" spans="4:20">
      <c r="D665" s="17">
        <v>59</v>
      </c>
      <c r="E665" s="3">
        <v>35.200000000000003</v>
      </c>
      <c r="F665" s="3">
        <v>0</v>
      </c>
      <c r="G665" s="16">
        <f t="shared" si="30"/>
        <v>0</v>
      </c>
      <c r="H665" s="3">
        <f t="shared" si="31"/>
        <v>1</v>
      </c>
      <c r="I665" s="3">
        <f t="shared" si="32"/>
        <v>0</v>
      </c>
      <c r="J665" s="28">
        <v>12244.531000000001</v>
      </c>
      <c r="K665" s="30">
        <f>$C$5+SUMPRODUCT($D$5:$I$5,Table24[[#This Row],[age]:[southwest]])</f>
        <v>14059.699951281807</v>
      </c>
      <c r="R665" t="s">
        <v>6</v>
      </c>
      <c r="S665" t="s">
        <v>10</v>
      </c>
      <c r="T665" t="s">
        <v>11</v>
      </c>
    </row>
    <row r="666" spans="4:20">
      <c r="D666" s="17">
        <v>52</v>
      </c>
      <c r="E666" s="3">
        <v>25.3</v>
      </c>
      <c r="F666" s="3">
        <v>2</v>
      </c>
      <c r="G666" s="16">
        <f t="shared" si="30"/>
        <v>1</v>
      </c>
      <c r="H666" s="3">
        <f t="shared" si="31"/>
        <v>1</v>
      </c>
      <c r="I666" s="3">
        <f t="shared" si="32"/>
        <v>0</v>
      </c>
      <c r="J666" s="28">
        <v>24667.419000000002</v>
      </c>
      <c r="K666" s="30">
        <f>$C$5+SUMPRODUCT($D$5:$I$5,Table24[[#This Row],[age]:[southwest]])</f>
        <v>33695.069224839732</v>
      </c>
      <c r="R666" t="s">
        <v>6</v>
      </c>
      <c r="S666" t="s">
        <v>7</v>
      </c>
      <c r="T666" t="s">
        <v>11</v>
      </c>
    </row>
    <row r="667" spans="4:20">
      <c r="D667" s="17">
        <v>26</v>
      </c>
      <c r="E667" s="3">
        <v>42.4</v>
      </c>
      <c r="F667" s="3">
        <v>1</v>
      </c>
      <c r="G667" s="16">
        <f t="shared" si="30"/>
        <v>0</v>
      </c>
      <c r="H667" s="3">
        <f t="shared" si="31"/>
        <v>0</v>
      </c>
      <c r="I667" s="3">
        <f t="shared" si="32"/>
        <v>1</v>
      </c>
      <c r="J667" s="28">
        <v>3410.3240000000001</v>
      </c>
      <c r="K667" s="30">
        <f>$C$5+SUMPRODUCT($D$5:$I$5,Table24[[#This Row],[age]:[southwest]])</f>
        <v>8563.9752271729703</v>
      </c>
      <c r="R667" t="s">
        <v>6</v>
      </c>
      <c r="S667" t="s">
        <v>10</v>
      </c>
      <c r="T667" t="s">
        <v>8</v>
      </c>
    </row>
    <row r="668" spans="4:20">
      <c r="D668" s="17">
        <v>27</v>
      </c>
      <c r="E668" s="3">
        <v>33.155000000000001</v>
      </c>
      <c r="F668" s="3">
        <v>2</v>
      </c>
      <c r="G668" s="16">
        <f t="shared" si="30"/>
        <v>0</v>
      </c>
      <c r="H668" s="3">
        <f t="shared" si="31"/>
        <v>0</v>
      </c>
      <c r="I668" s="3">
        <f t="shared" si="32"/>
        <v>0</v>
      </c>
      <c r="J668" s="28">
        <v>4058.71245</v>
      </c>
      <c r="K668" s="30">
        <f>$C$5+SUMPRODUCT($D$5:$I$5,Table24[[#This Row],[age]:[southwest]])</f>
        <v>6944.531852428674</v>
      </c>
      <c r="R668" t="s">
        <v>9</v>
      </c>
      <c r="S668" t="s">
        <v>10</v>
      </c>
      <c r="T668" t="s">
        <v>12</v>
      </c>
    </row>
    <row r="669" spans="4:20">
      <c r="D669" s="17">
        <v>48</v>
      </c>
      <c r="E669" s="3">
        <v>35.909999999999997</v>
      </c>
      <c r="F669" s="3">
        <v>1</v>
      </c>
      <c r="G669" s="16">
        <f t="shared" si="30"/>
        <v>0</v>
      </c>
      <c r="H669" s="3">
        <f t="shared" si="31"/>
        <v>0</v>
      </c>
      <c r="I669" s="3">
        <f t="shared" si="32"/>
        <v>0</v>
      </c>
      <c r="J669" s="28">
        <v>26392.260289999998</v>
      </c>
      <c r="K669" s="30">
        <f>$C$5+SUMPRODUCT($D$5:$I$5,Table24[[#This Row],[age]:[southwest]])</f>
        <v>12803.07878832335</v>
      </c>
      <c r="R669" t="s">
        <v>6</v>
      </c>
      <c r="S669" t="s">
        <v>10</v>
      </c>
      <c r="T669" t="s">
        <v>13</v>
      </c>
    </row>
    <row r="670" spans="4:20">
      <c r="D670" s="17">
        <v>57</v>
      </c>
      <c r="E670" s="3">
        <v>28.785</v>
      </c>
      <c r="F670" s="3">
        <v>4</v>
      </c>
      <c r="G670" s="16">
        <f t="shared" si="30"/>
        <v>0</v>
      </c>
      <c r="H670" s="3">
        <f t="shared" si="31"/>
        <v>0</v>
      </c>
      <c r="I670" s="3">
        <f t="shared" si="32"/>
        <v>0</v>
      </c>
      <c r="J670" s="28">
        <v>14394.398150000001</v>
      </c>
      <c r="K670" s="30">
        <f>$C$5+SUMPRODUCT($D$5:$I$5,Table24[[#This Row],[age]:[southwest]])</f>
        <v>14117.949227236713</v>
      </c>
      <c r="R670" t="s">
        <v>6</v>
      </c>
      <c r="S670" t="s">
        <v>10</v>
      </c>
      <c r="T670" t="s">
        <v>13</v>
      </c>
    </row>
    <row r="671" spans="4:20">
      <c r="D671" s="17">
        <v>37</v>
      </c>
      <c r="E671" s="3">
        <v>46.53</v>
      </c>
      <c r="F671" s="3">
        <v>3</v>
      </c>
      <c r="G671" s="16">
        <f t="shared" si="30"/>
        <v>0</v>
      </c>
      <c r="H671" s="3">
        <f t="shared" si="31"/>
        <v>1</v>
      </c>
      <c r="I671" s="3">
        <f t="shared" si="32"/>
        <v>0</v>
      </c>
      <c r="J671" s="28">
        <v>6435.6237000000001</v>
      </c>
      <c r="K671" s="30">
        <f>$C$5+SUMPRODUCT($D$5:$I$5,Table24[[#This Row],[age]:[southwest]])</f>
        <v>13656.99811331469</v>
      </c>
      <c r="R671" t="s">
        <v>9</v>
      </c>
      <c r="S671" t="s">
        <v>10</v>
      </c>
      <c r="T671" t="s">
        <v>11</v>
      </c>
    </row>
    <row r="672" spans="4:20">
      <c r="D672" s="17">
        <v>57</v>
      </c>
      <c r="E672" s="3">
        <v>23.98</v>
      </c>
      <c r="F672" s="3">
        <v>1</v>
      </c>
      <c r="G672" s="16">
        <f t="shared" si="30"/>
        <v>0</v>
      </c>
      <c r="H672" s="3">
        <f t="shared" si="31"/>
        <v>1</v>
      </c>
      <c r="I672" s="3">
        <f t="shared" si="32"/>
        <v>0</v>
      </c>
      <c r="J672" s="28">
        <v>22192.437109999999</v>
      </c>
      <c r="K672" s="30">
        <f>$C$5+SUMPRODUCT($D$5:$I$5,Table24[[#This Row],[age]:[southwest]])</f>
        <v>10217.675538748783</v>
      </c>
      <c r="R672" t="s">
        <v>6</v>
      </c>
      <c r="S672" t="s">
        <v>10</v>
      </c>
      <c r="T672" t="s">
        <v>11</v>
      </c>
    </row>
    <row r="673" spans="4:20">
      <c r="D673" s="17">
        <v>32</v>
      </c>
      <c r="E673" s="3">
        <v>31.54</v>
      </c>
      <c r="F673" s="3">
        <v>1</v>
      </c>
      <c r="G673" s="16">
        <f t="shared" si="30"/>
        <v>0</v>
      </c>
      <c r="H673" s="3">
        <f t="shared" si="31"/>
        <v>0</v>
      </c>
      <c r="I673" s="3">
        <f t="shared" si="32"/>
        <v>0</v>
      </c>
      <c r="J673" s="28">
        <v>5148.5526</v>
      </c>
      <c r="K673" s="30">
        <f>$C$5+SUMPRODUCT($D$5:$I$5,Table24[[#This Row],[age]:[southwest]])</f>
        <v>7211.1139055402309</v>
      </c>
      <c r="R673" t="s">
        <v>6</v>
      </c>
      <c r="S673" t="s">
        <v>10</v>
      </c>
      <c r="T673" t="s">
        <v>13</v>
      </c>
    </row>
    <row r="674" spans="4:20">
      <c r="D674" s="17">
        <v>18</v>
      </c>
      <c r="E674" s="3">
        <v>33.659999999999997</v>
      </c>
      <c r="F674" s="3">
        <v>0</v>
      </c>
      <c r="G674" s="16">
        <f t="shared" si="30"/>
        <v>0</v>
      </c>
      <c r="H674" s="3">
        <f t="shared" si="31"/>
        <v>1</v>
      </c>
      <c r="I674" s="3">
        <f t="shared" si="32"/>
        <v>0</v>
      </c>
      <c r="J674" s="28">
        <v>1136.3994</v>
      </c>
      <c r="K674" s="30">
        <f>$C$5+SUMPRODUCT($D$5:$I$5,Table24[[#This Row],[age]:[southwest]])</f>
        <v>3000.9302801670801</v>
      </c>
      <c r="R674" t="s">
        <v>9</v>
      </c>
      <c r="S674" t="s">
        <v>10</v>
      </c>
      <c r="T674" t="s">
        <v>11</v>
      </c>
    </row>
    <row r="675" spans="4:20">
      <c r="D675" s="17">
        <v>64</v>
      </c>
      <c r="E675" s="3">
        <v>22.99</v>
      </c>
      <c r="F675" s="3">
        <v>0</v>
      </c>
      <c r="G675" s="16">
        <f t="shared" si="30"/>
        <v>1</v>
      </c>
      <c r="H675" s="3">
        <f t="shared" si="31"/>
        <v>1</v>
      </c>
      <c r="I675" s="3">
        <f t="shared" si="32"/>
        <v>0</v>
      </c>
      <c r="J675" s="28">
        <v>27037.914100000002</v>
      </c>
      <c r="K675" s="30">
        <f>$C$5+SUMPRODUCT($D$5:$I$5,Table24[[#This Row],[age]:[southwest]])</f>
        <v>35053.79614026715</v>
      </c>
      <c r="R675" t="s">
        <v>6</v>
      </c>
      <c r="S675" t="s">
        <v>7</v>
      </c>
      <c r="T675" t="s">
        <v>11</v>
      </c>
    </row>
    <row r="676" spans="4:20">
      <c r="D676" s="17">
        <v>43</v>
      </c>
      <c r="E676" s="3">
        <v>38.06</v>
      </c>
      <c r="F676" s="3">
        <v>2</v>
      </c>
      <c r="G676" s="16">
        <f t="shared" si="30"/>
        <v>1</v>
      </c>
      <c r="H676" s="3">
        <f t="shared" si="31"/>
        <v>1</v>
      </c>
      <c r="I676" s="3">
        <f t="shared" si="32"/>
        <v>0</v>
      </c>
      <c r="J676" s="28">
        <v>42560.430399999997</v>
      </c>
      <c r="K676" s="30">
        <f>$C$5+SUMPRODUCT($D$5:$I$5,Table24[[#This Row],[age]:[southwest]])</f>
        <v>35703.075140406072</v>
      </c>
      <c r="R676" t="s">
        <v>9</v>
      </c>
      <c r="S676" t="s">
        <v>7</v>
      </c>
      <c r="T676" t="s">
        <v>11</v>
      </c>
    </row>
    <row r="677" spans="4:20">
      <c r="D677" s="17">
        <v>49</v>
      </c>
      <c r="E677" s="3">
        <v>28.7</v>
      </c>
      <c r="F677" s="3">
        <v>1</v>
      </c>
      <c r="G677" s="16">
        <f t="shared" si="30"/>
        <v>0</v>
      </c>
      <c r="H677" s="3">
        <f t="shared" si="31"/>
        <v>0</v>
      </c>
      <c r="I677" s="3">
        <f t="shared" si="32"/>
        <v>1</v>
      </c>
      <c r="J677" s="28">
        <v>8703.4560000000001</v>
      </c>
      <c r="K677" s="30">
        <f>$C$5+SUMPRODUCT($D$5:$I$5,Table24[[#This Row],[age]:[southwest]])</f>
        <v>9835.7359257080898</v>
      </c>
      <c r="R677" t="s">
        <v>9</v>
      </c>
      <c r="S677" t="s">
        <v>10</v>
      </c>
      <c r="T677" t="s">
        <v>8</v>
      </c>
    </row>
    <row r="678" spans="4:20">
      <c r="D678" s="17">
        <v>40</v>
      </c>
      <c r="E678" s="3">
        <v>32.774999999999999</v>
      </c>
      <c r="F678" s="3">
        <v>2</v>
      </c>
      <c r="G678" s="16">
        <f t="shared" si="30"/>
        <v>1</v>
      </c>
      <c r="H678" s="3">
        <f t="shared" si="31"/>
        <v>0</v>
      </c>
      <c r="I678" s="3">
        <f t="shared" si="32"/>
        <v>0</v>
      </c>
      <c r="J678" s="28">
        <v>40003.332249999999</v>
      </c>
      <c r="K678" s="30">
        <f>$C$5+SUMPRODUCT($D$5:$I$5,Table24[[#This Row],[age]:[southwest]])</f>
        <v>34000.806156304221</v>
      </c>
      <c r="R678" t="s">
        <v>6</v>
      </c>
      <c r="S678" t="s">
        <v>7</v>
      </c>
      <c r="T678" t="s">
        <v>12</v>
      </c>
    </row>
    <row r="679" spans="4:20">
      <c r="D679" s="17">
        <v>62</v>
      </c>
      <c r="E679" s="3">
        <v>32.015000000000001</v>
      </c>
      <c r="F679" s="3">
        <v>0</v>
      </c>
      <c r="G679" s="16">
        <f t="shared" si="30"/>
        <v>1</v>
      </c>
      <c r="H679" s="3">
        <f t="shared" si="31"/>
        <v>0</v>
      </c>
      <c r="I679" s="3">
        <f t="shared" si="32"/>
        <v>0</v>
      </c>
      <c r="J679" s="28">
        <v>45710.207849999999</v>
      </c>
      <c r="K679" s="30">
        <f>$C$5+SUMPRODUCT($D$5:$I$5,Table24[[#This Row],[age]:[southwest]])</f>
        <v>38454.491046817879</v>
      </c>
      <c r="R679" t="s">
        <v>9</v>
      </c>
      <c r="S679" t="s">
        <v>7</v>
      </c>
      <c r="T679" t="s">
        <v>13</v>
      </c>
    </row>
    <row r="680" spans="4:20">
      <c r="D680" s="17">
        <v>40</v>
      </c>
      <c r="E680" s="3">
        <v>29.81</v>
      </c>
      <c r="F680" s="3">
        <v>1</v>
      </c>
      <c r="G680" s="16">
        <f t="shared" si="30"/>
        <v>0</v>
      </c>
      <c r="H680" s="3">
        <f t="shared" si="31"/>
        <v>1</v>
      </c>
      <c r="I680" s="3">
        <f t="shared" si="32"/>
        <v>0</v>
      </c>
      <c r="J680" s="28">
        <v>6500.2358999999997</v>
      </c>
      <c r="K680" s="30">
        <f>$C$5+SUMPRODUCT($D$5:$I$5,Table24[[#This Row],[age]:[southwest]])</f>
        <v>7822.8458796160339</v>
      </c>
      <c r="R680" t="s">
        <v>6</v>
      </c>
      <c r="S680" t="s">
        <v>10</v>
      </c>
      <c r="T680" t="s">
        <v>11</v>
      </c>
    </row>
    <row r="681" spans="4:20">
      <c r="D681" s="17">
        <v>30</v>
      </c>
      <c r="E681" s="3">
        <v>31.57</v>
      </c>
      <c r="F681" s="3">
        <v>3</v>
      </c>
      <c r="G681" s="16">
        <f t="shared" si="30"/>
        <v>0</v>
      </c>
      <c r="H681" s="3">
        <f t="shared" si="31"/>
        <v>1</v>
      </c>
      <c r="I681" s="3">
        <f t="shared" si="32"/>
        <v>0</v>
      </c>
      <c r="J681" s="28">
        <v>4837.5823</v>
      </c>
      <c r="K681" s="30">
        <f>$C$5+SUMPRODUCT($D$5:$I$5,Table24[[#This Row],[age]:[southwest]])</f>
        <v>6791.8790113355826</v>
      </c>
      <c r="R681" t="s">
        <v>9</v>
      </c>
      <c r="S681" t="s">
        <v>10</v>
      </c>
      <c r="T681" t="s">
        <v>11</v>
      </c>
    </row>
    <row r="682" spans="4:20">
      <c r="D682" s="17">
        <v>29</v>
      </c>
      <c r="E682" s="3">
        <v>31.16</v>
      </c>
      <c r="F682" s="3">
        <v>0</v>
      </c>
      <c r="G682" s="16">
        <f t="shared" si="30"/>
        <v>0</v>
      </c>
      <c r="H682" s="3">
        <f t="shared" si="31"/>
        <v>0</v>
      </c>
      <c r="I682" s="3">
        <f t="shared" si="32"/>
        <v>0</v>
      </c>
      <c r="J682" s="28">
        <v>3943.5954000000002</v>
      </c>
      <c r="K682" s="30">
        <f>$C$5+SUMPRODUCT($D$5:$I$5,Table24[[#This Row],[age]:[southwest]])</f>
        <v>5839.8668820466883</v>
      </c>
      <c r="R682" t="s">
        <v>6</v>
      </c>
      <c r="S682" t="s">
        <v>10</v>
      </c>
      <c r="T682" t="s">
        <v>13</v>
      </c>
    </row>
    <row r="683" spans="4:20">
      <c r="D683" s="17">
        <v>36</v>
      </c>
      <c r="E683" s="3">
        <v>29.7</v>
      </c>
      <c r="F683" s="3">
        <v>0</v>
      </c>
      <c r="G683" s="16">
        <f t="shared" si="30"/>
        <v>0</v>
      </c>
      <c r="H683" s="3">
        <f t="shared" si="31"/>
        <v>1</v>
      </c>
      <c r="I683" s="3">
        <f t="shared" si="32"/>
        <v>0</v>
      </c>
      <c r="J683" s="28">
        <v>4399.7309999999998</v>
      </c>
      <c r="K683" s="30">
        <f>$C$5+SUMPRODUCT($D$5:$I$5,Table24[[#This Row],[age]:[southwest]])</f>
        <v>6286.0256258753434</v>
      </c>
      <c r="R683" t="s">
        <v>9</v>
      </c>
      <c r="S683" t="s">
        <v>10</v>
      </c>
      <c r="T683" t="s">
        <v>11</v>
      </c>
    </row>
    <row r="684" spans="4:20">
      <c r="D684" s="17">
        <v>41</v>
      </c>
      <c r="E684" s="3">
        <v>31.02</v>
      </c>
      <c r="F684" s="3">
        <v>0</v>
      </c>
      <c r="G684" s="16">
        <f t="shared" si="30"/>
        <v>0</v>
      </c>
      <c r="H684" s="3">
        <f t="shared" si="31"/>
        <v>1</v>
      </c>
      <c r="I684" s="3">
        <f t="shared" si="32"/>
        <v>0</v>
      </c>
      <c r="J684" s="28">
        <v>6185.3208000000004</v>
      </c>
      <c r="K684" s="30">
        <f>$C$5+SUMPRODUCT($D$5:$I$5,Table24[[#This Row],[age]:[southwest]])</f>
        <v>8018.0641408478805</v>
      </c>
      <c r="R684" t="s">
        <v>6</v>
      </c>
      <c r="S684" t="s">
        <v>10</v>
      </c>
      <c r="T684" t="s">
        <v>11</v>
      </c>
    </row>
    <row r="685" spans="4:20">
      <c r="D685" s="17">
        <v>44</v>
      </c>
      <c r="E685" s="3">
        <v>43.89</v>
      </c>
      <c r="F685" s="3">
        <v>2</v>
      </c>
      <c r="G685" s="16">
        <f t="shared" si="30"/>
        <v>1</v>
      </c>
      <c r="H685" s="3">
        <f t="shared" si="31"/>
        <v>1</v>
      </c>
      <c r="I685" s="3">
        <f t="shared" si="32"/>
        <v>0</v>
      </c>
      <c r="J685" s="28">
        <v>46200.985099999998</v>
      </c>
      <c r="K685" s="30">
        <f>$C$5+SUMPRODUCT($D$5:$I$5,Table24[[#This Row],[age]:[southwest]])</f>
        <v>37934.360512523803</v>
      </c>
      <c r="R685" t="s">
        <v>6</v>
      </c>
      <c r="S685" t="s">
        <v>7</v>
      </c>
      <c r="T685" t="s">
        <v>11</v>
      </c>
    </row>
    <row r="686" spans="4:20">
      <c r="D686" s="17">
        <v>45</v>
      </c>
      <c r="E686" s="3">
        <v>21.375</v>
      </c>
      <c r="F686" s="3">
        <v>0</v>
      </c>
      <c r="G686" s="16">
        <f t="shared" si="30"/>
        <v>0</v>
      </c>
      <c r="H686" s="3">
        <f t="shared" si="31"/>
        <v>0</v>
      </c>
      <c r="I686" s="3">
        <f t="shared" si="32"/>
        <v>0</v>
      </c>
      <c r="J686" s="28">
        <v>7222.7862500000001</v>
      </c>
      <c r="K686" s="30">
        <f>$C$5+SUMPRODUCT($D$5:$I$5,Table24[[#This Row],[age]:[southwest]])</f>
        <v>6638.3636716858564</v>
      </c>
      <c r="R686" t="s">
        <v>9</v>
      </c>
      <c r="S686" t="s">
        <v>10</v>
      </c>
      <c r="T686" t="s">
        <v>12</v>
      </c>
    </row>
    <row r="687" spans="4:20">
      <c r="D687" s="17">
        <v>55</v>
      </c>
      <c r="E687" s="3">
        <v>40.81</v>
      </c>
      <c r="F687" s="3">
        <v>3</v>
      </c>
      <c r="G687" s="16">
        <f t="shared" si="30"/>
        <v>0</v>
      </c>
      <c r="H687" s="3">
        <f t="shared" si="31"/>
        <v>1</v>
      </c>
      <c r="I687" s="3">
        <f t="shared" si="32"/>
        <v>0</v>
      </c>
      <c r="J687" s="28">
        <v>12485.8009</v>
      </c>
      <c r="K687" s="30">
        <f>$C$5+SUMPRODUCT($D$5:$I$5,Table24[[#This Row],[age]:[southwest]])</f>
        <v>16346.084709893079</v>
      </c>
      <c r="R687" t="s">
        <v>6</v>
      </c>
      <c r="S687" t="s">
        <v>10</v>
      </c>
      <c r="T687" t="s">
        <v>11</v>
      </c>
    </row>
    <row r="688" spans="4:20">
      <c r="D688" s="17">
        <v>60</v>
      </c>
      <c r="E688" s="3">
        <v>31.35</v>
      </c>
      <c r="F688" s="3">
        <v>3</v>
      </c>
      <c r="G688" s="16">
        <f t="shared" si="30"/>
        <v>1</v>
      </c>
      <c r="H688" s="3">
        <f t="shared" si="31"/>
        <v>0</v>
      </c>
      <c r="I688" s="3">
        <f t="shared" si="32"/>
        <v>0</v>
      </c>
      <c r="J688" s="28">
        <v>46130.5265</v>
      </c>
      <c r="K688" s="30">
        <f>$C$5+SUMPRODUCT($D$5:$I$5,Table24[[#This Row],[age]:[southwest]])</f>
        <v>39129.914211230374</v>
      </c>
      <c r="R688" t="s">
        <v>9</v>
      </c>
      <c r="S688" t="s">
        <v>7</v>
      </c>
      <c r="T688" t="s">
        <v>12</v>
      </c>
    </row>
    <row r="689" spans="4:20">
      <c r="D689" s="17">
        <v>56</v>
      </c>
      <c r="E689" s="3">
        <v>36.1</v>
      </c>
      <c r="F689" s="3">
        <v>3</v>
      </c>
      <c r="G689" s="16">
        <f t="shared" si="30"/>
        <v>0</v>
      </c>
      <c r="H689" s="3">
        <f t="shared" si="31"/>
        <v>0</v>
      </c>
      <c r="I689" s="3">
        <f t="shared" si="32"/>
        <v>1</v>
      </c>
      <c r="J689" s="28">
        <v>12363.547</v>
      </c>
      <c r="K689" s="30">
        <f>$C$5+SUMPRODUCT($D$5:$I$5,Table24[[#This Row],[age]:[southwest]])</f>
        <v>15083.814825946549</v>
      </c>
      <c r="R689" t="s">
        <v>9</v>
      </c>
      <c r="S689" t="s">
        <v>10</v>
      </c>
      <c r="T689" t="s">
        <v>8</v>
      </c>
    </row>
    <row r="690" spans="4:20">
      <c r="D690" s="17">
        <v>49</v>
      </c>
      <c r="E690" s="3">
        <v>23.18</v>
      </c>
      <c r="F690" s="3">
        <v>2</v>
      </c>
      <c r="G690" s="16">
        <f t="shared" si="30"/>
        <v>0</v>
      </c>
      <c r="H690" s="3">
        <f t="shared" si="31"/>
        <v>0</v>
      </c>
      <c r="I690" s="3">
        <f t="shared" si="32"/>
        <v>0</v>
      </c>
      <c r="J690" s="28">
        <v>10156.7832</v>
      </c>
      <c r="K690" s="30">
        <f>$C$5+SUMPRODUCT($D$5:$I$5,Table24[[#This Row],[age]:[southwest]])</f>
        <v>9220.7251322187549</v>
      </c>
      <c r="R690" t="s">
        <v>6</v>
      </c>
      <c r="S690" t="s">
        <v>10</v>
      </c>
      <c r="T690" t="s">
        <v>12</v>
      </c>
    </row>
    <row r="691" spans="4:20">
      <c r="D691" s="17">
        <v>21</v>
      </c>
      <c r="E691" s="3">
        <v>17.399999999999999</v>
      </c>
      <c r="F691" s="3">
        <v>1</v>
      </c>
      <c r="G691" s="16">
        <f t="shared" si="30"/>
        <v>0</v>
      </c>
      <c r="H691" s="3">
        <f t="shared" si="31"/>
        <v>0</v>
      </c>
      <c r="I691" s="3">
        <f t="shared" si="32"/>
        <v>1</v>
      </c>
      <c r="J691" s="28">
        <v>2585.2689999999998</v>
      </c>
      <c r="K691" s="30">
        <f>$C$5+SUMPRODUCT($D$5:$I$5,Table24[[#This Row],[age]:[southwest]])</f>
        <v>-1187.0900942742192</v>
      </c>
      <c r="R691" t="s">
        <v>6</v>
      </c>
      <c r="S691" t="s">
        <v>10</v>
      </c>
      <c r="T691" t="s">
        <v>8</v>
      </c>
    </row>
    <row r="692" spans="4:20">
      <c r="D692" s="17">
        <v>19</v>
      </c>
      <c r="E692" s="3">
        <v>20.3</v>
      </c>
      <c r="F692" s="3">
        <v>0</v>
      </c>
      <c r="G692" s="16">
        <f t="shared" si="30"/>
        <v>0</v>
      </c>
      <c r="H692" s="3">
        <f t="shared" si="31"/>
        <v>0</v>
      </c>
      <c r="I692" s="3">
        <f t="shared" si="32"/>
        <v>1</v>
      </c>
      <c r="J692" s="28">
        <v>1242.26</v>
      </c>
      <c r="K692" s="30">
        <f>$C$5+SUMPRODUCT($D$5:$I$5,Table24[[#This Row],[age]:[southwest]])</f>
        <v>-1190.5871492188835</v>
      </c>
      <c r="R692" t="s">
        <v>9</v>
      </c>
      <c r="S692" t="s">
        <v>10</v>
      </c>
      <c r="T692" t="s">
        <v>8</v>
      </c>
    </row>
    <row r="693" spans="4:20">
      <c r="D693" s="17">
        <v>39</v>
      </c>
      <c r="E693" s="3">
        <v>35.299999999999997</v>
      </c>
      <c r="F693" s="3">
        <v>2</v>
      </c>
      <c r="G693" s="16">
        <f t="shared" si="30"/>
        <v>1</v>
      </c>
      <c r="H693" s="3">
        <f t="shared" si="31"/>
        <v>0</v>
      </c>
      <c r="I693" s="3">
        <f t="shared" si="32"/>
        <v>1</v>
      </c>
      <c r="J693" s="28">
        <v>40103.89</v>
      </c>
      <c r="K693" s="30">
        <f>$C$5+SUMPRODUCT($D$5:$I$5,Table24[[#This Row],[age]:[southwest]])</f>
        <v>33816.123906063527</v>
      </c>
      <c r="R693" t="s">
        <v>9</v>
      </c>
      <c r="S693" t="s">
        <v>7</v>
      </c>
      <c r="T693" t="s">
        <v>8</v>
      </c>
    </row>
    <row r="694" spans="4:20">
      <c r="D694" s="17">
        <v>53</v>
      </c>
      <c r="E694" s="3">
        <v>24.32</v>
      </c>
      <c r="F694" s="3">
        <v>0</v>
      </c>
      <c r="G694" s="16">
        <f t="shared" si="30"/>
        <v>0</v>
      </c>
      <c r="H694" s="3">
        <f t="shared" si="31"/>
        <v>0</v>
      </c>
      <c r="I694" s="3">
        <f t="shared" si="32"/>
        <v>0</v>
      </c>
      <c r="J694" s="28">
        <v>9863.4717999999993</v>
      </c>
      <c r="K694" s="30">
        <f>$C$5+SUMPRODUCT($D$5:$I$5,Table24[[#This Row],[age]:[southwest]])</f>
        <v>9691.7135274744069</v>
      </c>
      <c r="R694" t="s">
        <v>9</v>
      </c>
      <c r="S694" t="s">
        <v>10</v>
      </c>
      <c r="T694" t="s">
        <v>12</v>
      </c>
    </row>
    <row r="695" spans="4:20">
      <c r="D695" s="17">
        <v>33</v>
      </c>
      <c r="E695" s="3">
        <v>18.5</v>
      </c>
      <c r="F695" s="3">
        <v>1</v>
      </c>
      <c r="G695" s="16">
        <f t="shared" si="30"/>
        <v>0</v>
      </c>
      <c r="H695" s="3">
        <f t="shared" si="31"/>
        <v>0</v>
      </c>
      <c r="I695" s="3">
        <f t="shared" si="32"/>
        <v>1</v>
      </c>
      <c r="J695" s="28">
        <v>4766.0219999999999</v>
      </c>
      <c r="K695" s="30">
        <f>$C$5+SUMPRODUCT($D$5:$I$5,Table24[[#This Row],[age]:[southwest]])</f>
        <v>2269.4920614322709</v>
      </c>
      <c r="R695" t="s">
        <v>6</v>
      </c>
      <c r="S695" t="s">
        <v>10</v>
      </c>
      <c r="T695" t="s">
        <v>8</v>
      </c>
    </row>
    <row r="696" spans="4:20">
      <c r="D696" s="17">
        <v>53</v>
      </c>
      <c r="E696" s="3">
        <v>26.41</v>
      </c>
      <c r="F696" s="3">
        <v>2</v>
      </c>
      <c r="G696" s="16">
        <f t="shared" si="30"/>
        <v>0</v>
      </c>
      <c r="H696" s="3">
        <f t="shared" si="31"/>
        <v>0</v>
      </c>
      <c r="I696" s="3">
        <f t="shared" si="32"/>
        <v>0</v>
      </c>
      <c r="J696" s="28">
        <v>11244.376899999999</v>
      </c>
      <c r="K696" s="30">
        <f>$C$5+SUMPRODUCT($D$5:$I$5,Table24[[#This Row],[age]:[southwest]])</f>
        <v>11342.562205906073</v>
      </c>
      <c r="R696" t="s">
        <v>9</v>
      </c>
      <c r="S696" t="s">
        <v>10</v>
      </c>
      <c r="T696" t="s">
        <v>13</v>
      </c>
    </row>
    <row r="697" spans="4:20">
      <c r="D697" s="17">
        <v>42</v>
      </c>
      <c r="E697" s="3">
        <v>26.125</v>
      </c>
      <c r="F697" s="3">
        <v>2</v>
      </c>
      <c r="G697" s="16">
        <f t="shared" si="30"/>
        <v>0</v>
      </c>
      <c r="H697" s="3">
        <f t="shared" si="31"/>
        <v>0</v>
      </c>
      <c r="I697" s="3">
        <f t="shared" si="32"/>
        <v>0</v>
      </c>
      <c r="J697" s="28">
        <v>7729.6457499999997</v>
      </c>
      <c r="K697" s="30">
        <f>$C$5+SUMPRODUCT($D$5:$I$5,Table24[[#This Row],[age]:[southwest]])</f>
        <v>8418.9791286319087</v>
      </c>
      <c r="R697" t="s">
        <v>9</v>
      </c>
      <c r="S697" t="s">
        <v>10</v>
      </c>
      <c r="T697" t="s">
        <v>13</v>
      </c>
    </row>
    <row r="698" spans="4:20">
      <c r="D698" s="17">
        <v>40</v>
      </c>
      <c r="E698" s="3">
        <v>41.69</v>
      </c>
      <c r="F698" s="3">
        <v>0</v>
      </c>
      <c r="G698" s="16">
        <f t="shared" si="30"/>
        <v>0</v>
      </c>
      <c r="H698" s="3">
        <f t="shared" si="31"/>
        <v>1</v>
      </c>
      <c r="I698" s="3">
        <f t="shared" si="32"/>
        <v>0</v>
      </c>
      <c r="J698" s="28">
        <v>5438.7491</v>
      </c>
      <c r="K698" s="30">
        <f>$C$5+SUMPRODUCT($D$5:$I$5,Table24[[#This Row],[age]:[southwest]])</f>
        <v>11374.360791822714</v>
      </c>
      <c r="R698" t="s">
        <v>9</v>
      </c>
      <c r="S698" t="s">
        <v>10</v>
      </c>
      <c r="T698" t="s">
        <v>11</v>
      </c>
    </row>
    <row r="699" spans="4:20">
      <c r="D699" s="17">
        <v>47</v>
      </c>
      <c r="E699" s="3">
        <v>24.1</v>
      </c>
      <c r="F699" s="3">
        <v>1</v>
      </c>
      <c r="G699" s="16">
        <f t="shared" si="30"/>
        <v>0</v>
      </c>
      <c r="H699" s="3">
        <f t="shared" si="31"/>
        <v>0</v>
      </c>
      <c r="I699" s="3">
        <f t="shared" si="32"/>
        <v>1</v>
      </c>
      <c r="J699" s="28">
        <v>26236.579969999999</v>
      </c>
      <c r="K699" s="30">
        <f>$C$5+SUMPRODUCT($D$5:$I$5,Table24[[#This Row],[age]:[southwest]])</f>
        <v>7763.9730046867808</v>
      </c>
      <c r="R699" t="s">
        <v>6</v>
      </c>
      <c r="S699" t="s">
        <v>10</v>
      </c>
      <c r="T699" t="s">
        <v>8</v>
      </c>
    </row>
    <row r="700" spans="4:20">
      <c r="D700" s="17">
        <v>27</v>
      </c>
      <c r="E700" s="3">
        <v>31.13</v>
      </c>
      <c r="F700" s="3">
        <v>1</v>
      </c>
      <c r="G700" s="16">
        <f t="shared" si="30"/>
        <v>1</v>
      </c>
      <c r="H700" s="3">
        <f t="shared" si="31"/>
        <v>1</v>
      </c>
      <c r="I700" s="3">
        <f t="shared" si="32"/>
        <v>0</v>
      </c>
      <c r="J700" s="28">
        <v>34806.467700000001</v>
      </c>
      <c r="K700" s="30">
        <f>$C$5+SUMPRODUCT($D$5:$I$5,Table24[[#This Row],[age]:[southwest]])</f>
        <v>28772.644296286795</v>
      </c>
      <c r="R700" t="s">
        <v>9</v>
      </c>
      <c r="S700" t="s">
        <v>7</v>
      </c>
      <c r="T700" t="s">
        <v>11</v>
      </c>
    </row>
    <row r="701" spans="4:20">
      <c r="D701" s="17">
        <v>21</v>
      </c>
      <c r="E701" s="3">
        <v>27.36</v>
      </c>
      <c r="F701" s="3">
        <v>0</v>
      </c>
      <c r="G701" s="16">
        <f t="shared" si="30"/>
        <v>0</v>
      </c>
      <c r="H701" s="3">
        <f t="shared" si="31"/>
        <v>0</v>
      </c>
      <c r="I701" s="3">
        <f t="shared" si="32"/>
        <v>0</v>
      </c>
      <c r="J701" s="28">
        <v>2104.1134000000002</v>
      </c>
      <c r="K701" s="30">
        <f>$C$5+SUMPRODUCT($D$5:$I$5,Table24[[#This Row],[age]:[southwest]])</f>
        <v>2496.9786850615219</v>
      </c>
      <c r="R701" t="s">
        <v>9</v>
      </c>
      <c r="S701" t="s">
        <v>10</v>
      </c>
      <c r="T701" t="s">
        <v>13</v>
      </c>
    </row>
    <row r="702" spans="4:20">
      <c r="D702" s="17">
        <v>47</v>
      </c>
      <c r="E702" s="3">
        <v>36.200000000000003</v>
      </c>
      <c r="F702" s="3">
        <v>1</v>
      </c>
      <c r="G702" s="16">
        <f t="shared" si="30"/>
        <v>0</v>
      </c>
      <c r="H702" s="3">
        <f t="shared" si="31"/>
        <v>0</v>
      </c>
      <c r="I702" s="3">
        <f t="shared" si="32"/>
        <v>1</v>
      </c>
      <c r="J702" s="28">
        <v>8068.1850000000004</v>
      </c>
      <c r="K702" s="30">
        <f>$C$5+SUMPRODUCT($D$5:$I$5,Table24[[#This Row],[age]:[southwest]])</f>
        <v>11861.533154954661</v>
      </c>
      <c r="R702" t="s">
        <v>9</v>
      </c>
      <c r="S702" t="s">
        <v>10</v>
      </c>
      <c r="T702" t="s">
        <v>8</v>
      </c>
    </row>
    <row r="703" spans="4:20">
      <c r="D703" s="17">
        <v>20</v>
      </c>
      <c r="E703" s="3">
        <v>32.395000000000003</v>
      </c>
      <c r="F703" s="3">
        <v>1</v>
      </c>
      <c r="G703" s="16">
        <f t="shared" si="30"/>
        <v>0</v>
      </c>
      <c r="H703" s="3">
        <f t="shared" si="31"/>
        <v>0</v>
      </c>
      <c r="I703" s="3">
        <f t="shared" si="32"/>
        <v>0</v>
      </c>
      <c r="J703" s="28">
        <v>2362.2290499999999</v>
      </c>
      <c r="K703" s="30">
        <f>$C$5+SUMPRODUCT($D$5:$I$5,Table24[[#This Row],[age]:[southwest]])</f>
        <v>4416.5755592365276</v>
      </c>
      <c r="R703" t="s">
        <v>9</v>
      </c>
      <c r="S703" t="s">
        <v>10</v>
      </c>
      <c r="T703" t="s">
        <v>12</v>
      </c>
    </row>
    <row r="704" spans="4:20">
      <c r="D704" s="17">
        <v>24</v>
      </c>
      <c r="E704" s="3">
        <v>23.655000000000001</v>
      </c>
      <c r="F704" s="3">
        <v>0</v>
      </c>
      <c r="G704" s="16">
        <f t="shared" si="30"/>
        <v>0</v>
      </c>
      <c r="H704" s="3">
        <f t="shared" si="31"/>
        <v>0</v>
      </c>
      <c r="I704" s="3">
        <f t="shared" si="32"/>
        <v>0</v>
      </c>
      <c r="J704" s="28">
        <v>2352.9684499999998</v>
      </c>
      <c r="K704" s="30">
        <f>$C$5+SUMPRODUCT($D$5:$I$5,Table24[[#This Row],[age]:[southwest]])</f>
        <v>2013.3317117512706</v>
      </c>
      <c r="R704" t="s">
        <v>9</v>
      </c>
      <c r="S704" t="s">
        <v>10</v>
      </c>
      <c r="T704" t="s">
        <v>12</v>
      </c>
    </row>
    <row r="705" spans="4:20">
      <c r="D705" s="17">
        <v>27</v>
      </c>
      <c r="E705" s="3">
        <v>34.799999999999997</v>
      </c>
      <c r="F705" s="3">
        <v>1</v>
      </c>
      <c r="G705" s="16">
        <f t="shared" si="30"/>
        <v>0</v>
      </c>
      <c r="H705" s="3">
        <f t="shared" si="31"/>
        <v>0</v>
      </c>
      <c r="I705" s="3">
        <f t="shared" si="32"/>
        <v>1</v>
      </c>
      <c r="J705" s="28">
        <v>3577.9989999999998</v>
      </c>
      <c r="K705" s="30">
        <f>$C$5+SUMPRODUCT($D$5:$I$5,Table24[[#This Row],[age]:[southwest]])</f>
        <v>6247.307473828092</v>
      </c>
      <c r="R705" t="s">
        <v>6</v>
      </c>
      <c r="S705" t="s">
        <v>10</v>
      </c>
      <c r="T705" t="s">
        <v>8</v>
      </c>
    </row>
    <row r="706" spans="4:20">
      <c r="D706" s="17">
        <v>26</v>
      </c>
      <c r="E706" s="3">
        <v>40.185000000000002</v>
      </c>
      <c r="F706" s="3">
        <v>0</v>
      </c>
      <c r="G706" s="16">
        <f t="shared" si="30"/>
        <v>0</v>
      </c>
      <c r="H706" s="3">
        <f t="shared" si="31"/>
        <v>0</v>
      </c>
      <c r="I706" s="3">
        <f t="shared" si="32"/>
        <v>0</v>
      </c>
      <c r="J706" s="28">
        <v>3201.2451500000002</v>
      </c>
      <c r="K706" s="30">
        <f>$C$5+SUMPRODUCT($D$5:$I$5,Table24[[#This Row],[age]:[southwest]])</f>
        <v>8125.0857561358716</v>
      </c>
      <c r="R706" t="s">
        <v>6</v>
      </c>
      <c r="S706" t="s">
        <v>10</v>
      </c>
      <c r="T706" t="s">
        <v>12</v>
      </c>
    </row>
    <row r="707" spans="4:20">
      <c r="D707" s="17">
        <v>53</v>
      </c>
      <c r="E707" s="3">
        <v>32.299999999999997</v>
      </c>
      <c r="F707" s="3">
        <v>2</v>
      </c>
      <c r="G707" s="16">
        <f t="shared" si="30"/>
        <v>0</v>
      </c>
      <c r="H707" s="3">
        <f t="shared" si="31"/>
        <v>0</v>
      </c>
      <c r="I707" s="3">
        <f t="shared" si="32"/>
        <v>0</v>
      </c>
      <c r="J707" s="28">
        <v>29186.482360000002</v>
      </c>
      <c r="K707" s="30">
        <f>$C$5+SUMPRODUCT($D$5:$I$5,Table24[[#This Row],[age]:[southwest]])</f>
        <v>13337.159667482749</v>
      </c>
      <c r="R707" t="s">
        <v>6</v>
      </c>
      <c r="S707" t="s">
        <v>10</v>
      </c>
      <c r="T707" t="s">
        <v>13</v>
      </c>
    </row>
    <row r="708" spans="4:20">
      <c r="D708" s="17">
        <v>41</v>
      </c>
      <c r="E708" s="3">
        <v>35.75</v>
      </c>
      <c r="F708" s="3">
        <v>1</v>
      </c>
      <c r="G708" s="16">
        <f t="shared" si="30"/>
        <v>1</v>
      </c>
      <c r="H708" s="3">
        <f t="shared" si="31"/>
        <v>1</v>
      </c>
      <c r="I708" s="3">
        <f t="shared" si="32"/>
        <v>0</v>
      </c>
      <c r="J708" s="28">
        <v>40273.645499999999</v>
      </c>
      <c r="K708" s="30">
        <f>$C$5+SUMPRODUCT($D$5:$I$5,Table24[[#This Row],[age]:[southwest]])</f>
        <v>33935.256731503083</v>
      </c>
      <c r="R708" t="s">
        <v>9</v>
      </c>
      <c r="S708" t="s">
        <v>7</v>
      </c>
      <c r="T708" t="s">
        <v>11</v>
      </c>
    </row>
    <row r="709" spans="4:20">
      <c r="D709" s="17">
        <v>56</v>
      </c>
      <c r="E709" s="3">
        <v>33.725000000000001</v>
      </c>
      <c r="F709" s="3">
        <v>0</v>
      </c>
      <c r="G709" s="16">
        <f t="shared" si="30"/>
        <v>0</v>
      </c>
      <c r="H709" s="3">
        <f t="shared" si="31"/>
        <v>0</v>
      </c>
      <c r="I709" s="3">
        <f t="shared" si="32"/>
        <v>0</v>
      </c>
      <c r="J709" s="28">
        <v>10976.24575</v>
      </c>
      <c r="K709" s="30">
        <f>$C$5+SUMPRODUCT($D$5:$I$5,Table24[[#This Row],[age]:[southwest]])</f>
        <v>13647.654452512248</v>
      </c>
      <c r="R709" t="s">
        <v>9</v>
      </c>
      <c r="S709" t="s">
        <v>10</v>
      </c>
      <c r="T709" t="s">
        <v>12</v>
      </c>
    </row>
    <row r="710" spans="4:20">
      <c r="D710" s="17">
        <v>23</v>
      </c>
      <c r="E710" s="3">
        <v>39.270000000000003</v>
      </c>
      <c r="F710" s="3">
        <v>2</v>
      </c>
      <c r="G710" s="16">
        <f t="shared" si="30"/>
        <v>0</v>
      </c>
      <c r="H710" s="3">
        <f t="shared" si="31"/>
        <v>1</v>
      </c>
      <c r="I710" s="3">
        <f t="shared" si="32"/>
        <v>0</v>
      </c>
      <c r="J710" s="28">
        <v>3500.6122999999998</v>
      </c>
      <c r="K710" s="30">
        <f>$C$5+SUMPRODUCT($D$5:$I$5,Table24[[#This Row],[age]:[southwest]])</f>
        <v>7128.8284099836237</v>
      </c>
      <c r="R710" t="s">
        <v>6</v>
      </c>
      <c r="S710" t="s">
        <v>10</v>
      </c>
      <c r="T710" t="s">
        <v>11</v>
      </c>
    </row>
    <row r="711" spans="4:20">
      <c r="D711" s="17">
        <v>21</v>
      </c>
      <c r="E711" s="3">
        <v>34.869999999999997</v>
      </c>
      <c r="F711" s="3">
        <v>0</v>
      </c>
      <c r="G711" s="16">
        <f t="shared" si="30"/>
        <v>0</v>
      </c>
      <c r="H711" s="3">
        <f t="shared" si="31"/>
        <v>1</v>
      </c>
      <c r="I711" s="3">
        <f t="shared" si="32"/>
        <v>0</v>
      </c>
      <c r="J711" s="28">
        <v>2020.5523000000001</v>
      </c>
      <c r="K711" s="30">
        <f>$C$5+SUMPRODUCT($D$5:$I$5,Table24[[#This Row],[age]:[southwest]])</f>
        <v>4181.7054670689467</v>
      </c>
      <c r="R711" t="s">
        <v>6</v>
      </c>
      <c r="S711" t="s">
        <v>10</v>
      </c>
      <c r="T711" t="s">
        <v>11</v>
      </c>
    </row>
    <row r="712" spans="4:20">
      <c r="D712" s="17">
        <v>50</v>
      </c>
      <c r="E712" s="3">
        <v>44.744999999999997</v>
      </c>
      <c r="F712" s="3">
        <v>0</v>
      </c>
      <c r="G712" s="16">
        <f t="shared" si="30"/>
        <v>0</v>
      </c>
      <c r="H712" s="3">
        <f t="shared" si="31"/>
        <v>0</v>
      </c>
      <c r="I712" s="3">
        <f t="shared" si="32"/>
        <v>0</v>
      </c>
      <c r="J712" s="28">
        <v>9541.6955500000004</v>
      </c>
      <c r="K712" s="30">
        <f>$C$5+SUMPRODUCT($D$5:$I$5,Table24[[#This Row],[age]:[southwest]])</f>
        <v>15837.443617518453</v>
      </c>
      <c r="R712" t="s">
        <v>6</v>
      </c>
      <c r="S712" t="s">
        <v>10</v>
      </c>
      <c r="T712" t="s">
        <v>13</v>
      </c>
    </row>
    <row r="713" spans="4:20">
      <c r="D713" s="17">
        <v>53</v>
      </c>
      <c r="E713" s="3">
        <v>41.47</v>
      </c>
      <c r="F713" s="3">
        <v>0</v>
      </c>
      <c r="G713" s="16">
        <f t="shared" si="30"/>
        <v>0</v>
      </c>
      <c r="H713" s="3">
        <f t="shared" si="31"/>
        <v>1</v>
      </c>
      <c r="I713" s="3">
        <f t="shared" si="32"/>
        <v>0</v>
      </c>
      <c r="J713" s="28">
        <v>9504.3102999999992</v>
      </c>
      <c r="K713" s="30">
        <f>$C$5+SUMPRODUCT($D$5:$I$5,Table24[[#This Row],[age]:[southwest]])</f>
        <v>14640.942776306823</v>
      </c>
      <c r="R713" t="s">
        <v>9</v>
      </c>
      <c r="S713" t="s">
        <v>10</v>
      </c>
      <c r="T713" t="s">
        <v>11</v>
      </c>
    </row>
    <row r="714" spans="4:20">
      <c r="D714" s="17">
        <v>34</v>
      </c>
      <c r="E714" s="3">
        <v>26.41</v>
      </c>
      <c r="F714" s="3">
        <v>1</v>
      </c>
      <c r="G714" s="16">
        <f t="shared" si="30"/>
        <v>0</v>
      </c>
      <c r="H714" s="3">
        <f t="shared" si="31"/>
        <v>0</v>
      </c>
      <c r="I714" s="3">
        <f t="shared" si="32"/>
        <v>0</v>
      </c>
      <c r="J714" s="28">
        <v>5385.3379000000004</v>
      </c>
      <c r="K714" s="30">
        <f>$C$5+SUMPRODUCT($D$5:$I$5,Table24[[#This Row],[age]:[southwest]])</f>
        <v>5987.896639610597</v>
      </c>
      <c r="R714" t="s">
        <v>6</v>
      </c>
      <c r="S714" t="s">
        <v>10</v>
      </c>
      <c r="T714" t="s">
        <v>12</v>
      </c>
    </row>
    <row r="715" spans="4:20">
      <c r="D715" s="17">
        <v>47</v>
      </c>
      <c r="E715" s="3">
        <v>29.545000000000002</v>
      </c>
      <c r="F715" s="3">
        <v>1</v>
      </c>
      <c r="G715" s="16">
        <f t="shared" ref="G715:G778" si="33">IF(S715="yes",1,0)</f>
        <v>0</v>
      </c>
      <c r="H715" s="3">
        <f t="shared" ref="H715:H778" si="34">IF(T715="southeast",1,0)</f>
        <v>0</v>
      </c>
      <c r="I715" s="3">
        <f t="shared" ref="I715:I778" si="35">IF(T715="southwest",1,0)</f>
        <v>0</v>
      </c>
      <c r="J715" s="28">
        <v>8930.9345499999999</v>
      </c>
      <c r="K715" s="30">
        <f>$C$5+SUMPRODUCT($D$5:$I$5,Table24[[#This Row],[age]:[southwest]])</f>
        <v>10390.620302123527</v>
      </c>
      <c r="R715" t="s">
        <v>6</v>
      </c>
      <c r="S715" t="s">
        <v>10</v>
      </c>
      <c r="T715" t="s">
        <v>12</v>
      </c>
    </row>
    <row r="716" spans="4:20">
      <c r="D716" s="17">
        <v>33</v>
      </c>
      <c r="E716" s="3">
        <v>32.9</v>
      </c>
      <c r="F716" s="3">
        <v>2</v>
      </c>
      <c r="G716" s="16">
        <f t="shared" si="33"/>
        <v>0</v>
      </c>
      <c r="H716" s="3">
        <f t="shared" si="34"/>
        <v>0</v>
      </c>
      <c r="I716" s="3">
        <f t="shared" si="35"/>
        <v>1</v>
      </c>
      <c r="J716" s="28">
        <v>5375.0379999999996</v>
      </c>
      <c r="K716" s="30">
        <f>$C$5+SUMPRODUCT($D$5:$I$5,Table24[[#This Row],[age]:[southwest]])</f>
        <v>7617.4714260057481</v>
      </c>
      <c r="R716" t="s">
        <v>6</v>
      </c>
      <c r="S716" t="s">
        <v>10</v>
      </c>
      <c r="T716" t="s">
        <v>8</v>
      </c>
    </row>
    <row r="717" spans="4:20">
      <c r="D717" s="17">
        <v>51</v>
      </c>
      <c r="E717" s="3">
        <v>38.06</v>
      </c>
      <c r="F717" s="3">
        <v>0</v>
      </c>
      <c r="G717" s="16">
        <f t="shared" si="33"/>
        <v>1</v>
      </c>
      <c r="H717" s="3">
        <f t="shared" si="34"/>
        <v>1</v>
      </c>
      <c r="I717" s="3">
        <f t="shared" si="35"/>
        <v>0</v>
      </c>
      <c r="J717" s="28">
        <v>44400.4064</v>
      </c>
      <c r="K717" s="30">
        <f>$C$5+SUMPRODUCT($D$5:$I$5,Table24[[#This Row],[age]:[southwest]])</f>
        <v>36816.037976566346</v>
      </c>
      <c r="R717" t="s">
        <v>6</v>
      </c>
      <c r="S717" t="s">
        <v>7</v>
      </c>
      <c r="T717" t="s">
        <v>11</v>
      </c>
    </row>
    <row r="718" spans="4:20">
      <c r="D718" s="17">
        <v>49</v>
      </c>
      <c r="E718" s="3">
        <v>28.69</v>
      </c>
      <c r="F718" s="3">
        <v>3</v>
      </c>
      <c r="G718" s="16">
        <f t="shared" si="33"/>
        <v>0</v>
      </c>
      <c r="H718" s="3">
        <f t="shared" si="34"/>
        <v>0</v>
      </c>
      <c r="I718" s="3">
        <f t="shared" si="35"/>
        <v>0</v>
      </c>
      <c r="J718" s="28">
        <v>10264.4421</v>
      </c>
      <c r="K718" s="30">
        <f>$C$5+SUMPRODUCT($D$5:$I$5,Table24[[#This Row],[age]:[southwest]])</f>
        <v>11558.183031016906</v>
      </c>
      <c r="R718" t="s">
        <v>9</v>
      </c>
      <c r="S718" t="s">
        <v>10</v>
      </c>
      <c r="T718" t="s">
        <v>12</v>
      </c>
    </row>
    <row r="719" spans="4:20">
      <c r="D719" s="17">
        <v>31</v>
      </c>
      <c r="E719" s="3">
        <v>30.495000000000001</v>
      </c>
      <c r="F719" s="3">
        <v>3</v>
      </c>
      <c r="G719" s="16">
        <f t="shared" si="33"/>
        <v>0</v>
      </c>
      <c r="H719" s="3">
        <f t="shared" si="34"/>
        <v>0</v>
      </c>
      <c r="I719" s="3">
        <f t="shared" si="35"/>
        <v>0</v>
      </c>
      <c r="J719" s="28">
        <v>6113.2310500000003</v>
      </c>
      <c r="K719" s="30">
        <f>$C$5+SUMPRODUCT($D$5:$I$5,Table24[[#This Row],[age]:[southwest]])</f>
        <v>7543.3156089592812</v>
      </c>
      <c r="R719" t="s">
        <v>6</v>
      </c>
      <c r="S719" t="s">
        <v>10</v>
      </c>
      <c r="T719" t="s">
        <v>13</v>
      </c>
    </row>
    <row r="720" spans="4:20">
      <c r="D720" s="17">
        <v>36</v>
      </c>
      <c r="E720" s="3">
        <v>27.74</v>
      </c>
      <c r="F720" s="3">
        <v>0</v>
      </c>
      <c r="G720" s="16">
        <f t="shared" si="33"/>
        <v>0</v>
      </c>
      <c r="H720" s="3">
        <f t="shared" si="34"/>
        <v>0</v>
      </c>
      <c r="I720" s="3">
        <f t="shared" si="35"/>
        <v>0</v>
      </c>
      <c r="J720" s="28">
        <v>5469.0065999999997</v>
      </c>
      <c r="K720" s="30">
        <f>$C$5+SUMPRODUCT($D$5:$I$5,Table24[[#This Row],[age]:[southwest]])</f>
        <v>6480.7582516354159</v>
      </c>
      <c r="R720" t="s">
        <v>6</v>
      </c>
      <c r="S720" t="s">
        <v>10</v>
      </c>
      <c r="T720" t="s">
        <v>13</v>
      </c>
    </row>
    <row r="721" spans="4:20">
      <c r="D721" s="17">
        <v>18</v>
      </c>
      <c r="E721" s="3">
        <v>35.200000000000003</v>
      </c>
      <c r="F721" s="3">
        <v>1</v>
      </c>
      <c r="G721" s="16">
        <f t="shared" si="33"/>
        <v>0</v>
      </c>
      <c r="H721" s="3">
        <f t="shared" si="34"/>
        <v>1</v>
      </c>
      <c r="I721" s="3">
        <f t="shared" si="35"/>
        <v>0</v>
      </c>
      <c r="J721" s="28">
        <v>1727.54</v>
      </c>
      <c r="K721" s="30">
        <f>$C$5+SUMPRODUCT($D$5:$I$5,Table24[[#This Row],[age]:[southwest]])</f>
        <v>3993.9820800756897</v>
      </c>
      <c r="R721" t="s">
        <v>9</v>
      </c>
      <c r="S721" t="s">
        <v>10</v>
      </c>
      <c r="T721" t="s">
        <v>11</v>
      </c>
    </row>
    <row r="722" spans="4:20">
      <c r="D722" s="17">
        <v>50</v>
      </c>
      <c r="E722" s="3">
        <v>23.54</v>
      </c>
      <c r="F722" s="3">
        <v>2</v>
      </c>
      <c r="G722" s="16">
        <f t="shared" si="33"/>
        <v>0</v>
      </c>
      <c r="H722" s="3">
        <f t="shared" si="34"/>
        <v>1</v>
      </c>
      <c r="I722" s="3">
        <f t="shared" si="35"/>
        <v>0</v>
      </c>
      <c r="J722" s="28">
        <v>10107.220600000001</v>
      </c>
      <c r="K722" s="30">
        <f>$C$5+SUMPRODUCT($D$5:$I$5,Table24[[#This Row],[age]:[southwest]])</f>
        <v>8741.1727615110976</v>
      </c>
      <c r="R722" t="s">
        <v>6</v>
      </c>
      <c r="S722" t="s">
        <v>10</v>
      </c>
      <c r="T722" t="s">
        <v>11</v>
      </c>
    </row>
    <row r="723" spans="4:20">
      <c r="D723" s="17">
        <v>43</v>
      </c>
      <c r="E723" s="3">
        <v>30.684999999999999</v>
      </c>
      <c r="F723" s="3">
        <v>2</v>
      </c>
      <c r="G723" s="16">
        <f t="shared" si="33"/>
        <v>0</v>
      </c>
      <c r="H723" s="3">
        <f t="shared" si="34"/>
        <v>0</v>
      </c>
      <c r="I723" s="3">
        <f t="shared" si="35"/>
        <v>0</v>
      </c>
      <c r="J723" s="28">
        <v>8310.8391499999998</v>
      </c>
      <c r="K723" s="30">
        <f>$C$5+SUMPRODUCT($D$5:$I$5,Table24[[#This Row],[age]:[southwest]])</f>
        <v>10220.19000563888</v>
      </c>
      <c r="R723" t="s">
        <v>6</v>
      </c>
      <c r="S723" t="s">
        <v>10</v>
      </c>
      <c r="T723" t="s">
        <v>12</v>
      </c>
    </row>
    <row r="724" spans="4:20">
      <c r="D724" s="17">
        <v>20</v>
      </c>
      <c r="E724" s="3">
        <v>40.47</v>
      </c>
      <c r="F724" s="3">
        <v>0</v>
      </c>
      <c r="G724" s="16">
        <f t="shared" si="33"/>
        <v>0</v>
      </c>
      <c r="H724" s="3">
        <f t="shared" si="34"/>
        <v>0</v>
      </c>
      <c r="I724" s="3">
        <f t="shared" si="35"/>
        <v>0</v>
      </c>
      <c r="J724" s="28">
        <v>1984.4532999999999</v>
      </c>
      <c r="K724" s="30">
        <f>$C$5+SUMPRODUCT($D$5:$I$5,Table24[[#This Row],[age]:[southwest]])</f>
        <v>6679.5601927845855</v>
      </c>
      <c r="R724" t="s">
        <v>9</v>
      </c>
      <c r="S724" t="s">
        <v>10</v>
      </c>
      <c r="T724" t="s">
        <v>13</v>
      </c>
    </row>
    <row r="725" spans="4:20">
      <c r="D725" s="17">
        <v>24</v>
      </c>
      <c r="E725" s="3">
        <v>22.6</v>
      </c>
      <c r="F725" s="3">
        <v>0</v>
      </c>
      <c r="G725" s="16">
        <f t="shared" si="33"/>
        <v>0</v>
      </c>
      <c r="H725" s="3">
        <f t="shared" si="34"/>
        <v>0</v>
      </c>
      <c r="I725" s="3">
        <f t="shared" si="35"/>
        <v>1</v>
      </c>
      <c r="J725" s="28">
        <v>2457.502</v>
      </c>
      <c r="K725" s="30">
        <f>$C$5+SUMPRODUCT($D$5:$I$5,Table24[[#This Row],[age]:[southwest]])</f>
        <v>873.31987379188104</v>
      </c>
      <c r="R725" t="s">
        <v>6</v>
      </c>
      <c r="S725" t="s">
        <v>10</v>
      </c>
      <c r="T725" t="s">
        <v>8</v>
      </c>
    </row>
    <row r="726" spans="4:20">
      <c r="D726" s="17">
        <v>60</v>
      </c>
      <c r="E726" s="3">
        <v>28.9</v>
      </c>
      <c r="F726" s="3">
        <v>0</v>
      </c>
      <c r="G726" s="16">
        <f t="shared" si="33"/>
        <v>0</v>
      </c>
      <c r="H726" s="3">
        <f t="shared" si="34"/>
        <v>0</v>
      </c>
      <c r="I726" s="3">
        <f t="shared" si="35"/>
        <v>1</v>
      </c>
      <c r="J726" s="28">
        <v>12146.971</v>
      </c>
      <c r="K726" s="30">
        <f>$C$5+SUMPRODUCT($D$5:$I$5,Table24[[#This Row],[age]:[southwest]])</f>
        <v>12258.990345109993</v>
      </c>
      <c r="R726" t="s">
        <v>9</v>
      </c>
      <c r="S726" t="s">
        <v>10</v>
      </c>
      <c r="T726" t="s">
        <v>8</v>
      </c>
    </row>
    <row r="727" spans="4:20">
      <c r="D727" s="17">
        <v>49</v>
      </c>
      <c r="E727" s="3">
        <v>22.61</v>
      </c>
      <c r="F727" s="3">
        <v>1</v>
      </c>
      <c r="G727" s="16">
        <f t="shared" si="33"/>
        <v>0</v>
      </c>
      <c r="H727" s="3">
        <f t="shared" si="34"/>
        <v>0</v>
      </c>
      <c r="I727" s="3">
        <f t="shared" si="35"/>
        <v>0</v>
      </c>
      <c r="J727" s="28">
        <v>9566.9909000000007</v>
      </c>
      <c r="K727" s="30">
        <f>$C$5+SUMPRODUCT($D$5:$I$5,Table24[[#This Row],[age]:[southwest]])</f>
        <v>8556.1554270010383</v>
      </c>
      <c r="R727" t="s">
        <v>6</v>
      </c>
      <c r="S727" t="s">
        <v>10</v>
      </c>
      <c r="T727" t="s">
        <v>12</v>
      </c>
    </row>
    <row r="728" spans="4:20">
      <c r="D728" s="17">
        <v>60</v>
      </c>
      <c r="E728" s="3">
        <v>24.32</v>
      </c>
      <c r="F728" s="3">
        <v>1</v>
      </c>
      <c r="G728" s="16">
        <f t="shared" si="33"/>
        <v>0</v>
      </c>
      <c r="H728" s="3">
        <f t="shared" si="34"/>
        <v>0</v>
      </c>
      <c r="I728" s="3">
        <f t="shared" si="35"/>
        <v>0</v>
      </c>
      <c r="J728" s="28">
        <v>13112.604799999999</v>
      </c>
      <c r="K728" s="30">
        <f>$C$5+SUMPRODUCT($D$5:$I$5,Table24[[#This Row],[age]:[southwest]])</f>
        <v>11962.302406269562</v>
      </c>
      <c r="R728" t="s">
        <v>9</v>
      </c>
      <c r="S728" t="s">
        <v>10</v>
      </c>
      <c r="T728" t="s">
        <v>12</v>
      </c>
    </row>
    <row r="729" spans="4:20">
      <c r="D729" s="17">
        <v>51</v>
      </c>
      <c r="E729" s="3">
        <v>36.67</v>
      </c>
      <c r="F729" s="3">
        <v>2</v>
      </c>
      <c r="G729" s="16">
        <f t="shared" si="33"/>
        <v>0</v>
      </c>
      <c r="H729" s="3">
        <f t="shared" si="34"/>
        <v>0</v>
      </c>
      <c r="I729" s="3">
        <f t="shared" si="35"/>
        <v>0</v>
      </c>
      <c r="J729" s="28">
        <v>10848.1343</v>
      </c>
      <c r="K729" s="30">
        <f>$C$5+SUMPRODUCT($D$5:$I$5,Table24[[#This Row],[age]:[southwest]])</f>
        <v>14303.009519015392</v>
      </c>
      <c r="R729" t="s">
        <v>6</v>
      </c>
      <c r="S729" t="s">
        <v>10</v>
      </c>
      <c r="T729" t="s">
        <v>12</v>
      </c>
    </row>
    <row r="730" spans="4:20">
      <c r="D730" s="17">
        <v>58</v>
      </c>
      <c r="E730" s="3">
        <v>33.44</v>
      </c>
      <c r="F730" s="3">
        <v>0</v>
      </c>
      <c r="G730" s="16">
        <f t="shared" si="33"/>
        <v>0</v>
      </c>
      <c r="H730" s="3">
        <f t="shared" si="34"/>
        <v>0</v>
      </c>
      <c r="I730" s="3">
        <f t="shared" si="35"/>
        <v>0</v>
      </c>
      <c r="J730" s="28">
        <v>12231.613600000001</v>
      </c>
      <c r="K730" s="30">
        <f>$C$5+SUMPRODUCT($D$5:$I$5,Table24[[#This Row],[age]:[southwest]])</f>
        <v>14065.15445336343</v>
      </c>
      <c r="R730" t="s">
        <v>6</v>
      </c>
      <c r="S730" t="s">
        <v>10</v>
      </c>
      <c r="T730" t="s">
        <v>12</v>
      </c>
    </row>
    <row r="731" spans="4:20">
      <c r="D731" s="17">
        <v>51</v>
      </c>
      <c r="E731" s="3">
        <v>40.659999999999997</v>
      </c>
      <c r="F731" s="3">
        <v>0</v>
      </c>
      <c r="G731" s="16">
        <f t="shared" si="33"/>
        <v>0</v>
      </c>
      <c r="H731" s="3">
        <f t="shared" si="34"/>
        <v>0</v>
      </c>
      <c r="I731" s="3">
        <f t="shared" si="35"/>
        <v>0</v>
      </c>
      <c r="J731" s="28">
        <v>9875.6803999999993</v>
      </c>
      <c r="K731" s="30">
        <f>$C$5+SUMPRODUCT($D$5:$I$5,Table24[[#This Row],[age]:[southwest]])</f>
        <v>14711.100155759654</v>
      </c>
      <c r="R731" t="s">
        <v>6</v>
      </c>
      <c r="S731" t="s">
        <v>10</v>
      </c>
      <c r="T731" t="s">
        <v>13</v>
      </c>
    </row>
    <row r="732" spans="4:20">
      <c r="D732" s="17">
        <v>53</v>
      </c>
      <c r="E732" s="3">
        <v>36.6</v>
      </c>
      <c r="F732" s="3">
        <v>3</v>
      </c>
      <c r="G732" s="16">
        <f t="shared" si="33"/>
        <v>0</v>
      </c>
      <c r="H732" s="3">
        <f t="shared" si="34"/>
        <v>0</v>
      </c>
      <c r="I732" s="3">
        <f t="shared" si="35"/>
        <v>1</v>
      </c>
      <c r="J732" s="28">
        <v>11264.540999999999</v>
      </c>
      <c r="K732" s="30">
        <f>$C$5+SUMPRODUCT($D$5:$I$5,Table24[[#This Row],[age]:[southwest]])</f>
        <v>14482.116321437908</v>
      </c>
      <c r="R732" t="s">
        <v>9</v>
      </c>
      <c r="S732" t="s">
        <v>10</v>
      </c>
      <c r="T732" t="s">
        <v>8</v>
      </c>
    </row>
    <row r="733" spans="4:20">
      <c r="D733" s="17">
        <v>62</v>
      </c>
      <c r="E733" s="3">
        <v>37.4</v>
      </c>
      <c r="F733" s="3">
        <v>0</v>
      </c>
      <c r="G733" s="16">
        <f t="shared" si="33"/>
        <v>0</v>
      </c>
      <c r="H733" s="3">
        <f t="shared" si="34"/>
        <v>0</v>
      </c>
      <c r="I733" s="3">
        <f t="shared" si="35"/>
        <v>1</v>
      </c>
      <c r="J733" s="28">
        <v>12979.358</v>
      </c>
      <c r="K733" s="30">
        <f>$C$5+SUMPRODUCT($D$5:$I$5,Table24[[#This Row],[age]:[southwest]])</f>
        <v>15651.454471589546</v>
      </c>
      <c r="R733" t="s">
        <v>9</v>
      </c>
      <c r="S733" t="s">
        <v>10</v>
      </c>
      <c r="T733" t="s">
        <v>8</v>
      </c>
    </row>
    <row r="734" spans="4:20">
      <c r="D734" s="17">
        <v>19</v>
      </c>
      <c r="E734" s="3">
        <v>35.4</v>
      </c>
      <c r="F734" s="3">
        <v>0</v>
      </c>
      <c r="G734" s="16">
        <f t="shared" si="33"/>
        <v>0</v>
      </c>
      <c r="H734" s="3">
        <f t="shared" si="34"/>
        <v>0</v>
      </c>
      <c r="I734" s="3">
        <f t="shared" si="35"/>
        <v>1</v>
      </c>
      <c r="J734" s="28">
        <v>1263.249</v>
      </c>
      <c r="K734" s="30">
        <f>$C$5+SUMPRODUCT($D$5:$I$5,Table24[[#This Row],[age]:[southwest]])</f>
        <v>3922.8970052476416</v>
      </c>
      <c r="R734" t="s">
        <v>9</v>
      </c>
      <c r="S734" t="s">
        <v>10</v>
      </c>
      <c r="T734" t="s">
        <v>8</v>
      </c>
    </row>
    <row r="735" spans="4:20">
      <c r="D735" s="17">
        <v>50</v>
      </c>
      <c r="E735" s="3">
        <v>27.074999999999999</v>
      </c>
      <c r="F735" s="3">
        <v>1</v>
      </c>
      <c r="G735" s="16">
        <f t="shared" si="33"/>
        <v>0</v>
      </c>
      <c r="H735" s="3">
        <f t="shared" si="34"/>
        <v>0</v>
      </c>
      <c r="I735" s="3">
        <f t="shared" si="35"/>
        <v>0</v>
      </c>
      <c r="J735" s="28">
        <v>10106.134249999999</v>
      </c>
      <c r="K735" s="30">
        <f>$C$5+SUMPRODUCT($D$5:$I$5,Table24[[#This Row],[age]:[southwest]])</f>
        <v>10325.195377208387</v>
      </c>
      <c r="R735" t="s">
        <v>6</v>
      </c>
      <c r="S735" t="s">
        <v>10</v>
      </c>
      <c r="T735" t="s">
        <v>13</v>
      </c>
    </row>
    <row r="736" spans="4:20">
      <c r="D736" s="17">
        <v>30</v>
      </c>
      <c r="E736" s="3">
        <v>39.049999999999997</v>
      </c>
      <c r="F736" s="3">
        <v>3</v>
      </c>
      <c r="G736" s="16">
        <f t="shared" si="33"/>
        <v>1</v>
      </c>
      <c r="H736" s="3">
        <f t="shared" si="34"/>
        <v>1</v>
      </c>
      <c r="I736" s="3">
        <f t="shared" si="35"/>
        <v>0</v>
      </c>
      <c r="J736" s="28">
        <v>40932.429499999998</v>
      </c>
      <c r="K736" s="30">
        <f>$C$5+SUMPRODUCT($D$5:$I$5,Table24[[#This Row],[age]:[southwest]])</f>
        <v>33168.791128086246</v>
      </c>
      <c r="R736" t="s">
        <v>6</v>
      </c>
      <c r="S736" t="s">
        <v>7</v>
      </c>
      <c r="T736" t="s">
        <v>11</v>
      </c>
    </row>
    <row r="737" spans="4:20">
      <c r="D737" s="17">
        <v>41</v>
      </c>
      <c r="E737" s="3">
        <v>28.405000000000001</v>
      </c>
      <c r="F737" s="3">
        <v>1</v>
      </c>
      <c r="G737" s="16">
        <f t="shared" si="33"/>
        <v>0</v>
      </c>
      <c r="H737" s="3">
        <f t="shared" si="34"/>
        <v>0</v>
      </c>
      <c r="I737" s="3">
        <f t="shared" si="35"/>
        <v>0</v>
      </c>
      <c r="J737" s="28">
        <v>6664.68595</v>
      </c>
      <c r="K737" s="30">
        <f>$C$5+SUMPRODUCT($D$5:$I$5,Table24[[#This Row],[age]:[southwest]])</f>
        <v>8462.5308367778816</v>
      </c>
      <c r="R737" t="s">
        <v>9</v>
      </c>
      <c r="S737" t="s">
        <v>10</v>
      </c>
      <c r="T737" t="s">
        <v>12</v>
      </c>
    </row>
    <row r="738" spans="4:20">
      <c r="D738" s="17">
        <v>29</v>
      </c>
      <c r="E738" s="3">
        <v>21.754999999999999</v>
      </c>
      <c r="F738" s="3">
        <v>1</v>
      </c>
      <c r="G738" s="16">
        <f t="shared" si="33"/>
        <v>1</v>
      </c>
      <c r="H738" s="3">
        <f t="shared" si="34"/>
        <v>0</v>
      </c>
      <c r="I738" s="3">
        <f t="shared" si="35"/>
        <v>0</v>
      </c>
      <c r="J738" s="28">
        <v>16657.71745</v>
      </c>
      <c r="K738" s="30">
        <f>$C$5+SUMPRODUCT($D$5:$I$5,Table24[[#This Row],[age]:[southwest]])</f>
        <v>26970.364206252598</v>
      </c>
      <c r="R738" t="s">
        <v>6</v>
      </c>
      <c r="S738" t="s">
        <v>7</v>
      </c>
      <c r="T738" t="s">
        <v>13</v>
      </c>
    </row>
    <row r="739" spans="4:20">
      <c r="D739" s="17">
        <v>18</v>
      </c>
      <c r="E739" s="3">
        <v>40.28</v>
      </c>
      <c r="F739" s="3">
        <v>0</v>
      </c>
      <c r="G739" s="16">
        <f t="shared" si="33"/>
        <v>0</v>
      </c>
      <c r="H739" s="3">
        <f t="shared" si="34"/>
        <v>0</v>
      </c>
      <c r="I739" s="3">
        <f t="shared" si="35"/>
        <v>0</v>
      </c>
      <c r="J739" s="28">
        <v>2217.6012000000001</v>
      </c>
      <c r="K739" s="30">
        <f>$C$5+SUMPRODUCT($D$5:$I$5,Table24[[#This Row],[age]:[southwest]])</f>
        <v>6101.2055579352818</v>
      </c>
      <c r="R739" t="s">
        <v>6</v>
      </c>
      <c r="S739" t="s">
        <v>10</v>
      </c>
      <c r="T739" t="s">
        <v>13</v>
      </c>
    </row>
    <row r="740" spans="4:20">
      <c r="D740" s="17">
        <v>41</v>
      </c>
      <c r="E740" s="3">
        <v>36.08</v>
      </c>
      <c r="F740" s="3">
        <v>1</v>
      </c>
      <c r="G740" s="16">
        <f t="shared" si="33"/>
        <v>0</v>
      </c>
      <c r="H740" s="3">
        <f t="shared" si="34"/>
        <v>1</v>
      </c>
      <c r="I740" s="3">
        <f t="shared" si="35"/>
        <v>0</v>
      </c>
      <c r="J740" s="28">
        <v>6781.3541999999998</v>
      </c>
      <c r="K740" s="30">
        <f>$C$5+SUMPRODUCT($D$5:$I$5,Table24[[#This Row],[age]:[southwest]])</f>
        <v>10203.133439016234</v>
      </c>
      <c r="R740" t="s">
        <v>6</v>
      </c>
      <c r="S740" t="s">
        <v>10</v>
      </c>
      <c r="T740" t="s">
        <v>11</v>
      </c>
    </row>
    <row r="741" spans="4:20">
      <c r="D741" s="17">
        <v>35</v>
      </c>
      <c r="E741" s="3">
        <v>24.42</v>
      </c>
      <c r="F741" s="3">
        <v>3</v>
      </c>
      <c r="G741" s="16">
        <f t="shared" si="33"/>
        <v>1</v>
      </c>
      <c r="H741" s="3">
        <f t="shared" si="34"/>
        <v>1</v>
      </c>
      <c r="I741" s="3">
        <f t="shared" si="35"/>
        <v>0</v>
      </c>
      <c r="J741" s="28">
        <v>19361.998800000001</v>
      </c>
      <c r="K741" s="30">
        <f>$C$5+SUMPRODUCT($D$5:$I$5,Table24[[#This Row],[age]:[southwest]])</f>
        <v>29499.500354069307</v>
      </c>
      <c r="R741" t="s">
        <v>9</v>
      </c>
      <c r="S741" t="s">
        <v>7</v>
      </c>
      <c r="T741" t="s">
        <v>11</v>
      </c>
    </row>
    <row r="742" spans="4:20">
      <c r="D742" s="17">
        <v>53</v>
      </c>
      <c r="E742" s="3">
        <v>21.4</v>
      </c>
      <c r="F742" s="3">
        <v>1</v>
      </c>
      <c r="G742" s="16">
        <f t="shared" si="33"/>
        <v>0</v>
      </c>
      <c r="H742" s="3">
        <f t="shared" si="34"/>
        <v>0</v>
      </c>
      <c r="I742" s="3">
        <f t="shared" si="35"/>
        <v>1</v>
      </c>
      <c r="J742" s="28">
        <v>10065.413</v>
      </c>
      <c r="K742" s="30">
        <f>$C$5+SUMPRODUCT($D$5:$I$5,Table24[[#This Row],[age]:[southwest]])</f>
        <v>8391.679744658155</v>
      </c>
      <c r="R742" t="s">
        <v>9</v>
      </c>
      <c r="S742" t="s">
        <v>10</v>
      </c>
      <c r="T742" t="s">
        <v>8</v>
      </c>
    </row>
    <row r="743" spans="4:20">
      <c r="D743" s="17">
        <v>24</v>
      </c>
      <c r="E743" s="3">
        <v>30.1</v>
      </c>
      <c r="F743" s="3">
        <v>3</v>
      </c>
      <c r="G743" s="16">
        <f t="shared" si="33"/>
        <v>0</v>
      </c>
      <c r="H743" s="3">
        <f t="shared" si="34"/>
        <v>0</v>
      </c>
      <c r="I743" s="3">
        <f t="shared" si="35"/>
        <v>1</v>
      </c>
      <c r="J743" s="28">
        <v>4234.9269999999997</v>
      </c>
      <c r="K743" s="30">
        <f>$C$5+SUMPRODUCT($D$5:$I$5,Table24[[#This Row],[age]:[southwest]])</f>
        <v>4827.7623175484041</v>
      </c>
      <c r="R743" t="s">
        <v>6</v>
      </c>
      <c r="S743" t="s">
        <v>10</v>
      </c>
      <c r="T743" t="s">
        <v>8</v>
      </c>
    </row>
    <row r="744" spans="4:20">
      <c r="D744" s="17">
        <v>48</v>
      </c>
      <c r="E744" s="3">
        <v>27.265000000000001</v>
      </c>
      <c r="F744" s="3">
        <v>1</v>
      </c>
      <c r="G744" s="16">
        <f t="shared" si="33"/>
        <v>0</v>
      </c>
      <c r="H744" s="3">
        <f t="shared" si="34"/>
        <v>0</v>
      </c>
      <c r="I744" s="3">
        <f t="shared" si="35"/>
        <v>0</v>
      </c>
      <c r="J744" s="28">
        <v>9447.2503500000003</v>
      </c>
      <c r="K744" s="30">
        <f>$C$5+SUMPRODUCT($D$5:$I$5,Table24[[#This Row],[age]:[southwest]])</f>
        <v>9875.5244495575826</v>
      </c>
      <c r="R744" t="s">
        <v>6</v>
      </c>
      <c r="S744" t="s">
        <v>10</v>
      </c>
      <c r="T744" t="s">
        <v>13</v>
      </c>
    </row>
    <row r="745" spans="4:20">
      <c r="D745" s="17">
        <v>59</v>
      </c>
      <c r="E745" s="3">
        <v>32.1</v>
      </c>
      <c r="F745" s="3">
        <v>3</v>
      </c>
      <c r="G745" s="16">
        <f t="shared" si="33"/>
        <v>0</v>
      </c>
      <c r="H745" s="3">
        <f t="shared" si="34"/>
        <v>0</v>
      </c>
      <c r="I745" s="3">
        <f t="shared" si="35"/>
        <v>1</v>
      </c>
      <c r="J745" s="28">
        <v>14007.222</v>
      </c>
      <c r="K745" s="30">
        <f>$C$5+SUMPRODUCT($D$5:$I$5,Table24[[#This Row],[age]:[southwest]])</f>
        <v>14500.268658890098</v>
      </c>
      <c r="R745" t="s">
        <v>6</v>
      </c>
      <c r="S745" t="s">
        <v>10</v>
      </c>
      <c r="T745" t="s">
        <v>8</v>
      </c>
    </row>
    <row r="746" spans="4:20">
      <c r="D746" s="17">
        <v>49</v>
      </c>
      <c r="E746" s="3">
        <v>34.770000000000003</v>
      </c>
      <c r="F746" s="3">
        <v>1</v>
      </c>
      <c r="G746" s="16">
        <f t="shared" si="33"/>
        <v>0</v>
      </c>
      <c r="H746" s="3">
        <f t="shared" si="34"/>
        <v>0</v>
      </c>
      <c r="I746" s="3">
        <f t="shared" si="35"/>
        <v>0</v>
      </c>
      <c r="J746" s="28">
        <v>9583.8932999999997</v>
      </c>
      <c r="K746" s="30">
        <f>$C$5+SUMPRODUCT($D$5:$I$5,Table24[[#This Row],[age]:[southwest]])</f>
        <v>12674.034057352892</v>
      </c>
      <c r="R746" t="s">
        <v>6</v>
      </c>
      <c r="S746" t="s">
        <v>10</v>
      </c>
      <c r="T746" t="s">
        <v>12</v>
      </c>
    </row>
    <row r="747" spans="4:20">
      <c r="D747" s="17">
        <v>37</v>
      </c>
      <c r="E747" s="3">
        <v>38.39</v>
      </c>
      <c r="F747" s="3">
        <v>0</v>
      </c>
      <c r="G747" s="16">
        <f t="shared" si="33"/>
        <v>1</v>
      </c>
      <c r="H747" s="3">
        <f t="shared" si="34"/>
        <v>1</v>
      </c>
      <c r="I747" s="3">
        <f t="shared" si="35"/>
        <v>0</v>
      </c>
      <c r="J747" s="28">
        <v>40419.019099999998</v>
      </c>
      <c r="K747" s="30">
        <f>$C$5+SUMPRODUCT($D$5:$I$5,Table24[[#This Row],[age]:[southwest]])</f>
        <v>33329.700148277821</v>
      </c>
      <c r="R747" t="s">
        <v>6</v>
      </c>
      <c r="S747" t="s">
        <v>7</v>
      </c>
      <c r="T747" t="s">
        <v>11</v>
      </c>
    </row>
    <row r="748" spans="4:20">
      <c r="D748" s="17">
        <v>26</v>
      </c>
      <c r="E748" s="3">
        <v>23.7</v>
      </c>
      <c r="F748" s="3">
        <v>2</v>
      </c>
      <c r="G748" s="16">
        <f t="shared" si="33"/>
        <v>0</v>
      </c>
      <c r="H748" s="3">
        <f t="shared" si="34"/>
        <v>0</v>
      </c>
      <c r="I748" s="3">
        <f t="shared" si="35"/>
        <v>1</v>
      </c>
      <c r="J748" s="28">
        <v>3484.3310000000001</v>
      </c>
      <c r="K748" s="30">
        <f>$C$5+SUMPRODUCT($D$5:$I$5,Table24[[#This Row],[age]:[southwest]])</f>
        <v>2702.9264120880416</v>
      </c>
      <c r="R748" t="s">
        <v>9</v>
      </c>
      <c r="S748" t="s">
        <v>10</v>
      </c>
      <c r="T748" t="s">
        <v>8</v>
      </c>
    </row>
    <row r="749" spans="4:20">
      <c r="D749" s="17">
        <v>23</v>
      </c>
      <c r="E749" s="3">
        <v>31.73</v>
      </c>
      <c r="F749" s="3">
        <v>3</v>
      </c>
      <c r="G749" s="16">
        <f t="shared" si="33"/>
        <v>1</v>
      </c>
      <c r="H749" s="3">
        <f t="shared" si="34"/>
        <v>0</v>
      </c>
      <c r="I749" s="3">
        <f t="shared" si="35"/>
        <v>0</v>
      </c>
      <c r="J749" s="28">
        <v>36189.101699999999</v>
      </c>
      <c r="K749" s="30">
        <f>$C$5+SUMPRODUCT($D$5:$I$5,Table24[[#This Row],[age]:[southwest]])</f>
        <v>29749.361465302885</v>
      </c>
      <c r="R749" t="s">
        <v>9</v>
      </c>
      <c r="S749" t="s">
        <v>7</v>
      </c>
      <c r="T749" t="s">
        <v>13</v>
      </c>
    </row>
    <row r="750" spans="4:20">
      <c r="D750" s="17">
        <v>29</v>
      </c>
      <c r="E750" s="3">
        <v>35.5</v>
      </c>
      <c r="F750" s="3">
        <v>2</v>
      </c>
      <c r="G750" s="16">
        <f t="shared" si="33"/>
        <v>1</v>
      </c>
      <c r="H750" s="3">
        <f t="shared" si="34"/>
        <v>0</v>
      </c>
      <c r="I750" s="3">
        <f t="shared" si="35"/>
        <v>1</v>
      </c>
      <c r="J750" s="28">
        <v>44585.455869999998</v>
      </c>
      <c r="K750" s="30">
        <f>$C$5+SUMPRODUCT($D$5:$I$5,Table24[[#This Row],[age]:[southwest]])</f>
        <v>31313.788266759839</v>
      </c>
      <c r="R750" t="s">
        <v>9</v>
      </c>
      <c r="S750" t="s">
        <v>7</v>
      </c>
      <c r="T750" t="s">
        <v>8</v>
      </c>
    </row>
    <row r="751" spans="4:20">
      <c r="D751" s="17">
        <v>45</v>
      </c>
      <c r="E751" s="3">
        <v>24.035</v>
      </c>
      <c r="F751" s="3">
        <v>2</v>
      </c>
      <c r="G751" s="16">
        <f t="shared" si="33"/>
        <v>0</v>
      </c>
      <c r="H751" s="3">
        <f t="shared" si="34"/>
        <v>0</v>
      </c>
      <c r="I751" s="3">
        <f t="shared" si="35"/>
        <v>0</v>
      </c>
      <c r="J751" s="28">
        <v>8604.4836500000001</v>
      </c>
      <c r="K751" s="30">
        <f>$C$5+SUMPRODUCT($D$5:$I$5,Table24[[#This Row],[age]:[southwest]])</f>
        <v>8482.2379109152644</v>
      </c>
      <c r="R751" t="s">
        <v>9</v>
      </c>
      <c r="S751" t="s">
        <v>10</v>
      </c>
      <c r="T751" t="s">
        <v>13</v>
      </c>
    </row>
    <row r="752" spans="4:20">
      <c r="D752" s="17">
        <v>27</v>
      </c>
      <c r="E752" s="3">
        <v>29.15</v>
      </c>
      <c r="F752" s="3">
        <v>0</v>
      </c>
      <c r="G752" s="16">
        <f t="shared" si="33"/>
        <v>1</v>
      </c>
      <c r="H752" s="3">
        <f t="shared" si="34"/>
        <v>1</v>
      </c>
      <c r="I752" s="3">
        <f t="shared" si="35"/>
        <v>0</v>
      </c>
      <c r="J752" s="28">
        <v>18246.495500000001</v>
      </c>
      <c r="K752" s="30">
        <f>$C$5+SUMPRODUCT($D$5:$I$5,Table24[[#This Row],[age]:[southwest]])</f>
        <v>27630.590309095722</v>
      </c>
      <c r="R752" t="s">
        <v>9</v>
      </c>
      <c r="S752" t="s">
        <v>7</v>
      </c>
      <c r="T752" t="s">
        <v>11</v>
      </c>
    </row>
    <row r="753" spans="4:20">
      <c r="D753" s="17">
        <v>53</v>
      </c>
      <c r="E753" s="3">
        <v>34.104999999999997</v>
      </c>
      <c r="F753" s="3">
        <v>0</v>
      </c>
      <c r="G753" s="16">
        <f t="shared" si="33"/>
        <v>1</v>
      </c>
      <c r="H753" s="3">
        <f t="shared" si="34"/>
        <v>0</v>
      </c>
      <c r="I753" s="3">
        <f t="shared" si="35"/>
        <v>0</v>
      </c>
      <c r="J753" s="28">
        <v>43254.417950000003</v>
      </c>
      <c r="K753" s="30">
        <f>$C$5+SUMPRODUCT($D$5:$I$5,Table24[[#This Row],[age]:[southwest]])</f>
        <v>36849.193920784368</v>
      </c>
      <c r="R753" t="s">
        <v>9</v>
      </c>
      <c r="S753" t="s">
        <v>7</v>
      </c>
      <c r="T753" t="s">
        <v>13</v>
      </c>
    </row>
    <row r="754" spans="4:20">
      <c r="D754" s="17">
        <v>31</v>
      </c>
      <c r="E754" s="3">
        <v>26.62</v>
      </c>
      <c r="F754" s="3">
        <v>0</v>
      </c>
      <c r="G754" s="16">
        <f t="shared" si="33"/>
        <v>0</v>
      </c>
      <c r="H754" s="3">
        <f t="shared" si="34"/>
        <v>1</v>
      </c>
      <c r="I754" s="3">
        <f t="shared" si="35"/>
        <v>0</v>
      </c>
      <c r="J754" s="28">
        <v>3757.8447999999999</v>
      </c>
      <c r="K754" s="30">
        <f>$C$5+SUMPRODUCT($D$5:$I$5,Table24[[#This Row],[age]:[southwest]])</f>
        <v>3957.9783617729336</v>
      </c>
      <c r="R754" t="s">
        <v>6</v>
      </c>
      <c r="S754" t="s">
        <v>10</v>
      </c>
      <c r="T754" t="s">
        <v>11</v>
      </c>
    </row>
    <row r="755" spans="4:20">
      <c r="D755" s="17">
        <v>50</v>
      </c>
      <c r="E755" s="3">
        <v>26.41</v>
      </c>
      <c r="F755" s="3">
        <v>0</v>
      </c>
      <c r="G755" s="16">
        <f t="shared" si="33"/>
        <v>0</v>
      </c>
      <c r="H755" s="3">
        <f t="shared" si="34"/>
        <v>0</v>
      </c>
      <c r="I755" s="3">
        <f t="shared" si="35"/>
        <v>0</v>
      </c>
      <c r="J755" s="28">
        <v>8827.2098999999998</v>
      </c>
      <c r="K755" s="30">
        <f>$C$5+SUMPRODUCT($D$5:$I$5,Table24[[#This Row],[age]:[southwest]])</f>
        <v>9628.4547451910548</v>
      </c>
      <c r="R755" t="s">
        <v>9</v>
      </c>
      <c r="S755" t="s">
        <v>10</v>
      </c>
      <c r="T755" t="s">
        <v>12</v>
      </c>
    </row>
    <row r="756" spans="4:20">
      <c r="D756" s="17">
        <v>50</v>
      </c>
      <c r="E756" s="3">
        <v>30.114999999999998</v>
      </c>
      <c r="F756" s="3">
        <v>1</v>
      </c>
      <c r="G756" s="16">
        <f t="shared" si="33"/>
        <v>0</v>
      </c>
      <c r="H756" s="3">
        <f t="shared" si="34"/>
        <v>0</v>
      </c>
      <c r="I756" s="3">
        <f t="shared" si="35"/>
        <v>0</v>
      </c>
      <c r="J756" s="28">
        <v>9910.3598500000007</v>
      </c>
      <c r="K756" s="30">
        <f>$C$5+SUMPRODUCT($D$5:$I$5,Table24[[#This Row],[age]:[southwest]])</f>
        <v>11354.665034796351</v>
      </c>
      <c r="R756" t="s">
        <v>6</v>
      </c>
      <c r="S756" t="s">
        <v>10</v>
      </c>
      <c r="T756" t="s">
        <v>12</v>
      </c>
    </row>
    <row r="757" spans="4:20">
      <c r="D757" s="17">
        <v>34</v>
      </c>
      <c r="E757" s="3">
        <v>27</v>
      </c>
      <c r="F757" s="3">
        <v>2</v>
      </c>
      <c r="G757" s="16">
        <f t="shared" si="33"/>
        <v>0</v>
      </c>
      <c r="H757" s="3">
        <f t="shared" si="34"/>
        <v>0</v>
      </c>
      <c r="I757" s="3">
        <f t="shared" si="35"/>
        <v>1</v>
      </c>
      <c r="J757" s="28">
        <v>11737.848840000001</v>
      </c>
      <c r="K757" s="30">
        <f>$C$5+SUMPRODUCT($D$5:$I$5,Table24[[#This Row],[age]:[southwest]])</f>
        <v>5876.4939417067653</v>
      </c>
      <c r="R757" t="s">
        <v>9</v>
      </c>
      <c r="S757" t="s">
        <v>10</v>
      </c>
      <c r="T757" t="s">
        <v>8</v>
      </c>
    </row>
    <row r="758" spans="4:20">
      <c r="D758" s="17">
        <v>19</v>
      </c>
      <c r="E758" s="3">
        <v>21.754999999999999</v>
      </c>
      <c r="F758" s="3">
        <v>0</v>
      </c>
      <c r="G758" s="16">
        <f t="shared" si="33"/>
        <v>0</v>
      </c>
      <c r="H758" s="3">
        <f t="shared" si="34"/>
        <v>0</v>
      </c>
      <c r="I758" s="3">
        <f t="shared" si="35"/>
        <v>0</v>
      </c>
      <c r="J758" s="28">
        <v>1627.2824499999999</v>
      </c>
      <c r="K758" s="30">
        <f>$C$5+SUMPRODUCT($D$5:$I$5,Table24[[#This Row],[age]:[southwest]])</f>
        <v>84.881222633663128</v>
      </c>
      <c r="R758" t="s">
        <v>9</v>
      </c>
      <c r="S758" t="s">
        <v>10</v>
      </c>
      <c r="T758" t="s">
        <v>12</v>
      </c>
    </row>
    <row r="759" spans="4:20">
      <c r="D759" s="17">
        <v>47</v>
      </c>
      <c r="E759" s="3">
        <v>36</v>
      </c>
      <c r="F759" s="3">
        <v>1</v>
      </c>
      <c r="G759" s="16">
        <f t="shared" si="33"/>
        <v>0</v>
      </c>
      <c r="H759" s="3">
        <f t="shared" si="34"/>
        <v>0</v>
      </c>
      <c r="I759" s="3">
        <f t="shared" si="35"/>
        <v>1</v>
      </c>
      <c r="J759" s="28">
        <v>8556.9069999999992</v>
      </c>
      <c r="K759" s="30">
        <f>$C$5+SUMPRODUCT($D$5:$I$5,Table24[[#This Row],[age]:[southwest]])</f>
        <v>11793.804888008082</v>
      </c>
      <c r="R759" t="s">
        <v>6</v>
      </c>
      <c r="S759" t="s">
        <v>10</v>
      </c>
      <c r="T759" t="s">
        <v>8</v>
      </c>
    </row>
    <row r="760" spans="4:20">
      <c r="D760" s="17">
        <v>28</v>
      </c>
      <c r="E760" s="3">
        <v>30.875</v>
      </c>
      <c r="F760" s="3">
        <v>0</v>
      </c>
      <c r="G760" s="16">
        <f t="shared" si="33"/>
        <v>0</v>
      </c>
      <c r="H760" s="3">
        <f t="shared" si="34"/>
        <v>0</v>
      </c>
      <c r="I760" s="3">
        <f t="shared" si="35"/>
        <v>0</v>
      </c>
      <c r="J760" s="28">
        <v>3062.5082499999999</v>
      </c>
      <c r="K760" s="30">
        <f>$C$5+SUMPRODUCT($D$5:$I$5,Table24[[#This Row],[age]:[southwest]])</f>
        <v>5486.3477110227905</v>
      </c>
      <c r="R760" t="s">
        <v>9</v>
      </c>
      <c r="S760" t="s">
        <v>10</v>
      </c>
      <c r="T760" t="s">
        <v>12</v>
      </c>
    </row>
    <row r="761" spans="4:20">
      <c r="D761" s="17">
        <v>37</v>
      </c>
      <c r="E761" s="3">
        <v>26.4</v>
      </c>
      <c r="F761" s="3">
        <v>0</v>
      </c>
      <c r="G761" s="16">
        <f t="shared" si="33"/>
        <v>1</v>
      </c>
      <c r="H761" s="3">
        <f t="shared" si="34"/>
        <v>1</v>
      </c>
      <c r="I761" s="3">
        <f t="shared" si="35"/>
        <v>0</v>
      </c>
      <c r="J761" s="28">
        <v>19539.242999999999</v>
      </c>
      <c r="K761" s="30">
        <f>$C$5+SUMPRODUCT($D$5:$I$5,Table24[[#This Row],[age]:[southwest]])</f>
        <v>29269.390544830567</v>
      </c>
      <c r="R761" t="s">
        <v>6</v>
      </c>
      <c r="S761" t="s">
        <v>7</v>
      </c>
      <c r="T761" t="s">
        <v>11</v>
      </c>
    </row>
    <row r="762" spans="4:20">
      <c r="D762" s="17">
        <v>21</v>
      </c>
      <c r="E762" s="3">
        <v>28.975000000000001</v>
      </c>
      <c r="F762" s="3">
        <v>0</v>
      </c>
      <c r="G762" s="16">
        <f t="shared" si="33"/>
        <v>0</v>
      </c>
      <c r="H762" s="3">
        <f t="shared" si="34"/>
        <v>0</v>
      </c>
      <c r="I762" s="3">
        <f t="shared" si="35"/>
        <v>0</v>
      </c>
      <c r="J762" s="28">
        <v>1906.35825</v>
      </c>
      <c r="K762" s="30">
        <f>$C$5+SUMPRODUCT($D$5:$I$5,Table24[[#This Row],[age]:[southwest]])</f>
        <v>3043.884440655127</v>
      </c>
      <c r="R762" t="s">
        <v>9</v>
      </c>
      <c r="S762" t="s">
        <v>10</v>
      </c>
      <c r="T762" t="s">
        <v>12</v>
      </c>
    </row>
    <row r="763" spans="4:20">
      <c r="D763" s="17">
        <v>64</v>
      </c>
      <c r="E763" s="3">
        <v>37.905000000000001</v>
      </c>
      <c r="F763" s="3">
        <v>0</v>
      </c>
      <c r="G763" s="16">
        <f t="shared" si="33"/>
        <v>0</v>
      </c>
      <c r="H763" s="3">
        <f t="shared" si="34"/>
        <v>0</v>
      </c>
      <c r="I763" s="3">
        <f t="shared" si="35"/>
        <v>0</v>
      </c>
      <c r="J763" s="28">
        <v>14210.53595</v>
      </c>
      <c r="K763" s="30">
        <f>$C$5+SUMPRODUCT($D$5:$I$5,Table24[[#This Row],[age]:[southwest]])</f>
        <v>17119.226356695908</v>
      </c>
      <c r="R763" t="s">
        <v>9</v>
      </c>
      <c r="S763" t="s">
        <v>10</v>
      </c>
      <c r="T763" t="s">
        <v>12</v>
      </c>
    </row>
    <row r="764" spans="4:20">
      <c r="D764" s="17">
        <v>58</v>
      </c>
      <c r="E764" s="3">
        <v>22.77</v>
      </c>
      <c r="F764" s="3">
        <v>0</v>
      </c>
      <c r="G764" s="16">
        <f t="shared" si="33"/>
        <v>0</v>
      </c>
      <c r="H764" s="3">
        <f t="shared" si="34"/>
        <v>1</v>
      </c>
      <c r="I764" s="3">
        <f t="shared" si="35"/>
        <v>0</v>
      </c>
      <c r="J764" s="28">
        <v>11833.782300000001</v>
      </c>
      <c r="K764" s="30">
        <f>$C$5+SUMPRODUCT($D$5:$I$5,Table24[[#This Row],[age]:[southwest]])</f>
        <v>9593.3817699270548</v>
      </c>
      <c r="R764" t="s">
        <v>6</v>
      </c>
      <c r="S764" t="s">
        <v>10</v>
      </c>
      <c r="T764" t="s">
        <v>11</v>
      </c>
    </row>
    <row r="765" spans="4:20">
      <c r="D765" s="17">
        <v>24</v>
      </c>
      <c r="E765" s="3">
        <v>33.630000000000003</v>
      </c>
      <c r="F765" s="3">
        <v>4</v>
      </c>
      <c r="G765" s="16">
        <f t="shared" si="33"/>
        <v>0</v>
      </c>
      <c r="H765" s="3">
        <f t="shared" si="34"/>
        <v>0</v>
      </c>
      <c r="I765" s="3">
        <f t="shared" si="35"/>
        <v>0</v>
      </c>
      <c r="J765" s="28">
        <v>17128.426080000001</v>
      </c>
      <c r="K765" s="30">
        <f>$C$5+SUMPRODUCT($D$5:$I$5,Table24[[#This Row],[age]:[southwest]])</f>
        <v>7277.4556033916524</v>
      </c>
      <c r="R765" t="s">
        <v>9</v>
      </c>
      <c r="S765" t="s">
        <v>10</v>
      </c>
      <c r="T765" t="s">
        <v>13</v>
      </c>
    </row>
    <row r="766" spans="4:20">
      <c r="D766" s="17">
        <v>31</v>
      </c>
      <c r="E766" s="3">
        <v>27.645</v>
      </c>
      <c r="F766" s="3">
        <v>2</v>
      </c>
      <c r="G766" s="16">
        <f t="shared" si="33"/>
        <v>0</v>
      </c>
      <c r="H766" s="3">
        <f t="shared" si="34"/>
        <v>0</v>
      </c>
      <c r="I766" s="3">
        <f t="shared" si="35"/>
        <v>0</v>
      </c>
      <c r="J766" s="28">
        <v>5031.26955</v>
      </c>
      <c r="K766" s="30">
        <f>$C$5+SUMPRODUCT($D$5:$I$5,Table24[[#This Row],[age]:[southwest]])</f>
        <v>6106.6436605505987</v>
      </c>
      <c r="R766" t="s">
        <v>9</v>
      </c>
      <c r="S766" t="s">
        <v>10</v>
      </c>
      <c r="T766" t="s">
        <v>13</v>
      </c>
    </row>
    <row r="767" spans="4:20">
      <c r="D767" s="17">
        <v>39</v>
      </c>
      <c r="E767" s="3">
        <v>22.8</v>
      </c>
      <c r="F767" s="3">
        <v>3</v>
      </c>
      <c r="G767" s="16">
        <f t="shared" si="33"/>
        <v>0</v>
      </c>
      <c r="H767" s="3">
        <f t="shared" si="34"/>
        <v>0</v>
      </c>
      <c r="I767" s="3">
        <f t="shared" si="35"/>
        <v>0</v>
      </c>
      <c r="J767" s="28">
        <v>7985.8149999999996</v>
      </c>
      <c r="K767" s="30">
        <f>$C$5+SUMPRODUCT($D$5:$I$5,Table24[[#This Row],[age]:[southwest]])</f>
        <v>6993.5216631899639</v>
      </c>
      <c r="R767" t="s">
        <v>6</v>
      </c>
      <c r="S767" t="s">
        <v>10</v>
      </c>
      <c r="T767" t="s">
        <v>13</v>
      </c>
    </row>
    <row r="768" spans="4:20">
      <c r="D768" s="17">
        <v>47</v>
      </c>
      <c r="E768" s="3">
        <v>27.83</v>
      </c>
      <c r="F768" s="3">
        <v>0</v>
      </c>
      <c r="G768" s="16">
        <f t="shared" si="33"/>
        <v>1</v>
      </c>
      <c r="H768" s="3">
        <f t="shared" si="34"/>
        <v>1</v>
      </c>
      <c r="I768" s="3">
        <f t="shared" si="35"/>
        <v>0</v>
      </c>
      <c r="J768" s="28">
        <v>23065.420699999999</v>
      </c>
      <c r="K768" s="30">
        <f>$C$5+SUMPRODUCT($D$5:$I$5,Table24[[#This Row],[age]:[southwest]])</f>
        <v>32323.711559748852</v>
      </c>
      <c r="R768" t="s">
        <v>6</v>
      </c>
      <c r="S768" t="s">
        <v>7</v>
      </c>
      <c r="T768" t="s">
        <v>11</v>
      </c>
    </row>
    <row r="769" spans="4:20">
      <c r="D769" s="17">
        <v>30</v>
      </c>
      <c r="E769" s="3">
        <v>37.43</v>
      </c>
      <c r="F769" s="3">
        <v>3</v>
      </c>
      <c r="G769" s="16">
        <f t="shared" si="33"/>
        <v>0</v>
      </c>
      <c r="H769" s="3">
        <f t="shared" si="34"/>
        <v>0</v>
      </c>
      <c r="I769" s="3">
        <f t="shared" si="35"/>
        <v>0</v>
      </c>
      <c r="J769" s="28">
        <v>5428.7277000000004</v>
      </c>
      <c r="K769" s="30">
        <f>$C$5+SUMPRODUCT($D$5:$I$5,Table24[[#This Row],[age]:[southwest]])</f>
        <v>9634.7868747067951</v>
      </c>
      <c r="R769" t="s">
        <v>9</v>
      </c>
      <c r="S769" t="s">
        <v>10</v>
      </c>
      <c r="T769" t="s">
        <v>13</v>
      </c>
    </row>
    <row r="770" spans="4:20">
      <c r="D770" s="17">
        <v>18</v>
      </c>
      <c r="E770" s="3">
        <v>38.17</v>
      </c>
      <c r="F770" s="3">
        <v>0</v>
      </c>
      <c r="G770" s="16">
        <f t="shared" si="33"/>
        <v>1</v>
      </c>
      <c r="H770" s="3">
        <f t="shared" si="34"/>
        <v>1</v>
      </c>
      <c r="I770" s="3">
        <f t="shared" si="35"/>
        <v>0</v>
      </c>
      <c r="J770" s="28">
        <v>36307.798300000002</v>
      </c>
      <c r="K770" s="30">
        <f>$C$5+SUMPRODUCT($D$5:$I$5,Table24[[#This Row],[age]:[southwest]])</f>
        <v>28372.077632761087</v>
      </c>
      <c r="R770" t="s">
        <v>9</v>
      </c>
      <c r="S770" t="s">
        <v>7</v>
      </c>
      <c r="T770" t="s">
        <v>11</v>
      </c>
    </row>
    <row r="771" spans="4:20">
      <c r="D771" s="17">
        <v>22</v>
      </c>
      <c r="E771" s="3">
        <v>34.58</v>
      </c>
      <c r="F771" s="3">
        <v>2</v>
      </c>
      <c r="G771" s="16">
        <f t="shared" si="33"/>
        <v>0</v>
      </c>
      <c r="H771" s="3">
        <f t="shared" si="34"/>
        <v>0</v>
      </c>
      <c r="I771" s="3">
        <f t="shared" si="35"/>
        <v>0</v>
      </c>
      <c r="J771" s="28">
        <v>3925.7582000000002</v>
      </c>
      <c r="K771" s="30">
        <f>$C$5+SUMPRODUCT($D$5:$I$5,Table24[[#This Row],[age]:[southwest]])</f>
        <v>6142.0638012978998</v>
      </c>
      <c r="R771" t="s">
        <v>6</v>
      </c>
      <c r="S771" t="s">
        <v>10</v>
      </c>
      <c r="T771" t="s">
        <v>13</v>
      </c>
    </row>
    <row r="772" spans="4:20">
      <c r="D772" s="17">
        <v>23</v>
      </c>
      <c r="E772" s="3">
        <v>35.200000000000003</v>
      </c>
      <c r="F772" s="3">
        <v>1</v>
      </c>
      <c r="G772" s="16">
        <f t="shared" si="33"/>
        <v>0</v>
      </c>
      <c r="H772" s="3">
        <f t="shared" si="34"/>
        <v>0</v>
      </c>
      <c r="I772" s="3">
        <f t="shared" si="35"/>
        <v>1</v>
      </c>
      <c r="J772" s="28">
        <v>2416.9549999999999</v>
      </c>
      <c r="K772" s="30">
        <f>$C$5+SUMPRODUCT($D$5:$I$5,Table24[[#This Row],[age]:[southwest]])</f>
        <v>5354.7384452211409</v>
      </c>
      <c r="R772" t="s">
        <v>9</v>
      </c>
      <c r="S772" t="s">
        <v>10</v>
      </c>
      <c r="T772" t="s">
        <v>8</v>
      </c>
    </row>
    <row r="773" spans="4:20">
      <c r="D773" s="17">
        <v>33</v>
      </c>
      <c r="E773" s="3">
        <v>27.1</v>
      </c>
      <c r="F773" s="3">
        <v>1</v>
      </c>
      <c r="G773" s="16">
        <f t="shared" si="33"/>
        <v>1</v>
      </c>
      <c r="H773" s="3">
        <f t="shared" si="34"/>
        <v>0</v>
      </c>
      <c r="I773" s="3">
        <f t="shared" si="35"/>
        <v>1</v>
      </c>
      <c r="J773" s="28">
        <v>19040.876</v>
      </c>
      <c r="K773" s="30">
        <f>$C$5+SUMPRODUCT($D$5:$I$5,Table24[[#This Row],[age]:[southwest]])</f>
        <v>29025.682473083762</v>
      </c>
      <c r="R773" t="s">
        <v>9</v>
      </c>
      <c r="S773" t="s">
        <v>7</v>
      </c>
      <c r="T773" t="s">
        <v>8</v>
      </c>
    </row>
    <row r="774" spans="4:20">
      <c r="D774" s="17">
        <v>27</v>
      </c>
      <c r="E774" s="3">
        <v>26.03</v>
      </c>
      <c r="F774" s="3">
        <v>0</v>
      </c>
      <c r="G774" s="16">
        <f t="shared" si="33"/>
        <v>0</v>
      </c>
      <c r="H774" s="3">
        <f t="shared" si="34"/>
        <v>0</v>
      </c>
      <c r="I774" s="3">
        <f t="shared" si="35"/>
        <v>0</v>
      </c>
      <c r="J774" s="28">
        <v>3070.8087</v>
      </c>
      <c r="K774" s="30">
        <f>$C$5+SUMPRODUCT($D$5:$I$5,Table24[[#This Row],[age]:[southwest]])</f>
        <v>3588.6240536169462</v>
      </c>
      <c r="R774" t="s">
        <v>9</v>
      </c>
      <c r="S774" t="s">
        <v>10</v>
      </c>
      <c r="T774" t="s">
        <v>13</v>
      </c>
    </row>
    <row r="775" spans="4:20">
      <c r="D775" s="17">
        <v>45</v>
      </c>
      <c r="E775" s="3">
        <v>25.175000000000001</v>
      </c>
      <c r="F775" s="3">
        <v>2</v>
      </c>
      <c r="G775" s="16">
        <f t="shared" si="33"/>
        <v>0</v>
      </c>
      <c r="H775" s="3">
        <f t="shared" si="34"/>
        <v>0</v>
      </c>
      <c r="I775" s="3">
        <f t="shared" si="35"/>
        <v>0</v>
      </c>
      <c r="J775" s="28">
        <v>9095.0682500000003</v>
      </c>
      <c r="K775" s="30">
        <f>$C$5+SUMPRODUCT($D$5:$I$5,Table24[[#This Row],[age]:[southwest]])</f>
        <v>8868.2890325107473</v>
      </c>
      <c r="R775" t="s">
        <v>6</v>
      </c>
      <c r="S775" t="s">
        <v>10</v>
      </c>
      <c r="T775" t="s">
        <v>13</v>
      </c>
    </row>
    <row r="776" spans="4:20">
      <c r="D776" s="17">
        <v>57</v>
      </c>
      <c r="E776" s="3">
        <v>31.824999999999999</v>
      </c>
      <c r="F776" s="3">
        <v>0</v>
      </c>
      <c r="G776" s="16">
        <f t="shared" si="33"/>
        <v>0</v>
      </c>
      <c r="H776" s="3">
        <f t="shared" si="34"/>
        <v>0</v>
      </c>
      <c r="I776" s="3">
        <f t="shared" si="35"/>
        <v>0</v>
      </c>
      <c r="J776" s="28">
        <v>11842.623750000001</v>
      </c>
      <c r="K776" s="30">
        <f>$C$5+SUMPRODUCT($D$5:$I$5,Table24[[#This Row],[age]:[southwest]])</f>
        <v>13261.242307144799</v>
      </c>
      <c r="R776" t="s">
        <v>6</v>
      </c>
      <c r="S776" t="s">
        <v>10</v>
      </c>
      <c r="T776" t="s">
        <v>12</v>
      </c>
    </row>
    <row r="777" spans="4:20">
      <c r="D777" s="17">
        <v>47</v>
      </c>
      <c r="E777" s="3">
        <v>32.299999999999997</v>
      </c>
      <c r="F777" s="3">
        <v>1</v>
      </c>
      <c r="G777" s="16">
        <f t="shared" si="33"/>
        <v>0</v>
      </c>
      <c r="H777" s="3">
        <f t="shared" si="34"/>
        <v>0</v>
      </c>
      <c r="I777" s="3">
        <f t="shared" si="35"/>
        <v>1</v>
      </c>
      <c r="J777" s="28">
        <v>8062.7640000000001</v>
      </c>
      <c r="K777" s="30">
        <f>$C$5+SUMPRODUCT($D$5:$I$5,Table24[[#This Row],[age]:[southwest]])</f>
        <v>10540.831949496416</v>
      </c>
      <c r="R777" t="s">
        <v>9</v>
      </c>
      <c r="S777" t="s">
        <v>10</v>
      </c>
      <c r="T777" t="s">
        <v>8</v>
      </c>
    </row>
    <row r="778" spans="4:20">
      <c r="D778" s="17">
        <v>42</v>
      </c>
      <c r="E778" s="3">
        <v>29</v>
      </c>
      <c r="F778" s="3">
        <v>1</v>
      </c>
      <c r="G778" s="16">
        <f t="shared" si="33"/>
        <v>0</v>
      </c>
      <c r="H778" s="3">
        <f t="shared" si="34"/>
        <v>0</v>
      </c>
      <c r="I778" s="3">
        <f t="shared" si="35"/>
        <v>1</v>
      </c>
      <c r="J778" s="28">
        <v>7050.6419999999998</v>
      </c>
      <c r="K778" s="30">
        <f>$C$5+SUMPRODUCT($D$5:$I$5,Table24[[#This Row],[age]:[southwest]])</f>
        <v>8138.28359175277</v>
      </c>
      <c r="R778" t="s">
        <v>6</v>
      </c>
      <c r="S778" t="s">
        <v>10</v>
      </c>
      <c r="T778" t="s">
        <v>8</v>
      </c>
    </row>
    <row r="779" spans="4:20">
      <c r="D779" s="17">
        <v>64</v>
      </c>
      <c r="E779" s="3">
        <v>39.700000000000003</v>
      </c>
      <c r="F779" s="3">
        <v>0</v>
      </c>
      <c r="G779" s="16">
        <f t="shared" ref="G779:G842" si="36">IF(S779="yes",1,0)</f>
        <v>0</v>
      </c>
      <c r="H779" s="3">
        <f t="shared" ref="H779:H842" si="37">IF(T779="southeast",1,0)</f>
        <v>0</v>
      </c>
      <c r="I779" s="3">
        <f t="shared" ref="I779:I842" si="38">IF(T779="southwest",1,0)</f>
        <v>1</v>
      </c>
      <c r="J779" s="28">
        <v>14319.031000000001</v>
      </c>
      <c r="K779" s="30">
        <f>$C$5+SUMPRODUCT($D$5:$I$5,Table24[[#This Row],[age]:[southwest]])</f>
        <v>16944.342322725231</v>
      </c>
      <c r="R779" t="s">
        <v>6</v>
      </c>
      <c r="S779" t="s">
        <v>10</v>
      </c>
      <c r="T779" t="s">
        <v>8</v>
      </c>
    </row>
    <row r="780" spans="4:20">
      <c r="D780" s="17">
        <v>38</v>
      </c>
      <c r="E780" s="3">
        <v>19.475000000000001</v>
      </c>
      <c r="F780" s="3">
        <v>2</v>
      </c>
      <c r="G780" s="16">
        <f t="shared" si="36"/>
        <v>0</v>
      </c>
      <c r="H780" s="3">
        <f t="shared" si="37"/>
        <v>0</v>
      </c>
      <c r="I780" s="3">
        <f t="shared" si="38"/>
        <v>0</v>
      </c>
      <c r="J780" s="28">
        <v>6933.2422500000002</v>
      </c>
      <c r="K780" s="30">
        <f>$C$5+SUMPRODUCT($D$5:$I$5,Table24[[#This Row],[age]:[southwest]])</f>
        <v>5138.988690158134</v>
      </c>
      <c r="R780" t="s">
        <v>6</v>
      </c>
      <c r="S780" t="s">
        <v>10</v>
      </c>
      <c r="T780" t="s">
        <v>12</v>
      </c>
    </row>
    <row r="781" spans="4:20">
      <c r="D781" s="17">
        <v>61</v>
      </c>
      <c r="E781" s="3">
        <v>36.1</v>
      </c>
      <c r="F781" s="3">
        <v>3</v>
      </c>
      <c r="G781" s="16">
        <f t="shared" si="36"/>
        <v>0</v>
      </c>
      <c r="H781" s="3">
        <f t="shared" si="37"/>
        <v>0</v>
      </c>
      <c r="I781" s="3">
        <f t="shared" si="38"/>
        <v>1</v>
      </c>
      <c r="J781" s="28">
        <v>27941.28758</v>
      </c>
      <c r="K781" s="30">
        <f>$C$5+SUMPRODUCT($D$5:$I$5,Table24[[#This Row],[age]:[southwest]])</f>
        <v>16368.846779071679</v>
      </c>
      <c r="R781" t="s">
        <v>9</v>
      </c>
      <c r="S781" t="s">
        <v>10</v>
      </c>
      <c r="T781" t="s">
        <v>8</v>
      </c>
    </row>
    <row r="782" spans="4:20">
      <c r="D782" s="17">
        <v>53</v>
      </c>
      <c r="E782" s="3">
        <v>26.7</v>
      </c>
      <c r="F782" s="3">
        <v>2</v>
      </c>
      <c r="G782" s="16">
        <f t="shared" si="36"/>
        <v>0</v>
      </c>
      <c r="H782" s="3">
        <f t="shared" si="37"/>
        <v>0</v>
      </c>
      <c r="I782" s="3">
        <f t="shared" si="38"/>
        <v>1</v>
      </c>
      <c r="J782" s="28">
        <v>11150.78</v>
      </c>
      <c r="K782" s="30">
        <f>$C$5+SUMPRODUCT($D$5:$I$5,Table24[[#This Row],[age]:[southwest]])</f>
        <v>10658.022963162406</v>
      </c>
      <c r="R782" t="s">
        <v>6</v>
      </c>
      <c r="S782" t="s">
        <v>10</v>
      </c>
      <c r="T782" t="s">
        <v>8</v>
      </c>
    </row>
    <row r="783" spans="4:20">
      <c r="D783" s="17">
        <v>44</v>
      </c>
      <c r="E783" s="3">
        <v>36.479999999999997</v>
      </c>
      <c r="F783" s="3">
        <v>0</v>
      </c>
      <c r="G783" s="16">
        <f t="shared" si="36"/>
        <v>0</v>
      </c>
      <c r="H783" s="3">
        <f t="shared" si="37"/>
        <v>0</v>
      </c>
      <c r="I783" s="3">
        <f t="shared" si="38"/>
        <v>0</v>
      </c>
      <c r="J783" s="28">
        <v>12797.20962</v>
      </c>
      <c r="K783" s="30">
        <f>$C$5+SUMPRODUCT($D$5:$I$5,Table24[[#This Row],[age]:[southwest]])</f>
        <v>11496.534642201019</v>
      </c>
      <c r="R783" t="s">
        <v>6</v>
      </c>
      <c r="S783" t="s">
        <v>10</v>
      </c>
      <c r="T783" t="s">
        <v>13</v>
      </c>
    </row>
    <row r="784" spans="4:20">
      <c r="D784" s="17">
        <v>19</v>
      </c>
      <c r="E784" s="3">
        <v>28.88</v>
      </c>
      <c r="F784" s="3">
        <v>0</v>
      </c>
      <c r="G784" s="16">
        <f t="shared" si="36"/>
        <v>1</v>
      </c>
      <c r="H784" s="3">
        <f t="shared" si="37"/>
        <v>0</v>
      </c>
      <c r="I784" s="3">
        <f t="shared" si="38"/>
        <v>0</v>
      </c>
      <c r="J784" s="28">
        <v>17748.5062</v>
      </c>
      <c r="K784" s="30">
        <f>$C$5+SUMPRODUCT($D$5:$I$5,Table24[[#This Row],[age]:[southwest]])</f>
        <v>26341.575665554155</v>
      </c>
      <c r="R784" t="s">
        <v>6</v>
      </c>
      <c r="S784" t="s">
        <v>7</v>
      </c>
      <c r="T784" t="s">
        <v>12</v>
      </c>
    </row>
    <row r="785" spans="4:20">
      <c r="D785" s="17">
        <v>41</v>
      </c>
      <c r="E785" s="3">
        <v>34.200000000000003</v>
      </c>
      <c r="F785" s="3">
        <v>2</v>
      </c>
      <c r="G785" s="16">
        <f t="shared" si="36"/>
        <v>0</v>
      </c>
      <c r="H785" s="3">
        <f t="shared" si="37"/>
        <v>0</v>
      </c>
      <c r="I785" s="3">
        <f t="shared" si="38"/>
        <v>0</v>
      </c>
      <c r="J785" s="28">
        <v>7261.741</v>
      </c>
      <c r="K785" s="30">
        <f>$C$5+SUMPRODUCT($D$5:$I$5,Table24[[#This Row],[age]:[southwest]])</f>
        <v>10896.501515974905</v>
      </c>
      <c r="R785" t="s">
        <v>9</v>
      </c>
      <c r="S785" t="s">
        <v>10</v>
      </c>
      <c r="T785" t="s">
        <v>12</v>
      </c>
    </row>
    <row r="786" spans="4:20">
      <c r="D786" s="17">
        <v>51</v>
      </c>
      <c r="E786" s="3">
        <v>33.33</v>
      </c>
      <c r="F786" s="3">
        <v>3</v>
      </c>
      <c r="G786" s="16">
        <f t="shared" si="36"/>
        <v>0</v>
      </c>
      <c r="H786" s="3">
        <f t="shared" si="37"/>
        <v>1</v>
      </c>
      <c r="I786" s="3">
        <f t="shared" si="38"/>
        <v>0</v>
      </c>
      <c r="J786" s="28">
        <v>10560.4917</v>
      </c>
      <c r="K786" s="30">
        <f>$C$5+SUMPRODUCT($D$5:$I$5,Table24[[#This Row],[age]:[southwest]])</f>
        <v>12785.021963591014</v>
      </c>
      <c r="R786" t="s">
        <v>9</v>
      </c>
      <c r="S786" t="s">
        <v>10</v>
      </c>
      <c r="T786" t="s">
        <v>11</v>
      </c>
    </row>
    <row r="787" spans="4:20">
      <c r="D787" s="17">
        <v>40</v>
      </c>
      <c r="E787" s="3">
        <v>32.299999999999997</v>
      </c>
      <c r="F787" s="3">
        <v>2</v>
      </c>
      <c r="G787" s="16">
        <f t="shared" si="36"/>
        <v>0</v>
      </c>
      <c r="H787" s="3">
        <f t="shared" si="37"/>
        <v>0</v>
      </c>
      <c r="I787" s="3">
        <f t="shared" si="38"/>
        <v>0</v>
      </c>
      <c r="J787" s="28">
        <v>6986.6970000000001</v>
      </c>
      <c r="K787" s="30">
        <f>$C$5+SUMPRODUCT($D$5:$I$5,Table24[[#This Row],[age]:[southwest]])</f>
        <v>9996.0765893574026</v>
      </c>
      <c r="R787" t="s">
        <v>9</v>
      </c>
      <c r="S787" t="s">
        <v>10</v>
      </c>
      <c r="T787" t="s">
        <v>12</v>
      </c>
    </row>
    <row r="788" spans="4:20">
      <c r="D788" s="17">
        <v>45</v>
      </c>
      <c r="E788" s="3">
        <v>39.805</v>
      </c>
      <c r="F788" s="3">
        <v>0</v>
      </c>
      <c r="G788" s="16">
        <f t="shared" si="36"/>
        <v>0</v>
      </c>
      <c r="H788" s="3">
        <f t="shared" si="37"/>
        <v>0</v>
      </c>
      <c r="I788" s="3">
        <f t="shared" si="38"/>
        <v>0</v>
      </c>
      <c r="J788" s="28">
        <v>7448.4039499999999</v>
      </c>
      <c r="K788" s="30">
        <f>$C$5+SUMPRODUCT($D$5:$I$5,Table24[[#This Row],[age]:[southwest]])</f>
        <v>12879.523470812881</v>
      </c>
      <c r="R788" t="s">
        <v>9</v>
      </c>
      <c r="S788" t="s">
        <v>10</v>
      </c>
      <c r="T788" t="s">
        <v>13</v>
      </c>
    </row>
    <row r="789" spans="4:20">
      <c r="D789" s="17">
        <v>35</v>
      </c>
      <c r="E789" s="3">
        <v>34.32</v>
      </c>
      <c r="F789" s="3">
        <v>3</v>
      </c>
      <c r="G789" s="16">
        <f t="shared" si="36"/>
        <v>0</v>
      </c>
      <c r="H789" s="3">
        <f t="shared" si="37"/>
        <v>1</v>
      </c>
      <c r="I789" s="3">
        <f t="shared" si="38"/>
        <v>0</v>
      </c>
      <c r="J789" s="28">
        <v>5934.3797999999997</v>
      </c>
      <c r="K789" s="30">
        <f>$C$5+SUMPRODUCT($D$5:$I$5,Table24[[#This Row],[age]:[southwest]])</f>
        <v>9008.1746349761415</v>
      </c>
      <c r="R789" t="s">
        <v>9</v>
      </c>
      <c r="S789" t="s">
        <v>10</v>
      </c>
      <c r="T789" t="s">
        <v>11</v>
      </c>
    </row>
    <row r="790" spans="4:20">
      <c r="D790" s="17">
        <v>53</v>
      </c>
      <c r="E790" s="3">
        <v>28.88</v>
      </c>
      <c r="F790" s="3">
        <v>0</v>
      </c>
      <c r="G790" s="16">
        <f t="shared" si="36"/>
        <v>0</v>
      </c>
      <c r="H790" s="3">
        <f t="shared" si="37"/>
        <v>0</v>
      </c>
      <c r="I790" s="3">
        <f t="shared" si="38"/>
        <v>0</v>
      </c>
      <c r="J790" s="28">
        <v>9869.8101999999999</v>
      </c>
      <c r="K790" s="30">
        <f>$C$5+SUMPRODUCT($D$5:$I$5,Table24[[#This Row],[age]:[southwest]])</f>
        <v>11235.918013856353</v>
      </c>
      <c r="R790" t="s">
        <v>9</v>
      </c>
      <c r="S790" t="s">
        <v>10</v>
      </c>
      <c r="T790" t="s">
        <v>12</v>
      </c>
    </row>
    <row r="791" spans="4:20">
      <c r="D791" s="17">
        <v>30</v>
      </c>
      <c r="E791" s="3">
        <v>24.4</v>
      </c>
      <c r="F791" s="3">
        <v>3</v>
      </c>
      <c r="G791" s="16">
        <f t="shared" si="36"/>
        <v>1</v>
      </c>
      <c r="H791" s="3">
        <f t="shared" si="37"/>
        <v>0</v>
      </c>
      <c r="I791" s="3">
        <f t="shared" si="38"/>
        <v>1</v>
      </c>
      <c r="J791" s="28">
        <v>18259.216</v>
      </c>
      <c r="K791" s="30">
        <f>$C$5+SUMPRODUCT($D$5:$I$5,Table24[[#This Row],[age]:[southwest]])</f>
        <v>28283.419986269837</v>
      </c>
      <c r="R791" t="s">
        <v>9</v>
      </c>
      <c r="S791" t="s">
        <v>7</v>
      </c>
      <c r="T791" t="s">
        <v>8</v>
      </c>
    </row>
    <row r="792" spans="4:20">
      <c r="D792" s="17">
        <v>18</v>
      </c>
      <c r="E792" s="3">
        <v>41.14</v>
      </c>
      <c r="F792" s="3">
        <v>0</v>
      </c>
      <c r="G792" s="16">
        <f t="shared" si="36"/>
        <v>0</v>
      </c>
      <c r="H792" s="3">
        <f t="shared" si="37"/>
        <v>1</v>
      </c>
      <c r="I792" s="3">
        <f t="shared" si="38"/>
        <v>0</v>
      </c>
      <c r="J792" s="28">
        <v>1146.7965999999999</v>
      </c>
      <c r="K792" s="30">
        <f>$C$5+SUMPRODUCT($D$5:$I$5,Table24[[#This Row],[age]:[southwest]])</f>
        <v>5533.967463969042</v>
      </c>
      <c r="R792" t="s">
        <v>9</v>
      </c>
      <c r="S792" t="s">
        <v>10</v>
      </c>
      <c r="T792" t="s">
        <v>11</v>
      </c>
    </row>
    <row r="793" spans="4:20">
      <c r="D793" s="17">
        <v>51</v>
      </c>
      <c r="E793" s="3">
        <v>35.97</v>
      </c>
      <c r="F793" s="3">
        <v>1</v>
      </c>
      <c r="G793" s="16">
        <f t="shared" si="36"/>
        <v>0</v>
      </c>
      <c r="H793" s="3">
        <f t="shared" si="37"/>
        <v>1</v>
      </c>
      <c r="I793" s="3">
        <f t="shared" si="38"/>
        <v>0</v>
      </c>
      <c r="J793" s="28">
        <v>9386.1612999999998</v>
      </c>
      <c r="K793" s="30">
        <f>$C$5+SUMPRODUCT($D$5:$I$5,Table24[[#This Row],[age]:[southwest]])</f>
        <v>12735.946798445882</v>
      </c>
      <c r="R793" t="s">
        <v>9</v>
      </c>
      <c r="S793" t="s">
        <v>10</v>
      </c>
      <c r="T793" t="s">
        <v>11</v>
      </c>
    </row>
    <row r="794" spans="4:20">
      <c r="D794" s="17">
        <v>50</v>
      </c>
      <c r="E794" s="3">
        <v>27.6</v>
      </c>
      <c r="F794" s="3">
        <v>1</v>
      </c>
      <c r="G794" s="16">
        <f t="shared" si="36"/>
        <v>1</v>
      </c>
      <c r="H794" s="3">
        <f t="shared" si="37"/>
        <v>0</v>
      </c>
      <c r="I794" s="3">
        <f t="shared" si="38"/>
        <v>1</v>
      </c>
      <c r="J794" s="28">
        <v>24520.263999999999</v>
      </c>
      <c r="K794" s="30">
        <f>$C$5+SUMPRODUCT($D$5:$I$5,Table24[[#This Row],[age]:[southwest]])</f>
        <v>33564.111781075655</v>
      </c>
      <c r="R794" t="s">
        <v>6</v>
      </c>
      <c r="S794" t="s">
        <v>7</v>
      </c>
      <c r="T794" t="s">
        <v>8</v>
      </c>
    </row>
    <row r="795" spans="4:20">
      <c r="D795" s="17">
        <v>31</v>
      </c>
      <c r="E795" s="3">
        <v>29.26</v>
      </c>
      <c r="F795" s="3">
        <v>1</v>
      </c>
      <c r="G795" s="16">
        <f t="shared" si="36"/>
        <v>0</v>
      </c>
      <c r="H795" s="3">
        <f t="shared" si="37"/>
        <v>1</v>
      </c>
      <c r="I795" s="3">
        <f t="shared" si="38"/>
        <v>0</v>
      </c>
      <c r="J795" s="28">
        <v>4350.5144</v>
      </c>
      <c r="K795" s="30">
        <f>$C$5+SUMPRODUCT($D$5:$I$5,Table24[[#This Row],[age]:[southwest]])</f>
        <v>5323.5356298877123</v>
      </c>
      <c r="R795" t="s">
        <v>6</v>
      </c>
      <c r="S795" t="s">
        <v>10</v>
      </c>
      <c r="T795" t="s">
        <v>11</v>
      </c>
    </row>
    <row r="796" spans="4:20">
      <c r="D796" s="17">
        <v>35</v>
      </c>
      <c r="E796" s="3">
        <v>27.7</v>
      </c>
      <c r="F796" s="3">
        <v>3</v>
      </c>
      <c r="G796" s="16">
        <f t="shared" si="36"/>
        <v>0</v>
      </c>
      <c r="H796" s="3">
        <f t="shared" si="37"/>
        <v>0</v>
      </c>
      <c r="I796" s="3">
        <f t="shared" si="38"/>
        <v>1</v>
      </c>
      <c r="J796" s="28">
        <v>6414.1779999999999</v>
      </c>
      <c r="K796" s="30">
        <f>$C$5+SUMPRODUCT($D$5:$I$5,Table24[[#This Row],[age]:[southwest]])</f>
        <v>6842.0934110647759</v>
      </c>
      <c r="R796" t="s">
        <v>6</v>
      </c>
      <c r="S796" t="s">
        <v>10</v>
      </c>
      <c r="T796" t="s">
        <v>8</v>
      </c>
    </row>
    <row r="797" spans="4:20">
      <c r="D797" s="17">
        <v>60</v>
      </c>
      <c r="E797" s="3">
        <v>36.954999999999998</v>
      </c>
      <c r="F797" s="3">
        <v>0</v>
      </c>
      <c r="G797" s="16">
        <f t="shared" si="36"/>
        <v>0</v>
      </c>
      <c r="H797" s="3">
        <f t="shared" si="37"/>
        <v>0</v>
      </c>
      <c r="I797" s="3">
        <f t="shared" si="38"/>
        <v>0</v>
      </c>
      <c r="J797" s="28">
        <v>12741.167450000001</v>
      </c>
      <c r="K797" s="30">
        <f>$C$5+SUMPRODUCT($D$5:$I$5,Table24[[#This Row],[age]:[southwest]])</f>
        <v>15769.491526199563</v>
      </c>
      <c r="R797" t="s">
        <v>9</v>
      </c>
      <c r="S797" t="s">
        <v>10</v>
      </c>
      <c r="T797" t="s">
        <v>13</v>
      </c>
    </row>
    <row r="798" spans="4:20">
      <c r="D798" s="17">
        <v>21</v>
      </c>
      <c r="E798" s="3">
        <v>36.86</v>
      </c>
      <c r="F798" s="3">
        <v>0</v>
      </c>
      <c r="G798" s="16">
        <f t="shared" si="36"/>
        <v>0</v>
      </c>
      <c r="H798" s="3">
        <f t="shared" si="37"/>
        <v>0</v>
      </c>
      <c r="I798" s="3">
        <f t="shared" si="38"/>
        <v>0</v>
      </c>
      <c r="J798" s="28">
        <v>1917.3184000000001</v>
      </c>
      <c r="K798" s="30">
        <f>$C$5+SUMPRODUCT($D$5:$I$5,Table24[[#This Row],[age]:[southwest]])</f>
        <v>5714.0713650239049</v>
      </c>
      <c r="R798" t="s">
        <v>9</v>
      </c>
      <c r="S798" t="s">
        <v>10</v>
      </c>
      <c r="T798" t="s">
        <v>12</v>
      </c>
    </row>
    <row r="799" spans="4:20">
      <c r="D799" s="17">
        <v>29</v>
      </c>
      <c r="E799" s="3">
        <v>22.515000000000001</v>
      </c>
      <c r="F799" s="3">
        <v>3</v>
      </c>
      <c r="G799" s="16">
        <f t="shared" si="36"/>
        <v>0</v>
      </c>
      <c r="H799" s="3">
        <f t="shared" si="37"/>
        <v>0</v>
      </c>
      <c r="I799" s="3">
        <f t="shared" si="38"/>
        <v>0</v>
      </c>
      <c r="J799" s="28">
        <v>5209.5788499999999</v>
      </c>
      <c r="K799" s="30">
        <f>$C$5+SUMPRODUCT($D$5:$I$5,Table24[[#This Row],[age]:[southwest]])</f>
        <v>4326.9449765408281</v>
      </c>
      <c r="R799" t="s">
        <v>9</v>
      </c>
      <c r="S799" t="s">
        <v>10</v>
      </c>
      <c r="T799" t="s">
        <v>13</v>
      </c>
    </row>
    <row r="800" spans="4:20">
      <c r="D800" s="17">
        <v>62</v>
      </c>
      <c r="E800" s="3">
        <v>29.92</v>
      </c>
      <c r="F800" s="3">
        <v>0</v>
      </c>
      <c r="G800" s="16">
        <f t="shared" si="36"/>
        <v>0</v>
      </c>
      <c r="H800" s="3">
        <f t="shared" si="37"/>
        <v>1</v>
      </c>
      <c r="I800" s="3">
        <f t="shared" si="38"/>
        <v>0</v>
      </c>
      <c r="J800" s="28">
        <v>13457.960800000001</v>
      </c>
      <c r="K800" s="30">
        <f>$C$5+SUMPRODUCT($D$5:$I$5,Table24[[#This Row],[age]:[southwest]])</f>
        <v>13042.692875767272</v>
      </c>
      <c r="R800" t="s">
        <v>6</v>
      </c>
      <c r="S800" t="s">
        <v>10</v>
      </c>
      <c r="T800" t="s">
        <v>11</v>
      </c>
    </row>
    <row r="801" spans="4:20">
      <c r="D801" s="17">
        <v>39</v>
      </c>
      <c r="E801" s="3">
        <v>41.8</v>
      </c>
      <c r="F801" s="3">
        <v>0</v>
      </c>
      <c r="G801" s="16">
        <f t="shared" si="36"/>
        <v>0</v>
      </c>
      <c r="H801" s="3">
        <f t="shared" si="37"/>
        <v>1</v>
      </c>
      <c r="I801" s="3">
        <f t="shared" si="38"/>
        <v>0</v>
      </c>
      <c r="J801" s="28">
        <v>5662.2250000000004</v>
      </c>
      <c r="K801" s="30">
        <f>$C$5+SUMPRODUCT($D$5:$I$5,Table24[[#This Row],[age]:[southwest]])</f>
        <v>11154.604948018299</v>
      </c>
      <c r="R801" t="s">
        <v>6</v>
      </c>
      <c r="S801" t="s">
        <v>10</v>
      </c>
      <c r="T801" t="s">
        <v>11</v>
      </c>
    </row>
    <row r="802" spans="4:20">
      <c r="D802" s="17">
        <v>19</v>
      </c>
      <c r="E802" s="3">
        <v>27.6</v>
      </c>
      <c r="F802" s="3">
        <v>0</v>
      </c>
      <c r="G802" s="16">
        <f t="shared" si="36"/>
        <v>0</v>
      </c>
      <c r="H802" s="3">
        <f t="shared" si="37"/>
        <v>0</v>
      </c>
      <c r="I802" s="3">
        <f t="shared" si="38"/>
        <v>1</v>
      </c>
      <c r="J802" s="28">
        <v>1252.4069999999999</v>
      </c>
      <c r="K802" s="30">
        <f>$C$5+SUMPRODUCT($D$5:$I$5,Table24[[#This Row],[age]:[southwest]])</f>
        <v>1281.4945943311595</v>
      </c>
      <c r="R802" t="s">
        <v>9</v>
      </c>
      <c r="S802" t="s">
        <v>10</v>
      </c>
      <c r="T802" t="s">
        <v>8</v>
      </c>
    </row>
    <row r="803" spans="4:20">
      <c r="D803" s="17">
        <v>22</v>
      </c>
      <c r="E803" s="3">
        <v>23.18</v>
      </c>
      <c r="F803" s="3">
        <v>0</v>
      </c>
      <c r="G803" s="16">
        <f t="shared" si="36"/>
        <v>0</v>
      </c>
      <c r="H803" s="3">
        <f t="shared" si="37"/>
        <v>0</v>
      </c>
      <c r="I803" s="3">
        <f t="shared" si="38"/>
        <v>0</v>
      </c>
      <c r="J803" s="28">
        <v>2731.9122000000002</v>
      </c>
      <c r="K803" s="30">
        <f>$C$5+SUMPRODUCT($D$5:$I$5,Table24[[#This Row],[age]:[southwest]])</f>
        <v>1338.4642965030998</v>
      </c>
      <c r="R803" t="s">
        <v>6</v>
      </c>
      <c r="S803" t="s">
        <v>10</v>
      </c>
      <c r="T803" t="s">
        <v>13</v>
      </c>
    </row>
    <row r="804" spans="4:20">
      <c r="D804" s="17">
        <v>53</v>
      </c>
      <c r="E804" s="3">
        <v>20.9</v>
      </c>
      <c r="F804" s="3">
        <v>0</v>
      </c>
      <c r="G804" s="16">
        <f t="shared" si="36"/>
        <v>1</v>
      </c>
      <c r="H804" s="3">
        <f t="shared" si="37"/>
        <v>1</v>
      </c>
      <c r="I804" s="3">
        <f t="shared" si="38"/>
        <v>0</v>
      </c>
      <c r="J804" s="28">
        <v>21195.817999999999</v>
      </c>
      <c r="K804" s="30">
        <f>$C$5+SUMPRODUCT($D$5:$I$5,Table24[[#This Row],[age]:[southwest]])</f>
        <v>31518.965453800134</v>
      </c>
      <c r="R804" t="s">
        <v>9</v>
      </c>
      <c r="S804" t="s">
        <v>7</v>
      </c>
      <c r="T804" t="s">
        <v>11</v>
      </c>
    </row>
    <row r="805" spans="4:20">
      <c r="D805" s="17">
        <v>39</v>
      </c>
      <c r="E805" s="3">
        <v>31.92</v>
      </c>
      <c r="F805" s="3">
        <v>2</v>
      </c>
      <c r="G805" s="16">
        <f t="shared" si="36"/>
        <v>0</v>
      </c>
      <c r="H805" s="3">
        <f t="shared" si="37"/>
        <v>0</v>
      </c>
      <c r="I805" s="3">
        <f t="shared" si="38"/>
        <v>0</v>
      </c>
      <c r="J805" s="28">
        <v>7209.4917999999998</v>
      </c>
      <c r="K805" s="30">
        <f>$C$5+SUMPRODUCT($D$5:$I$5,Table24[[#This Row],[age]:[southwest]])</f>
        <v>9610.3864915338818</v>
      </c>
      <c r="R805" t="s">
        <v>6</v>
      </c>
      <c r="S805" t="s">
        <v>10</v>
      </c>
      <c r="T805" t="s">
        <v>12</v>
      </c>
    </row>
    <row r="806" spans="4:20">
      <c r="D806" s="17">
        <v>27</v>
      </c>
      <c r="E806" s="3">
        <v>28.5</v>
      </c>
      <c r="F806" s="3">
        <v>0</v>
      </c>
      <c r="G806" s="16">
        <f t="shared" si="36"/>
        <v>1</v>
      </c>
      <c r="H806" s="3">
        <f t="shared" si="37"/>
        <v>0</v>
      </c>
      <c r="I806" s="3">
        <f t="shared" si="38"/>
        <v>0</v>
      </c>
      <c r="J806" s="28">
        <v>18310.741999999998</v>
      </c>
      <c r="K806" s="30">
        <f>$C$5+SUMPRODUCT($D$5:$I$5,Table24[[#This Row],[age]:[southwest]])</f>
        <v>28268.943083355865</v>
      </c>
      <c r="R806" t="s">
        <v>9</v>
      </c>
      <c r="S806" t="s">
        <v>7</v>
      </c>
      <c r="T806" t="s">
        <v>12</v>
      </c>
    </row>
    <row r="807" spans="4:20">
      <c r="D807" s="17">
        <v>30</v>
      </c>
      <c r="E807" s="3">
        <v>44.22</v>
      </c>
      <c r="F807" s="3">
        <v>2</v>
      </c>
      <c r="G807" s="16">
        <f t="shared" si="36"/>
        <v>0</v>
      </c>
      <c r="H807" s="3">
        <f t="shared" si="37"/>
        <v>1</v>
      </c>
      <c r="I807" s="3">
        <f t="shared" si="38"/>
        <v>0</v>
      </c>
      <c r="J807" s="28">
        <v>4266.1657999999998</v>
      </c>
      <c r="K807" s="30">
        <f>$C$5+SUMPRODUCT($D$5:$I$5,Table24[[#This Row],[age]:[southwest]])</f>
        <v>10604.147751286579</v>
      </c>
      <c r="R807" t="s">
        <v>9</v>
      </c>
      <c r="S807" t="s">
        <v>10</v>
      </c>
      <c r="T807" t="s">
        <v>11</v>
      </c>
    </row>
    <row r="808" spans="4:20">
      <c r="D808" s="17">
        <v>30</v>
      </c>
      <c r="E808" s="3">
        <v>22.895</v>
      </c>
      <c r="F808" s="3">
        <v>1</v>
      </c>
      <c r="G808" s="16">
        <f t="shared" si="36"/>
        <v>0</v>
      </c>
      <c r="H808" s="3">
        <f t="shared" si="37"/>
        <v>0</v>
      </c>
      <c r="I808" s="3">
        <f t="shared" si="38"/>
        <v>0</v>
      </c>
      <c r="J808" s="28">
        <v>4719.52405</v>
      </c>
      <c r="K808" s="30">
        <f>$C$5+SUMPRODUCT($D$5:$I$5,Table24[[#This Row],[age]:[southwest]])</f>
        <v>3769.5467855244096</v>
      </c>
      <c r="R808" t="s">
        <v>6</v>
      </c>
      <c r="S808" t="s">
        <v>10</v>
      </c>
      <c r="T808" t="s">
        <v>13</v>
      </c>
    </row>
    <row r="809" spans="4:20">
      <c r="D809" s="17">
        <v>58</v>
      </c>
      <c r="E809" s="3">
        <v>33.1</v>
      </c>
      <c r="F809" s="3">
        <v>0</v>
      </c>
      <c r="G809" s="16">
        <f t="shared" si="36"/>
        <v>0</v>
      </c>
      <c r="H809" s="3">
        <f t="shared" si="37"/>
        <v>0</v>
      </c>
      <c r="I809" s="3">
        <f t="shared" si="38"/>
        <v>1</v>
      </c>
      <c r="J809" s="28">
        <v>11848.141</v>
      </c>
      <c r="K809" s="30">
        <f>$C$5+SUMPRODUCT($D$5:$I$5,Table24[[#This Row],[age]:[southwest]])</f>
        <v>13167.271169738047</v>
      </c>
      <c r="R809" t="s">
        <v>6</v>
      </c>
      <c r="S809" t="s">
        <v>10</v>
      </c>
      <c r="T809" t="s">
        <v>8</v>
      </c>
    </row>
    <row r="810" spans="4:20">
      <c r="D810" s="17">
        <v>33</v>
      </c>
      <c r="E810" s="3">
        <v>24.795000000000002</v>
      </c>
      <c r="F810" s="3">
        <v>0</v>
      </c>
      <c r="G810" s="16">
        <f t="shared" si="36"/>
        <v>1</v>
      </c>
      <c r="H810" s="3">
        <f t="shared" si="37"/>
        <v>0</v>
      </c>
      <c r="I810" s="3">
        <f t="shared" si="38"/>
        <v>0</v>
      </c>
      <c r="J810" s="28">
        <v>17904.527050000001</v>
      </c>
      <c r="K810" s="30">
        <f>$C$5+SUMPRODUCT($D$5:$I$5,Table24[[#This Row],[age]:[southwest]])</f>
        <v>28556.315281920703</v>
      </c>
      <c r="R810" t="s">
        <v>9</v>
      </c>
      <c r="S810" t="s">
        <v>7</v>
      </c>
      <c r="T810" t="s">
        <v>13</v>
      </c>
    </row>
    <row r="811" spans="4:20">
      <c r="D811" s="17">
        <v>42</v>
      </c>
      <c r="E811" s="3">
        <v>26.18</v>
      </c>
      <c r="F811" s="3">
        <v>1</v>
      </c>
      <c r="G811" s="16">
        <f t="shared" si="36"/>
        <v>0</v>
      </c>
      <c r="H811" s="3">
        <f t="shared" si="37"/>
        <v>1</v>
      </c>
      <c r="I811" s="3">
        <f t="shared" si="38"/>
        <v>0</v>
      </c>
      <c r="J811" s="28">
        <v>7046.7222000000002</v>
      </c>
      <c r="K811" s="30">
        <f>$C$5+SUMPRODUCT($D$5:$I$5,Table24[[#This Row],[age]:[southwest]])</f>
        <v>7107.5906157857244</v>
      </c>
      <c r="R811" t="s">
        <v>6</v>
      </c>
      <c r="S811" t="s">
        <v>10</v>
      </c>
      <c r="T811" t="s">
        <v>11</v>
      </c>
    </row>
    <row r="812" spans="4:20">
      <c r="D812" s="17">
        <v>64</v>
      </c>
      <c r="E812" s="3">
        <v>35.97</v>
      </c>
      <c r="F812" s="3">
        <v>0</v>
      </c>
      <c r="G812" s="16">
        <f t="shared" si="36"/>
        <v>0</v>
      </c>
      <c r="H812" s="3">
        <f t="shared" si="37"/>
        <v>1</v>
      </c>
      <c r="I812" s="3">
        <f t="shared" si="38"/>
        <v>0</v>
      </c>
      <c r="J812" s="28">
        <v>14313.846299999999</v>
      </c>
      <c r="K812" s="30">
        <f>$C$5+SUMPRODUCT($D$5:$I$5,Table24[[#This Row],[age]:[southwest]])</f>
        <v>15605.485732151261</v>
      </c>
      <c r="R812" t="s">
        <v>6</v>
      </c>
      <c r="S812" t="s">
        <v>10</v>
      </c>
      <c r="T812" t="s">
        <v>11</v>
      </c>
    </row>
    <row r="813" spans="4:20">
      <c r="D813" s="17">
        <v>21</v>
      </c>
      <c r="E813" s="3">
        <v>22.3</v>
      </c>
      <c r="F813" s="3">
        <v>1</v>
      </c>
      <c r="G813" s="16">
        <f t="shared" si="36"/>
        <v>0</v>
      </c>
      <c r="H813" s="3">
        <f t="shared" si="37"/>
        <v>0</v>
      </c>
      <c r="I813" s="3">
        <f t="shared" si="38"/>
        <v>1</v>
      </c>
      <c r="J813" s="28">
        <v>2103.08</v>
      </c>
      <c r="K813" s="30">
        <f>$C$5+SUMPRODUCT($D$5:$I$5,Table24[[#This Row],[age]:[southwest]])</f>
        <v>472.25244591690534</v>
      </c>
      <c r="R813" t="s">
        <v>9</v>
      </c>
      <c r="S813" t="s">
        <v>10</v>
      </c>
      <c r="T813" t="s">
        <v>8</v>
      </c>
    </row>
    <row r="814" spans="4:20">
      <c r="D814" s="17">
        <v>18</v>
      </c>
      <c r="E814" s="3">
        <v>42.24</v>
      </c>
      <c r="F814" s="3">
        <v>0</v>
      </c>
      <c r="G814" s="16">
        <f t="shared" si="36"/>
        <v>1</v>
      </c>
      <c r="H814" s="3">
        <f t="shared" si="37"/>
        <v>1</v>
      </c>
      <c r="I814" s="3">
        <f t="shared" si="38"/>
        <v>0</v>
      </c>
      <c r="J814" s="28">
        <v>38792.685599999997</v>
      </c>
      <c r="K814" s="30">
        <f>$C$5+SUMPRODUCT($D$5:$I$5,Table24[[#This Row],[age]:[southwest]])</f>
        <v>29750.34786512392</v>
      </c>
      <c r="R814" t="s">
        <v>6</v>
      </c>
      <c r="S814" t="s">
        <v>7</v>
      </c>
      <c r="T814" t="s">
        <v>11</v>
      </c>
    </row>
    <row r="815" spans="4:20">
      <c r="D815" s="17">
        <v>23</v>
      </c>
      <c r="E815" s="3">
        <v>26.51</v>
      </c>
      <c r="F815" s="3">
        <v>0</v>
      </c>
      <c r="G815" s="16">
        <f t="shared" si="36"/>
        <v>0</v>
      </c>
      <c r="H815" s="3">
        <f t="shared" si="37"/>
        <v>1</v>
      </c>
      <c r="I815" s="3">
        <f t="shared" si="38"/>
        <v>0</v>
      </c>
      <c r="J815" s="28">
        <v>1815.8759</v>
      </c>
      <c r="K815" s="30">
        <f>$C$5+SUMPRODUCT($D$5:$I$5,Table24[[#This Row],[age]:[southwest]])</f>
        <v>1864.6766899521062</v>
      </c>
      <c r="R815" t="s">
        <v>9</v>
      </c>
      <c r="S815" t="s">
        <v>10</v>
      </c>
      <c r="T815" t="s">
        <v>11</v>
      </c>
    </row>
    <row r="816" spans="4:20">
      <c r="D816" s="17">
        <v>45</v>
      </c>
      <c r="E816" s="3">
        <v>35.814999999999998</v>
      </c>
      <c r="F816" s="3">
        <v>0</v>
      </c>
      <c r="G816" s="16">
        <f t="shared" si="36"/>
        <v>0</v>
      </c>
      <c r="H816" s="3">
        <f t="shared" si="37"/>
        <v>0</v>
      </c>
      <c r="I816" s="3">
        <f t="shared" si="38"/>
        <v>0</v>
      </c>
      <c r="J816" s="28">
        <v>7731.8578500000003</v>
      </c>
      <c r="K816" s="30">
        <f>$C$5+SUMPRODUCT($D$5:$I$5,Table24[[#This Row],[age]:[southwest]])</f>
        <v>11528.344545228676</v>
      </c>
      <c r="R816" t="s">
        <v>6</v>
      </c>
      <c r="S816" t="s">
        <v>10</v>
      </c>
      <c r="T816" t="s">
        <v>12</v>
      </c>
    </row>
    <row r="817" spans="4:20">
      <c r="D817" s="17">
        <v>40</v>
      </c>
      <c r="E817" s="3">
        <v>41.42</v>
      </c>
      <c r="F817" s="3">
        <v>1</v>
      </c>
      <c r="G817" s="16">
        <f t="shared" si="36"/>
        <v>0</v>
      </c>
      <c r="H817" s="3">
        <f t="shared" si="37"/>
        <v>0</v>
      </c>
      <c r="I817" s="3">
        <f t="shared" si="38"/>
        <v>0</v>
      </c>
      <c r="J817" s="28">
        <v>28476.734990000001</v>
      </c>
      <c r="K817" s="30">
        <f>$C$5+SUMPRODUCT($D$5:$I$5,Table24[[#This Row],[age]:[southwest]])</f>
        <v>12612.941417701324</v>
      </c>
      <c r="R817" t="s">
        <v>6</v>
      </c>
      <c r="S817" t="s">
        <v>10</v>
      </c>
      <c r="T817" t="s">
        <v>12</v>
      </c>
    </row>
    <row r="818" spans="4:20">
      <c r="D818" s="17">
        <v>19</v>
      </c>
      <c r="E818" s="3">
        <v>36.575000000000003</v>
      </c>
      <c r="F818" s="3">
        <v>0</v>
      </c>
      <c r="G818" s="16">
        <f t="shared" si="36"/>
        <v>0</v>
      </c>
      <c r="H818" s="3">
        <f t="shared" si="37"/>
        <v>0</v>
      </c>
      <c r="I818" s="3">
        <f t="shared" si="38"/>
        <v>0</v>
      </c>
      <c r="J818" s="28">
        <v>2136.8822500000001</v>
      </c>
      <c r="K818" s="30">
        <f>$C$5+SUMPRODUCT($D$5:$I$5,Table24[[#This Row],[age]:[southwest]])</f>
        <v>5103.5458033749819</v>
      </c>
      <c r="R818" t="s">
        <v>6</v>
      </c>
      <c r="S818" t="s">
        <v>10</v>
      </c>
      <c r="T818" t="s">
        <v>12</v>
      </c>
    </row>
    <row r="819" spans="4:20">
      <c r="D819" s="17">
        <v>18</v>
      </c>
      <c r="E819" s="3">
        <v>30.14</v>
      </c>
      <c r="F819" s="3">
        <v>0</v>
      </c>
      <c r="G819" s="16">
        <f t="shared" si="36"/>
        <v>0</v>
      </c>
      <c r="H819" s="3">
        <f t="shared" si="37"/>
        <v>1</v>
      </c>
      <c r="I819" s="3">
        <f t="shared" si="38"/>
        <v>0</v>
      </c>
      <c r="J819" s="28">
        <v>1131.5065999999999</v>
      </c>
      <c r="K819" s="30">
        <f>$C$5+SUMPRODUCT($D$5:$I$5,Table24[[#This Row],[age]:[southwest]])</f>
        <v>1808.9127819073346</v>
      </c>
      <c r="R819" t="s">
        <v>9</v>
      </c>
      <c r="S819" t="s">
        <v>10</v>
      </c>
      <c r="T819" t="s">
        <v>11</v>
      </c>
    </row>
    <row r="820" spans="4:20">
      <c r="D820" s="17">
        <v>25</v>
      </c>
      <c r="E820" s="3">
        <v>25.84</v>
      </c>
      <c r="F820" s="3">
        <v>1</v>
      </c>
      <c r="G820" s="16">
        <f t="shared" si="36"/>
        <v>0</v>
      </c>
      <c r="H820" s="3">
        <f t="shared" si="37"/>
        <v>0</v>
      </c>
      <c r="I820" s="3">
        <f t="shared" si="38"/>
        <v>0</v>
      </c>
      <c r="J820" s="28">
        <v>3309.7926000000002</v>
      </c>
      <c r="K820" s="30">
        <f>$C$5+SUMPRODUCT($D$5:$I$5,Table24[[#This Row],[age]:[southwest]])</f>
        <v>3481.8135631876157</v>
      </c>
      <c r="R820" t="s">
        <v>9</v>
      </c>
      <c r="S820" t="s">
        <v>10</v>
      </c>
      <c r="T820" t="s">
        <v>13</v>
      </c>
    </row>
    <row r="821" spans="4:20">
      <c r="D821" s="17">
        <v>46</v>
      </c>
      <c r="E821" s="3">
        <v>30.8</v>
      </c>
      <c r="F821" s="3">
        <v>3</v>
      </c>
      <c r="G821" s="16">
        <f t="shared" si="36"/>
        <v>0</v>
      </c>
      <c r="H821" s="3">
        <f t="shared" si="37"/>
        <v>0</v>
      </c>
      <c r="I821" s="3">
        <f t="shared" si="38"/>
        <v>1</v>
      </c>
      <c r="J821" s="28">
        <v>9414.92</v>
      </c>
      <c r="K821" s="30">
        <f>$C$5+SUMPRODUCT($D$5:$I$5,Table24[[#This Row],[age]:[southwest]])</f>
        <v>10718.951845612006</v>
      </c>
      <c r="R821" t="s">
        <v>6</v>
      </c>
      <c r="S821" t="s">
        <v>10</v>
      </c>
      <c r="T821" t="s">
        <v>8</v>
      </c>
    </row>
    <row r="822" spans="4:20">
      <c r="D822" s="17">
        <v>33</v>
      </c>
      <c r="E822" s="3">
        <v>42.94</v>
      </c>
      <c r="F822" s="3">
        <v>3</v>
      </c>
      <c r="G822" s="16">
        <f t="shared" si="36"/>
        <v>0</v>
      </c>
      <c r="H822" s="3">
        <f t="shared" si="37"/>
        <v>0</v>
      </c>
      <c r="I822" s="3">
        <f t="shared" si="38"/>
        <v>0</v>
      </c>
      <c r="J822" s="28">
        <v>6360.9935999999998</v>
      </c>
      <c r="K822" s="30">
        <f>$C$5+SUMPRODUCT($D$5:$I$5,Table24[[#This Row],[age]:[southwest]])</f>
        <v>12271.719800960058</v>
      </c>
      <c r="R822" t="s">
        <v>6</v>
      </c>
      <c r="S822" t="s">
        <v>10</v>
      </c>
      <c r="T822" t="s">
        <v>12</v>
      </c>
    </row>
    <row r="823" spans="4:20">
      <c r="D823" s="17">
        <v>54</v>
      </c>
      <c r="E823" s="3">
        <v>21.01</v>
      </c>
      <c r="F823" s="3">
        <v>2</v>
      </c>
      <c r="G823" s="16">
        <f t="shared" si="36"/>
        <v>0</v>
      </c>
      <c r="H823" s="3">
        <f t="shared" si="37"/>
        <v>1</v>
      </c>
      <c r="I823" s="3">
        <f t="shared" si="38"/>
        <v>0</v>
      </c>
      <c r="J823" s="28">
        <v>11013.7119</v>
      </c>
      <c r="K823" s="30">
        <f>$C$5+SUMPRODUCT($D$5:$I$5,Table24[[#This Row],[age]:[southwest]])</f>
        <v>8912.4357471370131</v>
      </c>
      <c r="R823" t="s">
        <v>9</v>
      </c>
      <c r="S823" t="s">
        <v>10</v>
      </c>
      <c r="T823" t="s">
        <v>11</v>
      </c>
    </row>
    <row r="824" spans="4:20">
      <c r="D824" s="17">
        <v>28</v>
      </c>
      <c r="E824" s="3">
        <v>22.515000000000001</v>
      </c>
      <c r="F824" s="3">
        <v>2</v>
      </c>
      <c r="G824" s="16">
        <f t="shared" si="36"/>
        <v>0</v>
      </c>
      <c r="H824" s="3">
        <f t="shared" si="37"/>
        <v>0</v>
      </c>
      <c r="I824" s="3">
        <f t="shared" si="38"/>
        <v>0</v>
      </c>
      <c r="J824" s="28">
        <v>4428.8878500000001</v>
      </c>
      <c r="K824" s="30">
        <f>$C$5+SUMPRODUCT($D$5:$I$5,Table24[[#This Row],[age]:[southwest]])</f>
        <v>3598.3944414958314</v>
      </c>
      <c r="R824" t="s">
        <v>9</v>
      </c>
      <c r="S824" t="s">
        <v>10</v>
      </c>
      <c r="T824" t="s">
        <v>13</v>
      </c>
    </row>
    <row r="825" spans="4:20">
      <c r="D825" s="17">
        <v>36</v>
      </c>
      <c r="E825" s="3">
        <v>34.43</v>
      </c>
      <c r="F825" s="3">
        <v>2</v>
      </c>
      <c r="G825" s="16">
        <f t="shared" si="36"/>
        <v>0</v>
      </c>
      <c r="H825" s="3">
        <f t="shared" si="37"/>
        <v>1</v>
      </c>
      <c r="I825" s="3">
        <f t="shared" si="38"/>
        <v>0</v>
      </c>
      <c r="J825" s="28">
        <v>5584.3056999999999</v>
      </c>
      <c r="K825" s="30">
        <f>$C$5+SUMPRODUCT($D$5:$I$5,Table24[[#This Row],[age]:[southwest]])</f>
        <v>8830.8874280018172</v>
      </c>
      <c r="R825" t="s">
        <v>9</v>
      </c>
      <c r="S825" t="s">
        <v>10</v>
      </c>
      <c r="T825" t="s">
        <v>11</v>
      </c>
    </row>
    <row r="826" spans="4:20">
      <c r="D826" s="17">
        <v>20</v>
      </c>
      <c r="E826" s="3">
        <v>31.46</v>
      </c>
      <c r="F826" s="3">
        <v>0</v>
      </c>
      <c r="G826" s="16">
        <f t="shared" si="36"/>
        <v>0</v>
      </c>
      <c r="H826" s="3">
        <f t="shared" si="37"/>
        <v>1</v>
      </c>
      <c r="I826" s="3">
        <f t="shared" si="38"/>
        <v>0</v>
      </c>
      <c r="J826" s="28">
        <v>1877.9294</v>
      </c>
      <c r="K826" s="30">
        <f>$C$5+SUMPRODUCT($D$5:$I$5,Table24[[#This Row],[age]:[southwest]])</f>
        <v>2769.9321250047942</v>
      </c>
      <c r="R826" t="s">
        <v>6</v>
      </c>
      <c r="S826" t="s">
        <v>10</v>
      </c>
      <c r="T826" t="s">
        <v>11</v>
      </c>
    </row>
    <row r="827" spans="4:20">
      <c r="D827" s="17">
        <v>24</v>
      </c>
      <c r="E827" s="3">
        <v>24.225000000000001</v>
      </c>
      <c r="F827" s="3">
        <v>0</v>
      </c>
      <c r="G827" s="16">
        <f t="shared" si="36"/>
        <v>0</v>
      </c>
      <c r="H827" s="3">
        <f t="shared" si="37"/>
        <v>0</v>
      </c>
      <c r="I827" s="3">
        <f t="shared" si="38"/>
        <v>0</v>
      </c>
      <c r="J827" s="28">
        <v>2842.7607499999999</v>
      </c>
      <c r="K827" s="30">
        <f>$C$5+SUMPRODUCT($D$5:$I$5,Table24[[#This Row],[age]:[southwest]])</f>
        <v>2206.3572725490158</v>
      </c>
      <c r="R827" t="s">
        <v>6</v>
      </c>
      <c r="S827" t="s">
        <v>10</v>
      </c>
      <c r="T827" t="s">
        <v>12</v>
      </c>
    </row>
    <row r="828" spans="4:20">
      <c r="D828" s="17">
        <v>23</v>
      </c>
      <c r="E828" s="3">
        <v>37.1</v>
      </c>
      <c r="F828" s="3">
        <v>3</v>
      </c>
      <c r="G828" s="16">
        <f t="shared" si="36"/>
        <v>0</v>
      </c>
      <c r="H828" s="3">
        <f t="shared" si="37"/>
        <v>0</v>
      </c>
      <c r="I828" s="3">
        <f t="shared" si="38"/>
        <v>1</v>
      </c>
      <c r="J828" s="28">
        <v>3597.596</v>
      </c>
      <c r="K828" s="30">
        <f>$C$5+SUMPRODUCT($D$5:$I$5,Table24[[#This Row],[age]:[southwest]])</f>
        <v>6941.2452700535541</v>
      </c>
      <c r="R828" t="s">
        <v>9</v>
      </c>
      <c r="S828" t="s">
        <v>10</v>
      </c>
      <c r="T828" t="s">
        <v>8</v>
      </c>
    </row>
    <row r="829" spans="4:20">
      <c r="D829" s="17">
        <v>47</v>
      </c>
      <c r="E829" s="3">
        <v>26.125</v>
      </c>
      <c r="F829" s="3">
        <v>1</v>
      </c>
      <c r="G829" s="16">
        <f t="shared" si="36"/>
        <v>1</v>
      </c>
      <c r="H829" s="3">
        <f t="shared" si="37"/>
        <v>0</v>
      </c>
      <c r="I829" s="3">
        <f t="shared" si="38"/>
        <v>0</v>
      </c>
      <c r="J829" s="28">
        <v>23401.30575</v>
      </c>
      <c r="K829" s="30">
        <f>$C$5+SUMPRODUCT($D$5:$I$5,Table24[[#This Row],[age]:[southwest]])</f>
        <v>33076.341870285774</v>
      </c>
      <c r="R829" t="s">
        <v>6</v>
      </c>
      <c r="S829" t="s">
        <v>7</v>
      </c>
      <c r="T829" t="s">
        <v>13</v>
      </c>
    </row>
    <row r="830" spans="4:20">
      <c r="D830" s="17">
        <v>33</v>
      </c>
      <c r="E830" s="3">
        <v>35.53</v>
      </c>
      <c r="F830" s="3">
        <v>0</v>
      </c>
      <c r="G830" s="16">
        <f t="shared" si="36"/>
        <v>1</v>
      </c>
      <c r="H830" s="3">
        <f t="shared" si="37"/>
        <v>0</v>
      </c>
      <c r="I830" s="3">
        <f t="shared" si="38"/>
        <v>0</v>
      </c>
      <c r="J830" s="28">
        <v>55135.402090000003</v>
      </c>
      <c r="K830" s="30">
        <f>$C$5+SUMPRODUCT($D$5:$I$5,Table24[[#This Row],[age]:[southwest]])</f>
        <v>32191.630010278197</v>
      </c>
      <c r="R830" t="s">
        <v>6</v>
      </c>
      <c r="S830" t="s">
        <v>7</v>
      </c>
      <c r="T830" t="s">
        <v>12</v>
      </c>
    </row>
    <row r="831" spans="4:20">
      <c r="D831" s="17">
        <v>45</v>
      </c>
      <c r="E831" s="3">
        <v>33.700000000000003</v>
      </c>
      <c r="F831" s="3">
        <v>1</v>
      </c>
      <c r="G831" s="16">
        <f t="shared" si="36"/>
        <v>0</v>
      </c>
      <c r="H831" s="3">
        <f t="shared" si="37"/>
        <v>0</v>
      </c>
      <c r="I831" s="3">
        <f t="shared" si="38"/>
        <v>1</v>
      </c>
      <c r="J831" s="28">
        <v>7445.9179999999997</v>
      </c>
      <c r="K831" s="30">
        <f>$C$5+SUMPRODUCT($D$5:$I$5,Table24[[#This Row],[age]:[southwest]])</f>
        <v>10500.917036872401</v>
      </c>
      <c r="R831" t="s">
        <v>9</v>
      </c>
      <c r="S831" t="s">
        <v>10</v>
      </c>
      <c r="T831" t="s">
        <v>8</v>
      </c>
    </row>
    <row r="832" spans="4:20">
      <c r="D832" s="17">
        <v>26</v>
      </c>
      <c r="E832" s="3">
        <v>17.670000000000002</v>
      </c>
      <c r="F832" s="3">
        <v>0</v>
      </c>
      <c r="G832" s="16">
        <f t="shared" si="36"/>
        <v>0</v>
      </c>
      <c r="H832" s="3">
        <f t="shared" si="37"/>
        <v>0</v>
      </c>
      <c r="I832" s="3">
        <f t="shared" si="38"/>
        <v>0</v>
      </c>
      <c r="J832" s="28">
        <v>2680.9493000000002</v>
      </c>
      <c r="K832" s="30">
        <f>$C$5+SUMPRODUCT($D$5:$I$5,Table24[[#This Row],[age]:[southwest]])</f>
        <v>500.57610462502271</v>
      </c>
      <c r="R832" t="s">
        <v>9</v>
      </c>
      <c r="S832" t="s">
        <v>10</v>
      </c>
      <c r="T832" t="s">
        <v>12</v>
      </c>
    </row>
    <row r="833" spans="4:20">
      <c r="D833" s="17">
        <v>18</v>
      </c>
      <c r="E833" s="3">
        <v>31.13</v>
      </c>
      <c r="F833" s="3">
        <v>0</v>
      </c>
      <c r="G833" s="16">
        <f t="shared" si="36"/>
        <v>0</v>
      </c>
      <c r="H833" s="3">
        <f t="shared" si="37"/>
        <v>1</v>
      </c>
      <c r="I833" s="3">
        <f t="shared" si="38"/>
        <v>0</v>
      </c>
      <c r="J833" s="28">
        <v>1621.8827000000001</v>
      </c>
      <c r="K833" s="30">
        <f>$C$5+SUMPRODUCT($D$5:$I$5,Table24[[#This Row],[age]:[southwest]])</f>
        <v>2144.1677032928892</v>
      </c>
      <c r="R833" t="s">
        <v>6</v>
      </c>
      <c r="S833" t="s">
        <v>10</v>
      </c>
      <c r="T833" t="s">
        <v>11</v>
      </c>
    </row>
    <row r="834" spans="4:20">
      <c r="D834" s="17">
        <v>44</v>
      </c>
      <c r="E834" s="3">
        <v>29.81</v>
      </c>
      <c r="F834" s="3">
        <v>2</v>
      </c>
      <c r="G834" s="16">
        <f t="shared" si="36"/>
        <v>0</v>
      </c>
      <c r="H834" s="3">
        <f t="shared" si="37"/>
        <v>1</v>
      </c>
      <c r="I834" s="3">
        <f t="shared" si="38"/>
        <v>0</v>
      </c>
      <c r="J834" s="28">
        <v>8219.2039000000004</v>
      </c>
      <c r="K834" s="30">
        <f>$C$5+SUMPRODUCT($D$5:$I$5,Table24[[#This Row],[age]:[southwest]])</f>
        <v>9322.4155865361136</v>
      </c>
      <c r="R834" t="s">
        <v>6</v>
      </c>
      <c r="S834" t="s">
        <v>10</v>
      </c>
      <c r="T834" t="s">
        <v>11</v>
      </c>
    </row>
    <row r="835" spans="4:20">
      <c r="D835" s="17">
        <v>60</v>
      </c>
      <c r="E835" s="3">
        <v>24.32</v>
      </c>
      <c r="F835" s="3">
        <v>0</v>
      </c>
      <c r="G835" s="16">
        <f t="shared" si="36"/>
        <v>0</v>
      </c>
      <c r="H835" s="3">
        <f t="shared" si="37"/>
        <v>0</v>
      </c>
      <c r="I835" s="3">
        <f t="shared" si="38"/>
        <v>0</v>
      </c>
      <c r="J835" s="28">
        <v>12523.604799999999</v>
      </c>
      <c r="K835" s="30">
        <f>$C$5+SUMPRODUCT($D$5:$I$5,Table24[[#This Row],[age]:[southwest]])</f>
        <v>11490.758261849594</v>
      </c>
      <c r="R835" t="s">
        <v>9</v>
      </c>
      <c r="S835" t="s">
        <v>10</v>
      </c>
      <c r="T835" t="s">
        <v>12</v>
      </c>
    </row>
    <row r="836" spans="4:20">
      <c r="D836" s="17">
        <v>64</v>
      </c>
      <c r="E836" s="3">
        <v>31.824999999999999</v>
      </c>
      <c r="F836" s="3">
        <v>2</v>
      </c>
      <c r="G836" s="16">
        <f t="shared" si="36"/>
        <v>0</v>
      </c>
      <c r="H836" s="3">
        <f t="shared" si="37"/>
        <v>0</v>
      </c>
      <c r="I836" s="3">
        <f t="shared" si="38"/>
        <v>0</v>
      </c>
      <c r="J836" s="28">
        <v>16069.08475</v>
      </c>
      <c r="K836" s="30">
        <f>$C$5+SUMPRODUCT($D$5:$I$5,Table24[[#This Row],[age]:[southwest]])</f>
        <v>16003.375330359922</v>
      </c>
      <c r="R836" t="s">
        <v>6</v>
      </c>
      <c r="S836" t="s">
        <v>10</v>
      </c>
      <c r="T836" t="s">
        <v>13</v>
      </c>
    </row>
    <row r="837" spans="4:20">
      <c r="D837" s="17">
        <v>56</v>
      </c>
      <c r="E837" s="3">
        <v>31.79</v>
      </c>
      <c r="F837" s="3">
        <v>2</v>
      </c>
      <c r="G837" s="16">
        <f t="shared" si="36"/>
        <v>1</v>
      </c>
      <c r="H837" s="3">
        <f t="shared" si="37"/>
        <v>1</v>
      </c>
      <c r="I837" s="3">
        <f t="shared" si="38"/>
        <v>0</v>
      </c>
      <c r="J837" s="28">
        <v>43813.866099999999</v>
      </c>
      <c r="K837" s="30">
        <f>$C$5+SUMPRODUCT($D$5:$I$5,Table24[[#This Row],[age]:[southwest]])</f>
        <v>36920.877049756244</v>
      </c>
      <c r="R837" t="s">
        <v>9</v>
      </c>
      <c r="S837" t="s">
        <v>7</v>
      </c>
      <c r="T837" t="s">
        <v>11</v>
      </c>
    </row>
    <row r="838" spans="4:20">
      <c r="D838" s="17">
        <v>36</v>
      </c>
      <c r="E838" s="3">
        <v>28.024999999999999</v>
      </c>
      <c r="F838" s="3">
        <v>1</v>
      </c>
      <c r="G838" s="16">
        <f t="shared" si="36"/>
        <v>1</v>
      </c>
      <c r="H838" s="3">
        <f t="shared" si="37"/>
        <v>0</v>
      </c>
      <c r="I838" s="3">
        <f t="shared" si="38"/>
        <v>0</v>
      </c>
      <c r="J838" s="28">
        <v>20773.62775</v>
      </c>
      <c r="K838" s="30">
        <f>$C$5+SUMPRODUCT($D$5:$I$5,Table24[[#This Row],[age]:[southwest]])</f>
        <v>30892.69010940296</v>
      </c>
      <c r="R838" t="s">
        <v>9</v>
      </c>
      <c r="S838" t="s">
        <v>7</v>
      </c>
      <c r="T838" t="s">
        <v>13</v>
      </c>
    </row>
    <row r="839" spans="4:20">
      <c r="D839" s="17">
        <v>41</v>
      </c>
      <c r="E839" s="3">
        <v>30.78</v>
      </c>
      <c r="F839" s="3">
        <v>3</v>
      </c>
      <c r="G839" s="16">
        <f t="shared" si="36"/>
        <v>1</v>
      </c>
      <c r="H839" s="3">
        <f t="shared" si="37"/>
        <v>0</v>
      </c>
      <c r="I839" s="3">
        <f t="shared" si="38"/>
        <v>0</v>
      </c>
      <c r="J839" s="28">
        <v>39597.407200000001</v>
      </c>
      <c r="K839" s="30">
        <f>$C$5+SUMPRODUCT($D$5:$I$5,Table24[[#This Row],[age]:[southwest]])</f>
        <v>34053.767228557124</v>
      </c>
      <c r="R839" t="s">
        <v>9</v>
      </c>
      <c r="S839" t="s">
        <v>7</v>
      </c>
      <c r="T839" t="s">
        <v>13</v>
      </c>
    </row>
    <row r="840" spans="4:20">
      <c r="D840" s="17">
        <v>39</v>
      </c>
      <c r="E840" s="3">
        <v>21.85</v>
      </c>
      <c r="F840" s="3">
        <v>1</v>
      </c>
      <c r="G840" s="16">
        <f t="shared" si="36"/>
        <v>0</v>
      </c>
      <c r="H840" s="3">
        <f t="shared" si="37"/>
        <v>0</v>
      </c>
      <c r="I840" s="3">
        <f t="shared" si="38"/>
        <v>0</v>
      </c>
      <c r="J840" s="28">
        <v>6117.4944999999998</v>
      </c>
      <c r="K840" s="30">
        <f>$C$5+SUMPRODUCT($D$5:$I$5,Table24[[#This Row],[age]:[southwest]])</f>
        <v>5728.724106353784</v>
      </c>
      <c r="R840" t="s">
        <v>9</v>
      </c>
      <c r="S840" t="s">
        <v>10</v>
      </c>
      <c r="T840" t="s">
        <v>12</v>
      </c>
    </row>
    <row r="841" spans="4:20">
      <c r="D841" s="17">
        <v>63</v>
      </c>
      <c r="E841" s="3">
        <v>33.1</v>
      </c>
      <c r="F841" s="3">
        <v>0</v>
      </c>
      <c r="G841" s="16">
        <f t="shared" si="36"/>
        <v>0</v>
      </c>
      <c r="H841" s="3">
        <f t="shared" si="37"/>
        <v>0</v>
      </c>
      <c r="I841" s="3">
        <f t="shared" si="38"/>
        <v>1</v>
      </c>
      <c r="J841" s="28">
        <v>13393.755999999999</v>
      </c>
      <c r="K841" s="30">
        <f>$C$5+SUMPRODUCT($D$5:$I$5,Table24[[#This Row],[age]:[southwest]])</f>
        <v>14452.303122863181</v>
      </c>
      <c r="R841" t="s">
        <v>9</v>
      </c>
      <c r="S841" t="s">
        <v>10</v>
      </c>
      <c r="T841" t="s">
        <v>8</v>
      </c>
    </row>
    <row r="842" spans="4:20">
      <c r="D842" s="17">
        <v>36</v>
      </c>
      <c r="E842" s="3">
        <v>25.84</v>
      </c>
      <c r="F842" s="3">
        <v>0</v>
      </c>
      <c r="G842" s="16">
        <f t="shared" si="36"/>
        <v>0</v>
      </c>
      <c r="H842" s="3">
        <f t="shared" si="37"/>
        <v>0</v>
      </c>
      <c r="I842" s="3">
        <f t="shared" si="38"/>
        <v>0</v>
      </c>
      <c r="J842" s="28">
        <v>5266.3656000000001</v>
      </c>
      <c r="K842" s="30">
        <f>$C$5+SUMPRODUCT($D$5:$I$5,Table24[[#This Row],[age]:[southwest]])</f>
        <v>5837.3397156429382</v>
      </c>
      <c r="R842" t="s">
        <v>6</v>
      </c>
      <c r="S842" t="s">
        <v>10</v>
      </c>
      <c r="T842" t="s">
        <v>12</v>
      </c>
    </row>
    <row r="843" spans="4:20">
      <c r="D843" s="17">
        <v>28</v>
      </c>
      <c r="E843" s="3">
        <v>23.844999999999999</v>
      </c>
      <c r="F843" s="3">
        <v>2</v>
      </c>
      <c r="G843" s="16">
        <f t="shared" ref="G843:G906" si="39">IF(S843="yes",1,0)</f>
        <v>0</v>
      </c>
      <c r="H843" s="3">
        <f t="shared" ref="H843:H906" si="40">IF(T843="southeast",1,0)</f>
        <v>0</v>
      </c>
      <c r="I843" s="3">
        <f t="shared" ref="I843:I906" si="41">IF(T843="southwest",1,0)</f>
        <v>0</v>
      </c>
      <c r="J843" s="28">
        <v>4719.7365499999996</v>
      </c>
      <c r="K843" s="30">
        <f>$C$5+SUMPRODUCT($D$5:$I$5,Table24[[#This Row],[age]:[southwest]])</f>
        <v>4048.787416690564</v>
      </c>
      <c r="R843" t="s">
        <v>6</v>
      </c>
      <c r="S843" t="s">
        <v>10</v>
      </c>
      <c r="T843" t="s">
        <v>12</v>
      </c>
    </row>
    <row r="844" spans="4:20">
      <c r="D844" s="17">
        <v>58</v>
      </c>
      <c r="E844" s="3">
        <v>34.39</v>
      </c>
      <c r="F844" s="3">
        <v>0</v>
      </c>
      <c r="G844" s="16">
        <f t="shared" si="39"/>
        <v>0</v>
      </c>
      <c r="H844" s="3">
        <f t="shared" si="40"/>
        <v>0</v>
      </c>
      <c r="I844" s="3">
        <f t="shared" si="41"/>
        <v>0</v>
      </c>
      <c r="J844" s="28">
        <v>11743.9341</v>
      </c>
      <c r="K844" s="30">
        <f>$C$5+SUMPRODUCT($D$5:$I$5,Table24[[#This Row],[age]:[southwest]])</f>
        <v>14386.863721359667</v>
      </c>
      <c r="R844" t="s">
        <v>9</v>
      </c>
      <c r="S844" t="s">
        <v>10</v>
      </c>
      <c r="T844" t="s">
        <v>12</v>
      </c>
    </row>
    <row r="845" spans="4:20">
      <c r="D845" s="17">
        <v>36</v>
      </c>
      <c r="E845" s="3">
        <v>33.82</v>
      </c>
      <c r="F845" s="3">
        <v>1</v>
      </c>
      <c r="G845" s="16">
        <f t="shared" si="39"/>
        <v>0</v>
      </c>
      <c r="H845" s="3">
        <f t="shared" si="40"/>
        <v>0</v>
      </c>
      <c r="I845" s="3">
        <f t="shared" si="41"/>
        <v>0</v>
      </c>
      <c r="J845" s="28">
        <v>5377.4578000000001</v>
      </c>
      <c r="K845" s="30">
        <f>$C$5+SUMPRODUCT($D$5:$I$5,Table24[[#This Row],[age]:[southwest]])</f>
        <v>9011.2417112313087</v>
      </c>
      <c r="R845" t="s">
        <v>9</v>
      </c>
      <c r="S845" t="s">
        <v>10</v>
      </c>
      <c r="T845" t="s">
        <v>12</v>
      </c>
    </row>
    <row r="846" spans="4:20">
      <c r="D846" s="17">
        <v>42</v>
      </c>
      <c r="E846" s="3">
        <v>35.97</v>
      </c>
      <c r="F846" s="3">
        <v>2</v>
      </c>
      <c r="G846" s="16">
        <f t="shared" si="39"/>
        <v>0</v>
      </c>
      <c r="H846" s="3">
        <f t="shared" si="40"/>
        <v>1</v>
      </c>
      <c r="I846" s="3">
        <f t="shared" si="41"/>
        <v>0</v>
      </c>
      <c r="J846" s="28">
        <v>7160.3302999999996</v>
      </c>
      <c r="K846" s="30">
        <f>$C$5+SUMPRODUCT($D$5:$I$5,Table24[[#This Row],[age]:[southwest]])</f>
        <v>10894.433427240616</v>
      </c>
      <c r="R846" t="s">
        <v>9</v>
      </c>
      <c r="S846" t="s">
        <v>10</v>
      </c>
      <c r="T846" t="s">
        <v>11</v>
      </c>
    </row>
    <row r="847" spans="4:20">
      <c r="D847" s="17">
        <v>36</v>
      </c>
      <c r="E847" s="3">
        <v>31.5</v>
      </c>
      <c r="F847" s="3">
        <v>0</v>
      </c>
      <c r="G847" s="16">
        <f t="shared" si="39"/>
        <v>0</v>
      </c>
      <c r="H847" s="3">
        <f t="shared" si="40"/>
        <v>0</v>
      </c>
      <c r="I847" s="3">
        <f t="shared" si="41"/>
        <v>1</v>
      </c>
      <c r="J847" s="28">
        <v>4402.2330000000002</v>
      </c>
      <c r="K847" s="30">
        <f>$C$5+SUMPRODUCT($D$5:$I$5,Table24[[#This Row],[age]:[southwest]])</f>
        <v>6971.3044404148532</v>
      </c>
      <c r="R847" t="s">
        <v>9</v>
      </c>
      <c r="S847" t="s">
        <v>10</v>
      </c>
      <c r="T847" t="s">
        <v>8</v>
      </c>
    </row>
    <row r="848" spans="4:20">
      <c r="D848" s="17">
        <v>56</v>
      </c>
      <c r="E848" s="3">
        <v>28.31</v>
      </c>
      <c r="F848" s="3">
        <v>0</v>
      </c>
      <c r="G848" s="16">
        <f t="shared" si="39"/>
        <v>0</v>
      </c>
      <c r="H848" s="3">
        <f t="shared" si="40"/>
        <v>0</v>
      </c>
      <c r="I848" s="3">
        <f t="shared" si="41"/>
        <v>0</v>
      </c>
      <c r="J848" s="28">
        <v>11657.7189</v>
      </c>
      <c r="K848" s="30">
        <f>$C$5+SUMPRODUCT($D$5:$I$5,Table24[[#This Row],[age]:[southwest]])</f>
        <v>11813.911624933688</v>
      </c>
      <c r="R848" t="s">
        <v>6</v>
      </c>
      <c r="S848" t="s">
        <v>10</v>
      </c>
      <c r="T848" t="s">
        <v>13</v>
      </c>
    </row>
    <row r="849" spans="4:20">
      <c r="D849" s="17">
        <v>35</v>
      </c>
      <c r="E849" s="3">
        <v>23.465</v>
      </c>
      <c r="F849" s="3">
        <v>2</v>
      </c>
      <c r="G849" s="16">
        <f t="shared" si="39"/>
        <v>0</v>
      </c>
      <c r="H849" s="3">
        <f t="shared" si="40"/>
        <v>0</v>
      </c>
      <c r="I849" s="3">
        <f t="shared" si="41"/>
        <v>0</v>
      </c>
      <c r="J849" s="28">
        <v>6402.2913500000004</v>
      </c>
      <c r="K849" s="30">
        <f>$C$5+SUMPRODUCT($D$5:$I$5,Table24[[#This Row],[age]:[southwest]])</f>
        <v>5719.148443867256</v>
      </c>
      <c r="R849" t="s">
        <v>6</v>
      </c>
      <c r="S849" t="s">
        <v>10</v>
      </c>
      <c r="T849" t="s">
        <v>13</v>
      </c>
    </row>
    <row r="850" spans="4:20">
      <c r="D850" s="17">
        <v>59</v>
      </c>
      <c r="E850" s="3">
        <v>31.35</v>
      </c>
      <c r="F850" s="3">
        <v>0</v>
      </c>
      <c r="G850" s="16">
        <f t="shared" si="39"/>
        <v>0</v>
      </c>
      <c r="H850" s="3">
        <f t="shared" si="40"/>
        <v>0</v>
      </c>
      <c r="I850" s="3">
        <f t="shared" si="41"/>
        <v>0</v>
      </c>
      <c r="J850" s="28">
        <v>12622.1795</v>
      </c>
      <c r="K850" s="30">
        <f>$C$5+SUMPRODUCT($D$5:$I$5,Table24[[#This Row],[age]:[southwest]])</f>
        <v>13614.400454396731</v>
      </c>
      <c r="R850" t="s">
        <v>6</v>
      </c>
      <c r="S850" t="s">
        <v>10</v>
      </c>
      <c r="T850" t="s">
        <v>12</v>
      </c>
    </row>
    <row r="851" spans="4:20">
      <c r="D851" s="17">
        <v>21</v>
      </c>
      <c r="E851" s="3">
        <v>31.1</v>
      </c>
      <c r="F851" s="3">
        <v>0</v>
      </c>
      <c r="G851" s="16">
        <f t="shared" si="39"/>
        <v>0</v>
      </c>
      <c r="H851" s="3">
        <f t="shared" si="40"/>
        <v>0</v>
      </c>
      <c r="I851" s="3">
        <f t="shared" si="41"/>
        <v>1</v>
      </c>
      <c r="J851" s="28">
        <v>1526.3119999999999</v>
      </c>
      <c r="K851" s="30">
        <f>$C$5+SUMPRODUCT($D$5:$I$5,Table24[[#This Row],[age]:[southwest]])</f>
        <v>2980.7520471463013</v>
      </c>
      <c r="R851" t="s">
        <v>9</v>
      </c>
      <c r="S851" t="s">
        <v>10</v>
      </c>
      <c r="T851" t="s">
        <v>8</v>
      </c>
    </row>
    <row r="852" spans="4:20">
      <c r="D852" s="17">
        <v>59</v>
      </c>
      <c r="E852" s="3">
        <v>24.7</v>
      </c>
      <c r="F852" s="3">
        <v>0</v>
      </c>
      <c r="G852" s="16">
        <f t="shared" si="39"/>
        <v>0</v>
      </c>
      <c r="H852" s="3">
        <f t="shared" si="40"/>
        <v>0</v>
      </c>
      <c r="I852" s="3">
        <f t="shared" si="41"/>
        <v>0</v>
      </c>
      <c r="J852" s="28">
        <v>12323.936</v>
      </c>
      <c r="K852" s="30">
        <f>$C$5+SUMPRODUCT($D$5:$I$5,Table24[[#This Row],[age]:[southwest]])</f>
        <v>11362.435578423061</v>
      </c>
      <c r="R852" t="s">
        <v>9</v>
      </c>
      <c r="S852" t="s">
        <v>10</v>
      </c>
      <c r="T852" t="s">
        <v>13</v>
      </c>
    </row>
    <row r="853" spans="4:20">
      <c r="D853" s="17">
        <v>23</v>
      </c>
      <c r="E853" s="3">
        <v>32.78</v>
      </c>
      <c r="F853" s="3">
        <v>2</v>
      </c>
      <c r="G853" s="16">
        <f t="shared" si="39"/>
        <v>1</v>
      </c>
      <c r="H853" s="3">
        <f t="shared" si="40"/>
        <v>1</v>
      </c>
      <c r="I853" s="3">
        <f t="shared" si="41"/>
        <v>0</v>
      </c>
      <c r="J853" s="28">
        <v>36021.011200000001</v>
      </c>
      <c r="K853" s="30">
        <f>$C$5+SUMPRODUCT($D$5:$I$5,Table24[[#This Row],[age]:[southwest]])</f>
        <v>28774.921080515916</v>
      </c>
      <c r="R853" t="s">
        <v>6</v>
      </c>
      <c r="S853" t="s">
        <v>7</v>
      </c>
      <c r="T853" t="s">
        <v>11</v>
      </c>
    </row>
    <row r="854" spans="4:20">
      <c r="D854" s="17">
        <v>57</v>
      </c>
      <c r="E854" s="3">
        <v>29.81</v>
      </c>
      <c r="F854" s="3">
        <v>0</v>
      </c>
      <c r="G854" s="16">
        <f t="shared" si="39"/>
        <v>1</v>
      </c>
      <c r="H854" s="3">
        <f t="shared" si="40"/>
        <v>1</v>
      </c>
      <c r="I854" s="3">
        <f t="shared" si="41"/>
        <v>0</v>
      </c>
      <c r="J854" s="28">
        <v>27533.912899999999</v>
      </c>
      <c r="K854" s="30">
        <f>$C$5+SUMPRODUCT($D$5:$I$5,Table24[[#This Row],[age]:[southwest]])</f>
        <v>35564.285308770224</v>
      </c>
      <c r="R854" t="s">
        <v>6</v>
      </c>
      <c r="S854" t="s">
        <v>7</v>
      </c>
      <c r="T854" t="s">
        <v>11</v>
      </c>
    </row>
    <row r="855" spans="4:20">
      <c r="D855" s="17">
        <v>53</v>
      </c>
      <c r="E855" s="3">
        <v>30.495000000000001</v>
      </c>
      <c r="F855" s="3">
        <v>0</v>
      </c>
      <c r="G855" s="16">
        <f t="shared" si="39"/>
        <v>0</v>
      </c>
      <c r="H855" s="3">
        <f t="shared" si="40"/>
        <v>0</v>
      </c>
      <c r="I855" s="3">
        <f t="shared" si="41"/>
        <v>0</v>
      </c>
      <c r="J855" s="28">
        <v>10072.055050000001</v>
      </c>
      <c r="K855" s="30">
        <f>$C$5+SUMPRODUCT($D$5:$I$5,Table24[[#This Row],[age]:[southwest]])</f>
        <v>11782.823769449958</v>
      </c>
      <c r="R855" t="s">
        <v>9</v>
      </c>
      <c r="S855" t="s">
        <v>10</v>
      </c>
      <c r="T855" t="s">
        <v>13</v>
      </c>
    </row>
    <row r="856" spans="4:20">
      <c r="D856" s="17">
        <v>60</v>
      </c>
      <c r="E856" s="3">
        <v>32.450000000000003</v>
      </c>
      <c r="F856" s="3">
        <v>0</v>
      </c>
      <c r="G856" s="16">
        <f t="shared" si="39"/>
        <v>1</v>
      </c>
      <c r="H856" s="3">
        <f t="shared" si="40"/>
        <v>1</v>
      </c>
      <c r="I856" s="3">
        <f t="shared" si="41"/>
        <v>0</v>
      </c>
      <c r="J856" s="28">
        <v>45008.955499999996</v>
      </c>
      <c r="K856" s="30">
        <f>$C$5+SUMPRODUCT($D$5:$I$5,Table24[[#This Row],[age]:[southwest]])</f>
        <v>37229.317604340111</v>
      </c>
      <c r="R856" t="s">
        <v>6</v>
      </c>
      <c r="S856" t="s">
        <v>7</v>
      </c>
      <c r="T856" t="s">
        <v>11</v>
      </c>
    </row>
    <row r="857" spans="4:20">
      <c r="D857" s="17">
        <v>51</v>
      </c>
      <c r="E857" s="3">
        <v>34.200000000000003</v>
      </c>
      <c r="F857" s="3">
        <v>1</v>
      </c>
      <c r="G857" s="16">
        <f t="shared" si="39"/>
        <v>0</v>
      </c>
      <c r="H857" s="3">
        <f t="shared" si="40"/>
        <v>0</v>
      </c>
      <c r="I857" s="3">
        <f t="shared" si="41"/>
        <v>1</v>
      </c>
      <c r="J857" s="28">
        <v>9872.7009999999991</v>
      </c>
      <c r="K857" s="30">
        <f>$C$5+SUMPRODUCT($D$5:$I$5,Table24[[#This Row],[age]:[southwest]])</f>
        <v>12212.276047988998</v>
      </c>
      <c r="R857" t="s">
        <v>6</v>
      </c>
      <c r="S857" t="s">
        <v>10</v>
      </c>
      <c r="T857" t="s">
        <v>8</v>
      </c>
    </row>
    <row r="858" spans="4:20">
      <c r="D858" s="17">
        <v>23</v>
      </c>
      <c r="E858" s="3">
        <v>50.38</v>
      </c>
      <c r="F858" s="3">
        <v>1</v>
      </c>
      <c r="G858" s="16">
        <f t="shared" si="39"/>
        <v>0</v>
      </c>
      <c r="H858" s="3">
        <f t="shared" si="40"/>
        <v>1</v>
      </c>
      <c r="I858" s="3">
        <f t="shared" si="41"/>
        <v>0</v>
      </c>
      <c r="J858" s="28">
        <v>2438.0551999999998</v>
      </c>
      <c r="K858" s="30">
        <f>$C$5+SUMPRODUCT($D$5:$I$5,Table24[[#This Row],[age]:[southwest]])</f>
        <v>10419.589494445976</v>
      </c>
      <c r="R858" t="s">
        <v>9</v>
      </c>
      <c r="S858" t="s">
        <v>10</v>
      </c>
      <c r="T858" t="s">
        <v>11</v>
      </c>
    </row>
    <row r="859" spans="4:20">
      <c r="D859" s="17">
        <v>27</v>
      </c>
      <c r="E859" s="3">
        <v>24.1</v>
      </c>
      <c r="F859" s="3">
        <v>0</v>
      </c>
      <c r="G859" s="16">
        <f t="shared" si="39"/>
        <v>0</v>
      </c>
      <c r="H859" s="3">
        <f t="shared" si="40"/>
        <v>0</v>
      </c>
      <c r="I859" s="3">
        <f t="shared" si="41"/>
        <v>1</v>
      </c>
      <c r="J859" s="28">
        <v>2974.1260000000002</v>
      </c>
      <c r="K859" s="30">
        <f>$C$5+SUMPRODUCT($D$5:$I$5,Table24[[#This Row],[age]:[southwest]])</f>
        <v>2152.3010477662847</v>
      </c>
      <c r="R859" t="s">
        <v>6</v>
      </c>
      <c r="S859" t="s">
        <v>10</v>
      </c>
      <c r="T859" t="s">
        <v>8</v>
      </c>
    </row>
    <row r="860" spans="4:20">
      <c r="D860" s="17">
        <v>55</v>
      </c>
      <c r="E860" s="3">
        <v>32.774999999999999</v>
      </c>
      <c r="F860" s="3">
        <v>0</v>
      </c>
      <c r="G860" s="16">
        <f t="shared" si="39"/>
        <v>0</v>
      </c>
      <c r="H860" s="3">
        <f t="shared" si="40"/>
        <v>0</v>
      </c>
      <c r="I860" s="3">
        <f t="shared" si="41"/>
        <v>0</v>
      </c>
      <c r="J860" s="28">
        <v>10601.632250000001</v>
      </c>
      <c r="K860" s="30">
        <f>$C$5+SUMPRODUCT($D$5:$I$5,Table24[[#This Row],[age]:[southwest]])</f>
        <v>13068.938793890982</v>
      </c>
      <c r="R860" t="s">
        <v>9</v>
      </c>
      <c r="S860" t="s">
        <v>10</v>
      </c>
      <c r="T860" t="s">
        <v>12</v>
      </c>
    </row>
    <row r="861" spans="4:20">
      <c r="D861" s="17">
        <v>37</v>
      </c>
      <c r="E861" s="3">
        <v>30.78</v>
      </c>
      <c r="F861" s="3">
        <v>0</v>
      </c>
      <c r="G861" s="16">
        <f t="shared" si="39"/>
        <v>1</v>
      </c>
      <c r="H861" s="3">
        <f t="shared" si="40"/>
        <v>0</v>
      </c>
      <c r="I861" s="3">
        <f t="shared" si="41"/>
        <v>0</v>
      </c>
      <c r="J861" s="28">
        <v>37270.1512</v>
      </c>
      <c r="K861" s="30">
        <f>$C$5+SUMPRODUCT($D$5:$I$5,Table24[[#This Row],[age]:[southwest]])</f>
        <v>31611.109232797106</v>
      </c>
      <c r="R861" t="s">
        <v>6</v>
      </c>
      <c r="S861" t="s">
        <v>7</v>
      </c>
      <c r="T861" t="s">
        <v>13</v>
      </c>
    </row>
    <row r="862" spans="4:20">
      <c r="D862" s="17">
        <v>61</v>
      </c>
      <c r="E862" s="3">
        <v>32.299999999999997</v>
      </c>
      <c r="F862" s="3">
        <v>2</v>
      </c>
      <c r="G862" s="16">
        <f t="shared" si="39"/>
        <v>0</v>
      </c>
      <c r="H862" s="3">
        <f t="shared" si="40"/>
        <v>0</v>
      </c>
      <c r="I862" s="3">
        <f t="shared" si="41"/>
        <v>0</v>
      </c>
      <c r="J862" s="28">
        <v>14119.62</v>
      </c>
      <c r="K862" s="30">
        <f>$C$5+SUMPRODUCT($D$5:$I$5,Table24[[#This Row],[age]:[southwest]])</f>
        <v>15393.210792482962</v>
      </c>
      <c r="R862" t="s">
        <v>9</v>
      </c>
      <c r="S862" t="s">
        <v>10</v>
      </c>
      <c r="T862" t="s">
        <v>12</v>
      </c>
    </row>
    <row r="863" spans="4:20">
      <c r="D863" s="17">
        <v>46</v>
      </c>
      <c r="E863" s="3">
        <v>35.53</v>
      </c>
      <c r="F863" s="3">
        <v>0</v>
      </c>
      <c r="G863" s="16">
        <f t="shared" si="39"/>
        <v>1</v>
      </c>
      <c r="H863" s="3">
        <f t="shared" si="40"/>
        <v>0</v>
      </c>
      <c r="I863" s="3">
        <f t="shared" si="41"/>
        <v>0</v>
      </c>
      <c r="J863" s="28">
        <v>42111.664700000001</v>
      </c>
      <c r="K863" s="30">
        <f>$C$5+SUMPRODUCT($D$5:$I$5,Table24[[#This Row],[age]:[southwest]])</f>
        <v>35532.713088403536</v>
      </c>
      <c r="R863" t="s">
        <v>6</v>
      </c>
      <c r="S863" t="s">
        <v>7</v>
      </c>
      <c r="T863" t="s">
        <v>13</v>
      </c>
    </row>
    <row r="864" spans="4:20">
      <c r="D864" s="17">
        <v>53</v>
      </c>
      <c r="E864" s="3">
        <v>23.75</v>
      </c>
      <c r="F864" s="3">
        <v>2</v>
      </c>
      <c r="G864" s="16">
        <f t="shared" si="39"/>
        <v>0</v>
      </c>
      <c r="H864" s="3">
        <f t="shared" si="40"/>
        <v>0</v>
      </c>
      <c r="I864" s="3">
        <f t="shared" si="41"/>
        <v>0</v>
      </c>
      <c r="J864" s="28">
        <v>11729.6795</v>
      </c>
      <c r="K864" s="30">
        <f>$C$5+SUMPRODUCT($D$5:$I$5,Table24[[#This Row],[age]:[southwest]])</f>
        <v>10441.776255516605</v>
      </c>
      <c r="R864" t="s">
        <v>6</v>
      </c>
      <c r="S864" t="s">
        <v>10</v>
      </c>
      <c r="T864" t="s">
        <v>13</v>
      </c>
    </row>
    <row r="865" spans="4:20">
      <c r="D865" s="17">
        <v>49</v>
      </c>
      <c r="E865" s="3">
        <v>23.844999999999999</v>
      </c>
      <c r="F865" s="3">
        <v>3</v>
      </c>
      <c r="G865" s="16">
        <f t="shared" si="39"/>
        <v>1</v>
      </c>
      <c r="H865" s="3">
        <f t="shared" si="40"/>
        <v>0</v>
      </c>
      <c r="I865" s="3">
        <f t="shared" si="41"/>
        <v>0</v>
      </c>
      <c r="J865" s="28">
        <v>24106.912550000001</v>
      </c>
      <c r="K865" s="30">
        <f>$C$5+SUMPRODUCT($D$5:$I$5,Table24[[#This Row],[age]:[southwest]])</f>
        <v>33761.340697184794</v>
      </c>
      <c r="R865" t="s">
        <v>6</v>
      </c>
      <c r="S865" t="s">
        <v>7</v>
      </c>
      <c r="T865" t="s">
        <v>13</v>
      </c>
    </row>
    <row r="866" spans="4:20">
      <c r="D866" s="17">
        <v>20</v>
      </c>
      <c r="E866" s="3">
        <v>29.6</v>
      </c>
      <c r="F866" s="3">
        <v>0</v>
      </c>
      <c r="G866" s="16">
        <f t="shared" si="39"/>
        <v>0</v>
      </c>
      <c r="H866" s="3">
        <f t="shared" si="40"/>
        <v>0</v>
      </c>
      <c r="I866" s="3">
        <f t="shared" si="41"/>
        <v>1</v>
      </c>
      <c r="J866" s="28">
        <v>1875.3440000000001</v>
      </c>
      <c r="K866" s="30">
        <f>$C$5+SUMPRODUCT($D$5:$I$5,Table24[[#This Row],[age]:[southwest]])</f>
        <v>2215.7836544219517</v>
      </c>
      <c r="R866" t="s">
        <v>6</v>
      </c>
      <c r="S866" t="s">
        <v>10</v>
      </c>
      <c r="T866" t="s">
        <v>8</v>
      </c>
    </row>
    <row r="867" spans="4:20">
      <c r="D867" s="17">
        <v>48</v>
      </c>
      <c r="E867" s="3">
        <v>33.11</v>
      </c>
      <c r="F867" s="3">
        <v>0</v>
      </c>
      <c r="G867" s="16">
        <f t="shared" si="39"/>
        <v>1</v>
      </c>
      <c r="H867" s="3">
        <f t="shared" si="40"/>
        <v>1</v>
      </c>
      <c r="I867" s="3">
        <f t="shared" si="41"/>
        <v>0</v>
      </c>
      <c r="J867" s="28">
        <v>40974.164900000003</v>
      </c>
      <c r="K867" s="30">
        <f>$C$5+SUMPRODUCT($D$5:$I$5,Table24[[#This Row],[age]:[southwest]])</f>
        <v>34368.744197763495</v>
      </c>
      <c r="R867" t="s">
        <v>6</v>
      </c>
      <c r="S867" t="s">
        <v>7</v>
      </c>
      <c r="T867" t="s">
        <v>11</v>
      </c>
    </row>
    <row r="868" spans="4:20">
      <c r="D868" s="17">
        <v>25</v>
      </c>
      <c r="E868" s="3">
        <v>24.13</v>
      </c>
      <c r="F868" s="3">
        <v>0</v>
      </c>
      <c r="G868" s="16">
        <f t="shared" si="39"/>
        <v>1</v>
      </c>
      <c r="H868" s="3">
        <f t="shared" si="40"/>
        <v>0</v>
      </c>
      <c r="I868" s="3">
        <f t="shared" si="41"/>
        <v>0</v>
      </c>
      <c r="J868" s="28">
        <v>15817.985699999999</v>
      </c>
      <c r="K868" s="30">
        <f>$C$5+SUMPRODUCT($D$5:$I$5,Table24[[#This Row],[age]:[southwest]])</f>
        <v>26275.067669323122</v>
      </c>
      <c r="R868" t="s">
        <v>9</v>
      </c>
      <c r="S868" t="s">
        <v>7</v>
      </c>
      <c r="T868" t="s">
        <v>12</v>
      </c>
    </row>
    <row r="869" spans="4:20">
      <c r="D869" s="17">
        <v>25</v>
      </c>
      <c r="E869" s="3">
        <v>32.229999999999997</v>
      </c>
      <c r="F869" s="3">
        <v>1</v>
      </c>
      <c r="G869" s="16">
        <f t="shared" si="39"/>
        <v>0</v>
      </c>
      <c r="H869" s="3">
        <f t="shared" si="40"/>
        <v>1</v>
      </c>
      <c r="I869" s="3">
        <f t="shared" si="41"/>
        <v>0</v>
      </c>
      <c r="J869" s="28">
        <v>18218.161390000001</v>
      </c>
      <c r="K869" s="30">
        <f>$C$5+SUMPRODUCT($D$5:$I$5,Table24[[#This Row],[age]:[southwest]])</f>
        <v>4787.2620502942118</v>
      </c>
      <c r="R869" t="s">
        <v>6</v>
      </c>
      <c r="S869" t="s">
        <v>10</v>
      </c>
      <c r="T869" t="s">
        <v>11</v>
      </c>
    </row>
    <row r="870" spans="4:20">
      <c r="D870" s="17">
        <v>57</v>
      </c>
      <c r="E870" s="3">
        <v>28.1</v>
      </c>
      <c r="F870" s="3">
        <v>0</v>
      </c>
      <c r="G870" s="16">
        <f t="shared" si="39"/>
        <v>0</v>
      </c>
      <c r="H870" s="3">
        <f t="shared" si="40"/>
        <v>0</v>
      </c>
      <c r="I870" s="3">
        <f t="shared" si="41"/>
        <v>1</v>
      </c>
      <c r="J870" s="28">
        <v>10965.446</v>
      </c>
      <c r="K870" s="30">
        <f>$C$5+SUMPRODUCT($D$5:$I$5,Table24[[#This Row],[age]:[southwest]])</f>
        <v>11217.05810544861</v>
      </c>
      <c r="R870" t="s">
        <v>9</v>
      </c>
      <c r="S870" t="s">
        <v>10</v>
      </c>
      <c r="T870" t="s">
        <v>8</v>
      </c>
    </row>
    <row r="871" spans="4:20">
      <c r="D871" s="17">
        <v>37</v>
      </c>
      <c r="E871" s="3">
        <v>47.6</v>
      </c>
      <c r="F871" s="3">
        <v>2</v>
      </c>
      <c r="G871" s="16">
        <f t="shared" si="39"/>
        <v>1</v>
      </c>
      <c r="H871" s="3">
        <f t="shared" si="40"/>
        <v>0</v>
      </c>
      <c r="I871" s="3">
        <f t="shared" si="41"/>
        <v>1</v>
      </c>
      <c r="J871" s="28">
        <v>46113.510999999999</v>
      </c>
      <c r="K871" s="30">
        <f>$C$5+SUMPRODUCT($D$5:$I$5,Table24[[#This Row],[age]:[southwest]])</f>
        <v>37467.399542027924</v>
      </c>
      <c r="R871" t="s">
        <v>6</v>
      </c>
      <c r="S871" t="s">
        <v>7</v>
      </c>
      <c r="T871" t="s">
        <v>8</v>
      </c>
    </row>
    <row r="872" spans="4:20">
      <c r="D872" s="17">
        <v>38</v>
      </c>
      <c r="E872" s="3">
        <v>28</v>
      </c>
      <c r="F872" s="3">
        <v>3</v>
      </c>
      <c r="G872" s="16">
        <f t="shared" si="39"/>
        <v>0</v>
      </c>
      <c r="H872" s="3">
        <f t="shared" si="40"/>
        <v>0</v>
      </c>
      <c r="I872" s="3">
        <f t="shared" si="41"/>
        <v>1</v>
      </c>
      <c r="J872" s="28">
        <v>7151.0919999999996</v>
      </c>
      <c r="K872" s="30">
        <f>$C$5+SUMPRODUCT($D$5:$I$5,Table24[[#This Row],[age]:[southwest]])</f>
        <v>7714.704983359723</v>
      </c>
      <c r="R872" t="s">
        <v>6</v>
      </c>
      <c r="S872" t="s">
        <v>10</v>
      </c>
      <c r="T872" t="s">
        <v>8</v>
      </c>
    </row>
    <row r="873" spans="4:20">
      <c r="D873" s="17">
        <v>55</v>
      </c>
      <c r="E873" s="3">
        <v>33.534999999999997</v>
      </c>
      <c r="F873" s="3">
        <v>2</v>
      </c>
      <c r="G873" s="16">
        <f t="shared" si="39"/>
        <v>0</v>
      </c>
      <c r="H873" s="3">
        <f t="shared" si="40"/>
        <v>0</v>
      </c>
      <c r="I873" s="3">
        <f t="shared" si="41"/>
        <v>0</v>
      </c>
      <c r="J873" s="28">
        <v>12269.68865</v>
      </c>
      <c r="K873" s="30">
        <f>$C$5+SUMPRODUCT($D$5:$I$5,Table24[[#This Row],[age]:[southwest]])</f>
        <v>14269.394497127912</v>
      </c>
      <c r="R873" t="s">
        <v>6</v>
      </c>
      <c r="S873" t="s">
        <v>10</v>
      </c>
      <c r="T873" t="s">
        <v>12</v>
      </c>
    </row>
    <row r="874" spans="4:20">
      <c r="D874" s="17">
        <v>36</v>
      </c>
      <c r="E874" s="3">
        <v>19.855</v>
      </c>
      <c r="F874" s="3">
        <v>0</v>
      </c>
      <c r="G874" s="16">
        <f t="shared" si="39"/>
        <v>0</v>
      </c>
      <c r="H874" s="3">
        <f t="shared" si="40"/>
        <v>0</v>
      </c>
      <c r="I874" s="3">
        <f t="shared" si="41"/>
        <v>0</v>
      </c>
      <c r="J874" s="28">
        <v>5458.0464499999998</v>
      </c>
      <c r="K874" s="30">
        <f>$C$5+SUMPRODUCT($D$5:$I$5,Table24[[#This Row],[age]:[southwest]])</f>
        <v>3810.5713272666362</v>
      </c>
      <c r="R874" t="s">
        <v>6</v>
      </c>
      <c r="S874" t="s">
        <v>10</v>
      </c>
      <c r="T874" t="s">
        <v>13</v>
      </c>
    </row>
    <row r="875" spans="4:20">
      <c r="D875" s="17">
        <v>51</v>
      </c>
      <c r="E875" s="3">
        <v>25.4</v>
      </c>
      <c r="F875" s="3">
        <v>0</v>
      </c>
      <c r="G875" s="16">
        <f t="shared" si="39"/>
        <v>0</v>
      </c>
      <c r="H875" s="3">
        <f t="shared" si="40"/>
        <v>0</v>
      </c>
      <c r="I875" s="3">
        <f t="shared" si="41"/>
        <v>1</v>
      </c>
      <c r="J875" s="28">
        <v>8782.4689999999991</v>
      </c>
      <c r="K875" s="30">
        <f>$C$5+SUMPRODUCT($D$5:$I$5,Table24[[#This Row],[age]:[southwest]])</f>
        <v>8760.6881579196634</v>
      </c>
      <c r="R875" t="s">
        <v>9</v>
      </c>
      <c r="S875" t="s">
        <v>10</v>
      </c>
      <c r="T875" t="s">
        <v>8</v>
      </c>
    </row>
    <row r="876" spans="4:20">
      <c r="D876" s="17">
        <v>40</v>
      </c>
      <c r="E876" s="3">
        <v>29.9</v>
      </c>
      <c r="F876" s="3">
        <v>2</v>
      </c>
      <c r="G876" s="16">
        <f t="shared" si="39"/>
        <v>0</v>
      </c>
      <c r="H876" s="3">
        <f t="shared" si="40"/>
        <v>0</v>
      </c>
      <c r="I876" s="3">
        <f t="shared" si="41"/>
        <v>1</v>
      </c>
      <c r="J876" s="28">
        <v>6600.3609999999999</v>
      </c>
      <c r="K876" s="30">
        <f>$C$5+SUMPRODUCT($D$5:$I$5,Table24[[#This Row],[age]:[southwest]])</f>
        <v>8400.5921561822834</v>
      </c>
      <c r="R876" t="s">
        <v>9</v>
      </c>
      <c r="S876" t="s">
        <v>10</v>
      </c>
      <c r="T876" t="s">
        <v>8</v>
      </c>
    </row>
    <row r="877" spans="4:20">
      <c r="D877" s="17">
        <v>18</v>
      </c>
      <c r="E877" s="3">
        <v>37.29</v>
      </c>
      <c r="F877" s="3">
        <v>0</v>
      </c>
      <c r="G877" s="16">
        <f t="shared" si="39"/>
        <v>0</v>
      </c>
      <c r="H877" s="3">
        <f t="shared" si="40"/>
        <v>1</v>
      </c>
      <c r="I877" s="3">
        <f t="shared" si="41"/>
        <v>0</v>
      </c>
      <c r="J877" s="28">
        <v>1141.4450999999999</v>
      </c>
      <c r="K877" s="30">
        <f>$C$5+SUMPRODUCT($D$5:$I$5,Table24[[#This Row],[age]:[southwest]])</f>
        <v>4230.1983252474456</v>
      </c>
      <c r="R877" t="s">
        <v>9</v>
      </c>
      <c r="S877" t="s">
        <v>10</v>
      </c>
      <c r="T877" t="s">
        <v>11</v>
      </c>
    </row>
    <row r="878" spans="4:20">
      <c r="D878" s="17">
        <v>57</v>
      </c>
      <c r="E878" s="3">
        <v>43.7</v>
      </c>
      <c r="F878" s="3">
        <v>1</v>
      </c>
      <c r="G878" s="16">
        <f t="shared" si="39"/>
        <v>0</v>
      </c>
      <c r="H878" s="3">
        <f t="shared" si="40"/>
        <v>0</v>
      </c>
      <c r="I878" s="3">
        <f t="shared" si="41"/>
        <v>1</v>
      </c>
      <c r="J878" s="28">
        <v>11576.13</v>
      </c>
      <c r="K878" s="30">
        <f>$C$5+SUMPRODUCT($D$5:$I$5,Table24[[#This Row],[age]:[southwest]])</f>
        <v>16971.407071701542</v>
      </c>
      <c r="R878" t="s">
        <v>9</v>
      </c>
      <c r="S878" t="s">
        <v>10</v>
      </c>
      <c r="T878" t="s">
        <v>8</v>
      </c>
    </row>
    <row r="879" spans="4:20">
      <c r="D879" s="17">
        <v>61</v>
      </c>
      <c r="E879" s="3">
        <v>23.655000000000001</v>
      </c>
      <c r="F879" s="3">
        <v>0</v>
      </c>
      <c r="G879" s="16">
        <f t="shared" si="39"/>
        <v>0</v>
      </c>
      <c r="H879" s="3">
        <f t="shared" si="40"/>
        <v>0</v>
      </c>
      <c r="I879" s="3">
        <f t="shared" si="41"/>
        <v>0</v>
      </c>
      <c r="J879" s="28">
        <v>13129.603450000001</v>
      </c>
      <c r="K879" s="30">
        <f>$C$5+SUMPRODUCT($D$5:$I$5,Table24[[#This Row],[age]:[southwest]])</f>
        <v>11522.568164877255</v>
      </c>
      <c r="R879" t="s">
        <v>9</v>
      </c>
      <c r="S879" t="s">
        <v>10</v>
      </c>
      <c r="T879" t="s">
        <v>13</v>
      </c>
    </row>
    <row r="880" spans="4:20">
      <c r="D880" s="17">
        <v>25</v>
      </c>
      <c r="E880" s="3">
        <v>24.3</v>
      </c>
      <c r="F880" s="3">
        <v>3</v>
      </c>
      <c r="G880" s="16">
        <f t="shared" si="39"/>
        <v>0</v>
      </c>
      <c r="H880" s="3">
        <f t="shared" si="40"/>
        <v>0</v>
      </c>
      <c r="I880" s="3">
        <f t="shared" si="41"/>
        <v>1</v>
      </c>
      <c r="J880" s="28">
        <v>4391.652</v>
      </c>
      <c r="K880" s="30">
        <f>$C$5+SUMPRODUCT($D$5:$I$5,Table24[[#This Row],[age]:[southwest]])</f>
        <v>3120.6489667227161</v>
      </c>
      <c r="R880" t="s">
        <v>6</v>
      </c>
      <c r="S880" t="s">
        <v>10</v>
      </c>
      <c r="T880" t="s">
        <v>8</v>
      </c>
    </row>
    <row r="881" spans="4:20">
      <c r="D881" s="17">
        <v>50</v>
      </c>
      <c r="E881" s="3">
        <v>36.200000000000003</v>
      </c>
      <c r="F881" s="3">
        <v>0</v>
      </c>
      <c r="G881" s="16">
        <f t="shared" si="39"/>
        <v>0</v>
      </c>
      <c r="H881" s="3">
        <f t="shared" si="40"/>
        <v>0</v>
      </c>
      <c r="I881" s="3">
        <f t="shared" si="41"/>
        <v>1</v>
      </c>
      <c r="J881" s="28">
        <v>8457.8179999999993</v>
      </c>
      <c r="K881" s="30">
        <f>$C$5+SUMPRODUCT($D$5:$I$5,Table24[[#This Row],[age]:[southwest]])</f>
        <v>12161.008182409772</v>
      </c>
      <c r="R881" t="s">
        <v>9</v>
      </c>
      <c r="S881" t="s">
        <v>10</v>
      </c>
      <c r="T881" t="s">
        <v>8</v>
      </c>
    </row>
    <row r="882" spans="4:20">
      <c r="D882" s="17">
        <v>26</v>
      </c>
      <c r="E882" s="3">
        <v>29.48</v>
      </c>
      <c r="F882" s="3">
        <v>1</v>
      </c>
      <c r="G882" s="16">
        <f t="shared" si="39"/>
        <v>0</v>
      </c>
      <c r="H882" s="3">
        <f t="shared" si="40"/>
        <v>1</v>
      </c>
      <c r="I882" s="3">
        <f t="shared" si="41"/>
        <v>0</v>
      </c>
      <c r="J882" s="28">
        <v>3392.3652000000002</v>
      </c>
      <c r="K882" s="30">
        <f>$C$5+SUMPRODUCT($D$5:$I$5,Table24[[#This Row],[age]:[southwest]])</f>
        <v>4113.0047704038116</v>
      </c>
      <c r="R882" t="s">
        <v>6</v>
      </c>
      <c r="S882" t="s">
        <v>10</v>
      </c>
      <c r="T882" t="s">
        <v>11</v>
      </c>
    </row>
    <row r="883" spans="4:20">
      <c r="D883" s="17">
        <v>42</v>
      </c>
      <c r="E883" s="3">
        <v>24.86</v>
      </c>
      <c r="F883" s="3">
        <v>0</v>
      </c>
      <c r="G883" s="16">
        <f t="shared" si="39"/>
        <v>0</v>
      </c>
      <c r="H883" s="3">
        <f t="shared" si="40"/>
        <v>1</v>
      </c>
      <c r="I883" s="3">
        <f t="shared" si="41"/>
        <v>0</v>
      </c>
      <c r="J883" s="28">
        <v>5966.8873999999996</v>
      </c>
      <c r="K883" s="30">
        <f>$C$5+SUMPRODUCT($D$5:$I$5,Table24[[#This Row],[age]:[southwest]])</f>
        <v>6189.0399095183529</v>
      </c>
      <c r="R883" t="s">
        <v>9</v>
      </c>
      <c r="S883" t="s">
        <v>10</v>
      </c>
      <c r="T883" t="s">
        <v>11</v>
      </c>
    </row>
    <row r="884" spans="4:20">
      <c r="D884" s="17">
        <v>43</v>
      </c>
      <c r="E884" s="3">
        <v>30.1</v>
      </c>
      <c r="F884" s="3">
        <v>1</v>
      </c>
      <c r="G884" s="16">
        <f t="shared" si="39"/>
        <v>0</v>
      </c>
      <c r="H884" s="3">
        <f t="shared" si="40"/>
        <v>0</v>
      </c>
      <c r="I884" s="3">
        <f t="shared" si="41"/>
        <v>1</v>
      </c>
      <c r="J884" s="28">
        <v>6849.0259999999998</v>
      </c>
      <c r="K884" s="30">
        <f>$C$5+SUMPRODUCT($D$5:$I$5,Table24[[#This Row],[age]:[southwest]])</f>
        <v>8767.7954505839698</v>
      </c>
      <c r="R884" t="s">
        <v>9</v>
      </c>
      <c r="S884" t="s">
        <v>10</v>
      </c>
      <c r="T884" t="s">
        <v>8</v>
      </c>
    </row>
    <row r="885" spans="4:20">
      <c r="D885" s="17">
        <v>44</v>
      </c>
      <c r="E885" s="3">
        <v>21.85</v>
      </c>
      <c r="F885" s="3">
        <v>3</v>
      </c>
      <c r="G885" s="16">
        <f t="shared" si="39"/>
        <v>0</v>
      </c>
      <c r="H885" s="3">
        <f t="shared" si="40"/>
        <v>0</v>
      </c>
      <c r="I885" s="3">
        <f t="shared" si="41"/>
        <v>0</v>
      </c>
      <c r="J885" s="28">
        <v>8891.1394999999993</v>
      </c>
      <c r="K885" s="30">
        <f>$C$5+SUMPRODUCT($D$5:$I$5,Table24[[#This Row],[age]:[southwest]])</f>
        <v>7956.8443483188566</v>
      </c>
      <c r="R885" t="s">
        <v>9</v>
      </c>
      <c r="S885" t="s">
        <v>10</v>
      </c>
      <c r="T885" t="s">
        <v>13</v>
      </c>
    </row>
    <row r="886" spans="4:20">
      <c r="D886" s="17">
        <v>23</v>
      </c>
      <c r="E886" s="3">
        <v>28.12</v>
      </c>
      <c r="F886" s="3">
        <v>0</v>
      </c>
      <c r="G886" s="16">
        <f t="shared" si="39"/>
        <v>0</v>
      </c>
      <c r="H886" s="3">
        <f t="shared" si="40"/>
        <v>0</v>
      </c>
      <c r="I886" s="3">
        <f t="shared" si="41"/>
        <v>0</v>
      </c>
      <c r="J886" s="28">
        <v>2690.1138000000001</v>
      </c>
      <c r="K886" s="30">
        <f>$C$5+SUMPRODUCT($D$5:$I$5,Table24[[#This Row],[age]:[southwest]])</f>
        <v>3268.3588807085653</v>
      </c>
      <c r="R886" t="s">
        <v>6</v>
      </c>
      <c r="S886" t="s">
        <v>10</v>
      </c>
      <c r="T886" t="s">
        <v>12</v>
      </c>
    </row>
    <row r="887" spans="4:20">
      <c r="D887" s="17">
        <v>49</v>
      </c>
      <c r="E887" s="3">
        <v>27.1</v>
      </c>
      <c r="F887" s="3">
        <v>1</v>
      </c>
      <c r="G887" s="16">
        <f t="shared" si="39"/>
        <v>0</v>
      </c>
      <c r="H887" s="3">
        <f t="shared" si="40"/>
        <v>0</v>
      </c>
      <c r="I887" s="3">
        <f t="shared" si="41"/>
        <v>1</v>
      </c>
      <c r="J887" s="28">
        <v>26140.3603</v>
      </c>
      <c r="K887" s="30">
        <f>$C$5+SUMPRODUCT($D$5:$I$5,Table24[[#This Row],[age]:[southwest]])</f>
        <v>9293.9097901354835</v>
      </c>
      <c r="R887" t="s">
        <v>6</v>
      </c>
      <c r="S887" t="s">
        <v>10</v>
      </c>
      <c r="T887" t="s">
        <v>8</v>
      </c>
    </row>
    <row r="888" spans="4:20">
      <c r="D888" s="17">
        <v>33</v>
      </c>
      <c r="E888" s="3">
        <v>33.44</v>
      </c>
      <c r="F888" s="3">
        <v>5</v>
      </c>
      <c r="G888" s="16">
        <f t="shared" si="39"/>
        <v>0</v>
      </c>
      <c r="H888" s="3">
        <f t="shared" si="40"/>
        <v>1</v>
      </c>
      <c r="I888" s="3">
        <f t="shared" si="41"/>
        <v>0</v>
      </c>
      <c r="J888" s="28">
        <v>6653.7885999999999</v>
      </c>
      <c r="K888" s="30">
        <f>$C$5+SUMPRODUCT($D$5:$I$5,Table24[[#This Row],[age]:[southwest]])</f>
        <v>9139.2457680010921</v>
      </c>
      <c r="R888" t="s">
        <v>9</v>
      </c>
      <c r="S888" t="s">
        <v>10</v>
      </c>
      <c r="T888" t="s">
        <v>11</v>
      </c>
    </row>
    <row r="889" spans="4:20">
      <c r="D889" s="17">
        <v>41</v>
      </c>
      <c r="E889" s="3">
        <v>28.8</v>
      </c>
      <c r="F889" s="3">
        <v>1</v>
      </c>
      <c r="G889" s="16">
        <f t="shared" si="39"/>
        <v>0</v>
      </c>
      <c r="H889" s="3">
        <f t="shared" si="40"/>
        <v>0</v>
      </c>
      <c r="I889" s="3">
        <f t="shared" si="41"/>
        <v>1</v>
      </c>
      <c r="J889" s="28">
        <v>6282.2349999999997</v>
      </c>
      <c r="K889" s="30">
        <f>$C$5+SUMPRODUCT($D$5:$I$5,Table24[[#This Row],[age]:[southwest]])</f>
        <v>7813.5489341811699</v>
      </c>
      <c r="R889" t="s">
        <v>9</v>
      </c>
      <c r="S889" t="s">
        <v>10</v>
      </c>
      <c r="T889" t="s">
        <v>8</v>
      </c>
    </row>
    <row r="890" spans="4:20">
      <c r="D890" s="17">
        <v>37</v>
      </c>
      <c r="E890" s="3">
        <v>29.5</v>
      </c>
      <c r="F890" s="3">
        <v>2</v>
      </c>
      <c r="G890" s="16">
        <f t="shared" si="39"/>
        <v>0</v>
      </c>
      <c r="H890" s="3">
        <f t="shared" si="40"/>
        <v>0</v>
      </c>
      <c r="I890" s="3">
        <f t="shared" si="41"/>
        <v>1</v>
      </c>
      <c r="J890" s="28">
        <v>6311.9520000000002</v>
      </c>
      <c r="K890" s="30">
        <f>$C$5+SUMPRODUCT($D$5:$I$5,Table24[[#This Row],[age]:[southwest]])</f>
        <v>7494.1164504140506</v>
      </c>
      <c r="R890" t="s">
        <v>6</v>
      </c>
      <c r="S890" t="s">
        <v>10</v>
      </c>
      <c r="T890" t="s">
        <v>8</v>
      </c>
    </row>
    <row r="891" spans="4:20">
      <c r="D891" s="17">
        <v>22</v>
      </c>
      <c r="E891" s="3">
        <v>34.799999999999997</v>
      </c>
      <c r="F891" s="3">
        <v>3</v>
      </c>
      <c r="G891" s="16">
        <f t="shared" si="39"/>
        <v>0</v>
      </c>
      <c r="H891" s="3">
        <f t="shared" si="40"/>
        <v>0</v>
      </c>
      <c r="I891" s="3">
        <f t="shared" si="41"/>
        <v>1</v>
      </c>
      <c r="J891" s="28">
        <v>3443.0639999999999</v>
      </c>
      <c r="K891" s="30">
        <f>$C$5+SUMPRODUCT($D$5:$I$5,Table24[[#This Row],[age]:[southwest]])</f>
        <v>5905.3638095428978</v>
      </c>
      <c r="R891" t="s">
        <v>9</v>
      </c>
      <c r="S891" t="s">
        <v>10</v>
      </c>
      <c r="T891" t="s">
        <v>8</v>
      </c>
    </row>
    <row r="892" spans="4:20">
      <c r="D892" s="17">
        <v>23</v>
      </c>
      <c r="E892" s="3">
        <v>27.36</v>
      </c>
      <c r="F892" s="3">
        <v>1</v>
      </c>
      <c r="G892" s="16">
        <f t="shared" si="39"/>
        <v>0</v>
      </c>
      <c r="H892" s="3">
        <f t="shared" si="40"/>
        <v>0</v>
      </c>
      <c r="I892" s="3">
        <f t="shared" si="41"/>
        <v>0</v>
      </c>
      <c r="J892" s="28">
        <v>2789.0574000000001</v>
      </c>
      <c r="K892" s="30">
        <f>$C$5+SUMPRODUCT($D$5:$I$5,Table24[[#This Row],[age]:[southwest]])</f>
        <v>3482.5356107315438</v>
      </c>
      <c r="R892" t="s">
        <v>9</v>
      </c>
      <c r="S892" t="s">
        <v>10</v>
      </c>
      <c r="T892" t="s">
        <v>12</v>
      </c>
    </row>
    <row r="893" spans="4:20">
      <c r="D893" s="17">
        <v>21</v>
      </c>
      <c r="E893" s="3">
        <v>22.135000000000002</v>
      </c>
      <c r="F893" s="3">
        <v>0</v>
      </c>
      <c r="G893" s="16">
        <f t="shared" si="39"/>
        <v>0</v>
      </c>
      <c r="H893" s="3">
        <f t="shared" si="40"/>
        <v>0</v>
      </c>
      <c r="I893" s="3">
        <f t="shared" si="41"/>
        <v>0</v>
      </c>
      <c r="J893" s="28">
        <v>2585.8506499999999</v>
      </c>
      <c r="K893" s="30">
        <f>$C$5+SUMPRODUCT($D$5:$I$5,Table24[[#This Row],[age]:[southwest]])</f>
        <v>727.57771108221095</v>
      </c>
      <c r="R893" t="s">
        <v>6</v>
      </c>
      <c r="S893" t="s">
        <v>10</v>
      </c>
      <c r="T893" t="s">
        <v>13</v>
      </c>
    </row>
    <row r="894" spans="4:20">
      <c r="D894" s="17">
        <v>51</v>
      </c>
      <c r="E894" s="3">
        <v>37.049999999999997</v>
      </c>
      <c r="F894" s="3">
        <v>3</v>
      </c>
      <c r="G894" s="16">
        <f t="shared" si="39"/>
        <v>1</v>
      </c>
      <c r="H894" s="3">
        <f t="shared" si="40"/>
        <v>0</v>
      </c>
      <c r="I894" s="3">
        <f t="shared" si="41"/>
        <v>0</v>
      </c>
      <c r="J894" s="28">
        <v>46255.112500000003</v>
      </c>
      <c r="K894" s="30">
        <f>$C$5+SUMPRODUCT($D$5:$I$5,Table24[[#This Row],[age]:[southwest]])</f>
        <v>38747.112303582559</v>
      </c>
      <c r="R894" t="s">
        <v>6</v>
      </c>
      <c r="S894" t="s">
        <v>7</v>
      </c>
      <c r="T894" t="s">
        <v>13</v>
      </c>
    </row>
    <row r="895" spans="4:20">
      <c r="D895" s="17">
        <v>25</v>
      </c>
      <c r="E895" s="3">
        <v>26.695</v>
      </c>
      <c r="F895" s="3">
        <v>4</v>
      </c>
      <c r="G895" s="16">
        <f t="shared" si="39"/>
        <v>0</v>
      </c>
      <c r="H895" s="3">
        <f t="shared" si="40"/>
        <v>0</v>
      </c>
      <c r="I895" s="3">
        <f t="shared" si="41"/>
        <v>0</v>
      </c>
      <c r="J895" s="28">
        <v>4877.9810500000003</v>
      </c>
      <c r="K895" s="30">
        <f>$C$5+SUMPRODUCT($D$5:$I$5,Table24[[#This Row],[age]:[southwest]])</f>
        <v>5185.9843376441386</v>
      </c>
      <c r="R895" t="s">
        <v>9</v>
      </c>
      <c r="S895" t="s">
        <v>10</v>
      </c>
      <c r="T895" t="s">
        <v>12</v>
      </c>
    </row>
    <row r="896" spans="4:20">
      <c r="D896" s="17">
        <v>32</v>
      </c>
      <c r="E896" s="3">
        <v>28.93</v>
      </c>
      <c r="F896" s="3">
        <v>1</v>
      </c>
      <c r="G896" s="16">
        <f t="shared" si="39"/>
        <v>1</v>
      </c>
      <c r="H896" s="3">
        <f t="shared" si="40"/>
        <v>1</v>
      </c>
      <c r="I896" s="3">
        <f t="shared" si="41"/>
        <v>0</v>
      </c>
      <c r="J896" s="28">
        <v>19719.6947</v>
      </c>
      <c r="K896" s="30">
        <f>$C$5+SUMPRODUCT($D$5:$I$5,Table24[[#This Row],[age]:[southwest]])</f>
        <v>29312.66531299959</v>
      </c>
      <c r="R896" t="s">
        <v>9</v>
      </c>
      <c r="S896" t="s">
        <v>7</v>
      </c>
      <c r="T896" t="s">
        <v>11</v>
      </c>
    </row>
    <row r="897" spans="4:20">
      <c r="D897" s="17">
        <v>57</v>
      </c>
      <c r="E897" s="3">
        <v>28.975000000000001</v>
      </c>
      <c r="F897" s="3">
        <v>0</v>
      </c>
      <c r="G897" s="16">
        <f t="shared" si="39"/>
        <v>1</v>
      </c>
      <c r="H897" s="3">
        <f t="shared" si="40"/>
        <v>0</v>
      </c>
      <c r="I897" s="3">
        <f t="shared" si="41"/>
        <v>0</v>
      </c>
      <c r="J897" s="28">
        <v>27218.437249999999</v>
      </c>
      <c r="K897" s="30">
        <f>$C$5+SUMPRODUCT($D$5:$I$5,Table24[[#This Row],[age]:[southwest]])</f>
        <v>36139.989436104785</v>
      </c>
      <c r="R897" t="s">
        <v>9</v>
      </c>
      <c r="S897" t="s">
        <v>7</v>
      </c>
      <c r="T897" t="s">
        <v>13</v>
      </c>
    </row>
    <row r="898" spans="4:20">
      <c r="D898" s="17">
        <v>36</v>
      </c>
      <c r="E898" s="3">
        <v>30.02</v>
      </c>
      <c r="F898" s="3">
        <v>0</v>
      </c>
      <c r="G898" s="16">
        <f t="shared" si="39"/>
        <v>0</v>
      </c>
      <c r="H898" s="3">
        <f t="shared" si="40"/>
        <v>0</v>
      </c>
      <c r="I898" s="3">
        <f t="shared" si="41"/>
        <v>0</v>
      </c>
      <c r="J898" s="28">
        <v>5272.1758</v>
      </c>
      <c r="K898" s="30">
        <f>$C$5+SUMPRODUCT($D$5:$I$5,Table24[[#This Row],[age]:[southwest]])</f>
        <v>7252.8604948263892</v>
      </c>
      <c r="R898" t="s">
        <v>6</v>
      </c>
      <c r="S898" t="s">
        <v>10</v>
      </c>
      <c r="T898" t="s">
        <v>12</v>
      </c>
    </row>
    <row r="899" spans="4:20">
      <c r="D899" s="17">
        <v>22</v>
      </c>
      <c r="E899" s="3">
        <v>39.5</v>
      </c>
      <c r="F899" s="3">
        <v>0</v>
      </c>
      <c r="G899" s="16">
        <f t="shared" si="39"/>
        <v>0</v>
      </c>
      <c r="H899" s="3">
        <f t="shared" si="40"/>
        <v>0</v>
      </c>
      <c r="I899" s="3">
        <f t="shared" si="41"/>
        <v>1</v>
      </c>
      <c r="J899" s="28">
        <v>1682.597</v>
      </c>
      <c r="K899" s="30">
        <f>$C$5+SUMPRODUCT($D$5:$I$5,Table24[[#This Row],[age]:[southwest]])</f>
        <v>6082.3456495275386</v>
      </c>
      <c r="R899" t="s">
        <v>9</v>
      </c>
      <c r="S899" t="s">
        <v>10</v>
      </c>
      <c r="T899" t="s">
        <v>8</v>
      </c>
    </row>
    <row r="900" spans="4:20">
      <c r="D900" s="17">
        <v>57</v>
      </c>
      <c r="E900" s="3">
        <v>33.630000000000003</v>
      </c>
      <c r="F900" s="3">
        <v>1</v>
      </c>
      <c r="G900" s="16">
        <f t="shared" si="39"/>
        <v>0</v>
      </c>
      <c r="H900" s="3">
        <f t="shared" si="40"/>
        <v>0</v>
      </c>
      <c r="I900" s="3">
        <f t="shared" si="41"/>
        <v>0</v>
      </c>
      <c r="J900" s="28">
        <v>11945.1327</v>
      </c>
      <c r="K900" s="30">
        <f>$C$5+SUMPRODUCT($D$5:$I$5,Table24[[#This Row],[age]:[southwest]])</f>
        <v>14344.034060757618</v>
      </c>
      <c r="R900" t="s">
        <v>9</v>
      </c>
      <c r="S900" t="s">
        <v>10</v>
      </c>
      <c r="T900" t="s">
        <v>12</v>
      </c>
    </row>
    <row r="901" spans="4:20">
      <c r="D901" s="17">
        <v>64</v>
      </c>
      <c r="E901" s="3">
        <v>26.885000000000002</v>
      </c>
      <c r="F901" s="3">
        <v>0</v>
      </c>
      <c r="G901" s="16">
        <f t="shared" si="39"/>
        <v>1</v>
      </c>
      <c r="H901" s="3">
        <f t="shared" si="40"/>
        <v>0</v>
      </c>
      <c r="I901" s="3">
        <f t="shared" si="41"/>
        <v>0</v>
      </c>
      <c r="J901" s="28">
        <v>29330.98315</v>
      </c>
      <c r="K901" s="30">
        <f>$C$5+SUMPRODUCT($D$5:$I$5,Table24[[#This Row],[age]:[southwest]])</f>
        <v>37231.273780888245</v>
      </c>
      <c r="R901" t="s">
        <v>6</v>
      </c>
      <c r="S901" t="s">
        <v>7</v>
      </c>
      <c r="T901" t="s">
        <v>12</v>
      </c>
    </row>
    <row r="902" spans="4:20">
      <c r="D902" s="17">
        <v>36</v>
      </c>
      <c r="E902" s="3">
        <v>29.04</v>
      </c>
      <c r="F902" s="3">
        <v>4</v>
      </c>
      <c r="G902" s="16">
        <f t="shared" si="39"/>
        <v>0</v>
      </c>
      <c r="H902" s="3">
        <f t="shared" si="40"/>
        <v>1</v>
      </c>
      <c r="I902" s="3">
        <f t="shared" si="41"/>
        <v>0</v>
      </c>
      <c r="J902" s="28">
        <v>7243.8136000000004</v>
      </c>
      <c r="K902" s="30">
        <f>$C$5+SUMPRODUCT($D$5:$I$5,Table24[[#This Row],[age]:[southwest]])</f>
        <v>7948.69892263152</v>
      </c>
      <c r="R902" t="s">
        <v>6</v>
      </c>
      <c r="S902" t="s">
        <v>10</v>
      </c>
      <c r="T902" t="s">
        <v>11</v>
      </c>
    </row>
    <row r="903" spans="4:20">
      <c r="D903" s="17">
        <v>54</v>
      </c>
      <c r="E903" s="3">
        <v>24.035</v>
      </c>
      <c r="F903" s="3">
        <v>0</v>
      </c>
      <c r="G903" s="16">
        <f t="shared" si="39"/>
        <v>0</v>
      </c>
      <c r="H903" s="3">
        <f t="shared" si="40"/>
        <v>0</v>
      </c>
      <c r="I903" s="3">
        <f t="shared" si="41"/>
        <v>0</v>
      </c>
      <c r="J903" s="28">
        <v>10422.916649999999</v>
      </c>
      <c r="K903" s="30">
        <f>$C$5+SUMPRODUCT($D$5:$I$5,Table24[[#This Row],[age]:[southwest]])</f>
        <v>9852.2071377005632</v>
      </c>
      <c r="R903" t="s">
        <v>9</v>
      </c>
      <c r="S903" t="s">
        <v>10</v>
      </c>
      <c r="T903" t="s">
        <v>13</v>
      </c>
    </row>
    <row r="904" spans="4:20">
      <c r="D904" s="17">
        <v>47</v>
      </c>
      <c r="E904" s="3">
        <v>38.94</v>
      </c>
      <c r="F904" s="3">
        <v>2</v>
      </c>
      <c r="G904" s="16">
        <f t="shared" si="39"/>
        <v>1</v>
      </c>
      <c r="H904" s="3">
        <f t="shared" si="40"/>
        <v>1</v>
      </c>
      <c r="I904" s="3">
        <f t="shared" si="41"/>
        <v>0</v>
      </c>
      <c r="J904" s="28">
        <v>44202.653599999998</v>
      </c>
      <c r="K904" s="30">
        <f>$C$5+SUMPRODUCT($D$5:$I$5,Table24[[#This Row],[age]:[southwest]])</f>
        <v>37029.105077471111</v>
      </c>
      <c r="R904" t="s">
        <v>9</v>
      </c>
      <c r="S904" t="s">
        <v>7</v>
      </c>
      <c r="T904" t="s">
        <v>11</v>
      </c>
    </row>
    <row r="905" spans="4:20">
      <c r="D905" s="17">
        <v>62</v>
      </c>
      <c r="E905" s="3">
        <v>32.11</v>
      </c>
      <c r="F905" s="3">
        <v>0</v>
      </c>
      <c r="G905" s="16">
        <f t="shared" si="39"/>
        <v>0</v>
      </c>
      <c r="H905" s="3">
        <f t="shared" si="40"/>
        <v>0</v>
      </c>
      <c r="I905" s="3">
        <f t="shared" si="41"/>
        <v>0</v>
      </c>
      <c r="J905" s="28">
        <v>13555.0049</v>
      </c>
      <c r="K905" s="30">
        <f>$C$5+SUMPRODUCT($D$5:$I$5,Table24[[#This Row],[age]:[southwest]])</f>
        <v>14642.787040668802</v>
      </c>
      <c r="R905" t="s">
        <v>9</v>
      </c>
      <c r="S905" t="s">
        <v>10</v>
      </c>
      <c r="T905" t="s">
        <v>13</v>
      </c>
    </row>
    <row r="906" spans="4:20">
      <c r="D906" s="17">
        <v>61</v>
      </c>
      <c r="E906" s="3">
        <v>44</v>
      </c>
      <c r="F906" s="3">
        <v>0</v>
      </c>
      <c r="G906" s="16">
        <f t="shared" si="39"/>
        <v>0</v>
      </c>
      <c r="H906" s="3">
        <f t="shared" si="40"/>
        <v>0</v>
      </c>
      <c r="I906" s="3">
        <f t="shared" si="41"/>
        <v>1</v>
      </c>
      <c r="J906" s="28">
        <v>13063.883</v>
      </c>
      <c r="K906" s="30">
        <f>$C$5+SUMPRODUCT($D$5:$I$5,Table24[[#This Row],[age]:[southwest]])</f>
        <v>17629.480890201543</v>
      </c>
      <c r="R906" t="s">
        <v>6</v>
      </c>
      <c r="S906" t="s">
        <v>10</v>
      </c>
      <c r="T906" t="s">
        <v>8</v>
      </c>
    </row>
    <row r="907" spans="4:20">
      <c r="D907" s="17">
        <v>43</v>
      </c>
      <c r="E907" s="3">
        <v>20.045000000000002</v>
      </c>
      <c r="F907" s="3">
        <v>2</v>
      </c>
      <c r="G907" s="16">
        <f t="shared" ref="G907:G970" si="42">IF(S907="yes",1,0)</f>
        <v>1</v>
      </c>
      <c r="H907" s="3">
        <f t="shared" ref="H907:H970" si="43">IF(T907="southeast",1,0)</f>
        <v>0</v>
      </c>
      <c r="I907" s="3">
        <f t="shared" ref="I907:I970" si="44">IF(T907="southwest",1,0)</f>
        <v>0</v>
      </c>
      <c r="J907" s="28">
        <v>19798.054550000001</v>
      </c>
      <c r="K907" s="30">
        <f>$C$5+SUMPRODUCT($D$5:$I$5,Table24[[#This Row],[age]:[southwest]])</f>
        <v>30460.92113702972</v>
      </c>
      <c r="R907" t="s">
        <v>6</v>
      </c>
      <c r="S907" t="s">
        <v>7</v>
      </c>
      <c r="T907" t="s">
        <v>13</v>
      </c>
    </row>
    <row r="908" spans="4:20">
      <c r="D908" s="17">
        <v>19</v>
      </c>
      <c r="E908" s="3">
        <v>25.555</v>
      </c>
      <c r="F908" s="3">
        <v>1</v>
      </c>
      <c r="G908" s="16">
        <f t="shared" si="42"/>
        <v>0</v>
      </c>
      <c r="H908" s="3">
        <f t="shared" si="43"/>
        <v>0</v>
      </c>
      <c r="I908" s="3">
        <f t="shared" si="44"/>
        <v>0</v>
      </c>
      <c r="J908" s="28">
        <v>2221.5644499999999</v>
      </c>
      <c r="K908" s="30">
        <f>$C$5+SUMPRODUCT($D$5:$I$5,Table24[[#This Row],[age]:[southwest]])</f>
        <v>1843.2624390385845</v>
      </c>
      <c r="R908" t="s">
        <v>9</v>
      </c>
      <c r="S908" t="s">
        <v>10</v>
      </c>
      <c r="T908" t="s">
        <v>12</v>
      </c>
    </row>
    <row r="909" spans="4:20">
      <c r="D909" s="17">
        <v>18</v>
      </c>
      <c r="E909" s="3">
        <v>40.26</v>
      </c>
      <c r="F909" s="3">
        <v>0</v>
      </c>
      <c r="G909" s="16">
        <f t="shared" si="42"/>
        <v>0</v>
      </c>
      <c r="H909" s="3">
        <f t="shared" si="43"/>
        <v>1</v>
      </c>
      <c r="I909" s="3">
        <f t="shared" si="44"/>
        <v>0</v>
      </c>
      <c r="J909" s="28">
        <v>1634.5734</v>
      </c>
      <c r="K909" s="30">
        <f>$C$5+SUMPRODUCT($D$5:$I$5,Table24[[#This Row],[age]:[southwest]])</f>
        <v>5235.9630894041038</v>
      </c>
      <c r="R909" t="s">
        <v>6</v>
      </c>
      <c r="S909" t="s">
        <v>10</v>
      </c>
      <c r="T909" t="s">
        <v>11</v>
      </c>
    </row>
    <row r="910" spans="4:20">
      <c r="D910" s="17">
        <v>19</v>
      </c>
      <c r="E910" s="3">
        <v>22.515000000000001</v>
      </c>
      <c r="F910" s="3">
        <v>0</v>
      </c>
      <c r="G910" s="16">
        <f t="shared" si="42"/>
        <v>0</v>
      </c>
      <c r="H910" s="3">
        <f t="shared" si="43"/>
        <v>0</v>
      </c>
      <c r="I910" s="3">
        <f t="shared" si="44"/>
        <v>0</v>
      </c>
      <c r="J910" s="28">
        <v>2117.3388500000001</v>
      </c>
      <c r="K910" s="30">
        <f>$C$5+SUMPRODUCT($D$5:$I$5,Table24[[#This Row],[age]:[southwest]])</f>
        <v>342.24863703065421</v>
      </c>
      <c r="R910" t="s">
        <v>6</v>
      </c>
      <c r="S910" t="s">
        <v>10</v>
      </c>
      <c r="T910" t="s">
        <v>12</v>
      </c>
    </row>
    <row r="911" spans="4:20">
      <c r="D911" s="17">
        <v>49</v>
      </c>
      <c r="E911" s="3">
        <v>22.515000000000001</v>
      </c>
      <c r="F911" s="3">
        <v>0</v>
      </c>
      <c r="G911" s="16">
        <f t="shared" si="42"/>
        <v>0</v>
      </c>
      <c r="H911" s="3">
        <f t="shared" si="43"/>
        <v>0</v>
      </c>
      <c r="I911" s="3">
        <f t="shared" si="44"/>
        <v>0</v>
      </c>
      <c r="J911" s="28">
        <v>8688.8588500000005</v>
      </c>
      <c r="K911" s="30">
        <f>$C$5+SUMPRODUCT($D$5:$I$5,Table24[[#This Row],[age]:[southwest]])</f>
        <v>8052.4403557814512</v>
      </c>
      <c r="R911" t="s">
        <v>9</v>
      </c>
      <c r="S911" t="s">
        <v>10</v>
      </c>
      <c r="T911" t="s">
        <v>13</v>
      </c>
    </row>
    <row r="912" spans="4:20">
      <c r="D912" s="17">
        <v>60</v>
      </c>
      <c r="E912" s="3">
        <v>40.92</v>
      </c>
      <c r="F912" s="3">
        <v>0</v>
      </c>
      <c r="G912" s="16">
        <f t="shared" si="42"/>
        <v>1</v>
      </c>
      <c r="H912" s="3">
        <f t="shared" si="43"/>
        <v>1</v>
      </c>
      <c r="I912" s="3">
        <f t="shared" si="44"/>
        <v>0</v>
      </c>
      <c r="J912" s="28">
        <v>48673.558799999999</v>
      </c>
      <c r="K912" s="30">
        <f>$C$5+SUMPRODUCT($D$5:$I$5,Table24[[#This Row],[age]:[southwest]])</f>
        <v>40097.609709527627</v>
      </c>
      <c r="R912" t="s">
        <v>9</v>
      </c>
      <c r="S912" t="s">
        <v>7</v>
      </c>
      <c r="T912" t="s">
        <v>11</v>
      </c>
    </row>
    <row r="913" spans="4:20">
      <c r="D913" s="17">
        <v>26</v>
      </c>
      <c r="E913" s="3">
        <v>27.265000000000001</v>
      </c>
      <c r="F913" s="3">
        <v>3</v>
      </c>
      <c r="G913" s="16">
        <f t="shared" si="42"/>
        <v>0</v>
      </c>
      <c r="H913" s="3">
        <f t="shared" si="43"/>
        <v>0</v>
      </c>
      <c r="I913" s="3">
        <f t="shared" si="44"/>
        <v>0</v>
      </c>
      <c r="J913" s="28">
        <v>4661.2863500000003</v>
      </c>
      <c r="K913" s="30">
        <f>$C$5+SUMPRODUCT($D$5:$I$5,Table24[[#This Row],[age]:[southwest]])</f>
        <v>5164.4721446469375</v>
      </c>
      <c r="R913" t="s">
        <v>9</v>
      </c>
      <c r="S913" t="s">
        <v>10</v>
      </c>
      <c r="T913" t="s">
        <v>13</v>
      </c>
    </row>
    <row r="914" spans="4:20">
      <c r="D914" s="17">
        <v>49</v>
      </c>
      <c r="E914" s="3">
        <v>36.85</v>
      </c>
      <c r="F914" s="3">
        <v>0</v>
      </c>
      <c r="G914" s="16">
        <f t="shared" si="42"/>
        <v>0</v>
      </c>
      <c r="H914" s="3">
        <f t="shared" si="43"/>
        <v>1</v>
      </c>
      <c r="I914" s="3">
        <f t="shared" si="44"/>
        <v>0</v>
      </c>
      <c r="J914" s="28">
        <v>8125.7844999999998</v>
      </c>
      <c r="K914" s="30">
        <f>$C$5+SUMPRODUCT($D$5:$I$5,Table24[[#This Row],[age]:[southwest]])</f>
        <v>12048.394247340799</v>
      </c>
      <c r="R914" t="s">
        <v>9</v>
      </c>
      <c r="S914" t="s">
        <v>10</v>
      </c>
      <c r="T914" t="s">
        <v>11</v>
      </c>
    </row>
    <row r="915" spans="4:20">
      <c r="D915" s="17">
        <v>60</v>
      </c>
      <c r="E915" s="3">
        <v>35.1</v>
      </c>
      <c r="F915" s="3">
        <v>0</v>
      </c>
      <c r="G915" s="16">
        <f t="shared" si="42"/>
        <v>0</v>
      </c>
      <c r="H915" s="3">
        <f t="shared" si="43"/>
        <v>0</v>
      </c>
      <c r="I915" s="3">
        <f t="shared" si="44"/>
        <v>1</v>
      </c>
      <c r="J915" s="28">
        <v>12644.589</v>
      </c>
      <c r="K915" s="30">
        <f>$C$5+SUMPRODUCT($D$5:$I$5,Table24[[#This Row],[age]:[southwest]])</f>
        <v>14358.566620453865</v>
      </c>
      <c r="R915" t="s">
        <v>6</v>
      </c>
      <c r="S915" t="s">
        <v>10</v>
      </c>
      <c r="T915" t="s">
        <v>8</v>
      </c>
    </row>
    <row r="916" spans="4:20">
      <c r="D916" s="17">
        <v>26</v>
      </c>
      <c r="E916" s="3">
        <v>29.355</v>
      </c>
      <c r="F916" s="3">
        <v>2</v>
      </c>
      <c r="G916" s="16">
        <f t="shared" si="42"/>
        <v>0</v>
      </c>
      <c r="H916" s="3">
        <f t="shared" si="43"/>
        <v>0</v>
      </c>
      <c r="I916" s="3">
        <f t="shared" si="44"/>
        <v>0</v>
      </c>
      <c r="J916" s="28">
        <v>4564.1914500000003</v>
      </c>
      <c r="K916" s="30">
        <f>$C$5+SUMPRODUCT($D$5:$I$5,Table24[[#This Row],[age]:[southwest]])</f>
        <v>5400.6883898186934</v>
      </c>
      <c r="R916" t="s">
        <v>6</v>
      </c>
      <c r="S916" t="s">
        <v>10</v>
      </c>
      <c r="T916" t="s">
        <v>13</v>
      </c>
    </row>
    <row r="917" spans="4:20">
      <c r="D917" s="17">
        <v>27</v>
      </c>
      <c r="E917" s="3">
        <v>32.585000000000001</v>
      </c>
      <c r="F917" s="3">
        <v>3</v>
      </c>
      <c r="G917" s="16">
        <f t="shared" si="42"/>
        <v>0</v>
      </c>
      <c r="H917" s="3">
        <f t="shared" si="43"/>
        <v>0</v>
      </c>
      <c r="I917" s="3">
        <f t="shared" si="44"/>
        <v>0</v>
      </c>
      <c r="J917" s="28">
        <v>4846.9201499999999</v>
      </c>
      <c r="K917" s="30">
        <f>$C$5+SUMPRODUCT($D$5:$I$5,Table24[[#This Row],[age]:[southwest]])</f>
        <v>7223.0504360509003</v>
      </c>
      <c r="R917" t="s">
        <v>9</v>
      </c>
      <c r="S917" t="s">
        <v>10</v>
      </c>
      <c r="T917" t="s">
        <v>13</v>
      </c>
    </row>
    <row r="918" spans="4:20">
      <c r="D918" s="17">
        <v>44</v>
      </c>
      <c r="E918" s="3">
        <v>32.340000000000003</v>
      </c>
      <c r="F918" s="3">
        <v>1</v>
      </c>
      <c r="G918" s="16">
        <f t="shared" si="42"/>
        <v>0</v>
      </c>
      <c r="H918" s="3">
        <f t="shared" si="43"/>
        <v>1</v>
      </c>
      <c r="I918" s="3">
        <f t="shared" si="44"/>
        <v>0</v>
      </c>
      <c r="J918" s="28">
        <v>7633.7205999999996</v>
      </c>
      <c r="K918" s="30">
        <f>$C$5+SUMPRODUCT($D$5:$I$5,Table24[[#This Row],[age]:[southwest]])</f>
        <v>9707.6340189903349</v>
      </c>
      <c r="R918" t="s">
        <v>6</v>
      </c>
      <c r="S918" t="s">
        <v>10</v>
      </c>
      <c r="T918" t="s">
        <v>11</v>
      </c>
    </row>
    <row r="919" spans="4:20">
      <c r="D919" s="17">
        <v>63</v>
      </c>
      <c r="E919" s="3">
        <v>39.799999999999997</v>
      </c>
      <c r="F919" s="3">
        <v>3</v>
      </c>
      <c r="G919" s="16">
        <f t="shared" si="42"/>
        <v>0</v>
      </c>
      <c r="H919" s="3">
        <f t="shared" si="43"/>
        <v>0</v>
      </c>
      <c r="I919" s="3">
        <f t="shared" si="44"/>
        <v>1</v>
      </c>
      <c r="J919" s="28">
        <v>15170.069</v>
      </c>
      <c r="K919" s="30">
        <f>$C$5+SUMPRODUCT($D$5:$I$5,Table24[[#This Row],[age]:[southwest]])</f>
        <v>18135.832498833395</v>
      </c>
      <c r="R919" t="s">
        <v>9</v>
      </c>
      <c r="S919" t="s">
        <v>10</v>
      </c>
      <c r="T919" t="s">
        <v>8</v>
      </c>
    </row>
    <row r="920" spans="4:20">
      <c r="D920" s="17">
        <v>32</v>
      </c>
      <c r="E920" s="3">
        <v>24.6</v>
      </c>
      <c r="F920" s="3">
        <v>0</v>
      </c>
      <c r="G920" s="16">
        <f t="shared" si="42"/>
        <v>1</v>
      </c>
      <c r="H920" s="3">
        <f t="shared" si="43"/>
        <v>0</v>
      </c>
      <c r="I920" s="3">
        <f t="shared" si="44"/>
        <v>1</v>
      </c>
      <c r="J920" s="28">
        <v>17496.306</v>
      </c>
      <c r="K920" s="30">
        <f>$C$5+SUMPRODUCT($D$5:$I$5,Table24[[#This Row],[age]:[southwest]])</f>
        <v>27450.528601206563</v>
      </c>
      <c r="R920" t="s">
        <v>6</v>
      </c>
      <c r="S920" t="s">
        <v>7</v>
      </c>
      <c r="T920" t="s">
        <v>8</v>
      </c>
    </row>
    <row r="921" spans="4:20">
      <c r="D921" s="17">
        <v>22</v>
      </c>
      <c r="E921" s="3">
        <v>28.31</v>
      </c>
      <c r="F921" s="3">
        <v>1</v>
      </c>
      <c r="G921" s="16">
        <f t="shared" si="42"/>
        <v>0</v>
      </c>
      <c r="H921" s="3">
        <f t="shared" si="43"/>
        <v>0</v>
      </c>
      <c r="I921" s="3">
        <f t="shared" si="44"/>
        <v>0</v>
      </c>
      <c r="J921" s="28">
        <v>2639.0428999999999</v>
      </c>
      <c r="K921" s="30">
        <f>$C$5+SUMPRODUCT($D$5:$I$5,Table24[[#This Row],[age]:[southwest]])</f>
        <v>3547.2384881027556</v>
      </c>
      <c r="R921" t="s">
        <v>9</v>
      </c>
      <c r="S921" t="s">
        <v>10</v>
      </c>
      <c r="T921" t="s">
        <v>12</v>
      </c>
    </row>
    <row r="922" spans="4:20">
      <c r="D922" s="17">
        <v>18</v>
      </c>
      <c r="E922" s="3">
        <v>31.73</v>
      </c>
      <c r="F922" s="3">
        <v>0</v>
      </c>
      <c r="G922" s="16">
        <f t="shared" si="42"/>
        <v>1</v>
      </c>
      <c r="H922" s="3">
        <f t="shared" si="43"/>
        <v>0</v>
      </c>
      <c r="I922" s="3">
        <f t="shared" si="44"/>
        <v>0</v>
      </c>
      <c r="J922" s="28">
        <v>33732.686699999998</v>
      </c>
      <c r="K922" s="30">
        <f>$C$5+SUMPRODUCT($D$5:$I$5,Table24[[#This Row],[age]:[southwest]])</f>
        <v>27049.697078917845</v>
      </c>
      <c r="R922" t="s">
        <v>9</v>
      </c>
      <c r="S922" t="s">
        <v>7</v>
      </c>
      <c r="T922" t="s">
        <v>13</v>
      </c>
    </row>
    <row r="923" spans="4:20">
      <c r="D923" s="17">
        <v>59</v>
      </c>
      <c r="E923" s="3">
        <v>26.695</v>
      </c>
      <c r="F923" s="3">
        <v>3</v>
      </c>
      <c r="G923" s="16">
        <f t="shared" si="42"/>
        <v>0</v>
      </c>
      <c r="H923" s="3">
        <f t="shared" si="43"/>
        <v>0</v>
      </c>
      <c r="I923" s="3">
        <f t="shared" si="44"/>
        <v>0</v>
      </c>
      <c r="J923" s="28">
        <v>14382.709049999999</v>
      </c>
      <c r="K923" s="30">
        <f>$C$5+SUMPRODUCT($D$5:$I$5,Table24[[#This Row],[age]:[southwest]])</f>
        <v>13452.657474475072</v>
      </c>
      <c r="R923" t="s">
        <v>6</v>
      </c>
      <c r="S923" t="s">
        <v>10</v>
      </c>
      <c r="T923" t="s">
        <v>12</v>
      </c>
    </row>
    <row r="924" spans="4:20">
      <c r="D924" s="17">
        <v>44</v>
      </c>
      <c r="E924" s="3">
        <v>27.5</v>
      </c>
      <c r="F924" s="3">
        <v>1</v>
      </c>
      <c r="G924" s="16">
        <f t="shared" si="42"/>
        <v>0</v>
      </c>
      <c r="H924" s="3">
        <f t="shared" si="43"/>
        <v>0</v>
      </c>
      <c r="I924" s="3">
        <f t="shared" si="44"/>
        <v>1</v>
      </c>
      <c r="J924" s="28">
        <v>7626.9930000000004</v>
      </c>
      <c r="K924" s="30">
        <f>$C$5+SUMPRODUCT($D$5:$I$5,Table24[[#This Row],[age]:[southwest]])</f>
        <v>8144.3343709035034</v>
      </c>
      <c r="R924" t="s">
        <v>6</v>
      </c>
      <c r="S924" t="s">
        <v>10</v>
      </c>
      <c r="T924" t="s">
        <v>8</v>
      </c>
    </row>
    <row r="925" spans="4:20">
      <c r="D925" s="17">
        <v>33</v>
      </c>
      <c r="E925" s="3">
        <v>24.605</v>
      </c>
      <c r="F925" s="3">
        <v>2</v>
      </c>
      <c r="G925" s="16">
        <f t="shared" si="42"/>
        <v>0</v>
      </c>
      <c r="H925" s="3">
        <f t="shared" si="43"/>
        <v>0</v>
      </c>
      <c r="I925" s="3">
        <f t="shared" si="44"/>
        <v>0</v>
      </c>
      <c r="J925" s="28">
        <v>5257.5079500000002</v>
      </c>
      <c r="K925" s="30">
        <f>$C$5+SUMPRODUCT($D$5:$I$5,Table24[[#This Row],[age]:[southwest]])</f>
        <v>5591.1867842126885</v>
      </c>
      <c r="R925" t="s">
        <v>9</v>
      </c>
      <c r="S925" t="s">
        <v>10</v>
      </c>
      <c r="T925" t="s">
        <v>12</v>
      </c>
    </row>
    <row r="926" spans="4:20">
      <c r="D926" s="17">
        <v>24</v>
      </c>
      <c r="E926" s="3">
        <v>33.99</v>
      </c>
      <c r="F926" s="3">
        <v>0</v>
      </c>
      <c r="G926" s="16">
        <f t="shared" si="42"/>
        <v>0</v>
      </c>
      <c r="H926" s="3">
        <f t="shared" si="43"/>
        <v>1</v>
      </c>
      <c r="I926" s="3">
        <f t="shared" si="44"/>
        <v>0</v>
      </c>
      <c r="J926" s="28">
        <v>2473.3341</v>
      </c>
      <c r="K926" s="30">
        <f>$C$5+SUMPRODUCT($D$5:$I$5,Table24[[#This Row],[age]:[southwest]])</f>
        <v>4654.7202643790915</v>
      </c>
      <c r="R926" t="s">
        <v>6</v>
      </c>
      <c r="S926" t="s">
        <v>10</v>
      </c>
      <c r="T926" t="s">
        <v>11</v>
      </c>
    </row>
    <row r="927" spans="4:20">
      <c r="D927" s="17">
        <v>43</v>
      </c>
      <c r="E927" s="3">
        <v>26.885000000000002</v>
      </c>
      <c r="F927" s="3">
        <v>0</v>
      </c>
      <c r="G927" s="16">
        <f t="shared" si="42"/>
        <v>1</v>
      </c>
      <c r="H927" s="3">
        <f t="shared" si="43"/>
        <v>0</v>
      </c>
      <c r="I927" s="3">
        <f t="shared" si="44"/>
        <v>0</v>
      </c>
      <c r="J927" s="28">
        <v>21774.32215</v>
      </c>
      <c r="K927" s="30">
        <f>$C$5+SUMPRODUCT($D$5:$I$5,Table24[[#This Row],[age]:[southwest]])</f>
        <v>31834.139577762689</v>
      </c>
      <c r="R927" t="s">
        <v>6</v>
      </c>
      <c r="S927" t="s">
        <v>7</v>
      </c>
      <c r="T927" t="s">
        <v>12</v>
      </c>
    </row>
    <row r="928" spans="4:20">
      <c r="D928" s="17">
        <v>45</v>
      </c>
      <c r="E928" s="3">
        <v>22.895</v>
      </c>
      <c r="F928" s="3">
        <v>0</v>
      </c>
      <c r="G928" s="16">
        <f t="shared" si="42"/>
        <v>1</v>
      </c>
      <c r="H928" s="3">
        <f t="shared" si="43"/>
        <v>0</v>
      </c>
      <c r="I928" s="3">
        <f t="shared" si="44"/>
        <v>0</v>
      </c>
      <c r="J928" s="28">
        <v>35069.374519999998</v>
      </c>
      <c r="K928" s="30">
        <f>$C$5+SUMPRODUCT($D$5:$I$5,Table24[[#This Row],[age]:[southwest]])</f>
        <v>30996.973433428539</v>
      </c>
      <c r="R928" t="s">
        <v>9</v>
      </c>
      <c r="S928" t="s">
        <v>7</v>
      </c>
      <c r="T928" t="s">
        <v>13</v>
      </c>
    </row>
    <row r="929" spans="4:20">
      <c r="D929" s="17">
        <v>61</v>
      </c>
      <c r="E929" s="3">
        <v>28.2</v>
      </c>
      <c r="F929" s="3">
        <v>0</v>
      </c>
      <c r="G929" s="16">
        <f t="shared" si="42"/>
        <v>0</v>
      </c>
      <c r="H929" s="3">
        <f t="shared" si="43"/>
        <v>0</v>
      </c>
      <c r="I929" s="3">
        <f t="shared" si="44"/>
        <v>1</v>
      </c>
      <c r="J929" s="28">
        <v>13041.921</v>
      </c>
      <c r="K929" s="30">
        <f>$C$5+SUMPRODUCT($D$5:$I$5,Table24[[#This Row],[age]:[southwest]])</f>
        <v>12278.947801422</v>
      </c>
      <c r="R929" t="s">
        <v>6</v>
      </c>
      <c r="S929" t="s">
        <v>10</v>
      </c>
      <c r="T929" t="s">
        <v>8</v>
      </c>
    </row>
    <row r="930" spans="4:20">
      <c r="D930" s="17">
        <v>35</v>
      </c>
      <c r="E930" s="3">
        <v>34.21</v>
      </c>
      <c r="F930" s="3">
        <v>1</v>
      </c>
      <c r="G930" s="16">
        <f t="shared" si="42"/>
        <v>0</v>
      </c>
      <c r="H930" s="3">
        <f t="shared" si="43"/>
        <v>1</v>
      </c>
      <c r="I930" s="3">
        <f t="shared" si="44"/>
        <v>0</v>
      </c>
      <c r="J930" s="28">
        <v>5245.2268999999997</v>
      </c>
      <c r="K930" s="30">
        <f>$C$5+SUMPRODUCT($D$5:$I$5,Table24[[#This Row],[age]:[southwest]])</f>
        <v>8027.8357993155878</v>
      </c>
      <c r="R930" t="s">
        <v>6</v>
      </c>
      <c r="S930" t="s">
        <v>10</v>
      </c>
      <c r="T930" t="s">
        <v>11</v>
      </c>
    </row>
    <row r="931" spans="4:20">
      <c r="D931" s="17">
        <v>62</v>
      </c>
      <c r="E931" s="3">
        <v>25</v>
      </c>
      <c r="F931" s="3">
        <v>0</v>
      </c>
      <c r="G931" s="16">
        <f t="shared" si="42"/>
        <v>0</v>
      </c>
      <c r="H931" s="3">
        <f t="shared" si="43"/>
        <v>0</v>
      </c>
      <c r="I931" s="3">
        <f t="shared" si="44"/>
        <v>1</v>
      </c>
      <c r="J931" s="28">
        <v>13451.121999999999</v>
      </c>
      <c r="K931" s="30">
        <f>$C$5+SUMPRODUCT($D$5:$I$5,Table24[[#This Row],[age]:[southwest]])</f>
        <v>11452.301920901806</v>
      </c>
      <c r="R931" t="s">
        <v>6</v>
      </c>
      <c r="S931" t="s">
        <v>10</v>
      </c>
      <c r="T931" t="s">
        <v>8</v>
      </c>
    </row>
    <row r="932" spans="4:20">
      <c r="D932" s="17">
        <v>62</v>
      </c>
      <c r="E932" s="3">
        <v>33.200000000000003</v>
      </c>
      <c r="F932" s="3">
        <v>0</v>
      </c>
      <c r="G932" s="16">
        <f t="shared" si="42"/>
        <v>0</v>
      </c>
      <c r="H932" s="3">
        <f t="shared" si="43"/>
        <v>0</v>
      </c>
      <c r="I932" s="3">
        <f t="shared" si="44"/>
        <v>1</v>
      </c>
      <c r="J932" s="28">
        <v>13462.52</v>
      </c>
      <c r="K932" s="30">
        <f>$C$5+SUMPRODUCT($D$5:$I$5,Table24[[#This Row],[age]:[southwest]])</f>
        <v>14229.160865711441</v>
      </c>
      <c r="R932" t="s">
        <v>6</v>
      </c>
      <c r="S932" t="s">
        <v>10</v>
      </c>
      <c r="T932" t="s">
        <v>8</v>
      </c>
    </row>
    <row r="933" spans="4:20">
      <c r="D933" s="17">
        <v>38</v>
      </c>
      <c r="E933" s="3">
        <v>31</v>
      </c>
      <c r="F933" s="3">
        <v>1</v>
      </c>
      <c r="G933" s="16">
        <f t="shared" si="42"/>
        <v>0</v>
      </c>
      <c r="H933" s="3">
        <f t="shared" si="43"/>
        <v>0</v>
      </c>
      <c r="I933" s="3">
        <f t="shared" si="44"/>
        <v>1</v>
      </c>
      <c r="J933" s="28">
        <v>5488.2619999999997</v>
      </c>
      <c r="K933" s="30">
        <f>$C$5+SUMPRODUCT($D$5:$I$5,Table24[[#This Row],[age]:[southwest]])</f>
        <v>7787.5406987184324</v>
      </c>
      <c r="R933" t="s">
        <v>9</v>
      </c>
      <c r="S933" t="s">
        <v>10</v>
      </c>
      <c r="T933" t="s">
        <v>8</v>
      </c>
    </row>
    <row r="934" spans="4:20">
      <c r="D934" s="17">
        <v>34</v>
      </c>
      <c r="E934" s="3">
        <v>35.814999999999998</v>
      </c>
      <c r="F934" s="3">
        <v>0</v>
      </c>
      <c r="G934" s="16">
        <f t="shared" si="42"/>
        <v>0</v>
      </c>
      <c r="H934" s="3">
        <f t="shared" si="43"/>
        <v>0</v>
      </c>
      <c r="I934" s="3">
        <f t="shared" si="44"/>
        <v>0</v>
      </c>
      <c r="J934" s="28">
        <v>4320.4108500000002</v>
      </c>
      <c r="K934" s="30">
        <f>$C$5+SUMPRODUCT($D$5:$I$5,Table24[[#This Row],[age]:[southwest]])</f>
        <v>8701.2742483533875</v>
      </c>
      <c r="R934" t="s">
        <v>9</v>
      </c>
      <c r="S934" t="s">
        <v>10</v>
      </c>
      <c r="T934" t="s">
        <v>12</v>
      </c>
    </row>
    <row r="935" spans="4:20">
      <c r="D935" s="17">
        <v>43</v>
      </c>
      <c r="E935" s="3">
        <v>23.2</v>
      </c>
      <c r="F935" s="3">
        <v>0</v>
      </c>
      <c r="G935" s="16">
        <f t="shared" si="42"/>
        <v>0</v>
      </c>
      <c r="H935" s="3">
        <f t="shared" si="43"/>
        <v>0</v>
      </c>
      <c r="I935" s="3">
        <f t="shared" si="44"/>
        <v>1</v>
      </c>
      <c r="J935" s="28">
        <v>6250.4350000000004</v>
      </c>
      <c r="K935" s="30">
        <f>$C$5+SUMPRODUCT($D$5:$I$5,Table24[[#This Row],[age]:[southwest]])</f>
        <v>5959.6260965071124</v>
      </c>
      <c r="R935" t="s">
        <v>9</v>
      </c>
      <c r="S935" t="s">
        <v>10</v>
      </c>
      <c r="T935" t="s">
        <v>8</v>
      </c>
    </row>
    <row r="936" spans="4:20">
      <c r="D936" s="17">
        <v>50</v>
      </c>
      <c r="E936" s="3">
        <v>32.11</v>
      </c>
      <c r="F936" s="3">
        <v>2</v>
      </c>
      <c r="G936" s="16">
        <f t="shared" si="42"/>
        <v>0</v>
      </c>
      <c r="H936" s="3">
        <f t="shared" si="43"/>
        <v>0</v>
      </c>
      <c r="I936" s="3">
        <f t="shared" si="44"/>
        <v>0</v>
      </c>
      <c r="J936" s="28">
        <v>25333.332839999999</v>
      </c>
      <c r="K936" s="30">
        <f>$C$5+SUMPRODUCT($D$5:$I$5,Table24[[#This Row],[age]:[southwest]])</f>
        <v>12501.798642008423</v>
      </c>
      <c r="R936" t="s">
        <v>9</v>
      </c>
      <c r="S936" t="s">
        <v>10</v>
      </c>
      <c r="T936" t="s">
        <v>13</v>
      </c>
    </row>
    <row r="937" spans="4:20">
      <c r="D937" s="17">
        <v>19</v>
      </c>
      <c r="E937" s="3">
        <v>23.4</v>
      </c>
      <c r="F937" s="3">
        <v>2</v>
      </c>
      <c r="G937" s="16">
        <f t="shared" si="42"/>
        <v>0</v>
      </c>
      <c r="H937" s="3">
        <f t="shared" si="43"/>
        <v>0</v>
      </c>
      <c r="I937" s="3">
        <f t="shared" si="44"/>
        <v>1</v>
      </c>
      <c r="J937" s="28">
        <v>2913.569</v>
      </c>
      <c r="K937" s="30">
        <f>$C$5+SUMPRODUCT($D$5:$I$5,Table24[[#This Row],[age]:[southwest]])</f>
        <v>802.28927729299176</v>
      </c>
      <c r="R937" t="s">
        <v>6</v>
      </c>
      <c r="S937" t="s">
        <v>10</v>
      </c>
      <c r="T937" t="s">
        <v>8</v>
      </c>
    </row>
    <row r="938" spans="4:20">
      <c r="D938" s="17">
        <v>57</v>
      </c>
      <c r="E938" s="3">
        <v>20.100000000000001</v>
      </c>
      <c r="F938" s="3">
        <v>1</v>
      </c>
      <c r="G938" s="16">
        <f t="shared" si="42"/>
        <v>0</v>
      </c>
      <c r="H938" s="3">
        <f t="shared" si="43"/>
        <v>0</v>
      </c>
      <c r="I938" s="3">
        <f t="shared" si="44"/>
        <v>1</v>
      </c>
      <c r="J938" s="28">
        <v>12032.325999999999</v>
      </c>
      <c r="K938" s="30">
        <f>$C$5+SUMPRODUCT($D$5:$I$5,Table24[[#This Row],[age]:[southwest]])</f>
        <v>8979.4715720055174</v>
      </c>
      <c r="R938" t="s">
        <v>6</v>
      </c>
      <c r="S938" t="s">
        <v>10</v>
      </c>
      <c r="T938" t="s">
        <v>8</v>
      </c>
    </row>
    <row r="939" spans="4:20">
      <c r="D939" s="17">
        <v>62</v>
      </c>
      <c r="E939" s="3">
        <v>39.159999999999997</v>
      </c>
      <c r="F939" s="3">
        <v>0</v>
      </c>
      <c r="G939" s="16">
        <f t="shared" si="42"/>
        <v>0</v>
      </c>
      <c r="H939" s="3">
        <f t="shared" si="43"/>
        <v>1</v>
      </c>
      <c r="I939" s="3">
        <f t="shared" si="44"/>
        <v>0</v>
      </c>
      <c r="J939" s="28">
        <v>13470.804400000001</v>
      </c>
      <c r="K939" s="30">
        <f>$C$5+SUMPRODUCT($D$5:$I$5,Table24[[#This Row],[age]:[southwest]])</f>
        <v>16171.738808699105</v>
      </c>
      <c r="R939" t="s">
        <v>6</v>
      </c>
      <c r="S939" t="s">
        <v>10</v>
      </c>
      <c r="T939" t="s">
        <v>11</v>
      </c>
    </row>
    <row r="940" spans="4:20">
      <c r="D940" s="17">
        <v>41</v>
      </c>
      <c r="E940" s="3">
        <v>34.21</v>
      </c>
      <c r="F940" s="3">
        <v>1</v>
      </c>
      <c r="G940" s="16">
        <f t="shared" si="42"/>
        <v>0</v>
      </c>
      <c r="H940" s="3">
        <f t="shared" si="43"/>
        <v>1</v>
      </c>
      <c r="I940" s="3">
        <f t="shared" si="44"/>
        <v>0</v>
      </c>
      <c r="J940" s="28">
        <v>6289.7548999999999</v>
      </c>
      <c r="K940" s="30">
        <f>$C$5+SUMPRODUCT($D$5:$I$5,Table24[[#This Row],[age]:[southwest]])</f>
        <v>9569.8741430657465</v>
      </c>
      <c r="R940" t="s">
        <v>9</v>
      </c>
      <c r="S940" t="s">
        <v>10</v>
      </c>
      <c r="T940" t="s">
        <v>11</v>
      </c>
    </row>
    <row r="941" spans="4:20">
      <c r="D941" s="17">
        <v>26</v>
      </c>
      <c r="E941" s="3">
        <v>46.53</v>
      </c>
      <c r="F941" s="3">
        <v>1</v>
      </c>
      <c r="G941" s="16">
        <f t="shared" si="42"/>
        <v>0</v>
      </c>
      <c r="H941" s="3">
        <f t="shared" si="43"/>
        <v>1</v>
      </c>
      <c r="I941" s="3">
        <f t="shared" si="44"/>
        <v>0</v>
      </c>
      <c r="J941" s="28">
        <v>2927.0646999999999</v>
      </c>
      <c r="K941" s="30">
        <f>$C$5+SUMPRODUCT($D$5:$I$5,Table24[[#This Row],[age]:[southwest]])</f>
        <v>9886.839527599459</v>
      </c>
      <c r="R941" t="s">
        <v>9</v>
      </c>
      <c r="S941" t="s">
        <v>10</v>
      </c>
      <c r="T941" t="s">
        <v>11</v>
      </c>
    </row>
    <row r="942" spans="4:20">
      <c r="D942" s="17">
        <v>39</v>
      </c>
      <c r="E942" s="3">
        <v>32.5</v>
      </c>
      <c r="F942" s="3">
        <v>1</v>
      </c>
      <c r="G942" s="16">
        <f t="shared" si="42"/>
        <v>0</v>
      </c>
      <c r="H942" s="3">
        <f t="shared" si="43"/>
        <v>0</v>
      </c>
      <c r="I942" s="3">
        <f t="shared" si="44"/>
        <v>1</v>
      </c>
      <c r="J942" s="28">
        <v>6238.2979999999998</v>
      </c>
      <c r="K942" s="30">
        <f>$C$5+SUMPRODUCT($D$5:$I$5,Table24[[#This Row],[age]:[southwest]])</f>
        <v>8552.5090914427783</v>
      </c>
      <c r="R942" t="s">
        <v>6</v>
      </c>
      <c r="S942" t="s">
        <v>10</v>
      </c>
      <c r="T942" t="s">
        <v>8</v>
      </c>
    </row>
    <row r="943" spans="4:20">
      <c r="D943" s="17">
        <v>46</v>
      </c>
      <c r="E943" s="3">
        <v>25.8</v>
      </c>
      <c r="F943" s="3">
        <v>5</v>
      </c>
      <c r="G943" s="16">
        <f t="shared" si="42"/>
        <v>0</v>
      </c>
      <c r="H943" s="3">
        <f t="shared" si="43"/>
        <v>0</v>
      </c>
      <c r="I943" s="3">
        <f t="shared" si="44"/>
        <v>1</v>
      </c>
      <c r="J943" s="28">
        <v>10096.969999999999</v>
      </c>
      <c r="K943" s="30">
        <f>$C$5+SUMPRODUCT($D$5:$I$5,Table24[[#This Row],[age]:[southwest]])</f>
        <v>9968.8334607875331</v>
      </c>
      <c r="R943" t="s">
        <v>9</v>
      </c>
      <c r="S943" t="s">
        <v>10</v>
      </c>
      <c r="T943" t="s">
        <v>8</v>
      </c>
    </row>
    <row r="944" spans="4:20">
      <c r="D944" s="17">
        <v>45</v>
      </c>
      <c r="E944" s="3">
        <v>35.299999999999997</v>
      </c>
      <c r="F944" s="3">
        <v>0</v>
      </c>
      <c r="G944" s="16">
        <f t="shared" si="42"/>
        <v>0</v>
      </c>
      <c r="H944" s="3">
        <f t="shared" si="43"/>
        <v>0</v>
      </c>
      <c r="I944" s="3">
        <f t="shared" si="44"/>
        <v>1</v>
      </c>
      <c r="J944" s="28">
        <v>7348.1419999999998</v>
      </c>
      <c r="K944" s="30">
        <f>$C$5+SUMPRODUCT($D$5:$I$5,Table24[[#This Row],[age]:[southwest]])</f>
        <v>10571.199028025039</v>
      </c>
      <c r="R944" t="s">
        <v>6</v>
      </c>
      <c r="S944" t="s">
        <v>10</v>
      </c>
      <c r="T944" t="s">
        <v>8</v>
      </c>
    </row>
    <row r="945" spans="4:20">
      <c r="D945" s="17">
        <v>32</v>
      </c>
      <c r="E945" s="3">
        <v>37.18</v>
      </c>
      <c r="F945" s="3">
        <v>2</v>
      </c>
      <c r="G945" s="16">
        <f t="shared" si="42"/>
        <v>0</v>
      </c>
      <c r="H945" s="3">
        <f t="shared" si="43"/>
        <v>1</v>
      </c>
      <c r="I945" s="3">
        <f t="shared" si="44"/>
        <v>0</v>
      </c>
      <c r="J945" s="28">
        <v>4673.3922000000002</v>
      </c>
      <c r="K945" s="30">
        <f>$C$5+SUMPRODUCT($D$5:$I$5,Table24[[#This Row],[age]:[southwest]])</f>
        <v>8734.1255360171381</v>
      </c>
      <c r="R945" t="s">
        <v>9</v>
      </c>
      <c r="S945" t="s">
        <v>10</v>
      </c>
      <c r="T945" t="s">
        <v>11</v>
      </c>
    </row>
    <row r="946" spans="4:20">
      <c r="D946" s="17">
        <v>59</v>
      </c>
      <c r="E946" s="3">
        <v>27.5</v>
      </c>
      <c r="F946" s="3">
        <v>0</v>
      </c>
      <c r="G946" s="16">
        <f t="shared" si="42"/>
        <v>0</v>
      </c>
      <c r="H946" s="3">
        <f t="shared" si="43"/>
        <v>0</v>
      </c>
      <c r="I946" s="3">
        <f t="shared" si="44"/>
        <v>1</v>
      </c>
      <c r="J946" s="28">
        <v>12233.828</v>
      </c>
      <c r="K946" s="30">
        <f>$C$5+SUMPRODUCT($D$5:$I$5,Table24[[#This Row],[age]:[southwest]])</f>
        <v>11527.886085858932</v>
      </c>
      <c r="R946" t="s">
        <v>6</v>
      </c>
      <c r="S946" t="s">
        <v>10</v>
      </c>
      <c r="T946" t="s">
        <v>8</v>
      </c>
    </row>
    <row r="947" spans="4:20">
      <c r="D947" s="17">
        <v>44</v>
      </c>
      <c r="E947" s="3">
        <v>29.734999999999999</v>
      </c>
      <c r="F947" s="3">
        <v>2</v>
      </c>
      <c r="G947" s="16">
        <f t="shared" si="42"/>
        <v>0</v>
      </c>
      <c r="H947" s="3">
        <f t="shared" si="43"/>
        <v>0</v>
      </c>
      <c r="I947" s="3">
        <f t="shared" si="44"/>
        <v>0</v>
      </c>
      <c r="J947" s="28">
        <v>32108.662820000001</v>
      </c>
      <c r="K947" s="30">
        <f>$C$5+SUMPRODUCT($D$5:$I$5,Table24[[#This Row],[age]:[southwest]])</f>
        <v>10155.487128267665</v>
      </c>
      <c r="R947" t="s">
        <v>9</v>
      </c>
      <c r="S947" t="s">
        <v>10</v>
      </c>
      <c r="T947" t="s">
        <v>13</v>
      </c>
    </row>
    <row r="948" spans="4:20">
      <c r="D948" s="17">
        <v>39</v>
      </c>
      <c r="E948" s="3">
        <v>24.225000000000001</v>
      </c>
      <c r="F948" s="3">
        <v>5</v>
      </c>
      <c r="G948" s="16">
        <f t="shared" si="42"/>
        <v>0</v>
      </c>
      <c r="H948" s="3">
        <f t="shared" si="43"/>
        <v>0</v>
      </c>
      <c r="I948" s="3">
        <f t="shared" si="44"/>
        <v>0</v>
      </c>
      <c r="J948" s="28">
        <v>8965.7957499999993</v>
      </c>
      <c r="K948" s="30">
        <f>$C$5+SUMPRODUCT($D$5:$I$5,Table24[[#This Row],[age]:[southwest]])</f>
        <v>8419.1738540242586</v>
      </c>
      <c r="R948" t="s">
        <v>6</v>
      </c>
      <c r="S948" t="s">
        <v>10</v>
      </c>
      <c r="T948" t="s">
        <v>12</v>
      </c>
    </row>
    <row r="949" spans="4:20">
      <c r="D949" s="17">
        <v>18</v>
      </c>
      <c r="E949" s="3">
        <v>26.18</v>
      </c>
      <c r="F949" s="3">
        <v>2</v>
      </c>
      <c r="G949" s="16">
        <f t="shared" si="42"/>
        <v>0</v>
      </c>
      <c r="H949" s="3">
        <f t="shared" si="43"/>
        <v>1</v>
      </c>
      <c r="I949" s="3">
        <f t="shared" si="44"/>
        <v>0</v>
      </c>
      <c r="J949" s="28">
        <v>2304.0021999999999</v>
      </c>
      <c r="K949" s="30">
        <f>$C$5+SUMPRODUCT($D$5:$I$5,Table24[[#This Row],[age]:[southwest]])</f>
        <v>1410.9813852050593</v>
      </c>
      <c r="R949" t="s">
        <v>9</v>
      </c>
      <c r="S949" t="s">
        <v>10</v>
      </c>
      <c r="T949" t="s">
        <v>11</v>
      </c>
    </row>
    <row r="950" spans="4:20">
      <c r="D950" s="17">
        <v>53</v>
      </c>
      <c r="E950" s="3">
        <v>29.48</v>
      </c>
      <c r="F950" s="3">
        <v>0</v>
      </c>
      <c r="G950" s="16">
        <f t="shared" si="42"/>
        <v>0</v>
      </c>
      <c r="H950" s="3">
        <f t="shared" si="43"/>
        <v>1</v>
      </c>
      <c r="I950" s="3">
        <f t="shared" si="44"/>
        <v>0</v>
      </c>
      <c r="J950" s="28">
        <v>9487.6442000000006</v>
      </c>
      <c r="K950" s="30">
        <f>$C$5+SUMPRODUCT($D$5:$I$5,Table24[[#This Row],[age]:[southwest]])</f>
        <v>10580.633172859561</v>
      </c>
      <c r="R950" t="s">
        <v>9</v>
      </c>
      <c r="S950" t="s">
        <v>10</v>
      </c>
      <c r="T950" t="s">
        <v>11</v>
      </c>
    </row>
    <row r="951" spans="4:20">
      <c r="D951" s="17">
        <v>18</v>
      </c>
      <c r="E951" s="3">
        <v>23.21</v>
      </c>
      <c r="F951" s="3">
        <v>0</v>
      </c>
      <c r="G951" s="16">
        <f t="shared" si="42"/>
        <v>0</v>
      </c>
      <c r="H951" s="3">
        <f t="shared" si="43"/>
        <v>1</v>
      </c>
      <c r="I951" s="3">
        <f t="shared" si="44"/>
        <v>0</v>
      </c>
      <c r="J951" s="28">
        <v>1121.8739</v>
      </c>
      <c r="K951" s="30">
        <f>$C$5+SUMPRODUCT($D$5:$I$5,Table24[[#This Row],[age]:[southwest]])</f>
        <v>-537.87166779153995</v>
      </c>
      <c r="R951" t="s">
        <v>9</v>
      </c>
      <c r="S951" t="s">
        <v>10</v>
      </c>
      <c r="T951" t="s">
        <v>11</v>
      </c>
    </row>
    <row r="952" spans="4:20">
      <c r="D952" s="17">
        <v>50</v>
      </c>
      <c r="E952" s="3">
        <v>46.09</v>
      </c>
      <c r="F952" s="3">
        <v>1</v>
      </c>
      <c r="G952" s="16">
        <f t="shared" si="42"/>
        <v>0</v>
      </c>
      <c r="H952" s="3">
        <f t="shared" si="43"/>
        <v>1</v>
      </c>
      <c r="I952" s="3">
        <f t="shared" si="44"/>
        <v>0</v>
      </c>
      <c r="J952" s="28">
        <v>9549.5650999999998</v>
      </c>
      <c r="K952" s="30">
        <f>$C$5+SUMPRODUCT($D$5:$I$5,Table24[[#This Row],[age]:[southwest]])</f>
        <v>15905.990715317628</v>
      </c>
      <c r="R952" t="s">
        <v>6</v>
      </c>
      <c r="S952" t="s">
        <v>10</v>
      </c>
      <c r="T952" t="s">
        <v>11</v>
      </c>
    </row>
    <row r="953" spans="4:20">
      <c r="D953" s="17">
        <v>18</v>
      </c>
      <c r="E953" s="3">
        <v>40.185000000000002</v>
      </c>
      <c r="F953" s="3">
        <v>0</v>
      </c>
      <c r="G953" s="16">
        <f t="shared" si="42"/>
        <v>0</v>
      </c>
      <c r="H953" s="3">
        <f t="shared" si="43"/>
        <v>0</v>
      </c>
      <c r="I953" s="3">
        <f t="shared" si="44"/>
        <v>0</v>
      </c>
      <c r="J953" s="28">
        <v>2217.4691499999999</v>
      </c>
      <c r="K953" s="30">
        <f>$C$5+SUMPRODUCT($D$5:$I$5,Table24[[#This Row],[age]:[southwest]])</f>
        <v>6069.0346311356625</v>
      </c>
      <c r="R953" t="s">
        <v>6</v>
      </c>
      <c r="S953" t="s">
        <v>10</v>
      </c>
      <c r="T953" t="s">
        <v>13</v>
      </c>
    </row>
    <row r="954" spans="4:20">
      <c r="D954" s="17">
        <v>19</v>
      </c>
      <c r="E954" s="3">
        <v>22.61</v>
      </c>
      <c r="F954" s="3">
        <v>0</v>
      </c>
      <c r="G954" s="16">
        <f t="shared" si="42"/>
        <v>0</v>
      </c>
      <c r="H954" s="3">
        <f t="shared" si="43"/>
        <v>0</v>
      </c>
      <c r="I954" s="3">
        <f t="shared" si="44"/>
        <v>0</v>
      </c>
      <c r="J954" s="28">
        <v>1628.4709</v>
      </c>
      <c r="K954" s="30">
        <f>$C$5+SUMPRODUCT($D$5:$I$5,Table24[[#This Row],[age]:[southwest]])</f>
        <v>374.41956383027718</v>
      </c>
      <c r="R954" t="s">
        <v>9</v>
      </c>
      <c r="S954" t="s">
        <v>10</v>
      </c>
      <c r="T954" t="s">
        <v>12</v>
      </c>
    </row>
    <row r="955" spans="4:20">
      <c r="D955" s="17">
        <v>62</v>
      </c>
      <c r="E955" s="3">
        <v>39.93</v>
      </c>
      <c r="F955" s="3">
        <v>0</v>
      </c>
      <c r="G955" s="16">
        <f t="shared" si="42"/>
        <v>0</v>
      </c>
      <c r="H955" s="3">
        <f t="shared" si="43"/>
        <v>1</v>
      </c>
      <c r="I955" s="3">
        <f t="shared" si="44"/>
        <v>0</v>
      </c>
      <c r="J955" s="28">
        <v>12982.8747</v>
      </c>
      <c r="K955" s="30">
        <f>$C$5+SUMPRODUCT($D$5:$I$5,Table24[[#This Row],[age]:[southwest]])</f>
        <v>16432.492636443421</v>
      </c>
      <c r="R955" t="s">
        <v>9</v>
      </c>
      <c r="S955" t="s">
        <v>10</v>
      </c>
      <c r="T955" t="s">
        <v>11</v>
      </c>
    </row>
    <row r="956" spans="4:20">
      <c r="D956" s="17">
        <v>56</v>
      </c>
      <c r="E956" s="3">
        <v>35.799999999999997</v>
      </c>
      <c r="F956" s="3">
        <v>1</v>
      </c>
      <c r="G956" s="16">
        <f t="shared" si="42"/>
        <v>0</v>
      </c>
      <c r="H956" s="3">
        <f t="shared" si="43"/>
        <v>0</v>
      </c>
      <c r="I956" s="3">
        <f t="shared" si="44"/>
        <v>1</v>
      </c>
      <c r="J956" s="28">
        <v>11674.13</v>
      </c>
      <c r="K956" s="30">
        <f>$C$5+SUMPRODUCT($D$5:$I$5,Table24[[#This Row],[age]:[southwest]])</f>
        <v>14039.134136686742</v>
      </c>
      <c r="R956" t="s">
        <v>6</v>
      </c>
      <c r="S956" t="s">
        <v>10</v>
      </c>
      <c r="T956" t="s">
        <v>8</v>
      </c>
    </row>
    <row r="957" spans="4:20">
      <c r="D957" s="17">
        <v>42</v>
      </c>
      <c r="E957" s="3">
        <v>35.799999999999997</v>
      </c>
      <c r="F957" s="3">
        <v>2</v>
      </c>
      <c r="G957" s="16">
        <f t="shared" si="42"/>
        <v>0</v>
      </c>
      <c r="H957" s="3">
        <f t="shared" si="43"/>
        <v>0</v>
      </c>
      <c r="I957" s="3">
        <f t="shared" si="44"/>
        <v>1</v>
      </c>
      <c r="J957" s="28">
        <v>7160.0940000000001</v>
      </c>
      <c r="K957" s="30">
        <f>$C$5+SUMPRODUCT($D$5:$I$5,Table24[[#This Row],[age]:[southwest]])</f>
        <v>10912.588812356342</v>
      </c>
      <c r="R957" t="s">
        <v>9</v>
      </c>
      <c r="S957" t="s">
        <v>10</v>
      </c>
      <c r="T957" t="s">
        <v>8</v>
      </c>
    </row>
    <row r="958" spans="4:20">
      <c r="D958" s="17">
        <v>37</v>
      </c>
      <c r="E958" s="3">
        <v>34.200000000000003</v>
      </c>
      <c r="F958" s="3">
        <v>1</v>
      </c>
      <c r="G958" s="16">
        <f t="shared" si="42"/>
        <v>1</v>
      </c>
      <c r="H958" s="3">
        <f t="shared" si="43"/>
        <v>0</v>
      </c>
      <c r="I958" s="3">
        <f t="shared" si="44"/>
        <v>0</v>
      </c>
      <c r="J958" s="28">
        <v>39047.285000000003</v>
      </c>
      <c r="K958" s="30">
        <f>$C$5+SUMPRODUCT($D$5:$I$5,Table24[[#This Row],[age]:[southwest]])</f>
        <v>33240.806742003537</v>
      </c>
      <c r="R958" t="s">
        <v>9</v>
      </c>
      <c r="S958" t="s">
        <v>7</v>
      </c>
      <c r="T958" t="s">
        <v>13</v>
      </c>
    </row>
    <row r="959" spans="4:20">
      <c r="D959" s="17">
        <v>42</v>
      </c>
      <c r="E959" s="3">
        <v>31.254999999999999</v>
      </c>
      <c r="F959" s="3">
        <v>0</v>
      </c>
      <c r="G959" s="16">
        <f t="shared" si="42"/>
        <v>0</v>
      </c>
      <c r="H959" s="3">
        <f t="shared" si="43"/>
        <v>0</v>
      </c>
      <c r="I959" s="3">
        <f t="shared" si="44"/>
        <v>0</v>
      </c>
      <c r="J959" s="28">
        <v>6358.7764500000003</v>
      </c>
      <c r="K959" s="30">
        <f>$C$5+SUMPRODUCT($D$5:$I$5,Table24[[#This Row],[age]:[southwest]])</f>
        <v>9213.1208869716575</v>
      </c>
      <c r="R959" t="s">
        <v>9</v>
      </c>
      <c r="S959" t="s">
        <v>10</v>
      </c>
      <c r="T959" t="s">
        <v>12</v>
      </c>
    </row>
    <row r="960" spans="4:20">
      <c r="D960" s="17">
        <v>25</v>
      </c>
      <c r="E960" s="3">
        <v>29.7</v>
      </c>
      <c r="F960" s="3">
        <v>3</v>
      </c>
      <c r="G960" s="16">
        <f t="shared" si="42"/>
        <v>1</v>
      </c>
      <c r="H960" s="3">
        <f t="shared" si="43"/>
        <v>0</v>
      </c>
      <c r="I960" s="3">
        <f t="shared" si="44"/>
        <v>1</v>
      </c>
      <c r="J960" s="28">
        <v>19933.457999999999</v>
      </c>
      <c r="K960" s="30">
        <f>$C$5+SUMPRODUCT($D$5:$I$5,Table24[[#This Row],[age]:[southwest]])</f>
        <v>28793.18710722898</v>
      </c>
      <c r="R960" t="s">
        <v>9</v>
      </c>
      <c r="S960" t="s">
        <v>7</v>
      </c>
      <c r="T960" t="s">
        <v>8</v>
      </c>
    </row>
    <row r="961" spans="4:20">
      <c r="D961" s="17">
        <v>57</v>
      </c>
      <c r="E961" s="3">
        <v>18.335000000000001</v>
      </c>
      <c r="F961" s="3">
        <v>0</v>
      </c>
      <c r="G961" s="16">
        <f t="shared" si="42"/>
        <v>0</v>
      </c>
      <c r="H961" s="3">
        <f t="shared" si="43"/>
        <v>0</v>
      </c>
      <c r="I961" s="3">
        <f t="shared" si="44"/>
        <v>0</v>
      </c>
      <c r="J961" s="28">
        <v>11534.872649999999</v>
      </c>
      <c r="K961" s="30">
        <f>$C$5+SUMPRODUCT($D$5:$I$5,Table24[[#This Row],[age]:[southwest]])</f>
        <v>8692.9707015982131</v>
      </c>
      <c r="R961" t="s">
        <v>9</v>
      </c>
      <c r="S961" t="s">
        <v>10</v>
      </c>
      <c r="T961" t="s">
        <v>13</v>
      </c>
    </row>
    <row r="962" spans="4:20">
      <c r="D962" s="17">
        <v>51</v>
      </c>
      <c r="E962" s="3">
        <v>42.9</v>
      </c>
      <c r="F962" s="3">
        <v>2</v>
      </c>
      <c r="G962" s="16">
        <f t="shared" si="42"/>
        <v>1</v>
      </c>
      <c r="H962" s="3">
        <f t="shared" si="43"/>
        <v>1</v>
      </c>
      <c r="I962" s="3">
        <f t="shared" si="44"/>
        <v>0</v>
      </c>
      <c r="J962" s="28">
        <v>47462.894</v>
      </c>
      <c r="K962" s="30">
        <f>$C$5+SUMPRODUCT($D$5:$I$5,Table24[[#This Row],[age]:[southwest]])</f>
        <v>39398.150325513438</v>
      </c>
      <c r="R962" t="s">
        <v>9</v>
      </c>
      <c r="S962" t="s">
        <v>7</v>
      </c>
      <c r="T962" t="s">
        <v>11</v>
      </c>
    </row>
    <row r="963" spans="4:20">
      <c r="D963" s="17">
        <v>30</v>
      </c>
      <c r="E963" s="3">
        <v>28.405000000000001</v>
      </c>
      <c r="F963" s="3">
        <v>1</v>
      </c>
      <c r="G963" s="16">
        <f t="shared" si="42"/>
        <v>0</v>
      </c>
      <c r="H963" s="3">
        <f t="shared" si="43"/>
        <v>0</v>
      </c>
      <c r="I963" s="3">
        <f t="shared" si="44"/>
        <v>0</v>
      </c>
      <c r="J963" s="28">
        <v>4527.1829500000003</v>
      </c>
      <c r="K963" s="30">
        <f>$C$5+SUMPRODUCT($D$5:$I$5,Table24[[#This Row],[age]:[southwest]])</f>
        <v>5635.4605399025895</v>
      </c>
      <c r="R963" t="s">
        <v>6</v>
      </c>
      <c r="S963" t="s">
        <v>10</v>
      </c>
      <c r="T963" t="s">
        <v>12</v>
      </c>
    </row>
    <row r="964" spans="4:20">
      <c r="D964" s="17">
        <v>44</v>
      </c>
      <c r="E964" s="3">
        <v>30.2</v>
      </c>
      <c r="F964" s="3">
        <v>2</v>
      </c>
      <c r="G964" s="16">
        <f t="shared" si="42"/>
        <v>1</v>
      </c>
      <c r="H964" s="3">
        <f t="shared" si="43"/>
        <v>0</v>
      </c>
      <c r="I964" s="3">
        <f t="shared" si="44"/>
        <v>1</v>
      </c>
      <c r="J964" s="28">
        <v>38998.546000000002</v>
      </c>
      <c r="K964" s="30">
        <f>$C$5+SUMPRODUCT($D$5:$I$5,Table24[[#This Row],[age]:[southwest]])</f>
        <v>33374.085052050956</v>
      </c>
      <c r="R964" t="s">
        <v>9</v>
      </c>
      <c r="S964" t="s">
        <v>7</v>
      </c>
      <c r="T964" t="s">
        <v>8</v>
      </c>
    </row>
    <row r="965" spans="4:20">
      <c r="D965" s="17">
        <v>34</v>
      </c>
      <c r="E965" s="3">
        <v>27.835000000000001</v>
      </c>
      <c r="F965" s="3">
        <v>1</v>
      </c>
      <c r="G965" s="16">
        <f t="shared" si="42"/>
        <v>1</v>
      </c>
      <c r="H965" s="3">
        <f t="shared" si="43"/>
        <v>0</v>
      </c>
      <c r="I965" s="3">
        <f t="shared" si="44"/>
        <v>0</v>
      </c>
      <c r="J965" s="28">
        <v>20009.63365</v>
      </c>
      <c r="K965" s="30">
        <f>$C$5+SUMPRODUCT($D$5:$I$5,Table24[[#This Row],[age]:[southwest]])</f>
        <v>30314.335474553656</v>
      </c>
      <c r="R965" t="s">
        <v>9</v>
      </c>
      <c r="S965" t="s">
        <v>7</v>
      </c>
      <c r="T965" t="s">
        <v>12</v>
      </c>
    </row>
    <row r="966" spans="4:20">
      <c r="D966" s="17">
        <v>31</v>
      </c>
      <c r="E966" s="3">
        <v>39.49</v>
      </c>
      <c r="F966" s="3">
        <v>1</v>
      </c>
      <c r="G966" s="16">
        <f t="shared" si="42"/>
        <v>0</v>
      </c>
      <c r="H966" s="3">
        <f t="shared" si="43"/>
        <v>1</v>
      </c>
      <c r="I966" s="3">
        <f t="shared" si="44"/>
        <v>0</v>
      </c>
      <c r="J966" s="28">
        <v>3875.7341000000001</v>
      </c>
      <c r="K966" s="30">
        <f>$C$5+SUMPRODUCT($D$5:$I$5,Table24[[#This Row],[age]:[southwest]])</f>
        <v>8787.8364842051014</v>
      </c>
      <c r="R966" t="s">
        <v>9</v>
      </c>
      <c r="S966" t="s">
        <v>10</v>
      </c>
      <c r="T966" t="s">
        <v>11</v>
      </c>
    </row>
    <row r="967" spans="4:20">
      <c r="D967" s="17">
        <v>54</v>
      </c>
      <c r="E967" s="3">
        <v>30.8</v>
      </c>
      <c r="F967" s="3">
        <v>1</v>
      </c>
      <c r="G967" s="16">
        <f t="shared" si="42"/>
        <v>1</v>
      </c>
      <c r="H967" s="3">
        <f t="shared" si="43"/>
        <v>1</v>
      </c>
      <c r="I967" s="3">
        <f t="shared" si="44"/>
        <v>0</v>
      </c>
      <c r="J967" s="28">
        <v>41999.519999999997</v>
      </c>
      <c r="K967" s="30">
        <f>$C$5+SUMPRODUCT($D$5:$I$5,Table24[[#This Row],[age]:[southwest]])</f>
        <v>35600.065202700665</v>
      </c>
      <c r="R967" t="s">
        <v>9</v>
      </c>
      <c r="S967" t="s">
        <v>7</v>
      </c>
      <c r="T967" t="s">
        <v>11</v>
      </c>
    </row>
    <row r="968" spans="4:20">
      <c r="D968" s="17">
        <v>24</v>
      </c>
      <c r="E968" s="3">
        <v>26.79</v>
      </c>
      <c r="F968" s="3">
        <v>1</v>
      </c>
      <c r="G968" s="16">
        <f t="shared" si="42"/>
        <v>0</v>
      </c>
      <c r="H968" s="3">
        <f t="shared" si="43"/>
        <v>0</v>
      </c>
      <c r="I968" s="3">
        <f t="shared" si="44"/>
        <v>0</v>
      </c>
      <c r="J968" s="28">
        <v>12609.88702</v>
      </c>
      <c r="K968" s="30">
        <f>$C$5+SUMPRODUCT($D$5:$I$5,Table24[[#This Row],[age]:[southwest]])</f>
        <v>3546.5164405588275</v>
      </c>
      <c r="R968" t="s">
        <v>9</v>
      </c>
      <c r="S968" t="s">
        <v>10</v>
      </c>
      <c r="T968" t="s">
        <v>12</v>
      </c>
    </row>
    <row r="969" spans="4:20">
      <c r="D969" s="17">
        <v>43</v>
      </c>
      <c r="E969" s="3">
        <v>34.96</v>
      </c>
      <c r="F969" s="3">
        <v>1</v>
      </c>
      <c r="G969" s="16">
        <f t="shared" si="42"/>
        <v>1</v>
      </c>
      <c r="H969" s="3">
        <f t="shared" si="43"/>
        <v>0</v>
      </c>
      <c r="I969" s="3">
        <f t="shared" si="44"/>
        <v>0</v>
      </c>
      <c r="J969" s="28">
        <v>41034.221400000002</v>
      </c>
      <c r="K969" s="30">
        <f>$C$5+SUMPRODUCT($D$5:$I$5,Table24[[#This Row],[age]:[southwest]])</f>
        <v>35040.212500150687</v>
      </c>
      <c r="R969" t="s">
        <v>9</v>
      </c>
      <c r="S969" t="s">
        <v>7</v>
      </c>
      <c r="T969" t="s">
        <v>13</v>
      </c>
    </row>
    <row r="970" spans="4:20">
      <c r="D970" s="17">
        <v>48</v>
      </c>
      <c r="E970" s="3">
        <v>36.67</v>
      </c>
      <c r="F970" s="3">
        <v>1</v>
      </c>
      <c r="G970" s="16">
        <f t="shared" si="42"/>
        <v>0</v>
      </c>
      <c r="H970" s="3">
        <f t="shared" si="43"/>
        <v>0</v>
      </c>
      <c r="I970" s="3">
        <f t="shared" si="44"/>
        <v>0</v>
      </c>
      <c r="J970" s="28">
        <v>28468.919010000001</v>
      </c>
      <c r="K970" s="30">
        <f>$C$5+SUMPRODUCT($D$5:$I$5,Table24[[#This Row],[age]:[southwest]])</f>
        <v>13060.446202720341</v>
      </c>
      <c r="R970" t="s">
        <v>9</v>
      </c>
      <c r="S970" t="s">
        <v>10</v>
      </c>
      <c r="T970" t="s">
        <v>12</v>
      </c>
    </row>
    <row r="971" spans="4:20">
      <c r="D971" s="17">
        <v>19</v>
      </c>
      <c r="E971" s="3">
        <v>39.615000000000002</v>
      </c>
      <c r="F971" s="3">
        <v>1</v>
      </c>
      <c r="G971" s="16">
        <f t="shared" ref="G971:G1034" si="45">IF(S971="yes",1,0)</f>
        <v>0</v>
      </c>
      <c r="H971" s="3">
        <f t="shared" ref="H971:H1034" si="46">IF(T971="southeast",1,0)</f>
        <v>0</v>
      </c>
      <c r="I971" s="3">
        <f t="shared" ref="I971:I1034" si="47">IF(T971="southwest",1,0)</f>
        <v>0</v>
      </c>
      <c r="J971" s="28">
        <v>2730.1078499999999</v>
      </c>
      <c r="K971" s="30">
        <f>$C$5+SUMPRODUCT($D$5:$I$5,Table24[[#This Row],[age]:[southwest]])</f>
        <v>6604.5596053829104</v>
      </c>
      <c r="R971" t="s">
        <v>6</v>
      </c>
      <c r="S971" t="s">
        <v>10</v>
      </c>
      <c r="T971" t="s">
        <v>12</v>
      </c>
    </row>
    <row r="972" spans="4:20">
      <c r="D972" s="17">
        <v>29</v>
      </c>
      <c r="E972" s="3">
        <v>25.9</v>
      </c>
      <c r="F972" s="3">
        <v>0</v>
      </c>
      <c r="G972" s="16">
        <f t="shared" si="45"/>
        <v>0</v>
      </c>
      <c r="H972" s="3">
        <f t="shared" si="46"/>
        <v>0</v>
      </c>
      <c r="I972" s="3">
        <f t="shared" si="47"/>
        <v>1</v>
      </c>
      <c r="J972" s="28">
        <v>3353.2840000000001</v>
      </c>
      <c r="K972" s="30">
        <f>$C$5+SUMPRODUCT($D$5:$I$5,Table24[[#This Row],[age]:[southwest]])</f>
        <v>3275.8682315355254</v>
      </c>
      <c r="R972" t="s">
        <v>6</v>
      </c>
      <c r="S972" t="s">
        <v>10</v>
      </c>
      <c r="T972" t="s">
        <v>8</v>
      </c>
    </row>
    <row r="973" spans="4:20">
      <c r="D973" s="17">
        <v>63</v>
      </c>
      <c r="E973" s="3">
        <v>35.200000000000003</v>
      </c>
      <c r="F973" s="3">
        <v>1</v>
      </c>
      <c r="G973" s="16">
        <f t="shared" si="45"/>
        <v>0</v>
      </c>
      <c r="H973" s="3">
        <f t="shared" si="46"/>
        <v>1</v>
      </c>
      <c r="I973" s="3">
        <f t="shared" si="47"/>
        <v>0</v>
      </c>
      <c r="J973" s="28">
        <v>14474.674999999999</v>
      </c>
      <c r="K973" s="30">
        <f>$C$5+SUMPRODUCT($D$5:$I$5,Table24[[#This Row],[age]:[southwest]])</f>
        <v>15559.269658201883</v>
      </c>
      <c r="R973" t="s">
        <v>6</v>
      </c>
      <c r="S973" t="s">
        <v>10</v>
      </c>
      <c r="T973" t="s">
        <v>11</v>
      </c>
    </row>
    <row r="974" spans="4:20">
      <c r="D974" s="17">
        <v>46</v>
      </c>
      <c r="E974" s="3">
        <v>24.795000000000002</v>
      </c>
      <c r="F974" s="3">
        <v>3</v>
      </c>
      <c r="G974" s="16">
        <f t="shared" si="45"/>
        <v>0</v>
      </c>
      <c r="H974" s="3">
        <f t="shared" si="46"/>
        <v>0</v>
      </c>
      <c r="I974" s="3">
        <f t="shared" si="47"/>
        <v>0</v>
      </c>
      <c r="J974" s="28">
        <v>9500.5730500000009</v>
      </c>
      <c r="K974" s="30">
        <f>$C$5+SUMPRODUCT($D$5:$I$5,Table24[[#This Row],[age]:[southwest]])</f>
        <v>9468.1558603572485</v>
      </c>
      <c r="R974" t="s">
        <v>9</v>
      </c>
      <c r="S974" t="s">
        <v>10</v>
      </c>
      <c r="T974" t="s">
        <v>13</v>
      </c>
    </row>
    <row r="975" spans="4:20">
      <c r="D975" s="17">
        <v>52</v>
      </c>
      <c r="E975" s="3">
        <v>36.765000000000001</v>
      </c>
      <c r="F975" s="3">
        <v>2</v>
      </c>
      <c r="G975" s="16">
        <f t="shared" si="45"/>
        <v>0</v>
      </c>
      <c r="H975" s="3">
        <f t="shared" si="46"/>
        <v>0</v>
      </c>
      <c r="I975" s="3">
        <f t="shared" si="47"/>
        <v>0</v>
      </c>
      <c r="J975" s="28">
        <v>26467.09737</v>
      </c>
      <c r="K975" s="30">
        <f>$C$5+SUMPRODUCT($D$5:$I$5,Table24[[#This Row],[age]:[southwest]])</f>
        <v>14592.186836440043</v>
      </c>
      <c r="R975" t="s">
        <v>9</v>
      </c>
      <c r="S975" t="s">
        <v>10</v>
      </c>
      <c r="T975" t="s">
        <v>12</v>
      </c>
    </row>
    <row r="976" spans="4:20">
      <c r="D976" s="17">
        <v>35</v>
      </c>
      <c r="E976" s="3">
        <v>27.1</v>
      </c>
      <c r="F976" s="3">
        <v>1</v>
      </c>
      <c r="G976" s="16">
        <f t="shared" si="45"/>
        <v>0</v>
      </c>
      <c r="H976" s="3">
        <f t="shared" si="46"/>
        <v>0</v>
      </c>
      <c r="I976" s="3">
        <f t="shared" si="47"/>
        <v>1</v>
      </c>
      <c r="J976" s="28">
        <v>4746.3440000000001</v>
      </c>
      <c r="K976" s="30">
        <f>$C$5+SUMPRODUCT($D$5:$I$5,Table24[[#This Row],[age]:[southwest]])</f>
        <v>5695.8203213851084</v>
      </c>
      <c r="R976" t="s">
        <v>9</v>
      </c>
      <c r="S976" t="s">
        <v>10</v>
      </c>
      <c r="T976" t="s">
        <v>8</v>
      </c>
    </row>
    <row r="977" spans="4:20">
      <c r="D977" s="17">
        <v>51</v>
      </c>
      <c r="E977" s="3">
        <v>24.795000000000002</v>
      </c>
      <c r="F977" s="3">
        <v>2</v>
      </c>
      <c r="G977" s="16">
        <f t="shared" si="45"/>
        <v>1</v>
      </c>
      <c r="H977" s="3">
        <f t="shared" si="46"/>
        <v>0</v>
      </c>
      <c r="I977" s="3">
        <f t="shared" si="47"/>
        <v>0</v>
      </c>
      <c r="J977" s="28">
        <v>23967.38305</v>
      </c>
      <c r="K977" s="30">
        <f>$C$5+SUMPRODUCT($D$5:$I$5,Table24[[#This Row],[age]:[southwest]])</f>
        <v>34125.518602011121</v>
      </c>
      <c r="R977" t="s">
        <v>9</v>
      </c>
      <c r="S977" t="s">
        <v>7</v>
      </c>
      <c r="T977" t="s">
        <v>12</v>
      </c>
    </row>
    <row r="978" spans="4:20">
      <c r="D978" s="17">
        <v>44</v>
      </c>
      <c r="E978" s="3">
        <v>25.364999999999998</v>
      </c>
      <c r="F978" s="3">
        <v>1</v>
      </c>
      <c r="G978" s="16">
        <f t="shared" si="45"/>
        <v>0</v>
      </c>
      <c r="H978" s="3">
        <f t="shared" si="46"/>
        <v>0</v>
      </c>
      <c r="I978" s="3">
        <f t="shared" si="47"/>
        <v>0</v>
      </c>
      <c r="J978" s="28">
        <v>7518.0253499999999</v>
      </c>
      <c r="K978" s="30">
        <f>$C$5+SUMPRODUCT($D$5:$I$5,Table24[[#This Row],[age]:[southwest]])</f>
        <v>8204.0803510650003</v>
      </c>
      <c r="R978" t="s">
        <v>9</v>
      </c>
      <c r="S978" t="s">
        <v>10</v>
      </c>
      <c r="T978" t="s">
        <v>12</v>
      </c>
    </row>
    <row r="979" spans="4:20">
      <c r="D979" s="17">
        <v>21</v>
      </c>
      <c r="E979" s="3">
        <v>25.745000000000001</v>
      </c>
      <c r="F979" s="3">
        <v>2</v>
      </c>
      <c r="G979" s="16">
        <f t="shared" si="45"/>
        <v>0</v>
      </c>
      <c r="H979" s="3">
        <f t="shared" si="46"/>
        <v>0</v>
      </c>
      <c r="I979" s="3">
        <f t="shared" si="47"/>
        <v>0</v>
      </c>
      <c r="J979" s="28">
        <v>3279.8685500000001</v>
      </c>
      <c r="K979" s="30">
        <f>$C$5+SUMPRODUCT($D$5:$I$5,Table24[[#This Row],[age]:[southwest]])</f>
        <v>2893.161218307856</v>
      </c>
      <c r="R979" t="s">
        <v>9</v>
      </c>
      <c r="S979" t="s">
        <v>10</v>
      </c>
      <c r="T979" t="s">
        <v>13</v>
      </c>
    </row>
    <row r="980" spans="4:20">
      <c r="D980" s="17">
        <v>39</v>
      </c>
      <c r="E980" s="3">
        <v>34.32</v>
      </c>
      <c r="F980" s="3">
        <v>5</v>
      </c>
      <c r="G980" s="16">
        <f t="shared" si="45"/>
        <v>0</v>
      </c>
      <c r="H980" s="3">
        <f t="shared" si="46"/>
        <v>1</v>
      </c>
      <c r="I980" s="3">
        <f t="shared" si="47"/>
        <v>0</v>
      </c>
      <c r="J980" s="28">
        <v>8596.8277999999991</v>
      </c>
      <c r="K980" s="30">
        <f>$C$5+SUMPRODUCT($D$5:$I$5,Table24[[#This Row],[age]:[southwest]])</f>
        <v>10979.288486316189</v>
      </c>
      <c r="R980" t="s">
        <v>6</v>
      </c>
      <c r="S980" t="s">
        <v>10</v>
      </c>
      <c r="T980" t="s">
        <v>11</v>
      </c>
    </row>
    <row r="981" spans="4:20">
      <c r="D981" s="17">
        <v>50</v>
      </c>
      <c r="E981" s="3">
        <v>28.16</v>
      </c>
      <c r="F981" s="3">
        <v>3</v>
      </c>
      <c r="G981" s="16">
        <f t="shared" si="45"/>
        <v>0</v>
      </c>
      <c r="H981" s="3">
        <f t="shared" si="46"/>
        <v>1</v>
      </c>
      <c r="I981" s="3">
        <f t="shared" si="47"/>
        <v>0</v>
      </c>
      <c r="J981" s="28">
        <v>10702.642400000001</v>
      </c>
      <c r="K981" s="30">
        <f>$C$5+SUMPRODUCT($D$5:$I$5,Table24[[#This Row],[age]:[southwest]])</f>
        <v>10777.239872396985</v>
      </c>
      <c r="R981" t="s">
        <v>6</v>
      </c>
      <c r="S981" t="s">
        <v>10</v>
      </c>
      <c r="T981" t="s">
        <v>11</v>
      </c>
    </row>
    <row r="982" spans="4:20">
      <c r="D982" s="17">
        <v>34</v>
      </c>
      <c r="E982" s="3">
        <v>23.56</v>
      </c>
      <c r="F982" s="3">
        <v>0</v>
      </c>
      <c r="G982" s="16">
        <f t="shared" si="45"/>
        <v>0</v>
      </c>
      <c r="H982" s="3">
        <f t="shared" si="46"/>
        <v>0</v>
      </c>
      <c r="I982" s="3">
        <f t="shared" si="47"/>
        <v>0</v>
      </c>
      <c r="J982" s="28">
        <v>4992.3764000000001</v>
      </c>
      <c r="K982" s="30">
        <f>$C$5+SUMPRODUCT($D$5:$I$5,Table24[[#This Row],[age]:[southwest]])</f>
        <v>4551.2246912019109</v>
      </c>
      <c r="R982" t="s">
        <v>6</v>
      </c>
      <c r="S982" t="s">
        <v>10</v>
      </c>
      <c r="T982" t="s">
        <v>13</v>
      </c>
    </row>
    <row r="983" spans="4:20">
      <c r="D983" s="17">
        <v>22</v>
      </c>
      <c r="E983" s="3">
        <v>20.234999999999999</v>
      </c>
      <c r="F983" s="3">
        <v>0</v>
      </c>
      <c r="G983" s="16">
        <f t="shared" si="45"/>
        <v>0</v>
      </c>
      <c r="H983" s="3">
        <f t="shared" si="46"/>
        <v>0</v>
      </c>
      <c r="I983" s="3">
        <f t="shared" si="47"/>
        <v>0</v>
      </c>
      <c r="J983" s="28">
        <v>2527.8186500000002</v>
      </c>
      <c r="K983" s="30">
        <f>$C$5+SUMPRODUCT($D$5:$I$5,Table24[[#This Row],[age]:[southwest]])</f>
        <v>341.16556571476031</v>
      </c>
      <c r="R983" t="s">
        <v>6</v>
      </c>
      <c r="S983" t="s">
        <v>10</v>
      </c>
      <c r="T983" t="s">
        <v>12</v>
      </c>
    </row>
    <row r="984" spans="4:20">
      <c r="D984" s="17">
        <v>19</v>
      </c>
      <c r="E984" s="3">
        <v>40.5</v>
      </c>
      <c r="F984" s="3">
        <v>0</v>
      </c>
      <c r="G984" s="16">
        <f t="shared" si="45"/>
        <v>0</v>
      </c>
      <c r="H984" s="3">
        <f t="shared" si="46"/>
        <v>0</v>
      </c>
      <c r="I984" s="3">
        <f t="shared" si="47"/>
        <v>1</v>
      </c>
      <c r="J984" s="28">
        <v>1759.338</v>
      </c>
      <c r="K984" s="30">
        <f>$C$5+SUMPRODUCT($D$5:$I$5,Table24[[#This Row],[age]:[southwest]])</f>
        <v>5649.9678123853409</v>
      </c>
      <c r="R984" t="s">
        <v>6</v>
      </c>
      <c r="S984" t="s">
        <v>10</v>
      </c>
      <c r="T984" t="s">
        <v>8</v>
      </c>
    </row>
    <row r="985" spans="4:20">
      <c r="D985" s="17">
        <v>26</v>
      </c>
      <c r="E985" s="3">
        <v>35.42</v>
      </c>
      <c r="F985" s="3">
        <v>0</v>
      </c>
      <c r="G985" s="16">
        <f t="shared" si="45"/>
        <v>0</v>
      </c>
      <c r="H985" s="3">
        <f t="shared" si="46"/>
        <v>1</v>
      </c>
      <c r="I985" s="3">
        <f t="shared" si="47"/>
        <v>0</v>
      </c>
      <c r="J985" s="28">
        <v>2322.6217999999999</v>
      </c>
      <c r="K985" s="30">
        <f>$C$5+SUMPRODUCT($D$5:$I$5,Table24[[#This Row],[age]:[southwest]])</f>
        <v>5652.9901542971675</v>
      </c>
      <c r="R985" t="s">
        <v>9</v>
      </c>
      <c r="S985" t="s">
        <v>10</v>
      </c>
      <c r="T985" t="s">
        <v>11</v>
      </c>
    </row>
    <row r="986" spans="4:20">
      <c r="D986" s="17">
        <v>29</v>
      </c>
      <c r="E986" s="3">
        <v>22.895</v>
      </c>
      <c r="F986" s="3">
        <v>0</v>
      </c>
      <c r="G986" s="16">
        <f t="shared" si="45"/>
        <v>1</v>
      </c>
      <c r="H986" s="3">
        <f t="shared" si="46"/>
        <v>0</v>
      </c>
      <c r="I986" s="3">
        <f t="shared" si="47"/>
        <v>0</v>
      </c>
      <c r="J986" s="28">
        <v>16138.762049999999</v>
      </c>
      <c r="K986" s="30">
        <f>$C$5+SUMPRODUCT($D$5:$I$5,Table24[[#This Row],[age]:[southwest]])</f>
        <v>26884.87118342812</v>
      </c>
      <c r="R986" t="s">
        <v>9</v>
      </c>
      <c r="S986" t="s">
        <v>7</v>
      </c>
      <c r="T986" t="s">
        <v>13</v>
      </c>
    </row>
    <row r="987" spans="4:20">
      <c r="D987" s="17">
        <v>48</v>
      </c>
      <c r="E987" s="3">
        <v>40.15</v>
      </c>
      <c r="F987" s="3">
        <v>0</v>
      </c>
      <c r="G987" s="16">
        <f t="shared" si="45"/>
        <v>0</v>
      </c>
      <c r="H987" s="3">
        <f t="shared" si="46"/>
        <v>1</v>
      </c>
      <c r="I987" s="3">
        <f t="shared" si="47"/>
        <v>0</v>
      </c>
      <c r="J987" s="28">
        <v>7804.1605</v>
      </c>
      <c r="K987" s="30">
        <f>$C$5+SUMPRODUCT($D$5:$I$5,Table24[[#This Row],[age]:[southwest]])</f>
        <v>12908.904261334283</v>
      </c>
      <c r="R987" t="s">
        <v>9</v>
      </c>
      <c r="S987" t="s">
        <v>10</v>
      </c>
      <c r="T987" t="s">
        <v>11</v>
      </c>
    </row>
    <row r="988" spans="4:20">
      <c r="D988" s="17">
        <v>26</v>
      </c>
      <c r="E988" s="3">
        <v>29.15</v>
      </c>
      <c r="F988" s="3">
        <v>1</v>
      </c>
      <c r="G988" s="16">
        <f t="shared" si="45"/>
        <v>0</v>
      </c>
      <c r="H988" s="3">
        <f t="shared" si="46"/>
        <v>1</v>
      </c>
      <c r="I988" s="3">
        <f t="shared" si="47"/>
        <v>0</v>
      </c>
      <c r="J988" s="28">
        <v>2902.9065000000001</v>
      </c>
      <c r="K988" s="30">
        <f>$C$5+SUMPRODUCT($D$5:$I$5,Table24[[#This Row],[age]:[southwest]])</f>
        <v>4001.2531299419607</v>
      </c>
      <c r="R988" t="s">
        <v>9</v>
      </c>
      <c r="S988" t="s">
        <v>10</v>
      </c>
      <c r="T988" t="s">
        <v>11</v>
      </c>
    </row>
    <row r="989" spans="4:20">
      <c r="D989" s="17">
        <v>45</v>
      </c>
      <c r="E989" s="3">
        <v>39.994999999999997</v>
      </c>
      <c r="F989" s="3">
        <v>3</v>
      </c>
      <c r="G989" s="16">
        <f t="shared" si="45"/>
        <v>0</v>
      </c>
      <c r="H989" s="3">
        <f t="shared" si="46"/>
        <v>0</v>
      </c>
      <c r="I989" s="3">
        <f t="shared" si="47"/>
        <v>0</v>
      </c>
      <c r="J989" s="28">
        <v>9704.6680500000002</v>
      </c>
      <c r="K989" s="30">
        <f>$C$5+SUMPRODUCT($D$5:$I$5,Table24[[#This Row],[age]:[southwest]])</f>
        <v>14358.497757672034</v>
      </c>
      <c r="R989" t="s">
        <v>6</v>
      </c>
      <c r="S989" t="s">
        <v>10</v>
      </c>
      <c r="T989" t="s">
        <v>13</v>
      </c>
    </row>
    <row r="990" spans="4:20">
      <c r="D990" s="17">
        <v>36</v>
      </c>
      <c r="E990" s="3">
        <v>29.92</v>
      </c>
      <c r="F990" s="3">
        <v>0</v>
      </c>
      <c r="G990" s="16">
        <f t="shared" si="45"/>
        <v>0</v>
      </c>
      <c r="H990" s="3">
        <f t="shared" si="46"/>
        <v>1</v>
      </c>
      <c r="I990" s="3">
        <f t="shared" si="47"/>
        <v>0</v>
      </c>
      <c r="J990" s="28">
        <v>4889.0367999999999</v>
      </c>
      <c r="K990" s="30">
        <f>$C$5+SUMPRODUCT($D$5:$I$5,Table24[[#This Row],[age]:[southwest]])</f>
        <v>6360.5267195165798</v>
      </c>
      <c r="R990" t="s">
        <v>6</v>
      </c>
      <c r="S990" t="s">
        <v>10</v>
      </c>
      <c r="T990" t="s">
        <v>11</v>
      </c>
    </row>
    <row r="991" spans="4:20">
      <c r="D991" s="17">
        <v>54</v>
      </c>
      <c r="E991" s="3">
        <v>25.46</v>
      </c>
      <c r="F991" s="3">
        <v>1</v>
      </c>
      <c r="G991" s="16">
        <f t="shared" si="45"/>
        <v>0</v>
      </c>
      <c r="H991" s="3">
        <f t="shared" si="46"/>
        <v>0</v>
      </c>
      <c r="I991" s="3">
        <f t="shared" si="47"/>
        <v>0</v>
      </c>
      <c r="J991" s="28">
        <v>25517.11363</v>
      </c>
      <c r="K991" s="30">
        <f>$C$5+SUMPRODUCT($D$5:$I$5,Table24[[#This Row],[age]:[southwest]])</f>
        <v>10806.31518411489</v>
      </c>
      <c r="R991" t="s">
        <v>9</v>
      </c>
      <c r="S991" t="s">
        <v>10</v>
      </c>
      <c r="T991" t="s">
        <v>13</v>
      </c>
    </row>
    <row r="992" spans="4:20">
      <c r="D992" s="17">
        <v>34</v>
      </c>
      <c r="E992" s="3">
        <v>21.375</v>
      </c>
      <c r="F992" s="3">
        <v>0</v>
      </c>
      <c r="G992" s="16">
        <f t="shared" si="45"/>
        <v>0</v>
      </c>
      <c r="H992" s="3">
        <f t="shared" si="46"/>
        <v>0</v>
      </c>
      <c r="I992" s="3">
        <f t="shared" si="47"/>
        <v>0</v>
      </c>
      <c r="J992" s="28">
        <v>4500.33925</v>
      </c>
      <c r="K992" s="30">
        <f>$C$5+SUMPRODUCT($D$5:$I$5,Table24[[#This Row],[age]:[southwest]])</f>
        <v>3811.2933748105643</v>
      </c>
      <c r="R992" t="s">
        <v>9</v>
      </c>
      <c r="S992" t="s">
        <v>10</v>
      </c>
      <c r="T992" t="s">
        <v>13</v>
      </c>
    </row>
    <row r="993" spans="4:20">
      <c r="D993" s="17">
        <v>31</v>
      </c>
      <c r="E993" s="3">
        <v>25.9</v>
      </c>
      <c r="F993" s="3">
        <v>3</v>
      </c>
      <c r="G993" s="16">
        <f t="shared" si="45"/>
        <v>1</v>
      </c>
      <c r="H993" s="3">
        <f t="shared" si="46"/>
        <v>0</v>
      </c>
      <c r="I993" s="3">
        <f t="shared" si="47"/>
        <v>1</v>
      </c>
      <c r="J993" s="28">
        <v>19199.944</v>
      </c>
      <c r="K993" s="30">
        <f>$C$5+SUMPRODUCT($D$5:$I$5,Table24[[#This Row],[age]:[southwest]])</f>
        <v>29048.38837899419</v>
      </c>
      <c r="R993" t="s">
        <v>9</v>
      </c>
      <c r="S993" t="s">
        <v>7</v>
      </c>
      <c r="T993" t="s">
        <v>8</v>
      </c>
    </row>
    <row r="994" spans="4:20">
      <c r="D994" s="17">
        <v>27</v>
      </c>
      <c r="E994" s="3">
        <v>30.59</v>
      </c>
      <c r="F994" s="3">
        <v>1</v>
      </c>
      <c r="G994" s="16">
        <f t="shared" si="45"/>
        <v>0</v>
      </c>
      <c r="H994" s="3">
        <f t="shared" si="46"/>
        <v>0</v>
      </c>
      <c r="I994" s="3">
        <f t="shared" si="47"/>
        <v>0</v>
      </c>
      <c r="J994" s="28">
        <v>16796.411940000002</v>
      </c>
      <c r="K994" s="30">
        <f>$C$5+SUMPRODUCT($D$5:$I$5,Table24[[#This Row],[age]:[southwest]])</f>
        <v>5604.3726844188604</v>
      </c>
      <c r="R994" t="s">
        <v>6</v>
      </c>
      <c r="S994" t="s">
        <v>10</v>
      </c>
      <c r="T994" t="s">
        <v>13</v>
      </c>
    </row>
    <row r="995" spans="4:20">
      <c r="D995" s="17">
        <v>20</v>
      </c>
      <c r="E995" s="3">
        <v>30.114999999999998</v>
      </c>
      <c r="F995" s="3">
        <v>5</v>
      </c>
      <c r="G995" s="16">
        <f t="shared" si="45"/>
        <v>0</v>
      </c>
      <c r="H995" s="3">
        <f t="shared" si="46"/>
        <v>0</v>
      </c>
      <c r="I995" s="3">
        <f t="shared" si="47"/>
        <v>0</v>
      </c>
      <c r="J995" s="28">
        <v>4915.0598499999996</v>
      </c>
      <c r="K995" s="30">
        <f>$C$5+SUMPRODUCT($D$5:$I$5,Table24[[#This Row],[age]:[southwest]])</f>
        <v>5530.6498937254328</v>
      </c>
      <c r="R995" t="s">
        <v>9</v>
      </c>
      <c r="S995" t="s">
        <v>10</v>
      </c>
      <c r="T995" t="s">
        <v>13</v>
      </c>
    </row>
    <row r="996" spans="4:20">
      <c r="D996" s="17">
        <v>44</v>
      </c>
      <c r="E996" s="3">
        <v>25.8</v>
      </c>
      <c r="F996" s="3">
        <v>1</v>
      </c>
      <c r="G996" s="16">
        <f t="shared" si="45"/>
        <v>0</v>
      </c>
      <c r="H996" s="3">
        <f t="shared" si="46"/>
        <v>0</v>
      </c>
      <c r="I996" s="3">
        <f t="shared" si="47"/>
        <v>1</v>
      </c>
      <c r="J996" s="28">
        <v>7624.63</v>
      </c>
      <c r="K996" s="30">
        <f>$C$5+SUMPRODUCT($D$5:$I$5,Table24[[#This Row],[age]:[southwest]])</f>
        <v>7568.6441018576006</v>
      </c>
      <c r="R996" t="s">
        <v>6</v>
      </c>
      <c r="S996" t="s">
        <v>10</v>
      </c>
      <c r="T996" t="s">
        <v>8</v>
      </c>
    </row>
    <row r="997" spans="4:20">
      <c r="D997" s="17">
        <v>43</v>
      </c>
      <c r="E997" s="3">
        <v>30.114999999999998</v>
      </c>
      <c r="F997" s="3">
        <v>3</v>
      </c>
      <c r="G997" s="16">
        <f t="shared" si="45"/>
        <v>0</v>
      </c>
      <c r="H997" s="3">
        <f t="shared" si="46"/>
        <v>0</v>
      </c>
      <c r="I997" s="3">
        <f t="shared" si="47"/>
        <v>0</v>
      </c>
      <c r="J997" s="28">
        <v>8410.0468500000006</v>
      </c>
      <c r="K997" s="30">
        <f>$C$5+SUMPRODUCT($D$5:$I$5,Table24[[#This Row],[age]:[southwest]])</f>
        <v>10498.708589261103</v>
      </c>
      <c r="R997" t="s">
        <v>9</v>
      </c>
      <c r="S997" t="s">
        <v>10</v>
      </c>
      <c r="T997" t="s">
        <v>12</v>
      </c>
    </row>
    <row r="998" spans="4:20">
      <c r="D998" s="17">
        <v>45</v>
      </c>
      <c r="E998" s="3">
        <v>27.645</v>
      </c>
      <c r="F998" s="3">
        <v>1</v>
      </c>
      <c r="G998" s="16">
        <f t="shared" si="45"/>
        <v>0</v>
      </c>
      <c r="H998" s="3">
        <f t="shared" si="46"/>
        <v>0</v>
      </c>
      <c r="I998" s="3">
        <f t="shared" si="47"/>
        <v>0</v>
      </c>
      <c r="J998" s="28">
        <v>28340.188849999999</v>
      </c>
      <c r="K998" s="30">
        <f>$C$5+SUMPRODUCT($D$5:$I$5,Table24[[#This Row],[age]:[southwest]])</f>
        <v>9233.1889848809951</v>
      </c>
      <c r="R998" t="s">
        <v>6</v>
      </c>
      <c r="S998" t="s">
        <v>10</v>
      </c>
      <c r="T998" t="s">
        <v>12</v>
      </c>
    </row>
    <row r="999" spans="4:20">
      <c r="D999" s="17">
        <v>34</v>
      </c>
      <c r="E999" s="3">
        <v>34.674999999999997</v>
      </c>
      <c r="F999" s="3">
        <v>0</v>
      </c>
      <c r="G999" s="16">
        <f t="shared" si="45"/>
        <v>0</v>
      </c>
      <c r="H999" s="3">
        <f t="shared" si="46"/>
        <v>0</v>
      </c>
      <c r="I999" s="3">
        <f t="shared" si="47"/>
        <v>0</v>
      </c>
      <c r="J999" s="28">
        <v>4518.8262500000001</v>
      </c>
      <c r="K999" s="30">
        <f>$C$5+SUMPRODUCT($D$5:$I$5,Table24[[#This Row],[age]:[southwest]])</f>
        <v>8315.2231267579009</v>
      </c>
      <c r="R999" t="s">
        <v>9</v>
      </c>
      <c r="S999" t="s">
        <v>10</v>
      </c>
      <c r="T999" t="s">
        <v>13</v>
      </c>
    </row>
    <row r="1000" spans="4:20">
      <c r="D1000" s="17">
        <v>24</v>
      </c>
      <c r="E1000" s="3">
        <v>20.52</v>
      </c>
      <c r="F1000" s="3">
        <v>0</v>
      </c>
      <c r="G1000" s="16">
        <f t="shared" si="45"/>
        <v>1</v>
      </c>
      <c r="H1000" s="3">
        <f t="shared" si="46"/>
        <v>0</v>
      </c>
      <c r="I1000" s="3">
        <f t="shared" si="47"/>
        <v>0</v>
      </c>
      <c r="J1000" s="28">
        <v>14571.890799999999</v>
      </c>
      <c r="K1000" s="30">
        <f>$C$5+SUMPRODUCT($D$5:$I$5,Table24[[#This Row],[age]:[southwest]])</f>
        <v>24795.566060312391</v>
      </c>
      <c r="R1000" t="s">
        <v>6</v>
      </c>
      <c r="S1000" t="s">
        <v>7</v>
      </c>
      <c r="T1000" t="s">
        <v>13</v>
      </c>
    </row>
    <row r="1001" spans="4:20">
      <c r="D1001" s="17">
        <v>26</v>
      </c>
      <c r="E1001" s="3">
        <v>19.8</v>
      </c>
      <c r="F1001" s="3">
        <v>1</v>
      </c>
      <c r="G1001" s="16">
        <f t="shared" si="45"/>
        <v>0</v>
      </c>
      <c r="H1001" s="3">
        <f t="shared" si="46"/>
        <v>0</v>
      </c>
      <c r="I1001" s="3">
        <f t="shared" si="47"/>
        <v>1</v>
      </c>
      <c r="J1001" s="28">
        <v>3378.91</v>
      </c>
      <c r="K1001" s="30">
        <f>$C$5+SUMPRODUCT($D$5:$I$5,Table24[[#This Row],[age]:[southwest]])</f>
        <v>910.681062209831</v>
      </c>
      <c r="R1001" t="s">
        <v>6</v>
      </c>
      <c r="S1001" t="s">
        <v>10</v>
      </c>
      <c r="T1001" t="s">
        <v>8</v>
      </c>
    </row>
    <row r="1002" spans="4:20">
      <c r="D1002" s="17">
        <v>38</v>
      </c>
      <c r="E1002" s="3">
        <v>27.835000000000001</v>
      </c>
      <c r="F1002" s="3">
        <v>2</v>
      </c>
      <c r="G1002" s="16">
        <f t="shared" si="45"/>
        <v>0</v>
      </c>
      <c r="H1002" s="3">
        <f t="shared" si="46"/>
        <v>0</v>
      </c>
      <c r="I1002" s="3">
        <f t="shared" si="47"/>
        <v>0</v>
      </c>
      <c r="J1002" s="28">
        <v>7144.86265</v>
      </c>
      <c r="K1002" s="30">
        <f>$C$5+SUMPRODUCT($D$5:$I$5,Table24[[#This Row],[age]:[southwest]])</f>
        <v>7970.0302485250322</v>
      </c>
      <c r="R1002" t="s">
        <v>6</v>
      </c>
      <c r="S1002" t="s">
        <v>10</v>
      </c>
      <c r="T1002" t="s">
        <v>13</v>
      </c>
    </row>
    <row r="1003" spans="4:20">
      <c r="D1003" s="17">
        <v>50</v>
      </c>
      <c r="E1003" s="3">
        <v>31.6</v>
      </c>
      <c r="F1003" s="3">
        <v>2</v>
      </c>
      <c r="G1003" s="16">
        <f t="shared" si="45"/>
        <v>0</v>
      </c>
      <c r="H1003" s="3">
        <f t="shared" si="46"/>
        <v>0</v>
      </c>
      <c r="I1003" s="3">
        <f t="shared" si="47"/>
        <v>1</v>
      </c>
      <c r="J1003" s="28">
        <v>10118.424000000001</v>
      </c>
      <c r="K1003" s="30">
        <f>$C$5+SUMPRODUCT($D$5:$I$5,Table24[[#This Row],[age]:[southwest]])</f>
        <v>11546.346331478449</v>
      </c>
      <c r="R1003" t="s">
        <v>6</v>
      </c>
      <c r="S1003" t="s">
        <v>10</v>
      </c>
      <c r="T1003" t="s">
        <v>8</v>
      </c>
    </row>
    <row r="1004" spans="4:20">
      <c r="D1004" s="17">
        <v>38</v>
      </c>
      <c r="E1004" s="3">
        <v>28.27</v>
      </c>
      <c r="F1004" s="3">
        <v>1</v>
      </c>
      <c r="G1004" s="16">
        <f t="shared" si="45"/>
        <v>0</v>
      </c>
      <c r="H1004" s="3">
        <f t="shared" si="46"/>
        <v>1</v>
      </c>
      <c r="I1004" s="3">
        <f t="shared" si="47"/>
        <v>0</v>
      </c>
      <c r="J1004" s="28">
        <v>5484.4673000000003</v>
      </c>
      <c r="K1004" s="30">
        <f>$C$5+SUMPRODUCT($D$5:$I$5,Table24[[#This Row],[age]:[southwest]])</f>
        <v>6787.3254428773434</v>
      </c>
      <c r="R1004" t="s">
        <v>9</v>
      </c>
      <c r="S1004" t="s">
        <v>10</v>
      </c>
      <c r="T1004" t="s">
        <v>11</v>
      </c>
    </row>
    <row r="1005" spans="4:20">
      <c r="D1005" s="17">
        <v>27</v>
      </c>
      <c r="E1005" s="3">
        <v>20.045000000000002</v>
      </c>
      <c r="F1005" s="3">
        <v>3</v>
      </c>
      <c r="G1005" s="16">
        <f t="shared" si="45"/>
        <v>1</v>
      </c>
      <c r="H1005" s="3">
        <f t="shared" si="46"/>
        <v>0</v>
      </c>
      <c r="I1005" s="3">
        <f t="shared" si="47"/>
        <v>0</v>
      </c>
      <c r="J1005" s="28">
        <v>16420.494549999999</v>
      </c>
      <c r="K1005" s="30">
        <f>$C$5+SUMPRODUCT($D$5:$I$5,Table24[[#This Row],[age]:[southwest]])</f>
        <v>26820.363031449262</v>
      </c>
      <c r="R1005" t="s">
        <v>6</v>
      </c>
      <c r="S1005" t="s">
        <v>7</v>
      </c>
      <c r="T1005" t="s">
        <v>12</v>
      </c>
    </row>
    <row r="1006" spans="4:20">
      <c r="D1006" s="17">
        <v>39</v>
      </c>
      <c r="E1006" s="3">
        <v>23.274999999999999</v>
      </c>
      <c r="F1006" s="3">
        <v>3</v>
      </c>
      <c r="G1006" s="16">
        <f t="shared" si="45"/>
        <v>0</v>
      </c>
      <c r="H1006" s="3">
        <f t="shared" si="46"/>
        <v>0</v>
      </c>
      <c r="I1006" s="3">
        <f t="shared" si="47"/>
        <v>0</v>
      </c>
      <c r="J1006" s="28">
        <v>7986.4752500000004</v>
      </c>
      <c r="K1006" s="30">
        <f>$C$5+SUMPRODUCT($D$5:$I$5,Table24[[#This Row],[age]:[southwest]])</f>
        <v>7154.3762971880824</v>
      </c>
      <c r="R1006" t="s">
        <v>6</v>
      </c>
      <c r="S1006" t="s">
        <v>10</v>
      </c>
      <c r="T1006" t="s">
        <v>13</v>
      </c>
    </row>
    <row r="1007" spans="4:20">
      <c r="D1007" s="17">
        <v>39</v>
      </c>
      <c r="E1007" s="3">
        <v>34.1</v>
      </c>
      <c r="F1007" s="3">
        <v>3</v>
      </c>
      <c r="G1007" s="16">
        <f t="shared" si="45"/>
        <v>0</v>
      </c>
      <c r="H1007" s="3">
        <f t="shared" si="46"/>
        <v>0</v>
      </c>
      <c r="I1007" s="3">
        <f t="shared" si="47"/>
        <v>1</v>
      </c>
      <c r="J1007" s="28">
        <v>7418.5219999999999</v>
      </c>
      <c r="K1007" s="30">
        <f>$C$5+SUMPRODUCT($D$5:$I$5,Table24[[#This Row],[age]:[southwest]])</f>
        <v>10037.423515855331</v>
      </c>
      <c r="R1007" t="s">
        <v>6</v>
      </c>
      <c r="S1007" t="s">
        <v>10</v>
      </c>
      <c r="T1007" t="s">
        <v>8</v>
      </c>
    </row>
    <row r="1008" spans="4:20">
      <c r="D1008" s="17">
        <v>63</v>
      </c>
      <c r="E1008" s="3">
        <v>36.85</v>
      </c>
      <c r="F1008" s="3">
        <v>0</v>
      </c>
      <c r="G1008" s="16">
        <f t="shared" si="45"/>
        <v>0</v>
      </c>
      <c r="H1008" s="3">
        <f t="shared" si="46"/>
        <v>1</v>
      </c>
      <c r="I1008" s="3">
        <f t="shared" si="47"/>
        <v>0</v>
      </c>
      <c r="J1008" s="28">
        <v>13887.968500000001</v>
      </c>
      <c r="K1008" s="30">
        <f>$C$5+SUMPRODUCT($D$5:$I$5,Table24[[#This Row],[age]:[southwest]])</f>
        <v>15646.48371609117</v>
      </c>
      <c r="R1008" t="s">
        <v>6</v>
      </c>
      <c r="S1008" t="s">
        <v>10</v>
      </c>
      <c r="T1008" t="s">
        <v>11</v>
      </c>
    </row>
    <row r="1009" spans="4:20">
      <c r="D1009" s="17">
        <v>33</v>
      </c>
      <c r="E1009" s="3">
        <v>36.29</v>
      </c>
      <c r="F1009" s="3">
        <v>3</v>
      </c>
      <c r="G1009" s="16">
        <f t="shared" si="45"/>
        <v>0</v>
      </c>
      <c r="H1009" s="3">
        <f t="shared" si="46"/>
        <v>0</v>
      </c>
      <c r="I1009" s="3">
        <f t="shared" si="47"/>
        <v>0</v>
      </c>
      <c r="J1009" s="28">
        <v>6551.7501000000002</v>
      </c>
      <c r="K1009" s="30">
        <f>$C$5+SUMPRODUCT($D$5:$I$5,Table24[[#This Row],[age]:[southwest]])</f>
        <v>10019.754924986388</v>
      </c>
      <c r="R1009" t="s">
        <v>6</v>
      </c>
      <c r="S1009" t="s">
        <v>10</v>
      </c>
      <c r="T1009" t="s">
        <v>13</v>
      </c>
    </row>
    <row r="1010" spans="4:20">
      <c r="D1010" s="17">
        <v>36</v>
      </c>
      <c r="E1010" s="3">
        <v>26.885000000000002</v>
      </c>
      <c r="F1010" s="3">
        <v>0</v>
      </c>
      <c r="G1010" s="16">
        <f t="shared" si="45"/>
        <v>0</v>
      </c>
      <c r="H1010" s="3">
        <f t="shared" si="46"/>
        <v>0</v>
      </c>
      <c r="I1010" s="3">
        <f t="shared" si="47"/>
        <v>0</v>
      </c>
      <c r="J1010" s="28">
        <v>5267.8181500000001</v>
      </c>
      <c r="K1010" s="30">
        <f>$C$5+SUMPRODUCT($D$5:$I$5,Table24[[#This Row],[age]:[southwest]])</f>
        <v>6191.2199104388019</v>
      </c>
      <c r="R1010" t="s">
        <v>6</v>
      </c>
      <c r="S1010" t="s">
        <v>10</v>
      </c>
      <c r="T1010" t="s">
        <v>12</v>
      </c>
    </row>
    <row r="1011" spans="4:20">
      <c r="D1011" s="17">
        <v>30</v>
      </c>
      <c r="E1011" s="3">
        <v>22.99</v>
      </c>
      <c r="F1011" s="3">
        <v>2</v>
      </c>
      <c r="G1011" s="16">
        <f t="shared" si="45"/>
        <v>1</v>
      </c>
      <c r="H1011" s="3">
        <f t="shared" si="46"/>
        <v>0</v>
      </c>
      <c r="I1011" s="3">
        <f t="shared" si="47"/>
        <v>0</v>
      </c>
      <c r="J1011" s="28">
        <v>17361.766100000001</v>
      </c>
      <c r="K1011" s="30">
        <f>$C$5+SUMPRODUCT($D$5:$I$5,Table24[[#This Row],[age]:[southwest]])</f>
        <v>28117.136789692704</v>
      </c>
      <c r="R1011" t="s">
        <v>9</v>
      </c>
      <c r="S1011" t="s">
        <v>7</v>
      </c>
      <c r="T1011" t="s">
        <v>12</v>
      </c>
    </row>
    <row r="1012" spans="4:20">
      <c r="D1012" s="17">
        <v>24</v>
      </c>
      <c r="E1012" s="3">
        <v>32.700000000000003</v>
      </c>
      <c r="F1012" s="3">
        <v>0</v>
      </c>
      <c r="G1012" s="16">
        <f t="shared" si="45"/>
        <v>1</v>
      </c>
      <c r="H1012" s="3">
        <f t="shared" si="46"/>
        <v>0</v>
      </c>
      <c r="I1012" s="3">
        <f t="shared" si="47"/>
        <v>1</v>
      </c>
      <c r="J1012" s="28">
        <v>34472.841</v>
      </c>
      <c r="K1012" s="30">
        <f>$C$5+SUMPRODUCT($D$5:$I$5,Table24[[#This Row],[age]:[southwest]])</f>
        <v>28137.472287542696</v>
      </c>
      <c r="R1012" t="s">
        <v>9</v>
      </c>
      <c r="S1012" t="s">
        <v>7</v>
      </c>
      <c r="T1012" t="s">
        <v>8</v>
      </c>
    </row>
    <row r="1013" spans="4:20">
      <c r="D1013" s="17">
        <v>24</v>
      </c>
      <c r="E1013" s="3">
        <v>25.8</v>
      </c>
      <c r="F1013" s="3">
        <v>0</v>
      </c>
      <c r="G1013" s="16">
        <f t="shared" si="45"/>
        <v>0</v>
      </c>
      <c r="H1013" s="3">
        <f t="shared" si="46"/>
        <v>0</v>
      </c>
      <c r="I1013" s="3">
        <f t="shared" si="47"/>
        <v>1</v>
      </c>
      <c r="J1013" s="28">
        <v>1972.95</v>
      </c>
      <c r="K1013" s="30">
        <f>$C$5+SUMPRODUCT($D$5:$I$5,Table24[[#This Row],[age]:[southwest]])</f>
        <v>1956.9721449371045</v>
      </c>
      <c r="R1013" t="s">
        <v>9</v>
      </c>
      <c r="S1013" t="s">
        <v>10</v>
      </c>
      <c r="T1013" t="s">
        <v>8</v>
      </c>
    </row>
    <row r="1014" spans="4:20">
      <c r="D1014" s="17">
        <v>48</v>
      </c>
      <c r="E1014" s="3">
        <v>29.6</v>
      </c>
      <c r="F1014" s="3">
        <v>0</v>
      </c>
      <c r="G1014" s="16">
        <f t="shared" si="45"/>
        <v>0</v>
      </c>
      <c r="H1014" s="3">
        <f t="shared" si="46"/>
        <v>0</v>
      </c>
      <c r="I1014" s="3">
        <f t="shared" si="47"/>
        <v>1</v>
      </c>
      <c r="J1014" s="28">
        <v>21232.182260000001</v>
      </c>
      <c r="K1014" s="30">
        <f>$C$5+SUMPRODUCT($D$5:$I$5,Table24[[#This Row],[age]:[southwest]])</f>
        <v>9411.9625919226928</v>
      </c>
      <c r="R1014" t="s">
        <v>9</v>
      </c>
      <c r="S1014" t="s">
        <v>10</v>
      </c>
      <c r="T1014" t="s">
        <v>8</v>
      </c>
    </row>
    <row r="1015" spans="4:20">
      <c r="D1015" s="17">
        <v>47</v>
      </c>
      <c r="E1015" s="3">
        <v>19.190000000000001</v>
      </c>
      <c r="F1015" s="3">
        <v>1</v>
      </c>
      <c r="G1015" s="16">
        <f t="shared" si="45"/>
        <v>0</v>
      </c>
      <c r="H1015" s="3">
        <f t="shared" si="46"/>
        <v>0</v>
      </c>
      <c r="I1015" s="3">
        <f t="shared" si="47"/>
        <v>0</v>
      </c>
      <c r="J1015" s="28">
        <v>8627.5411000000004</v>
      </c>
      <c r="K1015" s="30">
        <f>$C$5+SUMPRODUCT($D$5:$I$5,Table24[[#This Row],[age]:[southwest]])</f>
        <v>6883.9892809645316</v>
      </c>
      <c r="R1015" t="s">
        <v>9</v>
      </c>
      <c r="S1015" t="s">
        <v>10</v>
      </c>
      <c r="T1015" t="s">
        <v>13</v>
      </c>
    </row>
    <row r="1016" spans="4:20">
      <c r="D1016" s="17">
        <v>29</v>
      </c>
      <c r="E1016" s="3">
        <v>31.73</v>
      </c>
      <c r="F1016" s="3">
        <v>2</v>
      </c>
      <c r="G1016" s="16">
        <f t="shared" si="45"/>
        <v>0</v>
      </c>
      <c r="H1016" s="3">
        <f t="shared" si="46"/>
        <v>0</v>
      </c>
      <c r="I1016" s="3">
        <f t="shared" si="47"/>
        <v>0</v>
      </c>
      <c r="J1016" s="28">
        <v>4433.3877000000002</v>
      </c>
      <c r="K1016" s="30">
        <f>$C$5+SUMPRODUCT($D$5:$I$5,Table24[[#This Row],[age]:[southwest]])</f>
        <v>6975.9807316843689</v>
      </c>
      <c r="R1016" t="s">
        <v>9</v>
      </c>
      <c r="S1016" t="s">
        <v>10</v>
      </c>
      <c r="T1016" t="s">
        <v>12</v>
      </c>
    </row>
    <row r="1017" spans="4:20">
      <c r="D1017" s="17">
        <v>28</v>
      </c>
      <c r="E1017" s="3">
        <v>29.26</v>
      </c>
      <c r="F1017" s="3">
        <v>2</v>
      </c>
      <c r="G1017" s="16">
        <f t="shared" si="45"/>
        <v>0</v>
      </c>
      <c r="H1017" s="3">
        <f t="shared" si="46"/>
        <v>0</v>
      </c>
      <c r="I1017" s="3">
        <f t="shared" si="47"/>
        <v>0</v>
      </c>
      <c r="J1017" s="28">
        <v>4438.2633999999998</v>
      </c>
      <c r="K1017" s="30">
        <f>$C$5+SUMPRODUCT($D$5:$I$5,Table24[[#This Row],[age]:[southwest]])</f>
        <v>5882.5302442691245</v>
      </c>
      <c r="R1017" t="s">
        <v>9</v>
      </c>
      <c r="S1017" t="s">
        <v>10</v>
      </c>
      <c r="T1017" t="s">
        <v>13</v>
      </c>
    </row>
    <row r="1018" spans="4:20">
      <c r="D1018" s="17">
        <v>47</v>
      </c>
      <c r="E1018" s="3">
        <v>28.215</v>
      </c>
      <c r="F1018" s="3">
        <v>3</v>
      </c>
      <c r="G1018" s="16">
        <f t="shared" si="45"/>
        <v>1</v>
      </c>
      <c r="H1018" s="3">
        <f t="shared" si="46"/>
        <v>0</v>
      </c>
      <c r="I1018" s="3">
        <f t="shared" si="47"/>
        <v>0</v>
      </c>
      <c r="J1018" s="28">
        <v>24915.220850000002</v>
      </c>
      <c r="K1018" s="30">
        <f>$C$5+SUMPRODUCT($D$5:$I$5,Table24[[#This Row],[age]:[southwest]])</f>
        <v>34727.190548717437</v>
      </c>
      <c r="R1018" t="s">
        <v>9</v>
      </c>
      <c r="S1018" t="s">
        <v>7</v>
      </c>
      <c r="T1018" t="s">
        <v>12</v>
      </c>
    </row>
    <row r="1019" spans="4:20">
      <c r="D1019" s="17">
        <v>25</v>
      </c>
      <c r="E1019" s="3">
        <v>24.984999999999999</v>
      </c>
      <c r="F1019" s="3">
        <v>2</v>
      </c>
      <c r="G1019" s="16">
        <f t="shared" si="45"/>
        <v>0</v>
      </c>
      <c r="H1019" s="3">
        <f t="shared" si="46"/>
        <v>0</v>
      </c>
      <c r="I1019" s="3">
        <f t="shared" si="47"/>
        <v>0</v>
      </c>
      <c r="J1019" s="28">
        <v>23241.47453</v>
      </c>
      <c r="K1019" s="30">
        <f>$C$5+SUMPRODUCT($D$5:$I$5,Table24[[#This Row],[age]:[southwest]])</f>
        <v>3663.8193664109713</v>
      </c>
      <c r="R1019" t="s">
        <v>9</v>
      </c>
      <c r="S1019" t="s">
        <v>10</v>
      </c>
      <c r="T1019" t="s">
        <v>13</v>
      </c>
    </row>
    <row r="1020" spans="4:20">
      <c r="D1020" s="17">
        <v>51</v>
      </c>
      <c r="E1020" s="3">
        <v>27.74</v>
      </c>
      <c r="F1020" s="3">
        <v>1</v>
      </c>
      <c r="G1020" s="16">
        <f t="shared" si="45"/>
        <v>0</v>
      </c>
      <c r="H1020" s="3">
        <f t="shared" si="46"/>
        <v>0</v>
      </c>
      <c r="I1020" s="3">
        <f t="shared" si="47"/>
        <v>0</v>
      </c>
      <c r="J1020" s="28">
        <v>9957.7216000000008</v>
      </c>
      <c r="K1020" s="30">
        <f>$C$5+SUMPRODUCT($D$5:$I$5,Table24[[#This Row],[age]:[southwest]])</f>
        <v>10807.39825543078</v>
      </c>
      <c r="R1020" t="s">
        <v>9</v>
      </c>
      <c r="S1020" t="s">
        <v>10</v>
      </c>
      <c r="T1020" t="s">
        <v>13</v>
      </c>
    </row>
    <row r="1021" spans="4:20">
      <c r="D1021" s="17">
        <v>48</v>
      </c>
      <c r="E1021" s="3">
        <v>22.8</v>
      </c>
      <c r="F1021" s="3">
        <v>0</v>
      </c>
      <c r="G1021" s="16">
        <f t="shared" si="45"/>
        <v>0</v>
      </c>
      <c r="H1021" s="3">
        <f t="shared" si="46"/>
        <v>0</v>
      </c>
      <c r="I1021" s="3">
        <f t="shared" si="47"/>
        <v>1</v>
      </c>
      <c r="J1021" s="28">
        <v>8269.0439999999999</v>
      </c>
      <c r="K1021" s="30">
        <f>$C$5+SUMPRODUCT($D$5:$I$5,Table24[[#This Row],[age]:[southwest]])</f>
        <v>7109.2015157390924</v>
      </c>
      <c r="R1021" t="s">
        <v>6</v>
      </c>
      <c r="S1021" t="s">
        <v>10</v>
      </c>
      <c r="T1021" t="s">
        <v>8</v>
      </c>
    </row>
    <row r="1022" spans="4:20">
      <c r="D1022" s="17">
        <v>43</v>
      </c>
      <c r="E1022" s="3">
        <v>20.13</v>
      </c>
      <c r="F1022" s="3">
        <v>2</v>
      </c>
      <c r="G1022" s="16">
        <f t="shared" si="45"/>
        <v>1</v>
      </c>
      <c r="H1022" s="3">
        <f t="shared" si="46"/>
        <v>1</v>
      </c>
      <c r="I1022" s="3">
        <f t="shared" si="47"/>
        <v>0</v>
      </c>
      <c r="J1022" s="28">
        <v>18767.737700000001</v>
      </c>
      <c r="K1022" s="30">
        <f>$C$5+SUMPRODUCT($D$5:$I$5,Table24[[#This Row],[age]:[southwest]])</f>
        <v>29631.236008645494</v>
      </c>
      <c r="R1022" t="s">
        <v>9</v>
      </c>
      <c r="S1022" t="s">
        <v>7</v>
      </c>
      <c r="T1022" t="s">
        <v>11</v>
      </c>
    </row>
    <row r="1023" spans="4:20">
      <c r="D1023" s="17">
        <v>61</v>
      </c>
      <c r="E1023" s="3">
        <v>33.33</v>
      </c>
      <c r="F1023" s="3">
        <v>4</v>
      </c>
      <c r="G1023" s="16">
        <f t="shared" si="45"/>
        <v>0</v>
      </c>
      <c r="H1023" s="3">
        <f t="shared" si="46"/>
        <v>1</v>
      </c>
      <c r="I1023" s="3">
        <f t="shared" si="47"/>
        <v>0</v>
      </c>
      <c r="J1023" s="28">
        <v>36580.282160000002</v>
      </c>
      <c r="K1023" s="30">
        <f>$C$5+SUMPRODUCT($D$5:$I$5,Table24[[#This Row],[age]:[southwest]])</f>
        <v>15826.630014261249</v>
      </c>
      <c r="R1023" t="s">
        <v>6</v>
      </c>
      <c r="S1023" t="s">
        <v>10</v>
      </c>
      <c r="T1023" t="s">
        <v>11</v>
      </c>
    </row>
    <row r="1024" spans="4:20">
      <c r="D1024" s="17">
        <v>48</v>
      </c>
      <c r="E1024" s="3">
        <v>32.299999999999997</v>
      </c>
      <c r="F1024" s="3">
        <v>1</v>
      </c>
      <c r="G1024" s="16">
        <f t="shared" si="45"/>
        <v>0</v>
      </c>
      <c r="H1024" s="3">
        <f t="shared" si="46"/>
        <v>0</v>
      </c>
      <c r="I1024" s="3">
        <f t="shared" si="47"/>
        <v>0</v>
      </c>
      <c r="J1024" s="28">
        <v>8765.2489999999998</v>
      </c>
      <c r="K1024" s="30">
        <f>$C$5+SUMPRODUCT($D$5:$I$5,Table24[[#This Row],[age]:[southwest]])</f>
        <v>11580.583569937644</v>
      </c>
      <c r="R1024" t="s">
        <v>9</v>
      </c>
      <c r="S1024" t="s">
        <v>10</v>
      </c>
      <c r="T1024" t="s">
        <v>12</v>
      </c>
    </row>
    <row r="1025" spans="4:20">
      <c r="D1025" s="17">
        <v>38</v>
      </c>
      <c r="E1025" s="3">
        <v>27.6</v>
      </c>
      <c r="F1025" s="3">
        <v>0</v>
      </c>
      <c r="G1025" s="16">
        <f t="shared" si="45"/>
        <v>0</v>
      </c>
      <c r="H1025" s="3">
        <f t="shared" si="46"/>
        <v>0</v>
      </c>
      <c r="I1025" s="3">
        <f t="shared" si="47"/>
        <v>1</v>
      </c>
      <c r="J1025" s="28">
        <v>5383.5360000000001</v>
      </c>
      <c r="K1025" s="30">
        <f>$C$5+SUMPRODUCT($D$5:$I$5,Table24[[#This Row],[age]:[southwest]])</f>
        <v>6164.6160162066626</v>
      </c>
      <c r="R1025" t="s">
        <v>6</v>
      </c>
      <c r="S1025" t="s">
        <v>10</v>
      </c>
      <c r="T1025" t="s">
        <v>8</v>
      </c>
    </row>
    <row r="1026" spans="4:20">
      <c r="D1026" s="17">
        <v>59</v>
      </c>
      <c r="E1026" s="3">
        <v>25.46</v>
      </c>
      <c r="F1026" s="3">
        <v>0</v>
      </c>
      <c r="G1026" s="16">
        <f t="shared" si="45"/>
        <v>0</v>
      </c>
      <c r="H1026" s="3">
        <f t="shared" si="46"/>
        <v>0</v>
      </c>
      <c r="I1026" s="3">
        <f t="shared" si="47"/>
        <v>0</v>
      </c>
      <c r="J1026" s="28">
        <v>12124.992399999999</v>
      </c>
      <c r="K1026" s="30">
        <f>$C$5+SUMPRODUCT($D$5:$I$5,Table24[[#This Row],[age]:[southwest]])</f>
        <v>11619.802992820056</v>
      </c>
      <c r="R1026" t="s">
        <v>9</v>
      </c>
      <c r="S1026" t="s">
        <v>10</v>
      </c>
      <c r="T1026" t="s">
        <v>12</v>
      </c>
    </row>
    <row r="1027" spans="4:20">
      <c r="D1027" s="17">
        <v>19</v>
      </c>
      <c r="E1027" s="3">
        <v>24.605</v>
      </c>
      <c r="F1027" s="3">
        <v>1</v>
      </c>
      <c r="G1027" s="16">
        <f t="shared" si="45"/>
        <v>0</v>
      </c>
      <c r="H1027" s="3">
        <f t="shared" si="46"/>
        <v>0</v>
      </c>
      <c r="I1027" s="3">
        <f t="shared" si="47"/>
        <v>0</v>
      </c>
      <c r="J1027" s="28">
        <v>2709.24395</v>
      </c>
      <c r="K1027" s="30">
        <f>$C$5+SUMPRODUCT($D$5:$I$5,Table24[[#This Row],[age]:[southwest]])</f>
        <v>1521.5531710423475</v>
      </c>
      <c r="R1027" t="s">
        <v>6</v>
      </c>
      <c r="S1027" t="s">
        <v>10</v>
      </c>
      <c r="T1027" t="s">
        <v>12</v>
      </c>
    </row>
    <row r="1028" spans="4:20">
      <c r="D1028" s="17">
        <v>26</v>
      </c>
      <c r="E1028" s="3">
        <v>34.200000000000003</v>
      </c>
      <c r="F1028" s="3">
        <v>2</v>
      </c>
      <c r="G1028" s="16">
        <f t="shared" si="45"/>
        <v>0</v>
      </c>
      <c r="H1028" s="3">
        <f t="shared" si="46"/>
        <v>0</v>
      </c>
      <c r="I1028" s="3">
        <f t="shared" si="47"/>
        <v>1</v>
      </c>
      <c r="J1028" s="28">
        <v>3987.9259999999999</v>
      </c>
      <c r="K1028" s="30">
        <f>$C$5+SUMPRODUCT($D$5:$I$5,Table24[[#This Row],[age]:[southwest]])</f>
        <v>6258.6604267833063</v>
      </c>
      <c r="R1028" t="s">
        <v>6</v>
      </c>
      <c r="S1028" t="s">
        <v>10</v>
      </c>
      <c r="T1028" t="s">
        <v>8</v>
      </c>
    </row>
    <row r="1029" spans="4:20">
      <c r="D1029" s="17">
        <v>54</v>
      </c>
      <c r="E1029" s="3">
        <v>35.814999999999998</v>
      </c>
      <c r="F1029" s="3">
        <v>3</v>
      </c>
      <c r="G1029" s="16">
        <f t="shared" si="45"/>
        <v>0</v>
      </c>
      <c r="H1029" s="3">
        <f t="shared" si="46"/>
        <v>0</v>
      </c>
      <c r="I1029" s="3">
        <f t="shared" si="47"/>
        <v>0</v>
      </c>
      <c r="J1029" s="28">
        <v>12495.290849999999</v>
      </c>
      <c r="K1029" s="30">
        <f>$C$5+SUMPRODUCT($D$5:$I$5,Table24[[#This Row],[age]:[southwest]])</f>
        <v>15256.034494113825</v>
      </c>
      <c r="R1029" t="s">
        <v>6</v>
      </c>
      <c r="S1029" t="s">
        <v>10</v>
      </c>
      <c r="T1029" t="s">
        <v>12</v>
      </c>
    </row>
    <row r="1030" spans="4:20">
      <c r="D1030" s="17">
        <v>21</v>
      </c>
      <c r="E1030" s="3">
        <v>32.68</v>
      </c>
      <c r="F1030" s="3">
        <v>2</v>
      </c>
      <c r="G1030" s="16">
        <f t="shared" si="45"/>
        <v>0</v>
      </c>
      <c r="H1030" s="3">
        <f t="shared" si="46"/>
        <v>0</v>
      </c>
      <c r="I1030" s="3">
        <f t="shared" si="47"/>
        <v>0</v>
      </c>
      <c r="J1030" s="28">
        <v>26018.950519999999</v>
      </c>
      <c r="K1030" s="30">
        <f>$C$5+SUMPRODUCT($D$5:$I$5,Table24[[#This Row],[age]:[southwest]])</f>
        <v>5241.6388746803968</v>
      </c>
      <c r="R1030" t="s">
        <v>6</v>
      </c>
      <c r="S1030" t="s">
        <v>10</v>
      </c>
      <c r="T1030" t="s">
        <v>12</v>
      </c>
    </row>
    <row r="1031" spans="4:20">
      <c r="D1031" s="17">
        <v>51</v>
      </c>
      <c r="E1031" s="3">
        <v>37</v>
      </c>
      <c r="F1031" s="3">
        <v>0</v>
      </c>
      <c r="G1031" s="16">
        <f t="shared" si="45"/>
        <v>0</v>
      </c>
      <c r="H1031" s="3">
        <f t="shared" si="46"/>
        <v>0</v>
      </c>
      <c r="I1031" s="3">
        <f t="shared" si="47"/>
        <v>1</v>
      </c>
      <c r="J1031" s="28">
        <v>8798.5930000000008</v>
      </c>
      <c r="K1031" s="30">
        <f>$C$5+SUMPRODUCT($D$5:$I$5,Table24[[#This Row],[age]:[southwest]])</f>
        <v>12688.927640821101</v>
      </c>
      <c r="R1031" t="s">
        <v>9</v>
      </c>
      <c r="S1031" t="s">
        <v>10</v>
      </c>
      <c r="T1031" t="s">
        <v>8</v>
      </c>
    </row>
    <row r="1032" spans="4:20">
      <c r="D1032" s="17">
        <v>22</v>
      </c>
      <c r="E1032" s="3">
        <v>31.02</v>
      </c>
      <c r="F1032" s="3">
        <v>3</v>
      </c>
      <c r="G1032" s="16">
        <f t="shared" si="45"/>
        <v>1</v>
      </c>
      <c r="H1032" s="3">
        <f t="shared" si="46"/>
        <v>1</v>
      </c>
      <c r="I1032" s="3">
        <f t="shared" si="47"/>
        <v>0</v>
      </c>
      <c r="J1032" s="28">
        <v>35595.589800000002</v>
      </c>
      <c r="K1032" s="30">
        <f>$C$5+SUMPRODUCT($D$5:$I$5,Table24[[#This Row],[age]:[southwest]])</f>
        <v>28393.450085180993</v>
      </c>
      <c r="R1032" t="s">
        <v>6</v>
      </c>
      <c r="S1032" t="s">
        <v>7</v>
      </c>
      <c r="T1032" t="s">
        <v>11</v>
      </c>
    </row>
    <row r="1033" spans="4:20">
      <c r="D1033" s="17">
        <v>47</v>
      </c>
      <c r="E1033" s="3">
        <v>36.08</v>
      </c>
      <c r="F1033" s="3">
        <v>1</v>
      </c>
      <c r="G1033" s="16">
        <f t="shared" si="45"/>
        <v>1</v>
      </c>
      <c r="H1033" s="3">
        <f t="shared" si="46"/>
        <v>1</v>
      </c>
      <c r="I1033" s="3">
        <f t="shared" si="47"/>
        <v>0</v>
      </c>
      <c r="J1033" s="28">
        <v>42211.138200000001</v>
      </c>
      <c r="K1033" s="30">
        <f>$C$5+SUMPRODUCT($D$5:$I$5,Table24[[#This Row],[age]:[southwest]])</f>
        <v>35589.0467157151</v>
      </c>
      <c r="R1033" t="s">
        <v>9</v>
      </c>
      <c r="S1033" t="s">
        <v>7</v>
      </c>
      <c r="T1033" t="s">
        <v>11</v>
      </c>
    </row>
    <row r="1034" spans="4:20">
      <c r="D1034" s="17">
        <v>18</v>
      </c>
      <c r="E1034" s="3">
        <v>23.32</v>
      </c>
      <c r="F1034" s="3">
        <v>1</v>
      </c>
      <c r="G1034" s="16">
        <f t="shared" si="45"/>
        <v>0</v>
      </c>
      <c r="H1034" s="3">
        <f t="shared" si="46"/>
        <v>1</v>
      </c>
      <c r="I1034" s="3">
        <f t="shared" si="47"/>
        <v>0</v>
      </c>
      <c r="J1034" s="28">
        <v>1711.0268000000001</v>
      </c>
      <c r="K1034" s="30">
        <f>$C$5+SUMPRODUCT($D$5:$I$5,Table24[[#This Row],[age]:[southwest]])</f>
        <v>-29.076976550952168</v>
      </c>
      <c r="R1034" t="s">
        <v>9</v>
      </c>
      <c r="S1034" t="s">
        <v>10</v>
      </c>
      <c r="T1034" t="s">
        <v>11</v>
      </c>
    </row>
    <row r="1035" spans="4:20">
      <c r="D1035" s="17">
        <v>47</v>
      </c>
      <c r="E1035" s="3">
        <v>45.32</v>
      </c>
      <c r="F1035" s="3">
        <v>1</v>
      </c>
      <c r="G1035" s="16">
        <f t="shared" ref="G1035:G1098" si="48">IF(S1035="yes",1,0)</f>
        <v>0</v>
      </c>
      <c r="H1035" s="3">
        <f t="shared" ref="H1035:H1098" si="49">IF(T1035="southeast",1,0)</f>
        <v>1</v>
      </c>
      <c r="I1035" s="3">
        <f t="shared" ref="I1035:I1098" si="50">IF(T1035="southwest",1,0)</f>
        <v>0</v>
      </c>
      <c r="J1035" s="28">
        <v>8569.8618000000006</v>
      </c>
      <c r="K1035" s="30">
        <f>$C$5+SUMPRODUCT($D$5:$I$5,Table24[[#This Row],[age]:[southwest]])</f>
        <v>14874.217715698229</v>
      </c>
      <c r="R1035" t="s">
        <v>6</v>
      </c>
      <c r="S1035" t="s">
        <v>10</v>
      </c>
      <c r="T1035" t="s">
        <v>11</v>
      </c>
    </row>
    <row r="1036" spans="4:20">
      <c r="D1036" s="17">
        <v>21</v>
      </c>
      <c r="E1036" s="3">
        <v>34.6</v>
      </c>
      <c r="F1036" s="3">
        <v>0</v>
      </c>
      <c r="G1036" s="16">
        <f t="shared" si="48"/>
        <v>0</v>
      </c>
      <c r="H1036" s="3">
        <f t="shared" si="49"/>
        <v>0</v>
      </c>
      <c r="I1036" s="3">
        <f t="shared" si="50"/>
        <v>1</v>
      </c>
      <c r="J1036" s="28">
        <v>2020.1769999999999</v>
      </c>
      <c r="K1036" s="30">
        <f>$C$5+SUMPRODUCT($D$5:$I$5,Table24[[#This Row],[age]:[southwest]])</f>
        <v>4165.9967187113889</v>
      </c>
      <c r="R1036" t="s">
        <v>6</v>
      </c>
      <c r="S1036" t="s">
        <v>10</v>
      </c>
      <c r="T1036" t="s">
        <v>8</v>
      </c>
    </row>
    <row r="1037" spans="4:20">
      <c r="D1037" s="17">
        <v>19</v>
      </c>
      <c r="E1037" s="3">
        <v>26.03</v>
      </c>
      <c r="F1037" s="3">
        <v>1</v>
      </c>
      <c r="G1037" s="16">
        <f t="shared" si="48"/>
        <v>1</v>
      </c>
      <c r="H1037" s="3">
        <f t="shared" si="49"/>
        <v>0</v>
      </c>
      <c r="I1037" s="3">
        <f t="shared" si="50"/>
        <v>0</v>
      </c>
      <c r="J1037" s="28">
        <v>16450.894700000001</v>
      </c>
      <c r="K1037" s="30">
        <f>$C$5+SUMPRODUCT($D$5:$I$5,Table24[[#This Row],[age]:[southwest]])</f>
        <v>25847.992005985405</v>
      </c>
      <c r="R1037" t="s">
        <v>9</v>
      </c>
      <c r="S1037" t="s">
        <v>7</v>
      </c>
      <c r="T1037" t="s">
        <v>12</v>
      </c>
    </row>
    <row r="1038" spans="4:20">
      <c r="D1038" s="17">
        <v>23</v>
      </c>
      <c r="E1038" s="3">
        <v>18.715</v>
      </c>
      <c r="F1038" s="3">
        <v>0</v>
      </c>
      <c r="G1038" s="16">
        <f t="shared" si="48"/>
        <v>0</v>
      </c>
      <c r="H1038" s="3">
        <f t="shared" si="49"/>
        <v>0</v>
      </c>
      <c r="I1038" s="3">
        <f t="shared" si="50"/>
        <v>0</v>
      </c>
      <c r="J1038" s="28">
        <v>21595.382290000001</v>
      </c>
      <c r="K1038" s="30">
        <f>$C$5+SUMPRODUCT($D$5:$I$5,Table24[[#This Row],[age]:[southwest]])</f>
        <v>83.437127545807016</v>
      </c>
      <c r="R1038" t="s">
        <v>9</v>
      </c>
      <c r="S1038" t="s">
        <v>10</v>
      </c>
      <c r="T1038" t="s">
        <v>12</v>
      </c>
    </row>
    <row r="1039" spans="4:20">
      <c r="D1039" s="17">
        <v>54</v>
      </c>
      <c r="E1039" s="3">
        <v>31.6</v>
      </c>
      <c r="F1039" s="3">
        <v>0</v>
      </c>
      <c r="G1039" s="16">
        <f t="shared" si="48"/>
        <v>0</v>
      </c>
      <c r="H1039" s="3">
        <f t="shared" si="49"/>
        <v>0</v>
      </c>
      <c r="I1039" s="3">
        <f t="shared" si="50"/>
        <v>1</v>
      </c>
      <c r="J1039" s="28">
        <v>9850.4320000000007</v>
      </c>
      <c r="K1039" s="30">
        <f>$C$5+SUMPRODUCT($D$5:$I$5,Table24[[#This Row],[age]:[southwest]])</f>
        <v>11631.283605138618</v>
      </c>
      <c r="R1039" t="s">
        <v>9</v>
      </c>
      <c r="S1039" t="s">
        <v>10</v>
      </c>
      <c r="T1039" t="s">
        <v>8</v>
      </c>
    </row>
    <row r="1040" spans="4:20">
      <c r="D1040" s="17">
        <v>37</v>
      </c>
      <c r="E1040" s="3">
        <v>17.29</v>
      </c>
      <c r="F1040" s="3">
        <v>2</v>
      </c>
      <c r="G1040" s="16">
        <f t="shared" si="48"/>
        <v>0</v>
      </c>
      <c r="H1040" s="3">
        <f t="shared" si="49"/>
        <v>0</v>
      </c>
      <c r="I1040" s="3">
        <f t="shared" si="50"/>
        <v>0</v>
      </c>
      <c r="J1040" s="28">
        <v>6877.9800999999998</v>
      </c>
      <c r="K1040" s="30">
        <f>$C$5+SUMPRODUCT($D$5:$I$5,Table24[[#This Row],[age]:[southwest]])</f>
        <v>4142.0509831417585</v>
      </c>
      <c r="R1040" t="s">
        <v>6</v>
      </c>
      <c r="S1040" t="s">
        <v>10</v>
      </c>
      <c r="T1040" t="s">
        <v>13</v>
      </c>
    </row>
    <row r="1041" spans="4:20">
      <c r="D1041" s="17">
        <v>46</v>
      </c>
      <c r="E1041" s="3">
        <v>23.655000000000001</v>
      </c>
      <c r="F1041" s="3">
        <v>1</v>
      </c>
      <c r="G1041" s="16">
        <f t="shared" si="48"/>
        <v>1</v>
      </c>
      <c r="H1041" s="3">
        <f t="shared" si="49"/>
        <v>0</v>
      </c>
      <c r="I1041" s="3">
        <f t="shared" si="50"/>
        <v>0</v>
      </c>
      <c r="J1041" s="28">
        <v>21677.283449999999</v>
      </c>
      <c r="K1041" s="30">
        <f>$C$5+SUMPRODUCT($D$5:$I$5,Table24[[#This Row],[age]:[southwest]])</f>
        <v>31982.891382870526</v>
      </c>
      <c r="R1041" t="s">
        <v>6</v>
      </c>
      <c r="S1041" t="s">
        <v>7</v>
      </c>
      <c r="T1041" t="s">
        <v>12</v>
      </c>
    </row>
    <row r="1042" spans="4:20">
      <c r="D1042" s="17">
        <v>55</v>
      </c>
      <c r="E1042" s="3">
        <v>35.200000000000003</v>
      </c>
      <c r="F1042" s="3">
        <v>0</v>
      </c>
      <c r="G1042" s="16">
        <f t="shared" si="48"/>
        <v>1</v>
      </c>
      <c r="H1042" s="3">
        <f t="shared" si="49"/>
        <v>1</v>
      </c>
      <c r="I1042" s="3">
        <f t="shared" si="50"/>
        <v>0</v>
      </c>
      <c r="J1042" s="28">
        <v>44423.803</v>
      </c>
      <c r="K1042" s="30">
        <f>$C$5+SUMPRODUCT($D$5:$I$5,Table24[[#This Row],[age]:[southwest]])</f>
        <v>36875.54932173041</v>
      </c>
      <c r="R1042" t="s">
        <v>6</v>
      </c>
      <c r="S1042" t="s">
        <v>7</v>
      </c>
      <c r="T1042" t="s">
        <v>11</v>
      </c>
    </row>
    <row r="1043" spans="4:20">
      <c r="D1043" s="17">
        <v>30</v>
      </c>
      <c r="E1043" s="3">
        <v>27.93</v>
      </c>
      <c r="F1043" s="3">
        <v>0</v>
      </c>
      <c r="G1043" s="16">
        <f t="shared" si="48"/>
        <v>0</v>
      </c>
      <c r="H1043" s="3">
        <f t="shared" si="49"/>
        <v>0</v>
      </c>
      <c r="I1043" s="3">
        <f t="shared" si="50"/>
        <v>0</v>
      </c>
      <c r="J1043" s="28">
        <v>4137.5227000000004</v>
      </c>
      <c r="K1043" s="30">
        <f>$C$5+SUMPRODUCT($D$5:$I$5,Table24[[#This Row],[age]:[southwest]])</f>
        <v>5003.0617614845032</v>
      </c>
      <c r="R1043" t="s">
        <v>6</v>
      </c>
      <c r="S1043" t="s">
        <v>10</v>
      </c>
      <c r="T1043" t="s">
        <v>13</v>
      </c>
    </row>
    <row r="1044" spans="4:20">
      <c r="D1044" s="17">
        <v>18</v>
      </c>
      <c r="E1044" s="3">
        <v>21.565000000000001</v>
      </c>
      <c r="F1044" s="3">
        <v>0</v>
      </c>
      <c r="G1044" s="16">
        <f t="shared" si="48"/>
        <v>1</v>
      </c>
      <c r="H1044" s="3">
        <f t="shared" si="49"/>
        <v>0</v>
      </c>
      <c r="I1044" s="3">
        <f t="shared" si="50"/>
        <v>0</v>
      </c>
      <c r="J1044" s="28">
        <v>13747.87235</v>
      </c>
      <c r="K1044" s="30">
        <f>$C$5+SUMPRODUCT($D$5:$I$5,Table24[[#This Row],[age]:[southwest]])</f>
        <v>23607.407911358088</v>
      </c>
      <c r="R1044" t="s">
        <v>9</v>
      </c>
      <c r="S1044" t="s">
        <v>7</v>
      </c>
      <c r="T1044" t="s">
        <v>13</v>
      </c>
    </row>
    <row r="1045" spans="4:20">
      <c r="D1045" s="17">
        <v>61</v>
      </c>
      <c r="E1045" s="3">
        <v>38.380000000000003</v>
      </c>
      <c r="F1045" s="3">
        <v>0</v>
      </c>
      <c r="G1045" s="16">
        <f t="shared" si="48"/>
        <v>0</v>
      </c>
      <c r="H1045" s="3">
        <f t="shared" si="49"/>
        <v>0</v>
      </c>
      <c r="I1045" s="3">
        <f t="shared" si="50"/>
        <v>0</v>
      </c>
      <c r="J1045" s="28">
        <v>12950.0712</v>
      </c>
      <c r="K1045" s="30">
        <f>$C$5+SUMPRODUCT($D$5:$I$5,Table24[[#This Row],[age]:[southwest]])</f>
        <v>16509.061818818947</v>
      </c>
      <c r="R1045" t="s">
        <v>9</v>
      </c>
      <c r="S1045" t="s">
        <v>10</v>
      </c>
      <c r="T1045" t="s">
        <v>12</v>
      </c>
    </row>
    <row r="1046" spans="4:20">
      <c r="D1046" s="17">
        <v>54</v>
      </c>
      <c r="E1046" s="3">
        <v>23</v>
      </c>
      <c r="F1046" s="3">
        <v>3</v>
      </c>
      <c r="G1046" s="16">
        <f t="shared" si="48"/>
        <v>0</v>
      </c>
      <c r="H1046" s="3">
        <f t="shared" si="49"/>
        <v>0</v>
      </c>
      <c r="I1046" s="3">
        <f t="shared" si="50"/>
        <v>1</v>
      </c>
      <c r="J1046" s="28">
        <v>12094.477999999999</v>
      </c>
      <c r="K1046" s="30">
        <f>$C$5+SUMPRODUCT($D$5:$I$5,Table24[[#This Row],[age]:[southwest]])</f>
        <v>10133.600559695737</v>
      </c>
      <c r="R1046" t="s">
        <v>6</v>
      </c>
      <c r="S1046" t="s">
        <v>10</v>
      </c>
      <c r="T1046" t="s">
        <v>8</v>
      </c>
    </row>
    <row r="1047" spans="4:20">
      <c r="D1047" s="17">
        <v>22</v>
      </c>
      <c r="E1047" s="3">
        <v>37.07</v>
      </c>
      <c r="F1047" s="3">
        <v>2</v>
      </c>
      <c r="G1047" s="16">
        <f t="shared" si="48"/>
        <v>1</v>
      </c>
      <c r="H1047" s="3">
        <f t="shared" si="49"/>
        <v>1</v>
      </c>
      <c r="I1047" s="3">
        <f t="shared" si="50"/>
        <v>0</v>
      </c>
      <c r="J1047" s="28">
        <v>37484.4493</v>
      </c>
      <c r="K1047" s="30">
        <f>$C$5+SUMPRODUCT($D$5:$I$5,Table24[[#This Row],[age]:[southwest]])</f>
        <v>29970.686015894964</v>
      </c>
      <c r="R1047" t="s">
        <v>9</v>
      </c>
      <c r="S1047" t="s">
        <v>7</v>
      </c>
      <c r="T1047" t="s">
        <v>11</v>
      </c>
    </row>
    <row r="1048" spans="4:20">
      <c r="D1048" s="17">
        <v>45</v>
      </c>
      <c r="E1048" s="3">
        <v>30.495000000000001</v>
      </c>
      <c r="F1048" s="3">
        <v>1</v>
      </c>
      <c r="G1048" s="16">
        <f t="shared" si="48"/>
        <v>1</v>
      </c>
      <c r="H1048" s="3">
        <f t="shared" si="49"/>
        <v>0</v>
      </c>
      <c r="I1048" s="3">
        <f t="shared" si="50"/>
        <v>0</v>
      </c>
      <c r="J1048" s="28">
        <v>39725.518049999999</v>
      </c>
      <c r="K1048" s="30">
        <f>$C$5+SUMPRODUCT($D$5:$I$5,Table24[[#This Row],[age]:[southwest]])</f>
        <v>34042.191721818417</v>
      </c>
      <c r="R1048" t="s">
        <v>6</v>
      </c>
      <c r="S1048" t="s">
        <v>7</v>
      </c>
      <c r="T1048" t="s">
        <v>12</v>
      </c>
    </row>
    <row r="1049" spans="4:20">
      <c r="D1049" s="17">
        <v>22</v>
      </c>
      <c r="E1049" s="3">
        <v>28.88</v>
      </c>
      <c r="F1049" s="3">
        <v>0</v>
      </c>
      <c r="G1049" s="16">
        <f t="shared" si="48"/>
        <v>0</v>
      </c>
      <c r="H1049" s="3">
        <f t="shared" si="49"/>
        <v>0</v>
      </c>
      <c r="I1049" s="3">
        <f t="shared" si="50"/>
        <v>0</v>
      </c>
      <c r="J1049" s="28">
        <v>2250.8352</v>
      </c>
      <c r="K1049" s="30">
        <f>$C$5+SUMPRODUCT($D$5:$I$5,Table24[[#This Row],[age]:[southwest]])</f>
        <v>3268.7199044805293</v>
      </c>
      <c r="R1049" t="s">
        <v>9</v>
      </c>
      <c r="S1049" t="s">
        <v>10</v>
      </c>
      <c r="T1049" t="s">
        <v>13</v>
      </c>
    </row>
    <row r="1050" spans="4:20">
      <c r="D1050" s="17">
        <v>19</v>
      </c>
      <c r="E1050" s="3">
        <v>27.265000000000001</v>
      </c>
      <c r="F1050" s="3">
        <v>2</v>
      </c>
      <c r="G1050" s="16">
        <f t="shared" si="48"/>
        <v>0</v>
      </c>
      <c r="H1050" s="3">
        <f t="shared" si="49"/>
        <v>0</v>
      </c>
      <c r="I1050" s="3">
        <f t="shared" si="50"/>
        <v>0</v>
      </c>
      <c r="J1050" s="28">
        <v>22493.659640000002</v>
      </c>
      <c r="K1050" s="30">
        <f>$C$5+SUMPRODUCT($D$5:$I$5,Table24[[#This Row],[age]:[southwest]])</f>
        <v>2893.8832658517822</v>
      </c>
      <c r="R1050" t="s">
        <v>9</v>
      </c>
      <c r="S1050" t="s">
        <v>10</v>
      </c>
      <c r="T1050" t="s">
        <v>12</v>
      </c>
    </row>
    <row r="1051" spans="4:20">
      <c r="D1051" s="17">
        <v>35</v>
      </c>
      <c r="E1051" s="3">
        <v>28.024999999999999</v>
      </c>
      <c r="F1051" s="3">
        <v>0</v>
      </c>
      <c r="G1051" s="16">
        <f t="shared" si="48"/>
        <v>1</v>
      </c>
      <c r="H1051" s="3">
        <f t="shared" si="49"/>
        <v>0</v>
      </c>
      <c r="I1051" s="3">
        <f t="shared" si="50"/>
        <v>0</v>
      </c>
      <c r="J1051" s="28">
        <v>20234.854749999999</v>
      </c>
      <c r="K1051" s="30">
        <f>$C$5+SUMPRODUCT($D$5:$I$5,Table24[[#This Row],[age]:[southwest]])</f>
        <v>30164.139574357963</v>
      </c>
      <c r="R1051" t="s">
        <v>6</v>
      </c>
      <c r="S1051" t="s">
        <v>7</v>
      </c>
      <c r="T1051" t="s">
        <v>12</v>
      </c>
    </row>
    <row r="1052" spans="4:20">
      <c r="D1052" s="17">
        <v>18</v>
      </c>
      <c r="E1052" s="3">
        <v>23.085000000000001</v>
      </c>
      <c r="F1052" s="3">
        <v>0</v>
      </c>
      <c r="G1052" s="16">
        <f t="shared" si="48"/>
        <v>0</v>
      </c>
      <c r="H1052" s="3">
        <f t="shared" si="49"/>
        <v>0</v>
      </c>
      <c r="I1052" s="3">
        <f t="shared" si="50"/>
        <v>0</v>
      </c>
      <c r="J1052" s="28">
        <v>1704.7001499999999</v>
      </c>
      <c r="K1052" s="30">
        <f>$C$5+SUMPRODUCT($D$5:$I$5,Table24[[#This Row],[age]:[southwest]])</f>
        <v>278.26780720337047</v>
      </c>
      <c r="R1052" t="s">
        <v>9</v>
      </c>
      <c r="S1052" t="s">
        <v>10</v>
      </c>
      <c r="T1052" t="s">
        <v>13</v>
      </c>
    </row>
    <row r="1053" spans="4:20">
      <c r="D1053" s="17">
        <v>20</v>
      </c>
      <c r="E1053" s="3">
        <v>30.684999999999999</v>
      </c>
      <c r="F1053" s="3">
        <v>0</v>
      </c>
      <c r="G1053" s="16">
        <f t="shared" si="48"/>
        <v>1</v>
      </c>
      <c r="H1053" s="3">
        <f t="shared" si="49"/>
        <v>0</v>
      </c>
      <c r="I1053" s="3">
        <f t="shared" si="50"/>
        <v>0</v>
      </c>
      <c r="J1053" s="28">
        <v>33475.817150000003</v>
      </c>
      <c r="K1053" s="30">
        <f>$C$5+SUMPRODUCT($D$5:$I$5,Table24[[#This Row],[age]:[southwest]])</f>
        <v>27209.829665372032</v>
      </c>
      <c r="R1053" t="s">
        <v>9</v>
      </c>
      <c r="S1053" t="s">
        <v>7</v>
      </c>
      <c r="T1053" t="s">
        <v>13</v>
      </c>
    </row>
    <row r="1054" spans="4:20">
      <c r="D1054" s="17">
        <v>28</v>
      </c>
      <c r="E1054" s="3">
        <v>25.8</v>
      </c>
      <c r="F1054" s="3">
        <v>0</v>
      </c>
      <c r="G1054" s="16">
        <f t="shared" si="48"/>
        <v>0</v>
      </c>
      <c r="H1054" s="3">
        <f t="shared" si="49"/>
        <v>0</v>
      </c>
      <c r="I1054" s="3">
        <f t="shared" si="50"/>
        <v>1</v>
      </c>
      <c r="J1054" s="28">
        <v>3161.4540000000002</v>
      </c>
      <c r="K1054" s="30">
        <f>$C$5+SUMPRODUCT($D$5:$I$5,Table24[[#This Row],[age]:[southwest]])</f>
        <v>2984.9977074372109</v>
      </c>
      <c r="R1054" t="s">
        <v>6</v>
      </c>
      <c r="S1054" t="s">
        <v>10</v>
      </c>
      <c r="T1054" t="s">
        <v>8</v>
      </c>
    </row>
    <row r="1055" spans="4:20">
      <c r="D1055" s="17">
        <v>55</v>
      </c>
      <c r="E1055" s="3">
        <v>35.244999999999997</v>
      </c>
      <c r="F1055" s="3">
        <v>1</v>
      </c>
      <c r="G1055" s="16">
        <f t="shared" si="48"/>
        <v>0</v>
      </c>
      <c r="H1055" s="3">
        <f t="shared" si="49"/>
        <v>0</v>
      </c>
      <c r="I1055" s="3">
        <f t="shared" si="50"/>
        <v>0</v>
      </c>
      <c r="J1055" s="28">
        <v>11394.065549999999</v>
      </c>
      <c r="K1055" s="30">
        <f>$C$5+SUMPRODUCT($D$5:$I$5,Table24[[#This Row],[age]:[southwest]])</f>
        <v>14376.927035101169</v>
      </c>
      <c r="R1055" t="s">
        <v>9</v>
      </c>
      <c r="S1055" t="s">
        <v>10</v>
      </c>
      <c r="T1055" t="s">
        <v>13</v>
      </c>
    </row>
    <row r="1056" spans="4:20">
      <c r="D1056" s="17">
        <v>43</v>
      </c>
      <c r="E1056" s="3">
        <v>24.7</v>
      </c>
      <c r="F1056" s="3">
        <v>2</v>
      </c>
      <c r="G1056" s="16">
        <f t="shared" si="48"/>
        <v>1</v>
      </c>
      <c r="H1056" s="3">
        <f t="shared" si="49"/>
        <v>0</v>
      </c>
      <c r="I1056" s="3">
        <f t="shared" si="50"/>
        <v>0</v>
      </c>
      <c r="J1056" s="28">
        <v>21880.82</v>
      </c>
      <c r="K1056" s="30">
        <f>$C$5+SUMPRODUCT($D$5:$I$5,Table24[[#This Row],[age]:[southwest]])</f>
        <v>32037.296550211286</v>
      </c>
      <c r="R1056" t="s">
        <v>6</v>
      </c>
      <c r="S1056" t="s">
        <v>7</v>
      </c>
      <c r="T1056" t="s">
        <v>12</v>
      </c>
    </row>
    <row r="1057" spans="4:20">
      <c r="D1057" s="17">
        <v>43</v>
      </c>
      <c r="E1057" s="3">
        <v>25.08</v>
      </c>
      <c r="F1057" s="3">
        <v>0</v>
      </c>
      <c r="G1057" s="16">
        <f t="shared" si="48"/>
        <v>0</v>
      </c>
      <c r="H1057" s="3">
        <f t="shared" si="49"/>
        <v>0</v>
      </c>
      <c r="I1057" s="3">
        <f t="shared" si="50"/>
        <v>0</v>
      </c>
      <c r="J1057" s="28">
        <v>7325.0482000000002</v>
      </c>
      <c r="K1057" s="30">
        <f>$C$5+SUMPRODUCT($D$5:$I$5,Table24[[#This Row],[age]:[southwest]])</f>
        <v>7379.0170356211311</v>
      </c>
      <c r="R1057" t="s">
        <v>6</v>
      </c>
      <c r="S1057" t="s">
        <v>10</v>
      </c>
      <c r="T1057" t="s">
        <v>13</v>
      </c>
    </row>
    <row r="1058" spans="4:20">
      <c r="D1058" s="17">
        <v>22</v>
      </c>
      <c r="E1058" s="3">
        <v>52.58</v>
      </c>
      <c r="F1058" s="3">
        <v>1</v>
      </c>
      <c r="G1058" s="16">
        <f t="shared" si="48"/>
        <v>1</v>
      </c>
      <c r="H1058" s="3">
        <f t="shared" si="49"/>
        <v>1</v>
      </c>
      <c r="I1058" s="3">
        <f t="shared" si="50"/>
        <v>0</v>
      </c>
      <c r="J1058" s="28">
        <v>44501.398200000003</v>
      </c>
      <c r="K1058" s="30">
        <f>$C$5+SUMPRODUCT($D$5:$I$5,Table24[[#This Row],[age]:[southwest]])</f>
        <v>34751.468973181996</v>
      </c>
      <c r="R1058" t="s">
        <v>9</v>
      </c>
      <c r="S1058" t="s">
        <v>7</v>
      </c>
      <c r="T1058" t="s">
        <v>11</v>
      </c>
    </row>
    <row r="1059" spans="4:20">
      <c r="D1059" s="17">
        <v>25</v>
      </c>
      <c r="E1059" s="3">
        <v>22.515000000000001</v>
      </c>
      <c r="F1059" s="3">
        <v>1</v>
      </c>
      <c r="G1059" s="16">
        <f t="shared" si="48"/>
        <v>0</v>
      </c>
      <c r="H1059" s="3">
        <f t="shared" si="49"/>
        <v>0</v>
      </c>
      <c r="I1059" s="3">
        <f t="shared" si="50"/>
        <v>0</v>
      </c>
      <c r="J1059" s="28">
        <v>3594.17085</v>
      </c>
      <c r="K1059" s="30">
        <f>$C$5+SUMPRODUCT($D$5:$I$5,Table24[[#This Row],[age]:[southwest]])</f>
        <v>2355.8311252007825</v>
      </c>
      <c r="R1059" t="s">
        <v>6</v>
      </c>
      <c r="S1059" t="s">
        <v>10</v>
      </c>
      <c r="T1059" t="s">
        <v>12</v>
      </c>
    </row>
    <row r="1060" spans="4:20">
      <c r="D1060" s="17">
        <v>49</v>
      </c>
      <c r="E1060" s="3">
        <v>30.9</v>
      </c>
      <c r="F1060" s="3">
        <v>0</v>
      </c>
      <c r="G1060" s="16">
        <f t="shared" si="48"/>
        <v>1</v>
      </c>
      <c r="H1060" s="3">
        <f t="shared" si="49"/>
        <v>0</v>
      </c>
      <c r="I1060" s="3">
        <f t="shared" si="50"/>
        <v>1</v>
      </c>
      <c r="J1060" s="28">
        <v>39727.614000000001</v>
      </c>
      <c r="K1060" s="30">
        <f>$C$5+SUMPRODUCT($D$5:$I$5,Table24[[#This Row],[age]:[southwest]])</f>
        <v>33953.077650649167</v>
      </c>
      <c r="R1060" t="s">
        <v>9</v>
      </c>
      <c r="S1060" t="s">
        <v>7</v>
      </c>
      <c r="T1060" t="s">
        <v>8</v>
      </c>
    </row>
    <row r="1061" spans="4:20">
      <c r="D1061" s="17">
        <v>44</v>
      </c>
      <c r="E1061" s="3">
        <v>36.954999999999998</v>
      </c>
      <c r="F1061" s="3">
        <v>1</v>
      </c>
      <c r="G1061" s="16">
        <f t="shared" si="48"/>
        <v>0</v>
      </c>
      <c r="H1061" s="3">
        <f t="shared" si="49"/>
        <v>0</v>
      </c>
      <c r="I1061" s="3">
        <f t="shared" si="50"/>
        <v>0</v>
      </c>
      <c r="J1061" s="28">
        <v>8023.1354499999998</v>
      </c>
      <c r="K1061" s="30">
        <f>$C$5+SUMPRODUCT($D$5:$I$5,Table24[[#This Row],[age]:[southwest]])</f>
        <v>12128.933420619105</v>
      </c>
      <c r="R1061" t="s">
        <v>6</v>
      </c>
      <c r="S1061" t="s">
        <v>10</v>
      </c>
      <c r="T1061" t="s">
        <v>12</v>
      </c>
    </row>
    <row r="1062" spans="4:20">
      <c r="D1062" s="17">
        <v>64</v>
      </c>
      <c r="E1062" s="3">
        <v>26.41</v>
      </c>
      <c r="F1062" s="3">
        <v>0</v>
      </c>
      <c r="G1062" s="16">
        <f t="shared" si="48"/>
        <v>0</v>
      </c>
      <c r="H1062" s="3">
        <f t="shared" si="49"/>
        <v>0</v>
      </c>
      <c r="I1062" s="3">
        <f t="shared" si="50"/>
        <v>0</v>
      </c>
      <c r="J1062" s="28">
        <v>14394.5579</v>
      </c>
      <c r="K1062" s="30">
        <f>$C$5+SUMPRODUCT($D$5:$I$5,Table24[[#This Row],[age]:[southwest]])</f>
        <v>13226.544213941423</v>
      </c>
      <c r="R1062" t="s">
        <v>9</v>
      </c>
      <c r="S1062" t="s">
        <v>10</v>
      </c>
      <c r="T1062" t="s">
        <v>13</v>
      </c>
    </row>
    <row r="1063" spans="4:20">
      <c r="D1063" s="17">
        <v>49</v>
      </c>
      <c r="E1063" s="3">
        <v>29.83</v>
      </c>
      <c r="F1063" s="3">
        <v>1</v>
      </c>
      <c r="G1063" s="16">
        <f t="shared" si="48"/>
        <v>0</v>
      </c>
      <c r="H1063" s="3">
        <f t="shared" si="49"/>
        <v>0</v>
      </c>
      <c r="I1063" s="3">
        <f t="shared" si="50"/>
        <v>0</v>
      </c>
      <c r="J1063" s="28">
        <v>9288.0267000000003</v>
      </c>
      <c r="K1063" s="30">
        <f>$C$5+SUMPRODUCT($D$5:$I$5,Table24[[#This Row],[age]:[southwest]])</f>
        <v>11001.14586377245</v>
      </c>
      <c r="R1063" t="s">
        <v>9</v>
      </c>
      <c r="S1063" t="s">
        <v>10</v>
      </c>
      <c r="T1063" t="s">
        <v>13</v>
      </c>
    </row>
    <row r="1064" spans="4:20">
      <c r="D1064" s="17">
        <v>47</v>
      </c>
      <c r="E1064" s="3">
        <v>29.8</v>
      </c>
      <c r="F1064" s="3">
        <v>3</v>
      </c>
      <c r="G1064" s="16">
        <f t="shared" si="48"/>
        <v>1</v>
      </c>
      <c r="H1064" s="3">
        <f t="shared" si="49"/>
        <v>0</v>
      </c>
      <c r="I1064" s="3">
        <f t="shared" si="50"/>
        <v>1</v>
      </c>
      <c r="J1064" s="28">
        <v>25309.489000000001</v>
      </c>
      <c r="K1064" s="30">
        <f>$C$5+SUMPRODUCT($D$5:$I$5,Table24[[#This Row],[age]:[southwest]])</f>
        <v>34481.191834452853</v>
      </c>
      <c r="R1064" t="s">
        <v>9</v>
      </c>
      <c r="S1064" t="s">
        <v>7</v>
      </c>
      <c r="T1064" t="s">
        <v>8</v>
      </c>
    </row>
    <row r="1065" spans="4:20">
      <c r="D1065" s="17">
        <v>27</v>
      </c>
      <c r="E1065" s="3">
        <v>21.47</v>
      </c>
      <c r="F1065" s="3">
        <v>0</v>
      </c>
      <c r="G1065" s="16">
        <f t="shared" si="48"/>
        <v>0</v>
      </c>
      <c r="H1065" s="3">
        <f t="shared" si="49"/>
        <v>0</v>
      </c>
      <c r="I1065" s="3">
        <f t="shared" si="50"/>
        <v>0</v>
      </c>
      <c r="J1065" s="28">
        <v>3353.4703</v>
      </c>
      <c r="K1065" s="30">
        <f>$C$5+SUMPRODUCT($D$5:$I$5,Table24[[#This Row],[age]:[southwest]])</f>
        <v>2044.4195672350033</v>
      </c>
      <c r="R1065" t="s">
        <v>6</v>
      </c>
      <c r="S1065" t="s">
        <v>10</v>
      </c>
      <c r="T1065" t="s">
        <v>12</v>
      </c>
    </row>
    <row r="1066" spans="4:20">
      <c r="D1066" s="17">
        <v>55</v>
      </c>
      <c r="E1066" s="3">
        <v>27.645</v>
      </c>
      <c r="F1066" s="3">
        <v>0</v>
      </c>
      <c r="G1066" s="16">
        <f t="shared" si="48"/>
        <v>0</v>
      </c>
      <c r="H1066" s="3">
        <f t="shared" si="49"/>
        <v>0</v>
      </c>
      <c r="I1066" s="3">
        <f t="shared" si="50"/>
        <v>0</v>
      </c>
      <c r="J1066" s="28">
        <v>10594.501550000001</v>
      </c>
      <c r="K1066" s="30">
        <f>$C$5+SUMPRODUCT($D$5:$I$5,Table24[[#This Row],[age]:[southwest]])</f>
        <v>11331.708746711294</v>
      </c>
      <c r="R1066" t="s">
        <v>9</v>
      </c>
      <c r="S1066" t="s">
        <v>10</v>
      </c>
      <c r="T1066" t="s">
        <v>12</v>
      </c>
    </row>
    <row r="1067" spans="4:20">
      <c r="D1067" s="17">
        <v>48</v>
      </c>
      <c r="E1067" s="3">
        <v>28.9</v>
      </c>
      <c r="F1067" s="3">
        <v>0</v>
      </c>
      <c r="G1067" s="16">
        <f t="shared" si="48"/>
        <v>0</v>
      </c>
      <c r="H1067" s="3">
        <f t="shared" si="49"/>
        <v>0</v>
      </c>
      <c r="I1067" s="3">
        <f t="shared" si="50"/>
        <v>1</v>
      </c>
      <c r="J1067" s="28">
        <v>8277.5229999999992</v>
      </c>
      <c r="K1067" s="30">
        <f>$C$5+SUMPRODUCT($D$5:$I$5,Table24[[#This Row],[age]:[southwest]])</f>
        <v>9174.9136576096716</v>
      </c>
      <c r="R1067" t="s">
        <v>6</v>
      </c>
      <c r="S1067" t="s">
        <v>10</v>
      </c>
      <c r="T1067" t="s">
        <v>8</v>
      </c>
    </row>
    <row r="1068" spans="4:20">
      <c r="D1068" s="17">
        <v>45</v>
      </c>
      <c r="E1068" s="3">
        <v>31.79</v>
      </c>
      <c r="F1068" s="3">
        <v>0</v>
      </c>
      <c r="G1068" s="16">
        <f t="shared" si="48"/>
        <v>0</v>
      </c>
      <c r="H1068" s="3">
        <f t="shared" si="49"/>
        <v>1</v>
      </c>
      <c r="I1068" s="3">
        <f t="shared" si="50"/>
        <v>0</v>
      </c>
      <c r="J1068" s="28">
        <v>17929.303370000001</v>
      </c>
      <c r="K1068" s="30">
        <f>$C$5+SUMPRODUCT($D$5:$I$5,Table24[[#This Row],[age]:[southwest]])</f>
        <v>9306.8435310923087</v>
      </c>
      <c r="R1068" t="s">
        <v>6</v>
      </c>
      <c r="S1068" t="s">
        <v>10</v>
      </c>
      <c r="T1068" t="s">
        <v>11</v>
      </c>
    </row>
    <row r="1069" spans="4:20">
      <c r="D1069" s="17">
        <v>24</v>
      </c>
      <c r="E1069" s="3">
        <v>39.49</v>
      </c>
      <c r="F1069" s="3">
        <v>0</v>
      </c>
      <c r="G1069" s="16">
        <f t="shared" si="48"/>
        <v>0</v>
      </c>
      <c r="H1069" s="3">
        <f t="shared" si="49"/>
        <v>1</v>
      </c>
      <c r="I1069" s="3">
        <f t="shared" si="50"/>
        <v>0</v>
      </c>
      <c r="J1069" s="28">
        <v>2480.9791</v>
      </c>
      <c r="K1069" s="30">
        <f>$C$5+SUMPRODUCT($D$5:$I$5,Table24[[#This Row],[age]:[southwest]])</f>
        <v>6517.2476054099461</v>
      </c>
      <c r="R1069" t="s">
        <v>6</v>
      </c>
      <c r="S1069" t="s">
        <v>10</v>
      </c>
      <c r="T1069" t="s">
        <v>11</v>
      </c>
    </row>
    <row r="1070" spans="4:20">
      <c r="D1070" s="17">
        <v>32</v>
      </c>
      <c r="E1070" s="3">
        <v>33.82</v>
      </c>
      <c r="F1070" s="3">
        <v>1</v>
      </c>
      <c r="G1070" s="16">
        <f t="shared" si="48"/>
        <v>0</v>
      </c>
      <c r="H1070" s="3">
        <f t="shared" si="49"/>
        <v>0</v>
      </c>
      <c r="I1070" s="3">
        <f t="shared" si="50"/>
        <v>0</v>
      </c>
      <c r="J1070" s="28">
        <v>4462.7218000000003</v>
      </c>
      <c r="K1070" s="30">
        <f>$C$5+SUMPRODUCT($D$5:$I$5,Table24[[#This Row],[age]:[southwest]])</f>
        <v>7983.2161487312042</v>
      </c>
      <c r="R1070" t="s">
        <v>9</v>
      </c>
      <c r="S1070" t="s">
        <v>10</v>
      </c>
      <c r="T1070" t="s">
        <v>12</v>
      </c>
    </row>
    <row r="1071" spans="4:20">
      <c r="D1071" s="17">
        <v>24</v>
      </c>
      <c r="E1071" s="3">
        <v>32.01</v>
      </c>
      <c r="F1071" s="3">
        <v>0</v>
      </c>
      <c r="G1071" s="16">
        <f t="shared" si="48"/>
        <v>0</v>
      </c>
      <c r="H1071" s="3">
        <f t="shared" si="49"/>
        <v>1</v>
      </c>
      <c r="I1071" s="3">
        <f t="shared" si="50"/>
        <v>0</v>
      </c>
      <c r="J1071" s="28">
        <v>1981.5818999999999</v>
      </c>
      <c r="K1071" s="30">
        <f>$C$5+SUMPRODUCT($D$5:$I$5,Table24[[#This Row],[age]:[southwest]])</f>
        <v>3984.2104216079824</v>
      </c>
      <c r="R1071" t="s">
        <v>9</v>
      </c>
      <c r="S1071" t="s">
        <v>10</v>
      </c>
      <c r="T1071" t="s">
        <v>11</v>
      </c>
    </row>
    <row r="1072" spans="4:20">
      <c r="D1072" s="17">
        <v>57</v>
      </c>
      <c r="E1072" s="3">
        <v>27.94</v>
      </c>
      <c r="F1072" s="3">
        <v>1</v>
      </c>
      <c r="G1072" s="16">
        <f t="shared" si="48"/>
        <v>0</v>
      </c>
      <c r="H1072" s="3">
        <f t="shared" si="49"/>
        <v>1</v>
      </c>
      <c r="I1072" s="3">
        <f t="shared" si="50"/>
        <v>0</v>
      </c>
      <c r="J1072" s="28">
        <v>11554.223599999999</v>
      </c>
      <c r="K1072" s="30">
        <f>$C$5+SUMPRODUCT($D$5:$I$5,Table24[[#This Row],[age]:[southwest]])</f>
        <v>11558.695224290997</v>
      </c>
      <c r="R1072" t="s">
        <v>9</v>
      </c>
      <c r="S1072" t="s">
        <v>10</v>
      </c>
      <c r="T1072" t="s">
        <v>11</v>
      </c>
    </row>
    <row r="1073" spans="4:20">
      <c r="D1073" s="17">
        <v>59</v>
      </c>
      <c r="E1073" s="3">
        <v>41.14</v>
      </c>
      <c r="F1073" s="3">
        <v>1</v>
      </c>
      <c r="G1073" s="16">
        <f t="shared" si="48"/>
        <v>1</v>
      </c>
      <c r="H1073" s="3">
        <f t="shared" si="49"/>
        <v>1</v>
      </c>
      <c r="I1073" s="3">
        <f t="shared" si="50"/>
        <v>0</v>
      </c>
      <c r="J1073" s="28">
        <v>48970.247600000002</v>
      </c>
      <c r="K1073" s="30">
        <f>$C$5+SUMPRODUCT($D$5:$I$5,Table24[[#This Row],[age]:[southwest]])</f>
        <v>40386.648556963803</v>
      </c>
      <c r="R1073" t="s">
        <v>9</v>
      </c>
      <c r="S1073" t="s">
        <v>7</v>
      </c>
      <c r="T1073" t="s">
        <v>11</v>
      </c>
    </row>
    <row r="1074" spans="4:20">
      <c r="D1074" s="17">
        <v>36</v>
      </c>
      <c r="E1074" s="3">
        <v>28.594999999999999</v>
      </c>
      <c r="F1074" s="3">
        <v>3</v>
      </c>
      <c r="G1074" s="16">
        <f t="shared" si="48"/>
        <v>0</v>
      </c>
      <c r="H1074" s="3">
        <f t="shared" si="49"/>
        <v>0</v>
      </c>
      <c r="I1074" s="3">
        <f t="shared" si="50"/>
        <v>0</v>
      </c>
      <c r="J1074" s="28">
        <v>6548.1950500000003</v>
      </c>
      <c r="K1074" s="30">
        <f>$C$5+SUMPRODUCT($D$5:$I$5,Table24[[#This Row],[age]:[southwest]])</f>
        <v>8184.929026091937</v>
      </c>
      <c r="R1074" t="s">
        <v>9</v>
      </c>
      <c r="S1074" t="s">
        <v>10</v>
      </c>
      <c r="T1074" t="s">
        <v>12</v>
      </c>
    </row>
    <row r="1075" spans="4:20">
      <c r="D1075" s="17">
        <v>29</v>
      </c>
      <c r="E1075" s="3">
        <v>25.6</v>
      </c>
      <c r="F1075" s="3">
        <v>4</v>
      </c>
      <c r="G1075" s="16">
        <f t="shared" si="48"/>
        <v>0</v>
      </c>
      <c r="H1075" s="3">
        <f t="shared" si="49"/>
        <v>0</v>
      </c>
      <c r="I1075" s="3">
        <f t="shared" si="50"/>
        <v>1</v>
      </c>
      <c r="J1075" s="28">
        <v>5708.8670000000002</v>
      </c>
      <c r="K1075" s="30">
        <f>$C$5+SUMPRODUCT($D$5:$I$5,Table24[[#This Row],[age]:[southwest]])</f>
        <v>5060.452408795536</v>
      </c>
      <c r="R1075" t="s">
        <v>6</v>
      </c>
      <c r="S1075" t="s">
        <v>10</v>
      </c>
      <c r="T1075" t="s">
        <v>8</v>
      </c>
    </row>
    <row r="1076" spans="4:20">
      <c r="D1076" s="17">
        <v>42</v>
      </c>
      <c r="E1076" s="3">
        <v>25.3</v>
      </c>
      <c r="F1076" s="3">
        <v>1</v>
      </c>
      <c r="G1076" s="16">
        <f t="shared" si="48"/>
        <v>0</v>
      </c>
      <c r="H1076" s="3">
        <f t="shared" si="49"/>
        <v>0</v>
      </c>
      <c r="I1076" s="3">
        <f t="shared" si="50"/>
        <v>1</v>
      </c>
      <c r="J1076" s="28">
        <v>7045.4989999999998</v>
      </c>
      <c r="K1076" s="30">
        <f>$C$5+SUMPRODUCT($D$5:$I$5,Table24[[#This Row],[age]:[southwest]])</f>
        <v>6885.3106532411039</v>
      </c>
      <c r="R1076" t="s">
        <v>6</v>
      </c>
      <c r="S1076" t="s">
        <v>10</v>
      </c>
      <c r="T1076" t="s">
        <v>8</v>
      </c>
    </row>
    <row r="1077" spans="4:20">
      <c r="D1077" s="17">
        <v>48</v>
      </c>
      <c r="E1077" s="3">
        <v>37.29</v>
      </c>
      <c r="F1077" s="3">
        <v>2</v>
      </c>
      <c r="G1077" s="16">
        <f t="shared" si="48"/>
        <v>0</v>
      </c>
      <c r="H1077" s="3">
        <f t="shared" si="49"/>
        <v>1</v>
      </c>
      <c r="I1077" s="3">
        <f t="shared" si="50"/>
        <v>0</v>
      </c>
      <c r="J1077" s="28">
        <v>8978.1851000000006</v>
      </c>
      <c r="K1077" s="30">
        <f>$C$5+SUMPRODUCT($D$5:$I$5,Table24[[#This Row],[age]:[southwest]])</f>
        <v>12883.478332838178</v>
      </c>
      <c r="R1077" t="s">
        <v>9</v>
      </c>
      <c r="S1077" t="s">
        <v>10</v>
      </c>
      <c r="T1077" t="s">
        <v>11</v>
      </c>
    </row>
    <row r="1078" spans="4:20">
      <c r="D1078" s="17">
        <v>39</v>
      </c>
      <c r="E1078" s="3">
        <v>42.655000000000001</v>
      </c>
      <c r="F1078" s="3">
        <v>0</v>
      </c>
      <c r="G1078" s="16">
        <f t="shared" si="48"/>
        <v>0</v>
      </c>
      <c r="H1078" s="3">
        <f t="shared" si="49"/>
        <v>0</v>
      </c>
      <c r="I1078" s="3">
        <f t="shared" si="50"/>
        <v>0</v>
      </c>
      <c r="J1078" s="28">
        <v>5757.41345</v>
      </c>
      <c r="K1078" s="30">
        <f>$C$5+SUMPRODUCT($D$5:$I$5,Table24[[#This Row],[age]:[southwest]])</f>
        <v>12302.612931051437</v>
      </c>
      <c r="R1078" t="s">
        <v>9</v>
      </c>
      <c r="S1078" t="s">
        <v>10</v>
      </c>
      <c r="T1078" t="s">
        <v>13</v>
      </c>
    </row>
    <row r="1079" spans="4:20">
      <c r="D1079" s="17">
        <v>63</v>
      </c>
      <c r="E1079" s="3">
        <v>21.66</v>
      </c>
      <c r="F1079" s="3">
        <v>1</v>
      </c>
      <c r="G1079" s="16">
        <f t="shared" si="48"/>
        <v>0</v>
      </c>
      <c r="H1079" s="3">
        <f t="shared" si="49"/>
        <v>0</v>
      </c>
      <c r="I1079" s="3">
        <f t="shared" si="50"/>
        <v>0</v>
      </c>
      <c r="J1079" s="28">
        <v>14349.8544</v>
      </c>
      <c r="K1079" s="30">
        <f>$C$5+SUMPRODUCT($D$5:$I$5,Table24[[#This Row],[age]:[southwest]])</f>
        <v>11832.535627755173</v>
      </c>
      <c r="R1079" t="s">
        <v>9</v>
      </c>
      <c r="S1079" t="s">
        <v>10</v>
      </c>
      <c r="T1079" t="s">
        <v>12</v>
      </c>
    </row>
    <row r="1080" spans="4:20">
      <c r="D1080" s="17">
        <v>54</v>
      </c>
      <c r="E1080" s="3">
        <v>31.9</v>
      </c>
      <c r="F1080" s="3">
        <v>1</v>
      </c>
      <c r="G1080" s="16">
        <f t="shared" si="48"/>
        <v>0</v>
      </c>
      <c r="H1080" s="3">
        <f t="shared" si="49"/>
        <v>1</v>
      </c>
      <c r="I1080" s="3">
        <f t="shared" si="50"/>
        <v>0</v>
      </c>
      <c r="J1080" s="28">
        <v>10928.849</v>
      </c>
      <c r="K1080" s="30">
        <f>$C$5+SUMPRODUCT($D$5:$I$5,Table24[[#This Row],[age]:[southwest]])</f>
        <v>12128.695737958129</v>
      </c>
      <c r="R1080" t="s">
        <v>6</v>
      </c>
      <c r="S1080" t="s">
        <v>10</v>
      </c>
      <c r="T1080" t="s">
        <v>11</v>
      </c>
    </row>
    <row r="1081" spans="4:20">
      <c r="D1081" s="17">
        <v>37</v>
      </c>
      <c r="E1081" s="3">
        <v>37.07</v>
      </c>
      <c r="F1081" s="3">
        <v>1</v>
      </c>
      <c r="G1081" s="16">
        <f t="shared" si="48"/>
        <v>1</v>
      </c>
      <c r="H1081" s="3">
        <f t="shared" si="49"/>
        <v>1</v>
      </c>
      <c r="I1081" s="3">
        <f t="shared" si="50"/>
        <v>0</v>
      </c>
      <c r="J1081" s="28">
        <v>39871.704299999998</v>
      </c>
      <c r="K1081" s="30">
        <f>$C$5+SUMPRODUCT($D$5:$I$5,Table24[[#This Row],[age]:[southwest]])</f>
        <v>33354.237730850386</v>
      </c>
      <c r="R1081" t="s">
        <v>9</v>
      </c>
      <c r="S1081" t="s">
        <v>7</v>
      </c>
      <c r="T1081" t="s">
        <v>11</v>
      </c>
    </row>
    <row r="1082" spans="4:20">
      <c r="D1082" s="17">
        <v>63</v>
      </c>
      <c r="E1082" s="3">
        <v>31.445</v>
      </c>
      <c r="F1082" s="3">
        <v>0</v>
      </c>
      <c r="G1082" s="16">
        <f t="shared" si="48"/>
        <v>0</v>
      </c>
      <c r="H1082" s="3">
        <f t="shared" si="49"/>
        <v>0</v>
      </c>
      <c r="I1082" s="3">
        <f t="shared" si="50"/>
        <v>0</v>
      </c>
      <c r="J1082" s="28">
        <v>13974.455550000001</v>
      </c>
      <c r="K1082" s="30">
        <f>$C$5+SUMPRODUCT($D$5:$I$5,Table24[[#This Row],[age]:[southwest]])</f>
        <v>14674.596943696459</v>
      </c>
      <c r="R1082" t="s">
        <v>9</v>
      </c>
      <c r="S1082" t="s">
        <v>10</v>
      </c>
      <c r="T1082" t="s">
        <v>13</v>
      </c>
    </row>
    <row r="1083" spans="4:20">
      <c r="D1083" s="17">
        <v>21</v>
      </c>
      <c r="E1083" s="3">
        <v>31.254999999999999</v>
      </c>
      <c r="F1083" s="3">
        <v>0</v>
      </c>
      <c r="G1083" s="16">
        <f t="shared" si="48"/>
        <v>0</v>
      </c>
      <c r="H1083" s="3">
        <f t="shared" si="49"/>
        <v>0</v>
      </c>
      <c r="I1083" s="3">
        <f t="shared" si="50"/>
        <v>0</v>
      </c>
      <c r="J1083" s="28">
        <v>1909.52745</v>
      </c>
      <c r="K1083" s="30">
        <f>$C$5+SUMPRODUCT($D$5:$I$5,Table24[[#This Row],[age]:[southwest]])</f>
        <v>3815.9866838460985</v>
      </c>
      <c r="R1083" t="s">
        <v>9</v>
      </c>
      <c r="S1083" t="s">
        <v>10</v>
      </c>
      <c r="T1083" t="s">
        <v>12</v>
      </c>
    </row>
    <row r="1084" spans="4:20">
      <c r="D1084" s="17">
        <v>54</v>
      </c>
      <c r="E1084" s="3">
        <v>28.88</v>
      </c>
      <c r="F1084" s="3">
        <v>2</v>
      </c>
      <c r="G1084" s="16">
        <f t="shared" si="48"/>
        <v>0</v>
      </c>
      <c r="H1084" s="3">
        <f t="shared" si="49"/>
        <v>0</v>
      </c>
      <c r="I1084" s="3">
        <f t="shared" si="50"/>
        <v>0</v>
      </c>
      <c r="J1084" s="28">
        <v>12096.6512</v>
      </c>
      <c r="K1084" s="30">
        <f>$C$5+SUMPRODUCT($D$5:$I$5,Table24[[#This Row],[age]:[southwest]])</f>
        <v>12436.012693321318</v>
      </c>
      <c r="R1084" t="s">
        <v>6</v>
      </c>
      <c r="S1084" t="s">
        <v>10</v>
      </c>
      <c r="T1084" t="s">
        <v>13</v>
      </c>
    </row>
    <row r="1085" spans="4:20">
      <c r="D1085" s="17">
        <v>60</v>
      </c>
      <c r="E1085" s="3">
        <v>18.335000000000001</v>
      </c>
      <c r="F1085" s="3">
        <v>0</v>
      </c>
      <c r="G1085" s="16">
        <f t="shared" si="48"/>
        <v>0</v>
      </c>
      <c r="H1085" s="3">
        <f t="shared" si="49"/>
        <v>0</v>
      </c>
      <c r="I1085" s="3">
        <f t="shared" si="50"/>
        <v>0</v>
      </c>
      <c r="J1085" s="28">
        <v>13204.28565</v>
      </c>
      <c r="K1085" s="30">
        <f>$C$5+SUMPRODUCT($D$5:$I$5,Table24[[#This Row],[age]:[southwest]])</f>
        <v>9463.9898734732924</v>
      </c>
      <c r="R1085" t="s">
        <v>6</v>
      </c>
      <c r="S1085" t="s">
        <v>10</v>
      </c>
      <c r="T1085" t="s">
        <v>13</v>
      </c>
    </row>
    <row r="1086" spans="4:20">
      <c r="D1086" s="17">
        <v>32</v>
      </c>
      <c r="E1086" s="3">
        <v>29.59</v>
      </c>
      <c r="F1086" s="3">
        <v>1</v>
      </c>
      <c r="G1086" s="16">
        <f t="shared" si="48"/>
        <v>0</v>
      </c>
      <c r="H1086" s="3">
        <f t="shared" si="49"/>
        <v>1</v>
      </c>
      <c r="I1086" s="3">
        <f t="shared" si="50"/>
        <v>0</v>
      </c>
      <c r="J1086" s="28">
        <v>4562.8420999999998</v>
      </c>
      <c r="K1086" s="30">
        <f>$C$5+SUMPRODUCT($D$5:$I$5,Table24[[#This Row],[age]:[southwest]])</f>
        <v>5692.2936609745884</v>
      </c>
      <c r="R1086" t="s">
        <v>6</v>
      </c>
      <c r="S1086" t="s">
        <v>10</v>
      </c>
      <c r="T1086" t="s">
        <v>11</v>
      </c>
    </row>
    <row r="1087" spans="4:20">
      <c r="D1087" s="17">
        <v>47</v>
      </c>
      <c r="E1087" s="3">
        <v>32</v>
      </c>
      <c r="F1087" s="3">
        <v>1</v>
      </c>
      <c r="G1087" s="16">
        <f t="shared" si="48"/>
        <v>0</v>
      </c>
      <c r="H1087" s="3">
        <f t="shared" si="49"/>
        <v>0</v>
      </c>
      <c r="I1087" s="3">
        <f t="shared" si="50"/>
        <v>1</v>
      </c>
      <c r="J1087" s="28">
        <v>8551.3469999999998</v>
      </c>
      <c r="K1087" s="30">
        <f>$C$5+SUMPRODUCT($D$5:$I$5,Table24[[#This Row],[age]:[southwest]])</f>
        <v>10439.239549076552</v>
      </c>
      <c r="R1087" t="s">
        <v>6</v>
      </c>
      <c r="S1087" t="s">
        <v>10</v>
      </c>
      <c r="T1087" t="s">
        <v>8</v>
      </c>
    </row>
    <row r="1088" spans="4:20">
      <c r="D1088" s="17">
        <v>21</v>
      </c>
      <c r="E1088" s="3">
        <v>26.03</v>
      </c>
      <c r="F1088" s="3">
        <v>0</v>
      </c>
      <c r="G1088" s="16">
        <f t="shared" si="48"/>
        <v>0</v>
      </c>
      <c r="H1088" s="3">
        <f t="shared" si="49"/>
        <v>0</v>
      </c>
      <c r="I1088" s="3">
        <f t="shared" si="50"/>
        <v>0</v>
      </c>
      <c r="J1088" s="28">
        <v>2102.2647000000002</v>
      </c>
      <c r="K1088" s="30">
        <f>$C$5+SUMPRODUCT($D$5:$I$5,Table24[[#This Row],[age]:[southwest]])</f>
        <v>2046.5857098667875</v>
      </c>
      <c r="R1088" t="s">
        <v>9</v>
      </c>
      <c r="S1088" t="s">
        <v>10</v>
      </c>
      <c r="T1088" t="s">
        <v>13</v>
      </c>
    </row>
    <row r="1089" spans="4:20">
      <c r="D1089" s="17">
        <v>28</v>
      </c>
      <c r="E1089" s="3">
        <v>31.68</v>
      </c>
      <c r="F1089" s="3">
        <v>0</v>
      </c>
      <c r="G1089" s="16">
        <f t="shared" si="48"/>
        <v>1</v>
      </c>
      <c r="H1089" s="3">
        <f t="shared" si="49"/>
        <v>1</v>
      </c>
      <c r="I1089" s="3">
        <f t="shared" si="50"/>
        <v>0</v>
      </c>
      <c r="J1089" s="28">
        <v>34672.147199999999</v>
      </c>
      <c r="K1089" s="30">
        <f>$C$5+SUMPRODUCT($D$5:$I$5,Table24[[#This Row],[age]:[southwest]])</f>
        <v>28744.359276594943</v>
      </c>
      <c r="R1089" t="s">
        <v>9</v>
      </c>
      <c r="S1089" t="s">
        <v>7</v>
      </c>
      <c r="T1089" t="s">
        <v>11</v>
      </c>
    </row>
    <row r="1090" spans="4:20">
      <c r="D1090" s="17">
        <v>63</v>
      </c>
      <c r="E1090" s="3">
        <v>33.659999999999997</v>
      </c>
      <c r="F1090" s="3">
        <v>3</v>
      </c>
      <c r="G1090" s="16">
        <f t="shared" si="48"/>
        <v>0</v>
      </c>
      <c r="H1090" s="3">
        <f t="shared" si="49"/>
        <v>1</v>
      </c>
      <c r="I1090" s="3">
        <f t="shared" si="50"/>
        <v>0</v>
      </c>
      <c r="J1090" s="28">
        <v>15161.5344</v>
      </c>
      <c r="K1090" s="30">
        <f>$C$5+SUMPRODUCT($D$5:$I$5,Table24[[#This Row],[age]:[southwest]])</f>
        <v>15980.850291553183</v>
      </c>
      <c r="R1090" t="s">
        <v>9</v>
      </c>
      <c r="S1090" t="s">
        <v>10</v>
      </c>
      <c r="T1090" t="s">
        <v>11</v>
      </c>
    </row>
    <row r="1091" spans="4:20">
      <c r="D1091" s="17">
        <v>18</v>
      </c>
      <c r="E1091" s="3">
        <v>21.78</v>
      </c>
      <c r="F1091" s="3">
        <v>2</v>
      </c>
      <c r="G1091" s="16">
        <f t="shared" si="48"/>
        <v>0</v>
      </c>
      <c r="H1091" s="3">
        <f t="shared" si="49"/>
        <v>1</v>
      </c>
      <c r="I1091" s="3">
        <f t="shared" si="50"/>
        <v>0</v>
      </c>
      <c r="J1091" s="28">
        <v>11884.048580000001</v>
      </c>
      <c r="K1091" s="30">
        <f>$C$5+SUMPRODUCT($D$5:$I$5,Table24[[#This Row],[age]:[southwest]])</f>
        <v>-79.040487619622581</v>
      </c>
      <c r="R1091" t="s">
        <v>9</v>
      </c>
      <c r="S1091" t="s">
        <v>10</v>
      </c>
      <c r="T1091" t="s">
        <v>11</v>
      </c>
    </row>
    <row r="1092" spans="4:20">
      <c r="D1092" s="17">
        <v>32</v>
      </c>
      <c r="E1092" s="3">
        <v>27.835000000000001</v>
      </c>
      <c r="F1092" s="3">
        <v>1</v>
      </c>
      <c r="G1092" s="16">
        <f t="shared" si="48"/>
        <v>0</v>
      </c>
      <c r="H1092" s="3">
        <f t="shared" si="49"/>
        <v>0</v>
      </c>
      <c r="I1092" s="3">
        <f t="shared" si="50"/>
        <v>0</v>
      </c>
      <c r="J1092" s="28">
        <v>4454.40265</v>
      </c>
      <c r="K1092" s="30">
        <f>$C$5+SUMPRODUCT($D$5:$I$5,Table24[[#This Row],[age]:[southwest]])</f>
        <v>5956.4477603549021</v>
      </c>
      <c r="R1092" t="s">
        <v>9</v>
      </c>
      <c r="S1092" t="s">
        <v>10</v>
      </c>
      <c r="T1092" t="s">
        <v>12</v>
      </c>
    </row>
    <row r="1093" spans="4:20">
      <c r="D1093" s="17">
        <v>38</v>
      </c>
      <c r="E1093" s="3">
        <v>19.95</v>
      </c>
      <c r="F1093" s="3">
        <v>1</v>
      </c>
      <c r="G1093" s="16">
        <f t="shared" si="48"/>
        <v>0</v>
      </c>
      <c r="H1093" s="3">
        <f t="shared" si="49"/>
        <v>0</v>
      </c>
      <c r="I1093" s="3">
        <f t="shared" si="50"/>
        <v>0</v>
      </c>
      <c r="J1093" s="28">
        <v>5855.9025000000001</v>
      </c>
      <c r="K1093" s="30">
        <f>$C$5+SUMPRODUCT($D$5:$I$5,Table24[[#This Row],[age]:[southwest]])</f>
        <v>4828.2991797362811</v>
      </c>
      <c r="R1093" t="s">
        <v>9</v>
      </c>
      <c r="S1093" t="s">
        <v>10</v>
      </c>
      <c r="T1093" t="s">
        <v>12</v>
      </c>
    </row>
    <row r="1094" spans="4:20">
      <c r="D1094" s="17">
        <v>32</v>
      </c>
      <c r="E1094" s="3">
        <v>31.5</v>
      </c>
      <c r="F1094" s="3">
        <v>1</v>
      </c>
      <c r="G1094" s="16">
        <f t="shared" si="48"/>
        <v>0</v>
      </c>
      <c r="H1094" s="3">
        <f t="shared" si="49"/>
        <v>0</v>
      </c>
      <c r="I1094" s="3">
        <f t="shared" si="50"/>
        <v>1</v>
      </c>
      <c r="J1094" s="28">
        <v>4076.4969999999998</v>
      </c>
      <c r="K1094" s="30">
        <f>$C$5+SUMPRODUCT($D$5:$I$5,Table24[[#This Row],[age]:[southwest]])</f>
        <v>6414.8230223347127</v>
      </c>
      <c r="R1094" t="s">
        <v>9</v>
      </c>
      <c r="S1094" t="s">
        <v>10</v>
      </c>
      <c r="T1094" t="s">
        <v>8</v>
      </c>
    </row>
    <row r="1095" spans="4:20">
      <c r="D1095" s="17">
        <v>62</v>
      </c>
      <c r="E1095" s="3">
        <v>30.495000000000001</v>
      </c>
      <c r="F1095" s="3">
        <v>2</v>
      </c>
      <c r="G1095" s="16">
        <f t="shared" si="48"/>
        <v>0</v>
      </c>
      <c r="H1095" s="3">
        <f t="shared" si="49"/>
        <v>0</v>
      </c>
      <c r="I1095" s="3">
        <f t="shared" si="50"/>
        <v>0</v>
      </c>
      <c r="J1095" s="28">
        <v>15019.760050000001</v>
      </c>
      <c r="K1095" s="30">
        <f>$C$5+SUMPRODUCT($D$5:$I$5,Table24[[#This Row],[age]:[southwest]])</f>
        <v>15038.969573915139</v>
      </c>
      <c r="R1095" t="s">
        <v>6</v>
      </c>
      <c r="S1095" t="s">
        <v>10</v>
      </c>
      <c r="T1095" t="s">
        <v>12</v>
      </c>
    </row>
    <row r="1096" spans="4:20">
      <c r="D1096" s="17">
        <v>39</v>
      </c>
      <c r="E1096" s="3">
        <v>18.3</v>
      </c>
      <c r="F1096" s="3">
        <v>5</v>
      </c>
      <c r="G1096" s="16">
        <f t="shared" si="48"/>
        <v>1</v>
      </c>
      <c r="H1096" s="3">
        <f t="shared" si="49"/>
        <v>0</v>
      </c>
      <c r="I1096" s="3">
        <f t="shared" si="50"/>
        <v>1</v>
      </c>
      <c r="J1096" s="28">
        <v>19023.259999999998</v>
      </c>
      <c r="K1096" s="30">
        <f>$C$5+SUMPRODUCT($D$5:$I$5,Table24[[#This Row],[age]:[southwest]])</f>
        <v>29473.853648864431</v>
      </c>
      <c r="R1096" t="s">
        <v>6</v>
      </c>
      <c r="S1096" t="s">
        <v>7</v>
      </c>
      <c r="T1096" t="s">
        <v>8</v>
      </c>
    </row>
    <row r="1097" spans="4:20">
      <c r="D1097" s="17">
        <v>55</v>
      </c>
      <c r="E1097" s="3">
        <v>28.975000000000001</v>
      </c>
      <c r="F1097" s="3">
        <v>0</v>
      </c>
      <c r="G1097" s="16">
        <f t="shared" si="48"/>
        <v>0</v>
      </c>
      <c r="H1097" s="3">
        <f t="shared" si="49"/>
        <v>0</v>
      </c>
      <c r="I1097" s="3">
        <f t="shared" si="50"/>
        <v>0</v>
      </c>
      <c r="J1097" s="28">
        <v>10796.35025</v>
      </c>
      <c r="K1097" s="30">
        <f>$C$5+SUMPRODUCT($D$5:$I$5,Table24[[#This Row],[age]:[southwest]])</f>
        <v>11782.10172190603</v>
      </c>
      <c r="R1097" t="s">
        <v>9</v>
      </c>
      <c r="S1097" t="s">
        <v>10</v>
      </c>
      <c r="T1097" t="s">
        <v>13</v>
      </c>
    </row>
    <row r="1098" spans="4:20">
      <c r="D1098" s="17">
        <v>57</v>
      </c>
      <c r="E1098" s="3">
        <v>31.54</v>
      </c>
      <c r="F1098" s="3">
        <v>0</v>
      </c>
      <c r="G1098" s="16">
        <f t="shared" si="48"/>
        <v>0</v>
      </c>
      <c r="H1098" s="3">
        <f t="shared" si="49"/>
        <v>0</v>
      </c>
      <c r="I1098" s="3">
        <f t="shared" si="50"/>
        <v>0</v>
      </c>
      <c r="J1098" s="28">
        <v>11353.2276</v>
      </c>
      <c r="K1098" s="30">
        <f>$C$5+SUMPRODUCT($D$5:$I$5,Table24[[#This Row],[age]:[southwest]])</f>
        <v>13164.729526745927</v>
      </c>
      <c r="R1098" t="s">
        <v>9</v>
      </c>
      <c r="S1098" t="s">
        <v>10</v>
      </c>
      <c r="T1098" t="s">
        <v>12</v>
      </c>
    </row>
    <row r="1099" spans="4:20">
      <c r="D1099" s="17">
        <v>52</v>
      </c>
      <c r="E1099" s="3">
        <v>47.74</v>
      </c>
      <c r="F1099" s="3">
        <v>1</v>
      </c>
      <c r="G1099" s="16">
        <f t="shared" ref="G1099:G1162" si="51">IF(S1099="yes",1,0)</f>
        <v>0</v>
      </c>
      <c r="H1099" s="3">
        <f t="shared" ref="H1099:H1162" si="52">IF(T1099="southeast",1,0)</f>
        <v>1</v>
      </c>
      <c r="I1099" s="3">
        <f t="shared" ref="I1099:I1162" si="53">IF(T1099="southwest",1,0)</f>
        <v>0</v>
      </c>
      <c r="J1099" s="28">
        <v>9748.9105999999992</v>
      </c>
      <c r="K1099" s="30">
        <f>$C$5+SUMPRODUCT($D$5:$I$5,Table24[[#This Row],[age]:[southwest]])</f>
        <v>16978.761698876937</v>
      </c>
      <c r="R1099" t="s">
        <v>9</v>
      </c>
      <c r="S1099" t="s">
        <v>10</v>
      </c>
      <c r="T1099" t="s">
        <v>11</v>
      </c>
    </row>
    <row r="1100" spans="4:20">
      <c r="D1100" s="17">
        <v>56</v>
      </c>
      <c r="E1100" s="3">
        <v>22.1</v>
      </c>
      <c r="F1100" s="3">
        <v>0</v>
      </c>
      <c r="G1100" s="16">
        <f t="shared" si="51"/>
        <v>0</v>
      </c>
      <c r="H1100" s="3">
        <f t="shared" si="52"/>
        <v>0</v>
      </c>
      <c r="I1100" s="3">
        <f t="shared" si="53"/>
        <v>1</v>
      </c>
      <c r="J1100" s="28">
        <v>10577.087</v>
      </c>
      <c r="K1100" s="30">
        <f>$C$5+SUMPRODUCT($D$5:$I$5,Table24[[#This Row],[age]:[southwest]])</f>
        <v>8928.2037064262877</v>
      </c>
      <c r="R1100" t="s">
        <v>9</v>
      </c>
      <c r="S1100" t="s">
        <v>10</v>
      </c>
      <c r="T1100" t="s">
        <v>8</v>
      </c>
    </row>
    <row r="1101" spans="4:20">
      <c r="D1101" s="17">
        <v>47</v>
      </c>
      <c r="E1101" s="3">
        <v>36.19</v>
      </c>
      <c r="F1101" s="3">
        <v>0</v>
      </c>
      <c r="G1101" s="16">
        <f t="shared" si="51"/>
        <v>1</v>
      </c>
      <c r="H1101" s="3">
        <f t="shared" si="52"/>
        <v>1</v>
      </c>
      <c r="I1101" s="3">
        <f t="shared" si="53"/>
        <v>0</v>
      </c>
      <c r="J1101" s="28">
        <v>41676.081100000003</v>
      </c>
      <c r="K1101" s="30">
        <f>$C$5+SUMPRODUCT($D$5:$I$5,Table24[[#This Row],[age]:[southwest]])</f>
        <v>35154.753118115746</v>
      </c>
      <c r="R1101" t="s">
        <v>9</v>
      </c>
      <c r="S1101" t="s">
        <v>7</v>
      </c>
      <c r="T1101" t="s">
        <v>11</v>
      </c>
    </row>
    <row r="1102" spans="4:20">
      <c r="D1102" s="17">
        <v>55</v>
      </c>
      <c r="E1102" s="3">
        <v>29.83</v>
      </c>
      <c r="F1102" s="3">
        <v>0</v>
      </c>
      <c r="G1102" s="16">
        <f t="shared" si="51"/>
        <v>0</v>
      </c>
      <c r="H1102" s="3">
        <f t="shared" si="52"/>
        <v>0</v>
      </c>
      <c r="I1102" s="3">
        <f t="shared" si="53"/>
        <v>0</v>
      </c>
      <c r="J1102" s="28">
        <v>11286.538699999999</v>
      </c>
      <c r="K1102" s="30">
        <f>$C$5+SUMPRODUCT($D$5:$I$5,Table24[[#This Row],[age]:[southwest]])</f>
        <v>12071.640063102644</v>
      </c>
      <c r="R1102" t="s">
        <v>6</v>
      </c>
      <c r="S1102" t="s">
        <v>10</v>
      </c>
      <c r="T1102" t="s">
        <v>13</v>
      </c>
    </row>
    <row r="1103" spans="4:20">
      <c r="D1103" s="17">
        <v>23</v>
      </c>
      <c r="E1103" s="3">
        <v>32.700000000000003</v>
      </c>
      <c r="F1103" s="3">
        <v>3</v>
      </c>
      <c r="G1103" s="16">
        <f t="shared" si="51"/>
        <v>0</v>
      </c>
      <c r="H1103" s="3">
        <f t="shared" si="52"/>
        <v>0</v>
      </c>
      <c r="I1103" s="3">
        <f t="shared" si="53"/>
        <v>1</v>
      </c>
      <c r="J1103" s="28">
        <v>3591.48</v>
      </c>
      <c r="K1103" s="30">
        <f>$C$5+SUMPRODUCT($D$5:$I$5,Table24[[#This Row],[age]:[southwest]])</f>
        <v>5451.2233972288741</v>
      </c>
      <c r="R1103" t="s">
        <v>9</v>
      </c>
      <c r="S1103" t="s">
        <v>10</v>
      </c>
      <c r="T1103" t="s">
        <v>8</v>
      </c>
    </row>
    <row r="1104" spans="4:20">
      <c r="D1104" s="17">
        <v>22</v>
      </c>
      <c r="E1104" s="3">
        <v>30.4</v>
      </c>
      <c r="F1104" s="3">
        <v>0</v>
      </c>
      <c r="G1104" s="16">
        <f t="shared" si="51"/>
        <v>1</v>
      </c>
      <c r="H1104" s="3">
        <f t="shared" si="52"/>
        <v>0</v>
      </c>
      <c r="I1104" s="3">
        <f t="shared" si="53"/>
        <v>0</v>
      </c>
      <c r="J1104" s="28">
        <v>33907.548000000003</v>
      </c>
      <c r="K1104" s="30">
        <f>$C$5+SUMPRODUCT($D$5:$I$5,Table24[[#This Row],[age]:[southwest]])</f>
        <v>27627.329666223217</v>
      </c>
      <c r="R1104" t="s">
        <v>6</v>
      </c>
      <c r="S1104" t="s">
        <v>7</v>
      </c>
      <c r="T1104" t="s">
        <v>12</v>
      </c>
    </row>
    <row r="1105" spans="4:20">
      <c r="D1105" s="17">
        <v>50</v>
      </c>
      <c r="E1105" s="3">
        <v>33.700000000000003</v>
      </c>
      <c r="F1105" s="3">
        <v>4</v>
      </c>
      <c r="G1105" s="16">
        <f t="shared" si="51"/>
        <v>0</v>
      </c>
      <c r="H1105" s="3">
        <f t="shared" si="52"/>
        <v>0</v>
      </c>
      <c r="I1105" s="3">
        <f t="shared" si="53"/>
        <v>1</v>
      </c>
      <c r="J1105" s="28">
        <v>11299.343000000001</v>
      </c>
      <c r="K1105" s="30">
        <f>$C$5+SUMPRODUCT($D$5:$I$5,Table24[[#This Row],[age]:[southwest]])</f>
        <v>13200.581423257441</v>
      </c>
      <c r="R1105" t="s">
        <v>6</v>
      </c>
      <c r="S1105" t="s">
        <v>10</v>
      </c>
      <c r="T1105" t="s">
        <v>8</v>
      </c>
    </row>
    <row r="1106" spans="4:20">
      <c r="D1106" s="17">
        <v>18</v>
      </c>
      <c r="E1106" s="3">
        <v>31.35</v>
      </c>
      <c r="F1106" s="3">
        <v>4</v>
      </c>
      <c r="G1106" s="16">
        <f t="shared" si="51"/>
        <v>0</v>
      </c>
      <c r="H1106" s="3">
        <f t="shared" si="52"/>
        <v>0</v>
      </c>
      <c r="I1106" s="3">
        <f t="shared" si="53"/>
        <v>0</v>
      </c>
      <c r="J1106" s="28">
        <v>4561.1885000000002</v>
      </c>
      <c r="K1106" s="30">
        <f>$C$5+SUMPRODUCT($D$5:$I$5,Table24[[#This Row],[age]:[southwest]])</f>
        <v>4963.3150164505205</v>
      </c>
      <c r="R1106" t="s">
        <v>6</v>
      </c>
      <c r="S1106" t="s">
        <v>10</v>
      </c>
      <c r="T1106" t="s">
        <v>13</v>
      </c>
    </row>
    <row r="1107" spans="4:20">
      <c r="D1107" s="17">
        <v>51</v>
      </c>
      <c r="E1107" s="3">
        <v>34.96</v>
      </c>
      <c r="F1107" s="3">
        <v>2</v>
      </c>
      <c r="G1107" s="16">
        <f t="shared" si="51"/>
        <v>1</v>
      </c>
      <c r="H1107" s="3">
        <f t="shared" si="52"/>
        <v>0</v>
      </c>
      <c r="I1107" s="3">
        <f t="shared" si="53"/>
        <v>0</v>
      </c>
      <c r="J1107" s="28">
        <v>44641.197399999997</v>
      </c>
      <c r="K1107" s="30">
        <f>$C$5+SUMPRODUCT($D$5:$I$5,Table24[[#This Row],[age]:[southwest]])</f>
        <v>37567.807769570871</v>
      </c>
      <c r="R1107" t="s">
        <v>6</v>
      </c>
      <c r="S1107" t="s">
        <v>7</v>
      </c>
      <c r="T1107" t="s">
        <v>13</v>
      </c>
    </row>
    <row r="1108" spans="4:20">
      <c r="D1108" s="17">
        <v>22</v>
      </c>
      <c r="E1108" s="3">
        <v>33.770000000000003</v>
      </c>
      <c r="F1108" s="3">
        <v>0</v>
      </c>
      <c r="G1108" s="16">
        <f t="shared" si="51"/>
        <v>0</v>
      </c>
      <c r="H1108" s="3">
        <f t="shared" si="52"/>
        <v>1</v>
      </c>
      <c r="I1108" s="3">
        <f t="shared" si="53"/>
        <v>0</v>
      </c>
      <c r="J1108" s="28">
        <v>1674.6323</v>
      </c>
      <c r="K1108" s="30">
        <f>$C$5+SUMPRODUCT($D$5:$I$5,Table24[[#This Row],[age]:[southwest]])</f>
        <v>4066.2063894878083</v>
      </c>
      <c r="R1108" t="s">
        <v>9</v>
      </c>
      <c r="S1108" t="s">
        <v>10</v>
      </c>
      <c r="T1108" t="s">
        <v>11</v>
      </c>
    </row>
    <row r="1109" spans="4:20">
      <c r="D1109" s="17">
        <v>52</v>
      </c>
      <c r="E1109" s="3">
        <v>30.875</v>
      </c>
      <c r="F1109" s="3">
        <v>0</v>
      </c>
      <c r="G1109" s="16">
        <f t="shared" si="51"/>
        <v>0</v>
      </c>
      <c r="H1109" s="3">
        <f t="shared" si="52"/>
        <v>0</v>
      </c>
      <c r="I1109" s="3">
        <f t="shared" si="53"/>
        <v>0</v>
      </c>
      <c r="J1109" s="28">
        <v>23045.566159999998</v>
      </c>
      <c r="K1109" s="30">
        <f>$C$5+SUMPRODUCT($D$5:$I$5,Table24[[#This Row],[age]:[southwest]])</f>
        <v>11654.501086023425</v>
      </c>
      <c r="R1109" t="s">
        <v>6</v>
      </c>
      <c r="S1109" t="s">
        <v>10</v>
      </c>
      <c r="T1109" t="s">
        <v>13</v>
      </c>
    </row>
    <row r="1110" spans="4:20">
      <c r="D1110" s="17">
        <v>25</v>
      </c>
      <c r="E1110" s="3">
        <v>33.99</v>
      </c>
      <c r="F1110" s="3">
        <v>1</v>
      </c>
      <c r="G1110" s="16">
        <f t="shared" si="51"/>
        <v>0</v>
      </c>
      <c r="H1110" s="3">
        <f t="shared" si="52"/>
        <v>1</v>
      </c>
      <c r="I1110" s="3">
        <f t="shared" si="53"/>
        <v>0</v>
      </c>
      <c r="J1110" s="28">
        <v>3227.1210999999998</v>
      </c>
      <c r="K1110" s="30">
        <f>$C$5+SUMPRODUCT($D$5:$I$5,Table24[[#This Row],[age]:[southwest]])</f>
        <v>5383.2707994240845</v>
      </c>
      <c r="R1110" t="s">
        <v>6</v>
      </c>
      <c r="S1110" t="s">
        <v>10</v>
      </c>
      <c r="T1110" t="s">
        <v>11</v>
      </c>
    </row>
    <row r="1111" spans="4:20">
      <c r="D1111" s="17">
        <v>33</v>
      </c>
      <c r="E1111" s="3">
        <v>19.094999999999999</v>
      </c>
      <c r="F1111" s="3">
        <v>2</v>
      </c>
      <c r="G1111" s="16">
        <f t="shared" si="51"/>
        <v>1</v>
      </c>
      <c r="H1111" s="3">
        <f t="shared" si="52"/>
        <v>0</v>
      </c>
      <c r="I1111" s="3">
        <f t="shared" si="53"/>
        <v>0</v>
      </c>
      <c r="J1111" s="28">
        <v>16776.304049999999</v>
      </c>
      <c r="K1111" s="30">
        <f>$C$5+SUMPRODUCT($D$5:$I$5,Table24[[#This Row],[age]:[southwest]])</f>
        <v>27569.147962783209</v>
      </c>
      <c r="R1111" t="s">
        <v>6</v>
      </c>
      <c r="S1111" t="s">
        <v>7</v>
      </c>
      <c r="T1111" t="s">
        <v>13</v>
      </c>
    </row>
    <row r="1112" spans="4:20">
      <c r="D1112" s="17">
        <v>53</v>
      </c>
      <c r="E1112" s="3">
        <v>28.6</v>
      </c>
      <c r="F1112" s="3">
        <v>3</v>
      </c>
      <c r="G1112" s="16">
        <f t="shared" si="51"/>
        <v>0</v>
      </c>
      <c r="H1112" s="3">
        <f t="shared" si="52"/>
        <v>0</v>
      </c>
      <c r="I1112" s="3">
        <f t="shared" si="53"/>
        <v>1</v>
      </c>
      <c r="J1112" s="28">
        <v>11253.421</v>
      </c>
      <c r="K1112" s="30">
        <f>$C$5+SUMPRODUCT($D$5:$I$5,Table24[[#This Row],[age]:[southwest]])</f>
        <v>11772.985643574848</v>
      </c>
      <c r="R1112" t="s">
        <v>9</v>
      </c>
      <c r="S1112" t="s">
        <v>10</v>
      </c>
      <c r="T1112" t="s">
        <v>8</v>
      </c>
    </row>
    <row r="1113" spans="4:20">
      <c r="D1113" s="17">
        <v>29</v>
      </c>
      <c r="E1113" s="3">
        <v>38.94</v>
      </c>
      <c r="F1113" s="3">
        <v>1</v>
      </c>
      <c r="G1113" s="16">
        <f t="shared" si="51"/>
        <v>0</v>
      </c>
      <c r="H1113" s="3">
        <f t="shared" si="52"/>
        <v>1</v>
      </c>
      <c r="I1113" s="3">
        <f t="shared" si="53"/>
        <v>0</v>
      </c>
      <c r="J1113" s="28">
        <v>3471.4096</v>
      </c>
      <c r="K1113" s="30">
        <f>$C$5+SUMPRODUCT($D$5:$I$5,Table24[[#This Row],[age]:[southwest]])</f>
        <v>8087.5709688519601</v>
      </c>
      <c r="R1113" t="s">
        <v>9</v>
      </c>
      <c r="S1113" t="s">
        <v>10</v>
      </c>
      <c r="T1113" t="s">
        <v>11</v>
      </c>
    </row>
    <row r="1114" spans="4:20">
      <c r="D1114" s="17">
        <v>58</v>
      </c>
      <c r="E1114" s="3">
        <v>36.08</v>
      </c>
      <c r="F1114" s="3">
        <v>0</v>
      </c>
      <c r="G1114" s="16">
        <f t="shared" si="51"/>
        <v>0</v>
      </c>
      <c r="H1114" s="3">
        <f t="shared" si="52"/>
        <v>1</v>
      </c>
      <c r="I1114" s="3">
        <f t="shared" si="53"/>
        <v>0</v>
      </c>
      <c r="J1114" s="28">
        <v>11363.2832</v>
      </c>
      <c r="K1114" s="30">
        <f>$C$5+SUMPRODUCT($D$5:$I$5,Table24[[#This Row],[age]:[southwest]])</f>
        <v>14100.697935221717</v>
      </c>
      <c r="R1114" t="s">
        <v>9</v>
      </c>
      <c r="S1114" t="s">
        <v>10</v>
      </c>
      <c r="T1114" t="s">
        <v>11</v>
      </c>
    </row>
    <row r="1115" spans="4:20">
      <c r="D1115" s="17">
        <v>37</v>
      </c>
      <c r="E1115" s="3">
        <v>29.8</v>
      </c>
      <c r="F1115" s="3">
        <v>0</v>
      </c>
      <c r="G1115" s="16">
        <f t="shared" si="51"/>
        <v>0</v>
      </c>
      <c r="H1115" s="3">
        <f t="shared" si="52"/>
        <v>0</v>
      </c>
      <c r="I1115" s="3">
        <f t="shared" si="53"/>
        <v>1</v>
      </c>
      <c r="J1115" s="28">
        <v>20420.604650000001</v>
      </c>
      <c r="K1115" s="30">
        <f>$C$5+SUMPRODUCT($D$5:$I$5,Table24[[#This Row],[age]:[southwest]])</f>
        <v>6652.6205619939792</v>
      </c>
      <c r="R1115" t="s">
        <v>9</v>
      </c>
      <c r="S1115" t="s">
        <v>10</v>
      </c>
      <c r="T1115" t="s">
        <v>8</v>
      </c>
    </row>
    <row r="1116" spans="4:20">
      <c r="D1116" s="17">
        <v>54</v>
      </c>
      <c r="E1116" s="3">
        <v>31.24</v>
      </c>
      <c r="F1116" s="3">
        <v>0</v>
      </c>
      <c r="G1116" s="16">
        <f t="shared" si="51"/>
        <v>0</v>
      </c>
      <c r="H1116" s="3">
        <f t="shared" si="52"/>
        <v>1</v>
      </c>
      <c r="I1116" s="3">
        <f t="shared" si="53"/>
        <v>0</v>
      </c>
      <c r="J1116" s="28">
        <v>10338.9316</v>
      </c>
      <c r="K1116" s="30">
        <f>$C$5+SUMPRODUCT($D$5:$I$5,Table24[[#This Row],[age]:[southwest]])</f>
        <v>11433.648312614459</v>
      </c>
      <c r="R1116" t="s">
        <v>6</v>
      </c>
      <c r="S1116" t="s">
        <v>10</v>
      </c>
      <c r="T1116" t="s">
        <v>11</v>
      </c>
    </row>
    <row r="1117" spans="4:20">
      <c r="D1117" s="17">
        <v>49</v>
      </c>
      <c r="E1117" s="3">
        <v>29.925000000000001</v>
      </c>
      <c r="F1117" s="3">
        <v>0</v>
      </c>
      <c r="G1117" s="16">
        <f t="shared" si="51"/>
        <v>0</v>
      </c>
      <c r="H1117" s="3">
        <f t="shared" si="52"/>
        <v>0</v>
      </c>
      <c r="I1117" s="3">
        <f t="shared" si="53"/>
        <v>0</v>
      </c>
      <c r="J1117" s="28">
        <v>8988.1587500000005</v>
      </c>
      <c r="K1117" s="30">
        <f>$C$5+SUMPRODUCT($D$5:$I$5,Table24[[#This Row],[age]:[southwest]])</f>
        <v>10561.772646152109</v>
      </c>
      <c r="R1117" t="s">
        <v>6</v>
      </c>
      <c r="S1117" t="s">
        <v>10</v>
      </c>
      <c r="T1117" t="s">
        <v>12</v>
      </c>
    </row>
    <row r="1118" spans="4:20">
      <c r="D1118" s="17">
        <v>50</v>
      </c>
      <c r="E1118" s="3">
        <v>26.22</v>
      </c>
      <c r="F1118" s="3">
        <v>2</v>
      </c>
      <c r="G1118" s="16">
        <f t="shared" si="51"/>
        <v>0</v>
      </c>
      <c r="H1118" s="3">
        <f t="shared" si="52"/>
        <v>0</v>
      </c>
      <c r="I1118" s="3">
        <f t="shared" si="53"/>
        <v>0</v>
      </c>
      <c r="J1118" s="28">
        <v>10493.9458</v>
      </c>
      <c r="K1118" s="30">
        <f>$C$5+SUMPRODUCT($D$5:$I$5,Table24[[#This Row],[age]:[southwest]])</f>
        <v>10507.201180431744</v>
      </c>
      <c r="R1118" t="s">
        <v>6</v>
      </c>
      <c r="S1118" t="s">
        <v>10</v>
      </c>
      <c r="T1118" t="s">
        <v>12</v>
      </c>
    </row>
    <row r="1119" spans="4:20">
      <c r="D1119" s="17">
        <v>26</v>
      </c>
      <c r="E1119" s="3">
        <v>30</v>
      </c>
      <c r="F1119" s="3">
        <v>1</v>
      </c>
      <c r="G1119" s="16">
        <f t="shared" si="51"/>
        <v>0</v>
      </c>
      <c r="H1119" s="3">
        <f t="shared" si="52"/>
        <v>0</v>
      </c>
      <c r="I1119" s="3">
        <f t="shared" si="53"/>
        <v>1</v>
      </c>
      <c r="J1119" s="28">
        <v>2904.0880000000002</v>
      </c>
      <c r="K1119" s="30">
        <f>$C$5+SUMPRODUCT($D$5:$I$5,Table24[[#This Row],[age]:[southwest]])</f>
        <v>4364.8226764852297</v>
      </c>
      <c r="R1119" t="s">
        <v>9</v>
      </c>
      <c r="S1119" t="s">
        <v>10</v>
      </c>
      <c r="T1119" t="s">
        <v>8</v>
      </c>
    </row>
    <row r="1120" spans="4:20">
      <c r="D1120" s="17">
        <v>45</v>
      </c>
      <c r="E1120" s="3">
        <v>20.350000000000001</v>
      </c>
      <c r="F1120" s="3">
        <v>3</v>
      </c>
      <c r="G1120" s="16">
        <f t="shared" si="51"/>
        <v>0</v>
      </c>
      <c r="H1120" s="3">
        <f t="shared" si="52"/>
        <v>1</v>
      </c>
      <c r="I1120" s="3">
        <f t="shared" si="53"/>
        <v>0</v>
      </c>
      <c r="J1120" s="28">
        <v>8605.3615000000009</v>
      </c>
      <c r="K1120" s="30">
        <f>$C$5+SUMPRODUCT($D$5:$I$5,Table24[[#This Row],[age]:[southwest]])</f>
        <v>6847.419095008041</v>
      </c>
      <c r="R1120" t="s">
        <v>9</v>
      </c>
      <c r="S1120" t="s">
        <v>10</v>
      </c>
      <c r="T1120" t="s">
        <v>11</v>
      </c>
    </row>
    <row r="1121" spans="4:20">
      <c r="D1121" s="17">
        <v>54</v>
      </c>
      <c r="E1121" s="3">
        <v>32.299999999999997</v>
      </c>
      <c r="F1121" s="3">
        <v>1</v>
      </c>
      <c r="G1121" s="16">
        <f t="shared" si="51"/>
        <v>0</v>
      </c>
      <c r="H1121" s="3">
        <f t="shared" si="52"/>
        <v>0</v>
      </c>
      <c r="I1121" s="3">
        <f t="shared" si="53"/>
        <v>0</v>
      </c>
      <c r="J1121" s="28">
        <v>11512.405000000001</v>
      </c>
      <c r="K1121" s="30">
        <f>$C$5+SUMPRODUCT($D$5:$I$5,Table24[[#This Row],[age]:[southwest]])</f>
        <v>13122.621913687806</v>
      </c>
      <c r="R1121" t="s">
        <v>6</v>
      </c>
      <c r="S1121" t="s">
        <v>10</v>
      </c>
      <c r="T1121" t="s">
        <v>13</v>
      </c>
    </row>
    <row r="1122" spans="4:20">
      <c r="D1122" s="17">
        <v>38</v>
      </c>
      <c r="E1122" s="3">
        <v>38.39</v>
      </c>
      <c r="F1122" s="3">
        <v>3</v>
      </c>
      <c r="G1122" s="16">
        <f t="shared" si="51"/>
        <v>1</v>
      </c>
      <c r="H1122" s="3">
        <f t="shared" si="52"/>
        <v>1</v>
      </c>
      <c r="I1122" s="3">
        <f t="shared" si="53"/>
        <v>0</v>
      </c>
      <c r="J1122" s="28">
        <v>41949.244100000004</v>
      </c>
      <c r="K1122" s="30">
        <f>$C$5+SUMPRODUCT($D$5:$I$5,Table24[[#This Row],[age]:[southwest]])</f>
        <v>35001.338972162754</v>
      </c>
      <c r="R1122" t="s">
        <v>9</v>
      </c>
      <c r="S1122" t="s">
        <v>7</v>
      </c>
      <c r="T1122" t="s">
        <v>11</v>
      </c>
    </row>
    <row r="1123" spans="4:20">
      <c r="D1123" s="17">
        <v>48</v>
      </c>
      <c r="E1123" s="3">
        <v>25.85</v>
      </c>
      <c r="F1123" s="3">
        <v>3</v>
      </c>
      <c r="G1123" s="16">
        <f t="shared" si="51"/>
        <v>1</v>
      </c>
      <c r="H1123" s="3">
        <f t="shared" si="52"/>
        <v>1</v>
      </c>
      <c r="I1123" s="3">
        <f t="shared" si="53"/>
        <v>0</v>
      </c>
      <c r="J1123" s="28">
        <v>24180.933499999999</v>
      </c>
      <c r="K1123" s="30">
        <f>$C$5+SUMPRODUCT($D$5:$I$5,Table24[[#This Row],[age]:[southwest]])</f>
        <v>33324.840540862679</v>
      </c>
      <c r="R1123" t="s">
        <v>6</v>
      </c>
      <c r="S1123" t="s">
        <v>7</v>
      </c>
      <c r="T1123" t="s">
        <v>11</v>
      </c>
    </row>
    <row r="1124" spans="4:20">
      <c r="D1124" s="17">
        <v>28</v>
      </c>
      <c r="E1124" s="3">
        <v>26.315000000000001</v>
      </c>
      <c r="F1124" s="3">
        <v>3</v>
      </c>
      <c r="G1124" s="16">
        <f t="shared" si="51"/>
        <v>0</v>
      </c>
      <c r="H1124" s="3">
        <f t="shared" si="52"/>
        <v>0</v>
      </c>
      <c r="I1124" s="3">
        <f t="shared" si="53"/>
        <v>0</v>
      </c>
      <c r="J1124" s="28">
        <v>5312.1698500000002</v>
      </c>
      <c r="K1124" s="30">
        <f>$C$5+SUMPRODUCT($D$5:$I$5,Table24[[#This Row],[age]:[southwest]])</f>
        <v>5356.7756579007546</v>
      </c>
      <c r="R1124" t="s">
        <v>6</v>
      </c>
      <c r="S1124" t="s">
        <v>10</v>
      </c>
      <c r="T1124" t="s">
        <v>12</v>
      </c>
    </row>
    <row r="1125" spans="4:20">
      <c r="D1125" s="17">
        <v>23</v>
      </c>
      <c r="E1125" s="3">
        <v>24.51</v>
      </c>
      <c r="F1125" s="3">
        <v>0</v>
      </c>
      <c r="G1125" s="16">
        <f t="shared" si="51"/>
        <v>0</v>
      </c>
      <c r="H1125" s="3">
        <f t="shared" si="52"/>
        <v>0</v>
      </c>
      <c r="I1125" s="3">
        <f t="shared" si="53"/>
        <v>0</v>
      </c>
      <c r="J1125" s="28">
        <v>2396.0958999999998</v>
      </c>
      <c r="K1125" s="30">
        <f>$C$5+SUMPRODUCT($D$5:$I$5,Table24[[#This Row],[age]:[southwest]])</f>
        <v>2045.8636623228595</v>
      </c>
      <c r="R1125" t="s">
        <v>9</v>
      </c>
      <c r="S1125" t="s">
        <v>10</v>
      </c>
      <c r="T1125" t="s">
        <v>13</v>
      </c>
    </row>
    <row r="1126" spans="4:20">
      <c r="D1126" s="17">
        <v>55</v>
      </c>
      <c r="E1126" s="3">
        <v>32.67</v>
      </c>
      <c r="F1126" s="3">
        <v>1</v>
      </c>
      <c r="G1126" s="16">
        <f t="shared" si="51"/>
        <v>0</v>
      </c>
      <c r="H1126" s="3">
        <f t="shared" si="52"/>
        <v>1</v>
      </c>
      <c r="I1126" s="3">
        <f t="shared" si="53"/>
        <v>0</v>
      </c>
      <c r="J1126" s="28">
        <v>10807.4863</v>
      </c>
      <c r="K1126" s="30">
        <f>$C$5+SUMPRODUCT($D$5:$I$5,Table24[[#This Row],[age]:[southwest]])</f>
        <v>12646.455956327482</v>
      </c>
      <c r="R1126" t="s">
        <v>9</v>
      </c>
      <c r="S1126" t="s">
        <v>10</v>
      </c>
      <c r="T1126" t="s">
        <v>11</v>
      </c>
    </row>
    <row r="1127" spans="4:20">
      <c r="D1127" s="17">
        <v>41</v>
      </c>
      <c r="E1127" s="3">
        <v>29.64</v>
      </c>
      <c r="F1127" s="3">
        <v>5</v>
      </c>
      <c r="G1127" s="16">
        <f t="shared" si="51"/>
        <v>0</v>
      </c>
      <c r="H1127" s="3">
        <f t="shared" si="52"/>
        <v>0</v>
      </c>
      <c r="I1127" s="3">
        <f t="shared" si="53"/>
        <v>0</v>
      </c>
      <c r="J1127" s="28">
        <v>9222.4025999999994</v>
      </c>
      <c r="K1127" s="30">
        <f>$C$5+SUMPRODUCT($D$5:$I$5,Table24[[#This Row],[age]:[southwest]])</f>
        <v>10766.92946285287</v>
      </c>
      <c r="R1127" t="s">
        <v>9</v>
      </c>
      <c r="S1127" t="s">
        <v>10</v>
      </c>
      <c r="T1127" t="s">
        <v>13</v>
      </c>
    </row>
    <row r="1128" spans="4:20">
      <c r="D1128" s="17">
        <v>25</v>
      </c>
      <c r="E1128" s="3">
        <v>33.33</v>
      </c>
      <c r="F1128" s="3">
        <v>2</v>
      </c>
      <c r="G1128" s="16">
        <f t="shared" si="51"/>
        <v>1</v>
      </c>
      <c r="H1128" s="3">
        <f t="shared" si="52"/>
        <v>1</v>
      </c>
      <c r="I1128" s="3">
        <f t="shared" si="53"/>
        <v>0</v>
      </c>
      <c r="J1128" s="28">
        <v>36124.573700000001</v>
      </c>
      <c r="K1128" s="30">
        <f>$C$5+SUMPRODUCT($D$5:$I$5,Table24[[#This Row],[age]:[southwest]])</f>
        <v>29475.186595869054</v>
      </c>
      <c r="R1128" t="s">
        <v>9</v>
      </c>
      <c r="S1128" t="s">
        <v>7</v>
      </c>
      <c r="T1128" t="s">
        <v>11</v>
      </c>
    </row>
    <row r="1129" spans="4:20">
      <c r="D1129" s="17">
        <v>33</v>
      </c>
      <c r="E1129" s="3">
        <v>35.75</v>
      </c>
      <c r="F1129" s="3">
        <v>1</v>
      </c>
      <c r="G1129" s="16">
        <f t="shared" si="51"/>
        <v>1</v>
      </c>
      <c r="H1129" s="3">
        <f t="shared" si="52"/>
        <v>1</v>
      </c>
      <c r="I1129" s="3">
        <f t="shared" si="53"/>
        <v>0</v>
      </c>
      <c r="J1129" s="28">
        <v>38282.749499999998</v>
      </c>
      <c r="K1129" s="30">
        <f>$C$5+SUMPRODUCT($D$5:$I$5,Table24[[#This Row],[age]:[southwest]])</f>
        <v>31879.205606502874</v>
      </c>
      <c r="R1129" t="s">
        <v>9</v>
      </c>
      <c r="S1129" t="s">
        <v>7</v>
      </c>
      <c r="T1129" t="s">
        <v>11</v>
      </c>
    </row>
    <row r="1130" spans="4:20">
      <c r="D1130" s="17">
        <v>30</v>
      </c>
      <c r="E1130" s="3">
        <v>19.95</v>
      </c>
      <c r="F1130" s="3">
        <v>3</v>
      </c>
      <c r="G1130" s="16">
        <f t="shared" si="51"/>
        <v>0</v>
      </c>
      <c r="H1130" s="3">
        <f t="shared" si="52"/>
        <v>0</v>
      </c>
      <c r="I1130" s="3">
        <f t="shared" si="53"/>
        <v>0</v>
      </c>
      <c r="J1130" s="28">
        <v>5693.4305000000004</v>
      </c>
      <c r="K1130" s="30">
        <f>$C$5+SUMPRODUCT($D$5:$I$5,Table24[[#This Row],[age]:[southwest]])</f>
        <v>3715.3363435760093</v>
      </c>
      <c r="R1130" t="s">
        <v>6</v>
      </c>
      <c r="S1130" t="s">
        <v>10</v>
      </c>
      <c r="T1130" t="s">
        <v>12</v>
      </c>
    </row>
    <row r="1131" spans="4:20">
      <c r="D1131" s="17">
        <v>23</v>
      </c>
      <c r="E1131" s="3">
        <v>31.4</v>
      </c>
      <c r="F1131" s="3">
        <v>0</v>
      </c>
      <c r="G1131" s="16">
        <f t="shared" si="51"/>
        <v>1</v>
      </c>
      <c r="H1131" s="3">
        <f t="shared" si="52"/>
        <v>0</v>
      </c>
      <c r="I1131" s="3">
        <f t="shared" si="53"/>
        <v>1</v>
      </c>
      <c r="J1131" s="28">
        <v>34166.273000000001</v>
      </c>
      <c r="K1131" s="30">
        <f>$C$5+SUMPRODUCT($D$5:$I$5,Table24[[#This Row],[age]:[southwest]])</f>
        <v>27440.232161764921</v>
      </c>
      <c r="R1131" t="s">
        <v>6</v>
      </c>
      <c r="S1131" t="s">
        <v>7</v>
      </c>
      <c r="T1131" t="s">
        <v>8</v>
      </c>
    </row>
    <row r="1132" spans="4:20">
      <c r="D1132" s="17">
        <v>46</v>
      </c>
      <c r="E1132" s="3">
        <v>38.17</v>
      </c>
      <c r="F1132" s="3">
        <v>2</v>
      </c>
      <c r="G1132" s="16">
        <f t="shared" si="51"/>
        <v>0</v>
      </c>
      <c r="H1132" s="3">
        <f t="shared" si="52"/>
        <v>1</v>
      </c>
      <c r="I1132" s="3">
        <f t="shared" si="53"/>
        <v>0</v>
      </c>
      <c r="J1132" s="28">
        <v>8347.1643000000004</v>
      </c>
      <c r="K1132" s="30">
        <f>$C$5+SUMPRODUCT($D$5:$I$5,Table24[[#This Row],[age]:[southwest]])</f>
        <v>12667.469926153066</v>
      </c>
      <c r="R1132" t="s">
        <v>9</v>
      </c>
      <c r="S1132" t="s">
        <v>10</v>
      </c>
      <c r="T1132" t="s">
        <v>11</v>
      </c>
    </row>
    <row r="1133" spans="4:20">
      <c r="D1133" s="17">
        <v>53</v>
      </c>
      <c r="E1133" s="3">
        <v>36.86</v>
      </c>
      <c r="F1133" s="3">
        <v>3</v>
      </c>
      <c r="G1133" s="16">
        <f t="shared" si="51"/>
        <v>1</v>
      </c>
      <c r="H1133" s="3">
        <f t="shared" si="52"/>
        <v>0</v>
      </c>
      <c r="I1133" s="3">
        <f t="shared" si="53"/>
        <v>0</v>
      </c>
      <c r="J1133" s="28">
        <v>46661.4424</v>
      </c>
      <c r="K1133" s="30">
        <f>$C$5+SUMPRODUCT($D$5:$I$5,Table24[[#This Row],[age]:[southwest]])</f>
        <v>39196.78323123337</v>
      </c>
      <c r="R1133" t="s">
        <v>6</v>
      </c>
      <c r="S1133" t="s">
        <v>7</v>
      </c>
      <c r="T1133" t="s">
        <v>12</v>
      </c>
    </row>
    <row r="1134" spans="4:20">
      <c r="D1134" s="17">
        <v>27</v>
      </c>
      <c r="E1134" s="3">
        <v>32.395000000000003</v>
      </c>
      <c r="F1134" s="3">
        <v>1</v>
      </c>
      <c r="G1134" s="16">
        <f t="shared" si="51"/>
        <v>0</v>
      </c>
      <c r="H1134" s="3">
        <f t="shared" si="52"/>
        <v>0</v>
      </c>
      <c r="I1134" s="3">
        <f t="shared" si="53"/>
        <v>0</v>
      </c>
      <c r="J1134" s="28">
        <v>18903.491409999999</v>
      </c>
      <c r="K1134" s="30">
        <f>$C$5+SUMPRODUCT($D$5:$I$5,Table24[[#This Row],[age]:[southwest]])</f>
        <v>6215.6202936117115</v>
      </c>
      <c r="R1134" t="s">
        <v>6</v>
      </c>
      <c r="S1134" t="s">
        <v>10</v>
      </c>
      <c r="T1134" t="s">
        <v>13</v>
      </c>
    </row>
    <row r="1135" spans="4:20">
      <c r="D1135" s="17">
        <v>23</v>
      </c>
      <c r="E1135" s="3">
        <v>42.75</v>
      </c>
      <c r="F1135" s="3">
        <v>1</v>
      </c>
      <c r="G1135" s="16">
        <f t="shared" si="51"/>
        <v>1</v>
      </c>
      <c r="H1135" s="3">
        <f t="shared" si="52"/>
        <v>0</v>
      </c>
      <c r="I1135" s="3">
        <f t="shared" si="53"/>
        <v>0</v>
      </c>
      <c r="J1135" s="28">
        <v>40904.199500000002</v>
      </c>
      <c r="K1135" s="30">
        <f>$C$5+SUMPRODUCT($D$5:$I$5,Table24[[#This Row],[age]:[southwest]])</f>
        <v>32538.100685219302</v>
      </c>
      <c r="R1135" t="s">
        <v>6</v>
      </c>
      <c r="S1135" t="s">
        <v>7</v>
      </c>
      <c r="T1135" t="s">
        <v>13</v>
      </c>
    </row>
    <row r="1136" spans="4:20">
      <c r="D1136" s="17">
        <v>63</v>
      </c>
      <c r="E1136" s="3">
        <v>25.08</v>
      </c>
      <c r="F1136" s="3">
        <v>0</v>
      </c>
      <c r="G1136" s="16">
        <f t="shared" si="51"/>
        <v>0</v>
      </c>
      <c r="H1136" s="3">
        <f t="shared" si="52"/>
        <v>0</v>
      </c>
      <c r="I1136" s="3">
        <f t="shared" si="53"/>
        <v>0</v>
      </c>
      <c r="J1136" s="28">
        <v>14254.608200000001</v>
      </c>
      <c r="K1136" s="30">
        <f>$C$5+SUMPRODUCT($D$5:$I$5,Table24[[#This Row],[age]:[southwest]])</f>
        <v>12519.144848121665</v>
      </c>
      <c r="R1136" t="s">
        <v>6</v>
      </c>
      <c r="S1136" t="s">
        <v>10</v>
      </c>
      <c r="T1136" t="s">
        <v>12</v>
      </c>
    </row>
    <row r="1137" spans="4:20">
      <c r="D1137" s="17">
        <v>55</v>
      </c>
      <c r="E1137" s="3">
        <v>29.9</v>
      </c>
      <c r="F1137" s="3">
        <v>0</v>
      </c>
      <c r="G1137" s="16">
        <f t="shared" si="51"/>
        <v>0</v>
      </c>
      <c r="H1137" s="3">
        <f t="shared" si="52"/>
        <v>0</v>
      </c>
      <c r="I1137" s="3">
        <f t="shared" si="53"/>
        <v>1</v>
      </c>
      <c r="J1137" s="28">
        <v>10214.636</v>
      </c>
      <c r="K1137" s="30">
        <f>$C$5+SUMPRODUCT($D$5:$I$5,Table24[[#This Row],[age]:[southwest]])</f>
        <v>11312.599726717744</v>
      </c>
      <c r="R1137" t="s">
        <v>9</v>
      </c>
      <c r="S1137" t="s">
        <v>10</v>
      </c>
      <c r="T1137" t="s">
        <v>8</v>
      </c>
    </row>
    <row r="1138" spans="4:20">
      <c r="D1138" s="17">
        <v>35</v>
      </c>
      <c r="E1138" s="3">
        <v>35.86</v>
      </c>
      <c r="F1138" s="3">
        <v>2</v>
      </c>
      <c r="G1138" s="16">
        <f t="shared" si="51"/>
        <v>0</v>
      </c>
      <c r="H1138" s="3">
        <f t="shared" si="52"/>
        <v>1</v>
      </c>
      <c r="I1138" s="3">
        <f t="shared" si="53"/>
        <v>0</v>
      </c>
      <c r="J1138" s="28">
        <v>5836.5204000000003</v>
      </c>
      <c r="K1138" s="30">
        <f>$C$5+SUMPRODUCT($D$5:$I$5,Table24[[#This Row],[age]:[southwest]])</f>
        <v>9058.1381460448138</v>
      </c>
      <c r="R1138" t="s">
        <v>6</v>
      </c>
      <c r="S1138" t="s">
        <v>10</v>
      </c>
      <c r="T1138" t="s">
        <v>11</v>
      </c>
    </row>
    <row r="1139" spans="4:20">
      <c r="D1139" s="17">
        <v>34</v>
      </c>
      <c r="E1139" s="3">
        <v>32.799999999999997</v>
      </c>
      <c r="F1139" s="3">
        <v>1</v>
      </c>
      <c r="G1139" s="16">
        <f t="shared" si="51"/>
        <v>0</v>
      </c>
      <c r="H1139" s="3">
        <f t="shared" si="52"/>
        <v>0</v>
      </c>
      <c r="I1139" s="3">
        <f t="shared" si="53"/>
        <v>1</v>
      </c>
      <c r="J1139" s="28">
        <v>14358.364369999999</v>
      </c>
      <c r="K1139" s="30">
        <f>$C$5+SUMPRODUCT($D$5:$I$5,Table24[[#This Row],[age]:[southwest]])</f>
        <v>7369.069538737509</v>
      </c>
      <c r="R1139" t="s">
        <v>9</v>
      </c>
      <c r="S1139" t="s">
        <v>10</v>
      </c>
      <c r="T1139" t="s">
        <v>8</v>
      </c>
    </row>
    <row r="1140" spans="4:20">
      <c r="D1140" s="17">
        <v>19</v>
      </c>
      <c r="E1140" s="3">
        <v>18.600000000000001</v>
      </c>
      <c r="F1140" s="3">
        <v>0</v>
      </c>
      <c r="G1140" s="16">
        <f t="shared" si="51"/>
        <v>0</v>
      </c>
      <c r="H1140" s="3">
        <f t="shared" si="52"/>
        <v>0</v>
      </c>
      <c r="I1140" s="3">
        <f t="shared" si="53"/>
        <v>1</v>
      </c>
      <c r="J1140" s="28">
        <v>1728.8969999999999</v>
      </c>
      <c r="K1140" s="30">
        <f>$C$5+SUMPRODUCT($D$5:$I$5,Table24[[#This Row],[age]:[southwest]])</f>
        <v>-1766.2774182647827</v>
      </c>
      <c r="R1140" t="s">
        <v>6</v>
      </c>
      <c r="S1140" t="s">
        <v>10</v>
      </c>
      <c r="T1140" t="s">
        <v>8</v>
      </c>
    </row>
    <row r="1141" spans="4:20">
      <c r="D1141" s="17">
        <v>39</v>
      </c>
      <c r="E1141" s="3">
        <v>23.87</v>
      </c>
      <c r="F1141" s="3">
        <v>5</v>
      </c>
      <c r="G1141" s="16">
        <f t="shared" si="51"/>
        <v>0</v>
      </c>
      <c r="H1141" s="3">
        <f t="shared" si="52"/>
        <v>1</v>
      </c>
      <c r="I1141" s="3">
        <f t="shared" si="53"/>
        <v>0</v>
      </c>
      <c r="J1141" s="28">
        <v>8582.3022999999994</v>
      </c>
      <c r="K1141" s="30">
        <f>$C$5+SUMPRODUCT($D$5:$I$5,Table24[[#This Row],[age]:[southwest]])</f>
        <v>7440.486538357567</v>
      </c>
      <c r="R1141" t="s">
        <v>6</v>
      </c>
      <c r="S1141" t="s">
        <v>10</v>
      </c>
      <c r="T1141" t="s">
        <v>11</v>
      </c>
    </row>
    <row r="1142" spans="4:20">
      <c r="D1142" s="17">
        <v>27</v>
      </c>
      <c r="E1142" s="3">
        <v>45.9</v>
      </c>
      <c r="F1142" s="3">
        <v>2</v>
      </c>
      <c r="G1142" s="16">
        <f t="shared" si="51"/>
        <v>0</v>
      </c>
      <c r="H1142" s="3">
        <f t="shared" si="52"/>
        <v>0</v>
      </c>
      <c r="I1142" s="3">
        <f t="shared" si="53"/>
        <v>1</v>
      </c>
      <c r="J1142" s="28">
        <v>3693.4279999999999</v>
      </c>
      <c r="K1142" s="30">
        <f>$C$5+SUMPRODUCT($D$5:$I$5,Table24[[#This Row],[age]:[southwest]])</f>
        <v>10477.770433783058</v>
      </c>
      <c r="R1142" t="s">
        <v>9</v>
      </c>
      <c r="S1142" t="s">
        <v>10</v>
      </c>
      <c r="T1142" t="s">
        <v>8</v>
      </c>
    </row>
    <row r="1143" spans="4:20">
      <c r="D1143" s="17">
        <v>57</v>
      </c>
      <c r="E1143" s="3">
        <v>40.28</v>
      </c>
      <c r="F1143" s="3">
        <v>0</v>
      </c>
      <c r="G1143" s="16">
        <f t="shared" si="51"/>
        <v>0</v>
      </c>
      <c r="H1143" s="3">
        <f t="shared" si="52"/>
        <v>0</v>
      </c>
      <c r="I1143" s="3">
        <f t="shared" si="53"/>
        <v>0</v>
      </c>
      <c r="J1143" s="28">
        <v>20709.020339999999</v>
      </c>
      <c r="K1143" s="30">
        <f>$C$5+SUMPRODUCT($D$5:$I$5,Table24[[#This Row],[age]:[southwest]])</f>
        <v>16124.45479231132</v>
      </c>
      <c r="R1143" t="s">
        <v>9</v>
      </c>
      <c r="S1143" t="s">
        <v>10</v>
      </c>
      <c r="T1143" t="s">
        <v>13</v>
      </c>
    </row>
    <row r="1144" spans="4:20">
      <c r="D1144" s="17">
        <v>52</v>
      </c>
      <c r="E1144" s="3">
        <v>18.335000000000001</v>
      </c>
      <c r="F1144" s="3">
        <v>0</v>
      </c>
      <c r="G1144" s="16">
        <f t="shared" si="51"/>
        <v>0</v>
      </c>
      <c r="H1144" s="3">
        <f t="shared" si="52"/>
        <v>0</v>
      </c>
      <c r="I1144" s="3">
        <f t="shared" si="53"/>
        <v>0</v>
      </c>
      <c r="J1144" s="28">
        <v>9991.0376500000002</v>
      </c>
      <c r="K1144" s="30">
        <f>$C$5+SUMPRODUCT($D$5:$I$5,Table24[[#This Row],[age]:[southwest]])</f>
        <v>7407.9387484730796</v>
      </c>
      <c r="R1144" t="s">
        <v>6</v>
      </c>
      <c r="S1144" t="s">
        <v>10</v>
      </c>
      <c r="T1144" t="s">
        <v>12</v>
      </c>
    </row>
    <row r="1145" spans="4:20">
      <c r="D1145" s="17">
        <v>28</v>
      </c>
      <c r="E1145" s="3">
        <v>33.82</v>
      </c>
      <c r="F1145" s="3">
        <v>0</v>
      </c>
      <c r="G1145" s="16">
        <f t="shared" si="51"/>
        <v>0</v>
      </c>
      <c r="H1145" s="3">
        <f t="shared" si="52"/>
        <v>0</v>
      </c>
      <c r="I1145" s="3">
        <f t="shared" si="53"/>
        <v>0</v>
      </c>
      <c r="J1145" s="28">
        <v>19673.335729999999</v>
      </c>
      <c r="K1145" s="30">
        <f>$C$5+SUMPRODUCT($D$5:$I$5,Table24[[#This Row],[age]:[southwest]])</f>
        <v>6483.6464418111282</v>
      </c>
      <c r="R1145" t="s">
        <v>9</v>
      </c>
      <c r="S1145" t="s">
        <v>10</v>
      </c>
      <c r="T1145" t="s">
        <v>12</v>
      </c>
    </row>
    <row r="1146" spans="4:20">
      <c r="D1146" s="17">
        <v>50</v>
      </c>
      <c r="E1146" s="3">
        <v>28.12</v>
      </c>
      <c r="F1146" s="3">
        <v>3</v>
      </c>
      <c r="G1146" s="16">
        <f t="shared" si="51"/>
        <v>0</v>
      </c>
      <c r="H1146" s="3">
        <f t="shared" si="52"/>
        <v>0</v>
      </c>
      <c r="I1146" s="3">
        <f t="shared" si="53"/>
        <v>0</v>
      </c>
      <c r="J1146" s="28">
        <v>11085.586799999999</v>
      </c>
      <c r="K1146" s="30">
        <f>$C$5+SUMPRODUCT($D$5:$I$5,Table24[[#This Row],[age]:[southwest]])</f>
        <v>11622.16386084419</v>
      </c>
      <c r="R1146" t="s">
        <v>6</v>
      </c>
      <c r="S1146" t="s">
        <v>10</v>
      </c>
      <c r="T1146" t="s">
        <v>12</v>
      </c>
    </row>
    <row r="1147" spans="4:20">
      <c r="D1147" s="17">
        <v>44</v>
      </c>
      <c r="E1147" s="3">
        <v>25</v>
      </c>
      <c r="F1147" s="3">
        <v>1</v>
      </c>
      <c r="G1147" s="16">
        <f t="shared" si="51"/>
        <v>0</v>
      </c>
      <c r="H1147" s="3">
        <f t="shared" si="52"/>
        <v>0</v>
      </c>
      <c r="I1147" s="3">
        <f t="shared" si="53"/>
        <v>1</v>
      </c>
      <c r="J1147" s="28">
        <v>7623.518</v>
      </c>
      <c r="K1147" s="30">
        <f>$C$5+SUMPRODUCT($D$5:$I$5,Table24[[#This Row],[age]:[southwest]])</f>
        <v>7297.7310340712938</v>
      </c>
      <c r="R1147" t="s">
        <v>6</v>
      </c>
      <c r="S1147" t="s">
        <v>10</v>
      </c>
      <c r="T1147" t="s">
        <v>8</v>
      </c>
    </row>
    <row r="1148" spans="4:20">
      <c r="D1148" s="17">
        <v>26</v>
      </c>
      <c r="E1148" s="3">
        <v>22.23</v>
      </c>
      <c r="F1148" s="3">
        <v>0</v>
      </c>
      <c r="G1148" s="16">
        <f t="shared" si="51"/>
        <v>0</v>
      </c>
      <c r="H1148" s="3">
        <f t="shared" si="52"/>
        <v>0</v>
      </c>
      <c r="I1148" s="3">
        <f t="shared" si="53"/>
        <v>0</v>
      </c>
      <c r="J1148" s="28">
        <v>3176.2876999999999</v>
      </c>
      <c r="K1148" s="30">
        <f>$C$5+SUMPRODUCT($D$5:$I$5,Table24[[#This Row],[age]:[southwest]])</f>
        <v>2044.7805910069674</v>
      </c>
      <c r="R1148" t="s">
        <v>6</v>
      </c>
      <c r="S1148" t="s">
        <v>10</v>
      </c>
      <c r="T1148" t="s">
        <v>12</v>
      </c>
    </row>
    <row r="1149" spans="4:20">
      <c r="D1149" s="17">
        <v>33</v>
      </c>
      <c r="E1149" s="3">
        <v>30.25</v>
      </c>
      <c r="F1149" s="3">
        <v>0</v>
      </c>
      <c r="G1149" s="16">
        <f t="shared" si="51"/>
        <v>0</v>
      </c>
      <c r="H1149" s="3">
        <f t="shared" si="52"/>
        <v>1</v>
      </c>
      <c r="I1149" s="3">
        <f t="shared" si="53"/>
        <v>0</v>
      </c>
      <c r="J1149" s="28">
        <v>3704.3544999999999</v>
      </c>
      <c r="K1149" s="30">
        <f>$C$5+SUMPRODUCT($D$5:$I$5,Table24[[#This Row],[age]:[southwest]])</f>
        <v>5701.2591881033513</v>
      </c>
      <c r="R1149" t="s">
        <v>9</v>
      </c>
      <c r="S1149" t="s">
        <v>10</v>
      </c>
      <c r="T1149" t="s">
        <v>11</v>
      </c>
    </row>
    <row r="1150" spans="4:20">
      <c r="D1150" s="17">
        <v>19</v>
      </c>
      <c r="E1150" s="3">
        <v>32.49</v>
      </c>
      <c r="F1150" s="3">
        <v>0</v>
      </c>
      <c r="G1150" s="16">
        <f t="shared" si="51"/>
        <v>1</v>
      </c>
      <c r="H1150" s="3">
        <f t="shared" si="52"/>
        <v>0</v>
      </c>
      <c r="I1150" s="3">
        <f t="shared" si="53"/>
        <v>0</v>
      </c>
      <c r="J1150" s="28">
        <v>36898.733079999998</v>
      </c>
      <c r="K1150" s="30">
        <f>$C$5+SUMPRODUCT($D$5:$I$5,Table24[[#This Row],[age]:[southwest]])</f>
        <v>27564.070883939865</v>
      </c>
      <c r="R1150" t="s">
        <v>6</v>
      </c>
      <c r="S1150" t="s">
        <v>7</v>
      </c>
      <c r="T1150" t="s">
        <v>12</v>
      </c>
    </row>
    <row r="1151" spans="4:20">
      <c r="D1151" s="17">
        <v>50</v>
      </c>
      <c r="E1151" s="3">
        <v>37.07</v>
      </c>
      <c r="F1151" s="3">
        <v>1</v>
      </c>
      <c r="G1151" s="16">
        <f t="shared" si="51"/>
        <v>0</v>
      </c>
      <c r="H1151" s="3">
        <f t="shared" si="52"/>
        <v>1</v>
      </c>
      <c r="I1151" s="3">
        <f t="shared" si="53"/>
        <v>0</v>
      </c>
      <c r="J1151" s="28">
        <v>9048.0272999999997</v>
      </c>
      <c r="K1151" s="30">
        <f>$C$5+SUMPRODUCT($D$5:$I$5,Table24[[#This Row],[age]:[southwest]])</f>
        <v>12851.445876027028</v>
      </c>
      <c r="R1151" t="s">
        <v>9</v>
      </c>
      <c r="S1151" t="s">
        <v>10</v>
      </c>
      <c r="T1151" t="s">
        <v>11</v>
      </c>
    </row>
    <row r="1152" spans="4:20">
      <c r="D1152" s="17">
        <v>41</v>
      </c>
      <c r="E1152" s="3">
        <v>32.6</v>
      </c>
      <c r="F1152" s="3">
        <v>3</v>
      </c>
      <c r="G1152" s="16">
        <f t="shared" si="51"/>
        <v>0</v>
      </c>
      <c r="H1152" s="3">
        <f t="shared" si="52"/>
        <v>0</v>
      </c>
      <c r="I1152" s="3">
        <f t="shared" si="53"/>
        <v>1</v>
      </c>
      <c r="J1152" s="28">
        <v>7954.5169999999998</v>
      </c>
      <c r="K1152" s="30">
        <f>$C$5+SUMPRODUCT($D$5:$I$5,Table24[[#This Row],[age]:[southwest]])</f>
        <v>10043.474295006061</v>
      </c>
      <c r="R1152" t="s">
        <v>6</v>
      </c>
      <c r="S1152" t="s">
        <v>10</v>
      </c>
      <c r="T1152" t="s">
        <v>8</v>
      </c>
    </row>
    <row r="1153" spans="4:20">
      <c r="D1153" s="17">
        <v>52</v>
      </c>
      <c r="E1153" s="3">
        <v>24.86</v>
      </c>
      <c r="F1153" s="3">
        <v>0</v>
      </c>
      <c r="G1153" s="16">
        <f t="shared" si="51"/>
        <v>0</v>
      </c>
      <c r="H1153" s="3">
        <f t="shared" si="52"/>
        <v>1</v>
      </c>
      <c r="I1153" s="3">
        <f t="shared" si="53"/>
        <v>0</v>
      </c>
      <c r="J1153" s="28">
        <v>27117.993780000001</v>
      </c>
      <c r="K1153" s="30">
        <f>$C$5+SUMPRODUCT($D$5:$I$5,Table24[[#This Row],[age]:[southwest]])</f>
        <v>8759.1038157686198</v>
      </c>
      <c r="R1153" t="s">
        <v>6</v>
      </c>
      <c r="S1153" t="s">
        <v>10</v>
      </c>
      <c r="T1153" t="s">
        <v>11</v>
      </c>
    </row>
    <row r="1154" spans="4:20">
      <c r="D1154" s="17">
        <v>39</v>
      </c>
      <c r="E1154" s="3">
        <v>32.340000000000003</v>
      </c>
      <c r="F1154" s="3">
        <v>2</v>
      </c>
      <c r="G1154" s="16">
        <f t="shared" si="51"/>
        <v>0</v>
      </c>
      <c r="H1154" s="3">
        <f t="shared" si="52"/>
        <v>1</v>
      </c>
      <c r="I1154" s="3">
        <f t="shared" si="53"/>
        <v>0</v>
      </c>
      <c r="J1154" s="28">
        <v>6338.0756000000001</v>
      </c>
      <c r="K1154" s="30">
        <f>$C$5+SUMPRODUCT($D$5:$I$5,Table24[[#This Row],[age]:[southwest]])</f>
        <v>8894.1462102851765</v>
      </c>
      <c r="R1154" t="s">
        <v>9</v>
      </c>
      <c r="S1154" t="s">
        <v>10</v>
      </c>
      <c r="T1154" t="s">
        <v>11</v>
      </c>
    </row>
    <row r="1155" spans="4:20">
      <c r="D1155" s="17">
        <v>50</v>
      </c>
      <c r="E1155" s="3">
        <v>32.299999999999997</v>
      </c>
      <c r="F1155" s="3">
        <v>2</v>
      </c>
      <c r="G1155" s="16">
        <f t="shared" si="51"/>
        <v>0</v>
      </c>
      <c r="H1155" s="3">
        <f t="shared" si="52"/>
        <v>0</v>
      </c>
      <c r="I1155" s="3">
        <f t="shared" si="53"/>
        <v>1</v>
      </c>
      <c r="J1155" s="28">
        <v>9630.3970000000008</v>
      </c>
      <c r="K1155" s="30">
        <f>$C$5+SUMPRODUCT($D$5:$I$5,Table24[[#This Row],[age]:[southwest]])</f>
        <v>11783.395265791467</v>
      </c>
      <c r="R1155" t="s">
        <v>9</v>
      </c>
      <c r="S1155" t="s">
        <v>10</v>
      </c>
      <c r="T1155" t="s">
        <v>8</v>
      </c>
    </row>
    <row r="1156" spans="4:20">
      <c r="D1156" s="17">
        <v>52</v>
      </c>
      <c r="E1156" s="3">
        <v>32.774999999999999</v>
      </c>
      <c r="F1156" s="3">
        <v>3</v>
      </c>
      <c r="G1156" s="16">
        <f t="shared" si="51"/>
        <v>0</v>
      </c>
      <c r="H1156" s="3">
        <f t="shared" si="52"/>
        <v>0</v>
      </c>
      <c r="I1156" s="3">
        <f t="shared" si="53"/>
        <v>0</v>
      </c>
      <c r="J1156" s="28">
        <v>11289.10925</v>
      </c>
      <c r="K1156" s="30">
        <f>$C$5+SUMPRODUCT($D$5:$I$5,Table24[[#This Row],[age]:[southwest]])</f>
        <v>13712.552055275806</v>
      </c>
      <c r="R1156" t="s">
        <v>9</v>
      </c>
      <c r="S1156" t="s">
        <v>10</v>
      </c>
      <c r="T1156" t="s">
        <v>12</v>
      </c>
    </row>
    <row r="1157" spans="4:20">
      <c r="D1157" s="17">
        <v>60</v>
      </c>
      <c r="E1157" s="3">
        <v>32.799999999999997</v>
      </c>
      <c r="F1157" s="3">
        <v>0</v>
      </c>
      <c r="G1157" s="16">
        <f t="shared" si="51"/>
        <v>1</v>
      </c>
      <c r="H1157" s="3">
        <f t="shared" si="52"/>
        <v>0</v>
      </c>
      <c r="I1157" s="3">
        <f t="shared" si="53"/>
        <v>1</v>
      </c>
      <c r="J1157" s="28">
        <v>52590.829389999999</v>
      </c>
      <c r="K1157" s="30">
        <f>$C$5+SUMPRODUCT($D$5:$I$5,Table24[[#This Row],[age]:[southwest]])</f>
        <v>37423.566483516937</v>
      </c>
      <c r="R1157" t="s">
        <v>9</v>
      </c>
      <c r="S1157" t="s">
        <v>7</v>
      </c>
      <c r="T1157" t="s">
        <v>8</v>
      </c>
    </row>
    <row r="1158" spans="4:20">
      <c r="D1158" s="17">
        <v>20</v>
      </c>
      <c r="E1158" s="3">
        <v>31.92</v>
      </c>
      <c r="F1158" s="3">
        <v>0</v>
      </c>
      <c r="G1158" s="16">
        <f t="shared" si="51"/>
        <v>0</v>
      </c>
      <c r="H1158" s="3">
        <f t="shared" si="52"/>
        <v>0</v>
      </c>
      <c r="I1158" s="3">
        <f t="shared" si="53"/>
        <v>0</v>
      </c>
      <c r="J1158" s="28">
        <v>2261.5688</v>
      </c>
      <c r="K1158" s="30">
        <f>$C$5+SUMPRODUCT($D$5:$I$5,Table24[[#This Row],[age]:[southwest]])</f>
        <v>3784.1767808184413</v>
      </c>
      <c r="R1158" t="s">
        <v>6</v>
      </c>
      <c r="S1158" t="s">
        <v>10</v>
      </c>
      <c r="T1158" t="s">
        <v>12</v>
      </c>
    </row>
    <row r="1159" spans="4:20">
      <c r="D1159" s="17">
        <v>55</v>
      </c>
      <c r="E1159" s="3">
        <v>21.5</v>
      </c>
      <c r="F1159" s="3">
        <v>1</v>
      </c>
      <c r="G1159" s="16">
        <f t="shared" si="51"/>
        <v>0</v>
      </c>
      <c r="H1159" s="3">
        <f t="shared" si="52"/>
        <v>0</v>
      </c>
      <c r="I1159" s="3">
        <f t="shared" si="53"/>
        <v>1</v>
      </c>
      <c r="J1159" s="28">
        <v>10791.96</v>
      </c>
      <c r="K1159" s="30">
        <f>$C$5+SUMPRODUCT($D$5:$I$5,Table24[[#This Row],[age]:[southwest]])</f>
        <v>8939.5566593814983</v>
      </c>
      <c r="R1159" t="s">
        <v>9</v>
      </c>
      <c r="S1159" t="s">
        <v>10</v>
      </c>
      <c r="T1159" t="s">
        <v>8</v>
      </c>
    </row>
    <row r="1160" spans="4:20">
      <c r="D1160" s="17">
        <v>42</v>
      </c>
      <c r="E1160" s="3">
        <v>34.1</v>
      </c>
      <c r="F1160" s="3">
        <v>0</v>
      </c>
      <c r="G1160" s="16">
        <f t="shared" si="51"/>
        <v>0</v>
      </c>
      <c r="H1160" s="3">
        <f t="shared" si="52"/>
        <v>0</v>
      </c>
      <c r="I1160" s="3">
        <f t="shared" si="53"/>
        <v>1</v>
      </c>
      <c r="J1160" s="28">
        <v>5979.7309999999998</v>
      </c>
      <c r="K1160" s="30">
        <f>$C$5+SUMPRODUCT($D$5:$I$5,Table24[[#This Row],[age]:[southwest]])</f>
        <v>9393.8102544705034</v>
      </c>
      <c r="R1160" t="s">
        <v>9</v>
      </c>
      <c r="S1160" t="s">
        <v>10</v>
      </c>
      <c r="T1160" t="s">
        <v>8</v>
      </c>
    </row>
    <row r="1161" spans="4:20">
      <c r="D1161" s="17">
        <v>18</v>
      </c>
      <c r="E1161" s="3">
        <v>30.305</v>
      </c>
      <c r="F1161" s="3">
        <v>0</v>
      </c>
      <c r="G1161" s="16">
        <f t="shared" si="51"/>
        <v>0</v>
      </c>
      <c r="H1161" s="3">
        <f t="shared" si="52"/>
        <v>0</v>
      </c>
      <c r="I1161" s="3">
        <f t="shared" si="53"/>
        <v>0</v>
      </c>
      <c r="J1161" s="28">
        <v>2203.7359499999998</v>
      </c>
      <c r="K1161" s="30">
        <f>$C$5+SUMPRODUCT($D$5:$I$5,Table24[[#This Row],[age]:[southwest]])</f>
        <v>2723.2582439747803</v>
      </c>
      <c r="R1161" t="s">
        <v>6</v>
      </c>
      <c r="S1161" t="s">
        <v>10</v>
      </c>
      <c r="T1161" t="s">
        <v>13</v>
      </c>
    </row>
    <row r="1162" spans="4:20">
      <c r="D1162" s="17">
        <v>58</v>
      </c>
      <c r="E1162" s="3">
        <v>36.479999999999997</v>
      </c>
      <c r="F1162" s="3">
        <v>0</v>
      </c>
      <c r="G1162" s="16">
        <f t="shared" si="51"/>
        <v>0</v>
      </c>
      <c r="H1162" s="3">
        <f t="shared" si="52"/>
        <v>0</v>
      </c>
      <c r="I1162" s="3">
        <f t="shared" si="53"/>
        <v>0</v>
      </c>
      <c r="J1162" s="28">
        <v>12235.8392</v>
      </c>
      <c r="K1162" s="30">
        <f>$C$5+SUMPRODUCT($D$5:$I$5,Table24[[#This Row],[age]:[southwest]])</f>
        <v>15094.62411095139</v>
      </c>
      <c r="R1162" t="s">
        <v>6</v>
      </c>
      <c r="S1162" t="s">
        <v>10</v>
      </c>
      <c r="T1162" t="s">
        <v>12</v>
      </c>
    </row>
    <row r="1163" spans="4:20">
      <c r="D1163" s="17">
        <v>43</v>
      </c>
      <c r="E1163" s="3">
        <v>32.56</v>
      </c>
      <c r="F1163" s="3">
        <v>3</v>
      </c>
      <c r="G1163" s="16">
        <f t="shared" ref="G1163:G1226" si="54">IF(S1163="yes",1,0)</f>
        <v>1</v>
      </c>
      <c r="H1163" s="3">
        <f t="shared" ref="H1163:H1226" si="55">IF(T1163="southeast",1,0)</f>
        <v>1</v>
      </c>
      <c r="I1163" s="3">
        <f t="shared" ref="I1163:I1226" si="56">IF(T1163="southwest",1,0)</f>
        <v>0</v>
      </c>
      <c r="J1163" s="28">
        <v>40941.285400000001</v>
      </c>
      <c r="K1163" s="30">
        <f>$C$5+SUMPRODUCT($D$5:$I$5,Table24[[#This Row],[age]:[southwest]])</f>
        <v>34312.091943795189</v>
      </c>
      <c r="R1163" t="s">
        <v>6</v>
      </c>
      <c r="S1163" t="s">
        <v>7</v>
      </c>
      <c r="T1163" t="s">
        <v>11</v>
      </c>
    </row>
    <row r="1164" spans="4:20">
      <c r="D1164" s="17">
        <v>35</v>
      </c>
      <c r="E1164" s="3">
        <v>35.814999999999998</v>
      </c>
      <c r="F1164" s="3">
        <v>1</v>
      </c>
      <c r="G1164" s="16">
        <f t="shared" si="54"/>
        <v>0</v>
      </c>
      <c r="H1164" s="3">
        <f t="shared" si="55"/>
        <v>0</v>
      </c>
      <c r="I1164" s="3">
        <f t="shared" si="56"/>
        <v>0</v>
      </c>
      <c r="J1164" s="28">
        <v>5630.4578499999998</v>
      </c>
      <c r="K1164" s="30">
        <f>$C$5+SUMPRODUCT($D$5:$I$5,Table24[[#This Row],[age]:[southwest]])</f>
        <v>9429.8247833983805</v>
      </c>
      <c r="R1164" t="s">
        <v>6</v>
      </c>
      <c r="S1164" t="s">
        <v>10</v>
      </c>
      <c r="T1164" t="s">
        <v>12</v>
      </c>
    </row>
    <row r="1165" spans="4:20">
      <c r="D1165" s="17">
        <v>48</v>
      </c>
      <c r="E1165" s="3">
        <v>27.93</v>
      </c>
      <c r="F1165" s="3">
        <v>4</v>
      </c>
      <c r="G1165" s="16">
        <f t="shared" si="54"/>
        <v>0</v>
      </c>
      <c r="H1165" s="3">
        <f t="shared" si="55"/>
        <v>0</v>
      </c>
      <c r="I1165" s="3">
        <f t="shared" si="56"/>
        <v>0</v>
      </c>
      <c r="J1165" s="28">
        <v>11015.1747</v>
      </c>
      <c r="K1165" s="30">
        <f>$C$5+SUMPRODUCT($D$5:$I$5,Table24[[#This Row],[age]:[southwest]])</f>
        <v>11515.353370414858</v>
      </c>
      <c r="R1165" t="s">
        <v>6</v>
      </c>
      <c r="S1165" t="s">
        <v>10</v>
      </c>
      <c r="T1165" t="s">
        <v>12</v>
      </c>
    </row>
    <row r="1166" spans="4:20">
      <c r="D1166" s="17">
        <v>36</v>
      </c>
      <c r="E1166" s="3">
        <v>22.135000000000002</v>
      </c>
      <c r="F1166" s="3">
        <v>3</v>
      </c>
      <c r="G1166" s="16">
        <f t="shared" si="54"/>
        <v>0</v>
      </c>
      <c r="H1166" s="3">
        <f t="shared" si="55"/>
        <v>0</v>
      </c>
      <c r="I1166" s="3">
        <f t="shared" si="56"/>
        <v>0</v>
      </c>
      <c r="J1166" s="28">
        <v>7228.2156500000001</v>
      </c>
      <c r="K1166" s="30">
        <f>$C$5+SUMPRODUCT($D$5:$I$5,Table24[[#This Row],[age]:[southwest]])</f>
        <v>5997.3060037175164</v>
      </c>
      <c r="R1166" t="s">
        <v>6</v>
      </c>
      <c r="S1166" t="s">
        <v>10</v>
      </c>
      <c r="T1166" t="s">
        <v>13</v>
      </c>
    </row>
    <row r="1167" spans="4:20">
      <c r="D1167" s="17">
        <v>19</v>
      </c>
      <c r="E1167" s="3">
        <v>44.88</v>
      </c>
      <c r="F1167" s="3">
        <v>0</v>
      </c>
      <c r="G1167" s="16">
        <f t="shared" si="54"/>
        <v>1</v>
      </c>
      <c r="H1167" s="3">
        <f t="shared" si="55"/>
        <v>1</v>
      </c>
      <c r="I1167" s="3">
        <f t="shared" si="56"/>
        <v>0</v>
      </c>
      <c r="J1167" s="28">
        <v>39722.746200000001</v>
      </c>
      <c r="K1167" s="30">
        <f>$C$5+SUMPRODUCT($D$5:$I$5,Table24[[#This Row],[age]:[southwest]])</f>
        <v>30901.367379443756</v>
      </c>
      <c r="R1167" t="s">
        <v>9</v>
      </c>
      <c r="S1167" t="s">
        <v>7</v>
      </c>
      <c r="T1167" t="s">
        <v>11</v>
      </c>
    </row>
    <row r="1168" spans="4:20">
      <c r="D1168" s="17">
        <v>23</v>
      </c>
      <c r="E1168" s="3">
        <v>23.18</v>
      </c>
      <c r="F1168" s="3">
        <v>2</v>
      </c>
      <c r="G1168" s="16">
        <f t="shared" si="54"/>
        <v>0</v>
      </c>
      <c r="H1168" s="3">
        <f t="shared" si="55"/>
        <v>0</v>
      </c>
      <c r="I1168" s="3">
        <f t="shared" si="56"/>
        <v>0</v>
      </c>
      <c r="J1168" s="28">
        <v>14426.073850000001</v>
      </c>
      <c r="K1168" s="30">
        <f>$C$5+SUMPRODUCT($D$5:$I$5,Table24[[#This Row],[age]:[southwest]])</f>
        <v>2538.5589759680661</v>
      </c>
      <c r="R1168" t="s">
        <v>6</v>
      </c>
      <c r="S1168" t="s">
        <v>10</v>
      </c>
      <c r="T1168" t="s">
        <v>12</v>
      </c>
    </row>
    <row r="1169" spans="4:20">
      <c r="D1169" s="17">
        <v>20</v>
      </c>
      <c r="E1169" s="3">
        <v>30.59</v>
      </c>
      <c r="F1169" s="3">
        <v>0</v>
      </c>
      <c r="G1169" s="16">
        <f t="shared" si="54"/>
        <v>0</v>
      </c>
      <c r="H1169" s="3">
        <f t="shared" si="55"/>
        <v>0</v>
      </c>
      <c r="I1169" s="3">
        <f t="shared" si="56"/>
        <v>0</v>
      </c>
      <c r="J1169" s="28">
        <v>2459.7201</v>
      </c>
      <c r="K1169" s="30">
        <f>$C$5+SUMPRODUCT($D$5:$I$5,Table24[[#This Row],[age]:[southwest]])</f>
        <v>3333.7838056237051</v>
      </c>
      <c r="R1169" t="s">
        <v>6</v>
      </c>
      <c r="S1169" t="s">
        <v>10</v>
      </c>
      <c r="T1169" t="s">
        <v>13</v>
      </c>
    </row>
    <row r="1170" spans="4:20">
      <c r="D1170" s="17">
        <v>32</v>
      </c>
      <c r="E1170" s="3">
        <v>41.1</v>
      </c>
      <c r="F1170" s="3">
        <v>0</v>
      </c>
      <c r="G1170" s="16">
        <f t="shared" si="54"/>
        <v>0</v>
      </c>
      <c r="H1170" s="3">
        <f t="shared" si="55"/>
        <v>0</v>
      </c>
      <c r="I1170" s="3">
        <f t="shared" si="56"/>
        <v>1</v>
      </c>
      <c r="J1170" s="28">
        <v>3989.8409999999999</v>
      </c>
      <c r="K1170" s="30">
        <f>$C$5+SUMPRODUCT($D$5:$I$5,Table24[[#This Row],[age]:[southwest]])</f>
        <v>9194.2356913504191</v>
      </c>
      <c r="R1170" t="s">
        <v>6</v>
      </c>
      <c r="S1170" t="s">
        <v>10</v>
      </c>
      <c r="T1170" t="s">
        <v>8</v>
      </c>
    </row>
    <row r="1171" spans="4:20">
      <c r="D1171" s="17">
        <v>43</v>
      </c>
      <c r="E1171" s="3">
        <v>34.58</v>
      </c>
      <c r="F1171" s="3">
        <v>1</v>
      </c>
      <c r="G1171" s="16">
        <f t="shared" si="54"/>
        <v>0</v>
      </c>
      <c r="H1171" s="3">
        <f t="shared" si="55"/>
        <v>0</v>
      </c>
      <c r="I1171" s="3">
        <f t="shared" si="56"/>
        <v>0</v>
      </c>
      <c r="J1171" s="28">
        <v>7727.2532000000001</v>
      </c>
      <c r="K1171" s="30">
        <f>$C$5+SUMPRODUCT($D$5:$I$5,Table24[[#This Row],[age]:[southwest]])</f>
        <v>11067.653860003484</v>
      </c>
      <c r="R1171" t="s">
        <v>6</v>
      </c>
      <c r="S1171" t="s">
        <v>10</v>
      </c>
      <c r="T1171" t="s">
        <v>12</v>
      </c>
    </row>
    <row r="1172" spans="4:20">
      <c r="D1172" s="17">
        <v>34</v>
      </c>
      <c r="E1172" s="3">
        <v>42.13</v>
      </c>
      <c r="F1172" s="3">
        <v>2</v>
      </c>
      <c r="G1172" s="16">
        <f t="shared" si="54"/>
        <v>0</v>
      </c>
      <c r="H1172" s="3">
        <f t="shared" si="55"/>
        <v>1</v>
      </c>
      <c r="I1172" s="3">
        <f t="shared" si="56"/>
        <v>0</v>
      </c>
      <c r="J1172" s="28">
        <v>5124.1886999999997</v>
      </c>
      <c r="K1172" s="30">
        <f>$C$5+SUMPRODUCT($D$5:$I$5,Table24[[#This Row],[age]:[southwest]])</f>
        <v>10924.412924194959</v>
      </c>
      <c r="R1172" t="s">
        <v>9</v>
      </c>
      <c r="S1172" t="s">
        <v>10</v>
      </c>
      <c r="T1172" t="s">
        <v>11</v>
      </c>
    </row>
    <row r="1173" spans="4:20">
      <c r="D1173" s="17">
        <v>30</v>
      </c>
      <c r="E1173" s="3">
        <v>38.83</v>
      </c>
      <c r="F1173" s="3">
        <v>1</v>
      </c>
      <c r="G1173" s="16">
        <f t="shared" si="54"/>
        <v>0</v>
      </c>
      <c r="H1173" s="3">
        <f t="shared" si="55"/>
        <v>1</v>
      </c>
      <c r="I1173" s="3">
        <f t="shared" si="56"/>
        <v>0</v>
      </c>
      <c r="J1173" s="28">
        <v>18963.171920000001</v>
      </c>
      <c r="K1173" s="30">
        <f>$C$5+SUMPRODUCT($D$5:$I$5,Table24[[#This Row],[age]:[southwest]])</f>
        <v>8307.3268126563707</v>
      </c>
      <c r="R1173" t="s">
        <v>9</v>
      </c>
      <c r="S1173" t="s">
        <v>10</v>
      </c>
      <c r="T1173" t="s">
        <v>11</v>
      </c>
    </row>
    <row r="1174" spans="4:20">
      <c r="D1174" s="17">
        <v>18</v>
      </c>
      <c r="E1174" s="3">
        <v>28.215</v>
      </c>
      <c r="F1174" s="3">
        <v>0</v>
      </c>
      <c r="G1174" s="16">
        <f t="shared" si="54"/>
        <v>0</v>
      </c>
      <c r="H1174" s="3">
        <f t="shared" si="55"/>
        <v>0</v>
      </c>
      <c r="I1174" s="3">
        <f t="shared" si="56"/>
        <v>0</v>
      </c>
      <c r="J1174" s="28">
        <v>2200.8308499999998</v>
      </c>
      <c r="K1174" s="30">
        <f>$C$5+SUMPRODUCT($D$5:$I$5,Table24[[#This Row],[age]:[southwest]])</f>
        <v>2015.4978543830566</v>
      </c>
      <c r="R1174" t="s">
        <v>6</v>
      </c>
      <c r="S1174" t="s">
        <v>10</v>
      </c>
      <c r="T1174" t="s">
        <v>13</v>
      </c>
    </row>
    <row r="1175" spans="4:20">
      <c r="D1175" s="17">
        <v>41</v>
      </c>
      <c r="E1175" s="3">
        <v>28.31</v>
      </c>
      <c r="F1175" s="3">
        <v>1</v>
      </c>
      <c r="G1175" s="16">
        <f t="shared" si="54"/>
        <v>0</v>
      </c>
      <c r="H1175" s="3">
        <f t="shared" si="55"/>
        <v>0</v>
      </c>
      <c r="I1175" s="3">
        <f t="shared" si="56"/>
        <v>0</v>
      </c>
      <c r="J1175" s="28">
        <v>7153.5538999999999</v>
      </c>
      <c r="K1175" s="30">
        <f>$C$5+SUMPRODUCT($D$5:$I$5,Table24[[#This Row],[age]:[southwest]])</f>
        <v>8430.3599099782587</v>
      </c>
      <c r="R1175" t="s">
        <v>6</v>
      </c>
      <c r="S1175" t="s">
        <v>10</v>
      </c>
      <c r="T1175" t="s">
        <v>12</v>
      </c>
    </row>
    <row r="1176" spans="4:20">
      <c r="D1176" s="17">
        <v>35</v>
      </c>
      <c r="E1176" s="3">
        <v>26.125</v>
      </c>
      <c r="F1176" s="3">
        <v>0</v>
      </c>
      <c r="G1176" s="16">
        <f t="shared" si="54"/>
        <v>0</v>
      </c>
      <c r="H1176" s="3">
        <f t="shared" si="55"/>
        <v>0</v>
      </c>
      <c r="I1176" s="3">
        <f t="shared" si="56"/>
        <v>0</v>
      </c>
      <c r="J1176" s="28">
        <v>5227.9887500000004</v>
      </c>
      <c r="K1176" s="30">
        <f>$C$5+SUMPRODUCT($D$5:$I$5,Table24[[#This Row],[age]:[southwest]])</f>
        <v>5676.8461054167856</v>
      </c>
      <c r="R1176" t="s">
        <v>6</v>
      </c>
      <c r="S1176" t="s">
        <v>10</v>
      </c>
      <c r="T1176" t="s">
        <v>13</v>
      </c>
    </row>
    <row r="1177" spans="4:20">
      <c r="D1177" s="17">
        <v>57</v>
      </c>
      <c r="E1177" s="3">
        <v>40.369999999999997</v>
      </c>
      <c r="F1177" s="3">
        <v>0</v>
      </c>
      <c r="G1177" s="16">
        <f t="shared" si="54"/>
        <v>0</v>
      </c>
      <c r="H1177" s="3">
        <f t="shared" si="55"/>
        <v>1</v>
      </c>
      <c r="I1177" s="3">
        <f t="shared" si="56"/>
        <v>0</v>
      </c>
      <c r="J1177" s="28">
        <v>10982.5013</v>
      </c>
      <c r="K1177" s="30">
        <f>$C$5+SUMPRODUCT($D$5:$I$5,Table24[[#This Row],[age]:[southwest]])</f>
        <v>15296.462870600757</v>
      </c>
      <c r="R1177" t="s">
        <v>9</v>
      </c>
      <c r="S1177" t="s">
        <v>10</v>
      </c>
      <c r="T1177" t="s">
        <v>11</v>
      </c>
    </row>
    <row r="1178" spans="4:20">
      <c r="D1178" s="17">
        <v>29</v>
      </c>
      <c r="E1178" s="3">
        <v>24.6</v>
      </c>
      <c r="F1178" s="3">
        <v>2</v>
      </c>
      <c r="G1178" s="16">
        <f t="shared" si="54"/>
        <v>0</v>
      </c>
      <c r="H1178" s="3">
        <f t="shared" si="55"/>
        <v>0</v>
      </c>
      <c r="I1178" s="3">
        <f t="shared" si="56"/>
        <v>1</v>
      </c>
      <c r="J1178" s="28">
        <v>4529.4769999999999</v>
      </c>
      <c r="K1178" s="30">
        <f>$C$5+SUMPRODUCT($D$5:$I$5,Table24[[#This Row],[age]:[southwest]])</f>
        <v>3778.722785222717</v>
      </c>
      <c r="R1178" t="s">
        <v>6</v>
      </c>
      <c r="S1178" t="s">
        <v>10</v>
      </c>
      <c r="T1178" t="s">
        <v>8</v>
      </c>
    </row>
    <row r="1179" spans="4:20">
      <c r="D1179" s="17">
        <v>32</v>
      </c>
      <c r="E1179" s="3">
        <v>35.200000000000003</v>
      </c>
      <c r="F1179" s="3">
        <v>2</v>
      </c>
      <c r="G1179" s="16">
        <f t="shared" si="54"/>
        <v>0</v>
      </c>
      <c r="H1179" s="3">
        <f t="shared" si="55"/>
        <v>0</v>
      </c>
      <c r="I1179" s="3">
        <f t="shared" si="56"/>
        <v>1</v>
      </c>
      <c r="J1179" s="28">
        <v>4670.6400000000003</v>
      </c>
      <c r="K1179" s="30">
        <f>$C$5+SUMPRODUCT($D$5:$I$5,Table24[[#This Row],[age]:[southwest]])</f>
        <v>8139.3401052663503</v>
      </c>
      <c r="R1179" t="s">
        <v>9</v>
      </c>
      <c r="S1179" t="s">
        <v>10</v>
      </c>
      <c r="T1179" t="s">
        <v>8</v>
      </c>
    </row>
    <row r="1180" spans="4:20">
      <c r="D1180" s="17">
        <v>37</v>
      </c>
      <c r="E1180" s="3">
        <v>34.104999999999997</v>
      </c>
      <c r="F1180" s="3">
        <v>1</v>
      </c>
      <c r="G1180" s="16">
        <f t="shared" si="54"/>
        <v>0</v>
      </c>
      <c r="H1180" s="3">
        <f t="shared" si="55"/>
        <v>0</v>
      </c>
      <c r="I1180" s="3">
        <f t="shared" si="56"/>
        <v>0</v>
      </c>
      <c r="J1180" s="28">
        <v>6112.3529500000004</v>
      </c>
      <c r="K1180" s="30">
        <f>$C$5+SUMPRODUCT($D$5:$I$5,Table24[[#This Row],[age]:[southwest]])</f>
        <v>9364.7608822552065</v>
      </c>
      <c r="R1180" t="s">
        <v>6</v>
      </c>
      <c r="S1180" t="s">
        <v>10</v>
      </c>
      <c r="T1180" t="s">
        <v>12</v>
      </c>
    </row>
    <row r="1181" spans="4:20">
      <c r="D1181" s="17">
        <v>18</v>
      </c>
      <c r="E1181" s="3">
        <v>27.36</v>
      </c>
      <c r="F1181" s="3">
        <v>1</v>
      </c>
      <c r="G1181" s="16">
        <f t="shared" si="54"/>
        <v>1</v>
      </c>
      <c r="H1181" s="3">
        <f t="shared" si="55"/>
        <v>0</v>
      </c>
      <c r="I1181" s="3">
        <f t="shared" si="56"/>
        <v>0</v>
      </c>
      <c r="J1181" s="28">
        <v>17178.682400000002</v>
      </c>
      <c r="K1181" s="30">
        <f>$C$5+SUMPRODUCT($D$5:$I$5,Table24[[#This Row],[age]:[southwest]])</f>
        <v>26041.378590555112</v>
      </c>
      <c r="R1181" t="s">
        <v>9</v>
      </c>
      <c r="S1181" t="s">
        <v>7</v>
      </c>
      <c r="T1181" t="s">
        <v>13</v>
      </c>
    </row>
    <row r="1182" spans="4:20">
      <c r="D1182" s="17">
        <v>43</v>
      </c>
      <c r="E1182" s="3">
        <v>26.7</v>
      </c>
      <c r="F1182" s="3">
        <v>2</v>
      </c>
      <c r="G1182" s="16">
        <f t="shared" si="54"/>
        <v>1</v>
      </c>
      <c r="H1182" s="3">
        <f t="shared" si="55"/>
        <v>0</v>
      </c>
      <c r="I1182" s="3">
        <f t="shared" si="56"/>
        <v>1</v>
      </c>
      <c r="J1182" s="28">
        <v>22478.6</v>
      </c>
      <c r="K1182" s="30">
        <f>$C$5+SUMPRODUCT($D$5:$I$5,Table24[[#This Row],[age]:[southwest]])</f>
        <v>31931.833989860839</v>
      </c>
      <c r="R1182" t="s">
        <v>6</v>
      </c>
      <c r="S1182" t="s">
        <v>7</v>
      </c>
      <c r="T1182" t="s">
        <v>8</v>
      </c>
    </row>
    <row r="1183" spans="4:20">
      <c r="D1183" s="17">
        <v>56</v>
      </c>
      <c r="E1183" s="3">
        <v>41.91</v>
      </c>
      <c r="F1183" s="3">
        <v>0</v>
      </c>
      <c r="G1183" s="16">
        <f t="shared" si="54"/>
        <v>0</v>
      </c>
      <c r="H1183" s="3">
        <f t="shared" si="55"/>
        <v>1</v>
      </c>
      <c r="I1183" s="3">
        <f t="shared" si="56"/>
        <v>0</v>
      </c>
      <c r="J1183" s="28">
        <v>11093.6229</v>
      </c>
      <c r="K1183" s="30">
        <f>$C$5+SUMPRODUCT($D$5:$I$5,Table24[[#This Row],[age]:[southwest]])</f>
        <v>15560.964135464368</v>
      </c>
      <c r="R1183" t="s">
        <v>6</v>
      </c>
      <c r="S1183" t="s">
        <v>10</v>
      </c>
      <c r="T1183" t="s">
        <v>11</v>
      </c>
    </row>
    <row r="1184" spans="4:20">
      <c r="D1184" s="17">
        <v>38</v>
      </c>
      <c r="E1184" s="3">
        <v>29.26</v>
      </c>
      <c r="F1184" s="3">
        <v>2</v>
      </c>
      <c r="G1184" s="16">
        <f t="shared" si="54"/>
        <v>0</v>
      </c>
      <c r="H1184" s="3">
        <f t="shared" si="55"/>
        <v>0</v>
      </c>
      <c r="I1184" s="3">
        <f t="shared" si="56"/>
        <v>0</v>
      </c>
      <c r="J1184" s="28">
        <v>6457.8433999999997</v>
      </c>
      <c r="K1184" s="30">
        <f>$C$5+SUMPRODUCT($D$5:$I$5,Table24[[#This Row],[age]:[southwest]])</f>
        <v>8452.5941505193878</v>
      </c>
      <c r="R1184" t="s">
        <v>9</v>
      </c>
      <c r="S1184" t="s">
        <v>10</v>
      </c>
      <c r="T1184" t="s">
        <v>12</v>
      </c>
    </row>
    <row r="1185" spans="4:20">
      <c r="D1185" s="17">
        <v>29</v>
      </c>
      <c r="E1185" s="3">
        <v>32.11</v>
      </c>
      <c r="F1185" s="3">
        <v>2</v>
      </c>
      <c r="G1185" s="16">
        <f t="shared" si="54"/>
        <v>0</v>
      </c>
      <c r="H1185" s="3">
        <f t="shared" si="55"/>
        <v>0</v>
      </c>
      <c r="I1185" s="3">
        <f t="shared" si="56"/>
        <v>0</v>
      </c>
      <c r="J1185" s="28">
        <v>4433.9159</v>
      </c>
      <c r="K1185" s="30">
        <f>$C$5+SUMPRODUCT($D$5:$I$5,Table24[[#This Row],[age]:[southwest]])</f>
        <v>7104.6644388828645</v>
      </c>
      <c r="R1185" t="s">
        <v>9</v>
      </c>
      <c r="S1185" t="s">
        <v>10</v>
      </c>
      <c r="T1185" t="s">
        <v>12</v>
      </c>
    </row>
    <row r="1186" spans="4:20">
      <c r="D1186" s="17">
        <v>22</v>
      </c>
      <c r="E1186" s="3">
        <v>27.1</v>
      </c>
      <c r="F1186" s="3">
        <v>0</v>
      </c>
      <c r="G1186" s="16">
        <f t="shared" si="54"/>
        <v>0</v>
      </c>
      <c r="H1186" s="3">
        <f t="shared" si="55"/>
        <v>0</v>
      </c>
      <c r="I1186" s="3">
        <f t="shared" si="56"/>
        <v>1</v>
      </c>
      <c r="J1186" s="28">
        <v>2154.3609999999999</v>
      </c>
      <c r="K1186" s="30">
        <f>$C$5+SUMPRODUCT($D$5:$I$5,Table24[[#This Row],[age]:[southwest]])</f>
        <v>1883.1930988397999</v>
      </c>
      <c r="R1186" t="s">
        <v>6</v>
      </c>
      <c r="S1186" t="s">
        <v>10</v>
      </c>
      <c r="T1186" t="s">
        <v>8</v>
      </c>
    </row>
    <row r="1187" spans="4:20">
      <c r="D1187" s="17">
        <v>52</v>
      </c>
      <c r="E1187" s="3">
        <v>24.13</v>
      </c>
      <c r="F1187" s="3">
        <v>1</v>
      </c>
      <c r="G1187" s="16">
        <f t="shared" si="54"/>
        <v>1</v>
      </c>
      <c r="H1187" s="3">
        <f t="shared" si="55"/>
        <v>0</v>
      </c>
      <c r="I1187" s="3">
        <f t="shared" si="56"/>
        <v>0</v>
      </c>
      <c r="J1187" s="28">
        <v>23887.662700000001</v>
      </c>
      <c r="K1187" s="30">
        <f>$C$5+SUMPRODUCT($D$5:$I$5,Table24[[#This Row],[age]:[southwest]])</f>
        <v>33685.784360618803</v>
      </c>
      <c r="R1187" t="s">
        <v>6</v>
      </c>
      <c r="S1187" t="s">
        <v>7</v>
      </c>
      <c r="T1187" t="s">
        <v>12</v>
      </c>
    </row>
    <row r="1188" spans="4:20">
      <c r="D1188" s="17">
        <v>40</v>
      </c>
      <c r="E1188" s="3">
        <v>27.4</v>
      </c>
      <c r="F1188" s="3">
        <v>1</v>
      </c>
      <c r="G1188" s="16">
        <f t="shared" si="54"/>
        <v>0</v>
      </c>
      <c r="H1188" s="3">
        <f t="shared" si="55"/>
        <v>0</v>
      </c>
      <c r="I1188" s="3">
        <f t="shared" si="56"/>
        <v>1</v>
      </c>
      <c r="J1188" s="28">
        <v>6496.8860000000004</v>
      </c>
      <c r="K1188" s="30">
        <f>$C$5+SUMPRODUCT($D$5:$I$5,Table24[[#This Row],[age]:[southwest]])</f>
        <v>7082.444674930106</v>
      </c>
      <c r="R1188" t="s">
        <v>6</v>
      </c>
      <c r="S1188" t="s">
        <v>10</v>
      </c>
      <c r="T1188" t="s">
        <v>8</v>
      </c>
    </row>
    <row r="1189" spans="4:20">
      <c r="D1189" s="17">
        <v>23</v>
      </c>
      <c r="E1189" s="3">
        <v>34.865000000000002</v>
      </c>
      <c r="F1189" s="3">
        <v>0</v>
      </c>
      <c r="G1189" s="16">
        <f t="shared" si="54"/>
        <v>0</v>
      </c>
      <c r="H1189" s="3">
        <f t="shared" si="55"/>
        <v>0</v>
      </c>
      <c r="I1189" s="3">
        <f t="shared" si="56"/>
        <v>0</v>
      </c>
      <c r="J1189" s="28">
        <v>2899.4893499999998</v>
      </c>
      <c r="K1189" s="30">
        <f>$C$5+SUMPRODUCT($D$5:$I$5,Table24[[#This Row],[age]:[southwest]])</f>
        <v>5552.4946834818584</v>
      </c>
      <c r="R1189" t="s">
        <v>6</v>
      </c>
      <c r="S1189" t="s">
        <v>10</v>
      </c>
      <c r="T1189" t="s">
        <v>13</v>
      </c>
    </row>
    <row r="1190" spans="4:20">
      <c r="D1190" s="17">
        <v>31</v>
      </c>
      <c r="E1190" s="3">
        <v>29.81</v>
      </c>
      <c r="F1190" s="3">
        <v>0</v>
      </c>
      <c r="G1190" s="16">
        <f t="shared" si="54"/>
        <v>1</v>
      </c>
      <c r="H1190" s="3">
        <f t="shared" si="55"/>
        <v>1</v>
      </c>
      <c r="I1190" s="3">
        <f t="shared" si="56"/>
        <v>0</v>
      </c>
      <c r="J1190" s="28">
        <v>19350.368900000001</v>
      </c>
      <c r="K1190" s="30">
        <f>$C$5+SUMPRODUCT($D$5:$I$5,Table24[[#This Row],[age]:[southwest]])</f>
        <v>28882.119152519532</v>
      </c>
      <c r="R1190" t="s">
        <v>9</v>
      </c>
      <c r="S1190" t="s">
        <v>7</v>
      </c>
      <c r="T1190" t="s">
        <v>11</v>
      </c>
    </row>
    <row r="1191" spans="4:20">
      <c r="D1191" s="17">
        <v>42</v>
      </c>
      <c r="E1191" s="3">
        <v>41.325000000000003</v>
      </c>
      <c r="F1191" s="3">
        <v>1</v>
      </c>
      <c r="G1191" s="16">
        <f t="shared" si="54"/>
        <v>0</v>
      </c>
      <c r="H1191" s="3">
        <f t="shared" si="55"/>
        <v>0</v>
      </c>
      <c r="I1191" s="3">
        <f t="shared" si="56"/>
        <v>0</v>
      </c>
      <c r="J1191" s="28">
        <v>7650.7737500000003</v>
      </c>
      <c r="K1191" s="30">
        <f>$C$5+SUMPRODUCT($D$5:$I$5,Table24[[#This Row],[age]:[southwest]])</f>
        <v>13094.783272151752</v>
      </c>
      <c r="R1191" t="s">
        <v>6</v>
      </c>
      <c r="S1191" t="s">
        <v>10</v>
      </c>
      <c r="T1191" t="s">
        <v>13</v>
      </c>
    </row>
    <row r="1192" spans="4:20">
      <c r="D1192" s="17">
        <v>24</v>
      </c>
      <c r="E1192" s="3">
        <v>29.925000000000001</v>
      </c>
      <c r="F1192" s="3">
        <v>0</v>
      </c>
      <c r="G1192" s="16">
        <f t="shared" si="54"/>
        <v>0</v>
      </c>
      <c r="H1192" s="3">
        <f t="shared" si="55"/>
        <v>0</v>
      </c>
      <c r="I1192" s="3">
        <f t="shared" si="56"/>
        <v>0</v>
      </c>
      <c r="J1192" s="28">
        <v>2850.6837500000001</v>
      </c>
      <c r="K1192" s="30">
        <f>$C$5+SUMPRODUCT($D$5:$I$5,Table24[[#This Row],[age]:[southwest]])</f>
        <v>4136.6128805264452</v>
      </c>
      <c r="R1192" t="s">
        <v>6</v>
      </c>
      <c r="S1192" t="s">
        <v>10</v>
      </c>
      <c r="T1192" t="s">
        <v>12</v>
      </c>
    </row>
    <row r="1193" spans="4:20">
      <c r="D1193" s="17">
        <v>25</v>
      </c>
      <c r="E1193" s="3">
        <v>30.3</v>
      </c>
      <c r="F1193" s="3">
        <v>0</v>
      </c>
      <c r="G1193" s="16">
        <f t="shared" si="54"/>
        <v>0</v>
      </c>
      <c r="H1193" s="3">
        <f t="shared" si="55"/>
        <v>0</v>
      </c>
      <c r="I1193" s="3">
        <f t="shared" si="56"/>
        <v>1</v>
      </c>
      <c r="J1193" s="28">
        <v>2632.9920000000002</v>
      </c>
      <c r="K1193" s="30">
        <f>$C$5+SUMPRODUCT($D$5:$I$5,Table24[[#This Row],[age]:[southwest]])</f>
        <v>3737.8645418601027</v>
      </c>
      <c r="R1193" t="s">
        <v>6</v>
      </c>
      <c r="S1193" t="s">
        <v>10</v>
      </c>
      <c r="T1193" t="s">
        <v>8</v>
      </c>
    </row>
    <row r="1194" spans="4:20">
      <c r="D1194" s="17">
        <v>48</v>
      </c>
      <c r="E1194" s="3">
        <v>27.36</v>
      </c>
      <c r="F1194" s="3">
        <v>1</v>
      </c>
      <c r="G1194" s="16">
        <f t="shared" si="54"/>
        <v>0</v>
      </c>
      <c r="H1194" s="3">
        <f t="shared" si="55"/>
        <v>0</v>
      </c>
      <c r="I1194" s="3">
        <f t="shared" si="56"/>
        <v>0</v>
      </c>
      <c r="J1194" s="28">
        <v>9447.3824000000004</v>
      </c>
      <c r="K1194" s="30">
        <f>$C$5+SUMPRODUCT($D$5:$I$5,Table24[[#This Row],[age]:[southwest]])</f>
        <v>9907.6953763572055</v>
      </c>
      <c r="R1194" t="s">
        <v>6</v>
      </c>
      <c r="S1194" t="s">
        <v>10</v>
      </c>
      <c r="T1194" t="s">
        <v>13</v>
      </c>
    </row>
    <row r="1195" spans="4:20">
      <c r="D1195" s="17">
        <v>23</v>
      </c>
      <c r="E1195" s="3">
        <v>28.49</v>
      </c>
      <c r="F1195" s="3">
        <v>1</v>
      </c>
      <c r="G1195" s="16">
        <f t="shared" si="54"/>
        <v>1</v>
      </c>
      <c r="H1195" s="3">
        <f t="shared" si="55"/>
        <v>1</v>
      </c>
      <c r="I1195" s="3">
        <f t="shared" si="56"/>
        <v>0</v>
      </c>
      <c r="J1195" s="28">
        <v>18328.238099999999</v>
      </c>
      <c r="K1195" s="30">
        <f>$C$5+SUMPRODUCT($D$5:$I$5,Table24[[#This Row],[age]:[southwest]])</f>
        <v>26850.605610091887</v>
      </c>
      <c r="R1195" t="s">
        <v>6</v>
      </c>
      <c r="S1195" t="s">
        <v>7</v>
      </c>
      <c r="T1195" t="s">
        <v>11</v>
      </c>
    </row>
    <row r="1196" spans="4:20">
      <c r="D1196" s="17">
        <v>45</v>
      </c>
      <c r="E1196" s="3">
        <v>23.56</v>
      </c>
      <c r="F1196" s="3">
        <v>2</v>
      </c>
      <c r="G1196" s="16">
        <f t="shared" si="54"/>
        <v>0</v>
      </c>
      <c r="H1196" s="3">
        <f t="shared" si="55"/>
        <v>0</v>
      </c>
      <c r="I1196" s="3">
        <f t="shared" si="56"/>
        <v>0</v>
      </c>
      <c r="J1196" s="28">
        <v>8603.8233999999993</v>
      </c>
      <c r="K1196" s="30">
        <f>$C$5+SUMPRODUCT($D$5:$I$5,Table24[[#This Row],[age]:[southwest]])</f>
        <v>8321.3832769171422</v>
      </c>
      <c r="R1196" t="s">
        <v>9</v>
      </c>
      <c r="S1196" t="s">
        <v>10</v>
      </c>
      <c r="T1196" t="s">
        <v>13</v>
      </c>
    </row>
    <row r="1197" spans="4:20">
      <c r="D1197" s="17">
        <v>20</v>
      </c>
      <c r="E1197" s="3">
        <v>35.625</v>
      </c>
      <c r="F1197" s="3">
        <v>3</v>
      </c>
      <c r="G1197" s="16">
        <f t="shared" si="54"/>
        <v>1</v>
      </c>
      <c r="H1197" s="3">
        <f t="shared" si="55"/>
        <v>0</v>
      </c>
      <c r="I1197" s="3">
        <f t="shared" si="56"/>
        <v>0</v>
      </c>
      <c r="J1197" s="28">
        <v>37465.34375</v>
      </c>
      <c r="K1197" s="30">
        <f>$C$5+SUMPRODUCT($D$5:$I$5,Table24[[#This Row],[age]:[southwest]])</f>
        <v>30297.350292212381</v>
      </c>
      <c r="R1197" t="s">
        <v>9</v>
      </c>
      <c r="S1197" t="s">
        <v>7</v>
      </c>
      <c r="T1197" t="s">
        <v>12</v>
      </c>
    </row>
    <row r="1198" spans="4:20">
      <c r="D1198" s="17">
        <v>62</v>
      </c>
      <c r="E1198" s="3">
        <v>32.68</v>
      </c>
      <c r="F1198" s="3">
        <v>0</v>
      </c>
      <c r="G1198" s="16">
        <f t="shared" si="54"/>
        <v>0</v>
      </c>
      <c r="H1198" s="3">
        <f t="shared" si="55"/>
        <v>0</v>
      </c>
      <c r="I1198" s="3">
        <f t="shared" si="56"/>
        <v>0</v>
      </c>
      <c r="J1198" s="28">
        <v>13844.797200000001</v>
      </c>
      <c r="K1198" s="30">
        <f>$C$5+SUMPRODUCT($D$5:$I$5,Table24[[#This Row],[age]:[southwest]])</f>
        <v>14835.812601466547</v>
      </c>
      <c r="R1198" t="s">
        <v>6</v>
      </c>
      <c r="S1198" t="s">
        <v>10</v>
      </c>
      <c r="T1198" t="s">
        <v>12</v>
      </c>
    </row>
    <row r="1199" spans="4:20">
      <c r="D1199" s="17">
        <v>43</v>
      </c>
      <c r="E1199" s="3">
        <v>25.27</v>
      </c>
      <c r="F1199" s="3">
        <v>1</v>
      </c>
      <c r="G1199" s="16">
        <f t="shared" si="54"/>
        <v>1</v>
      </c>
      <c r="H1199" s="3">
        <f t="shared" si="55"/>
        <v>0</v>
      </c>
      <c r="I1199" s="3">
        <f t="shared" si="56"/>
        <v>0</v>
      </c>
      <c r="J1199" s="28">
        <v>21771.3423</v>
      </c>
      <c r="K1199" s="30">
        <f>$C$5+SUMPRODUCT($D$5:$I$5,Table24[[#This Row],[age]:[southwest]])</f>
        <v>31758.777966589048</v>
      </c>
      <c r="R1199" t="s">
        <v>6</v>
      </c>
      <c r="S1199" t="s">
        <v>7</v>
      </c>
      <c r="T1199" t="s">
        <v>13</v>
      </c>
    </row>
    <row r="1200" spans="4:20">
      <c r="D1200" s="17">
        <v>23</v>
      </c>
      <c r="E1200" s="3">
        <v>28</v>
      </c>
      <c r="F1200" s="3">
        <v>0</v>
      </c>
      <c r="G1200" s="16">
        <f t="shared" si="54"/>
        <v>0</v>
      </c>
      <c r="H1200" s="3">
        <f t="shared" si="55"/>
        <v>0</v>
      </c>
      <c r="I1200" s="3">
        <f t="shared" si="56"/>
        <v>1</v>
      </c>
      <c r="J1200" s="28">
        <v>13126.677449999999</v>
      </c>
      <c r="K1200" s="30">
        <f>$C$5+SUMPRODUCT($D$5:$I$5,Table24[[#This Row],[age]:[southwest]])</f>
        <v>2444.9766907244175</v>
      </c>
      <c r="R1200" t="s">
        <v>6</v>
      </c>
      <c r="S1200" t="s">
        <v>10</v>
      </c>
      <c r="T1200" t="s">
        <v>8</v>
      </c>
    </row>
    <row r="1201" spans="4:20">
      <c r="D1201" s="17">
        <v>31</v>
      </c>
      <c r="E1201" s="3">
        <v>32.774999999999999</v>
      </c>
      <c r="F1201" s="3">
        <v>2</v>
      </c>
      <c r="G1201" s="16">
        <f t="shared" si="54"/>
        <v>0</v>
      </c>
      <c r="H1201" s="3">
        <f t="shared" si="55"/>
        <v>0</v>
      </c>
      <c r="I1201" s="3">
        <f t="shared" si="56"/>
        <v>0</v>
      </c>
      <c r="J1201" s="28">
        <v>5327.4002499999997</v>
      </c>
      <c r="K1201" s="30">
        <f>$C$5+SUMPRODUCT($D$5:$I$5,Table24[[#This Row],[age]:[southwest]])</f>
        <v>7843.8737077302831</v>
      </c>
      <c r="R1201" t="s">
        <v>6</v>
      </c>
      <c r="S1201" t="s">
        <v>10</v>
      </c>
      <c r="T1201" t="s">
        <v>12</v>
      </c>
    </row>
    <row r="1202" spans="4:20">
      <c r="D1202" s="17">
        <v>41</v>
      </c>
      <c r="E1202" s="3">
        <v>21.754999999999999</v>
      </c>
      <c r="F1202" s="3">
        <v>1</v>
      </c>
      <c r="G1202" s="16">
        <f t="shared" si="54"/>
        <v>0</v>
      </c>
      <c r="H1202" s="3">
        <f t="shared" si="55"/>
        <v>0</v>
      </c>
      <c r="I1202" s="3">
        <f t="shared" si="56"/>
        <v>0</v>
      </c>
      <c r="J1202" s="28">
        <v>13725.47184</v>
      </c>
      <c r="K1202" s="30">
        <f>$C$5+SUMPRODUCT($D$5:$I$5,Table24[[#This Row],[age]:[southwest]])</f>
        <v>6210.5659608042115</v>
      </c>
      <c r="R1202" t="s">
        <v>6</v>
      </c>
      <c r="S1202" t="s">
        <v>10</v>
      </c>
      <c r="T1202" t="s">
        <v>13</v>
      </c>
    </row>
    <row r="1203" spans="4:20">
      <c r="D1203" s="17">
        <v>58</v>
      </c>
      <c r="E1203" s="3">
        <v>32.395000000000003</v>
      </c>
      <c r="F1203" s="3">
        <v>1</v>
      </c>
      <c r="G1203" s="16">
        <f t="shared" si="54"/>
        <v>0</v>
      </c>
      <c r="H1203" s="3">
        <f t="shared" si="55"/>
        <v>0</v>
      </c>
      <c r="I1203" s="3">
        <f t="shared" si="56"/>
        <v>0</v>
      </c>
      <c r="J1203" s="28">
        <v>13019.161050000001</v>
      </c>
      <c r="K1203" s="30">
        <f>$C$5+SUMPRODUCT($D$5:$I$5,Table24[[#This Row],[age]:[southwest]])</f>
        <v>14182.818402987534</v>
      </c>
      <c r="R1203" t="s">
        <v>6</v>
      </c>
      <c r="S1203" t="s">
        <v>10</v>
      </c>
      <c r="T1203" t="s">
        <v>13</v>
      </c>
    </row>
    <row r="1204" spans="4:20">
      <c r="D1204" s="17">
        <v>48</v>
      </c>
      <c r="E1204" s="3">
        <v>36.575000000000003</v>
      </c>
      <c r="F1204" s="3">
        <v>0</v>
      </c>
      <c r="G1204" s="16">
        <f t="shared" si="54"/>
        <v>0</v>
      </c>
      <c r="H1204" s="3">
        <f t="shared" si="55"/>
        <v>0</v>
      </c>
      <c r="I1204" s="3">
        <f t="shared" si="56"/>
        <v>0</v>
      </c>
      <c r="J1204" s="28">
        <v>8671.1912499999999</v>
      </c>
      <c r="K1204" s="30">
        <f>$C$5+SUMPRODUCT($D$5:$I$5,Table24[[#This Row],[age]:[southwest]])</f>
        <v>12556.73113150075</v>
      </c>
      <c r="R1204" t="s">
        <v>6</v>
      </c>
      <c r="S1204" t="s">
        <v>10</v>
      </c>
      <c r="T1204" t="s">
        <v>12</v>
      </c>
    </row>
    <row r="1205" spans="4:20">
      <c r="D1205" s="17">
        <v>31</v>
      </c>
      <c r="E1205" s="3">
        <v>21.754999999999999</v>
      </c>
      <c r="F1205" s="3">
        <v>0</v>
      </c>
      <c r="G1205" s="16">
        <f t="shared" si="54"/>
        <v>0</v>
      </c>
      <c r="H1205" s="3">
        <f t="shared" si="55"/>
        <v>0</v>
      </c>
      <c r="I1205" s="3">
        <f t="shared" si="56"/>
        <v>0</v>
      </c>
      <c r="J1205" s="28">
        <v>4134.0824499999999</v>
      </c>
      <c r="K1205" s="30">
        <f>$C$5+SUMPRODUCT($D$5:$I$5,Table24[[#This Row],[age]:[southwest]])</f>
        <v>3168.9579101339805</v>
      </c>
      <c r="R1205" t="s">
        <v>6</v>
      </c>
      <c r="S1205" t="s">
        <v>10</v>
      </c>
      <c r="T1205" t="s">
        <v>12</v>
      </c>
    </row>
    <row r="1206" spans="4:20">
      <c r="D1206" s="17">
        <v>19</v>
      </c>
      <c r="E1206" s="3">
        <v>27.93</v>
      </c>
      <c r="F1206" s="3">
        <v>3</v>
      </c>
      <c r="G1206" s="16">
        <f t="shared" si="54"/>
        <v>0</v>
      </c>
      <c r="H1206" s="3">
        <f t="shared" si="55"/>
        <v>0</v>
      </c>
      <c r="I1206" s="3">
        <f t="shared" si="56"/>
        <v>0</v>
      </c>
      <c r="J1206" s="28">
        <v>18838.703659999999</v>
      </c>
      <c r="K1206" s="30">
        <f>$C$5+SUMPRODUCT($D$5:$I$5,Table24[[#This Row],[age]:[southwest]])</f>
        <v>3590.6238978691199</v>
      </c>
      <c r="R1206" t="s">
        <v>6</v>
      </c>
      <c r="S1206" t="s">
        <v>10</v>
      </c>
      <c r="T1206" t="s">
        <v>12</v>
      </c>
    </row>
    <row r="1207" spans="4:20">
      <c r="D1207" s="17">
        <v>19</v>
      </c>
      <c r="E1207" s="3">
        <v>30.02</v>
      </c>
      <c r="F1207" s="3">
        <v>0</v>
      </c>
      <c r="G1207" s="16">
        <f t="shared" si="54"/>
        <v>1</v>
      </c>
      <c r="H1207" s="3">
        <f t="shared" si="55"/>
        <v>0</v>
      </c>
      <c r="I1207" s="3">
        <f t="shared" si="56"/>
        <v>0</v>
      </c>
      <c r="J1207" s="28">
        <v>33307.550799999997</v>
      </c>
      <c r="K1207" s="30">
        <f>$C$5+SUMPRODUCT($D$5:$I$5,Table24[[#This Row],[age]:[southwest]])</f>
        <v>26727.626787149638</v>
      </c>
      <c r="R1207" t="s">
        <v>6</v>
      </c>
      <c r="S1207" t="s">
        <v>7</v>
      </c>
      <c r="T1207" t="s">
        <v>12</v>
      </c>
    </row>
    <row r="1208" spans="4:20">
      <c r="D1208" s="17">
        <v>41</v>
      </c>
      <c r="E1208" s="3">
        <v>33.549999999999997</v>
      </c>
      <c r="F1208" s="3">
        <v>0</v>
      </c>
      <c r="G1208" s="16">
        <f t="shared" si="54"/>
        <v>0</v>
      </c>
      <c r="H1208" s="3">
        <f t="shared" si="55"/>
        <v>1</v>
      </c>
      <c r="I1208" s="3">
        <f t="shared" si="56"/>
        <v>0</v>
      </c>
      <c r="J1208" s="28">
        <v>5699.8374999999996</v>
      </c>
      <c r="K1208" s="30">
        <f>$C$5+SUMPRODUCT($D$5:$I$5,Table24[[#This Row],[age]:[southwest]])</f>
        <v>8874.8267177220732</v>
      </c>
      <c r="R1208" t="s">
        <v>9</v>
      </c>
      <c r="S1208" t="s">
        <v>10</v>
      </c>
      <c r="T1208" t="s">
        <v>11</v>
      </c>
    </row>
    <row r="1209" spans="4:20">
      <c r="D1209" s="17">
        <v>40</v>
      </c>
      <c r="E1209" s="3">
        <v>29.355</v>
      </c>
      <c r="F1209" s="3">
        <v>1</v>
      </c>
      <c r="G1209" s="16">
        <f t="shared" si="54"/>
        <v>0</v>
      </c>
      <c r="H1209" s="3">
        <f t="shared" si="55"/>
        <v>0</v>
      </c>
      <c r="I1209" s="3">
        <f t="shared" si="56"/>
        <v>0</v>
      </c>
      <c r="J1209" s="28">
        <v>6393.6034499999996</v>
      </c>
      <c r="K1209" s="30">
        <f>$C$5+SUMPRODUCT($D$5:$I$5,Table24[[#This Row],[age]:[southwest]])</f>
        <v>8527.2337141490934</v>
      </c>
      <c r="R1209" t="s">
        <v>9</v>
      </c>
      <c r="S1209" t="s">
        <v>10</v>
      </c>
      <c r="T1209" t="s">
        <v>12</v>
      </c>
    </row>
    <row r="1210" spans="4:20">
      <c r="D1210" s="17">
        <v>31</v>
      </c>
      <c r="E1210" s="3">
        <v>25.8</v>
      </c>
      <c r="F1210" s="3">
        <v>2</v>
      </c>
      <c r="G1210" s="16">
        <f t="shared" si="54"/>
        <v>0</v>
      </c>
      <c r="H1210" s="3">
        <f t="shared" si="55"/>
        <v>0</v>
      </c>
      <c r="I1210" s="3">
        <f t="shared" si="56"/>
        <v>1</v>
      </c>
      <c r="J1210" s="28">
        <v>4934.7049999999999</v>
      </c>
      <c r="K1210" s="30">
        <f>$C$5+SUMPRODUCT($D$5:$I$5,Table24[[#This Row],[age]:[southwest]])</f>
        <v>4699.1051681522295</v>
      </c>
      <c r="R1210" t="s">
        <v>6</v>
      </c>
      <c r="S1210" t="s">
        <v>10</v>
      </c>
      <c r="T1210" t="s">
        <v>8</v>
      </c>
    </row>
    <row r="1211" spans="4:20">
      <c r="D1211" s="17">
        <v>37</v>
      </c>
      <c r="E1211" s="3">
        <v>24.32</v>
      </c>
      <c r="F1211" s="3">
        <v>2</v>
      </c>
      <c r="G1211" s="16">
        <f t="shared" si="54"/>
        <v>0</v>
      </c>
      <c r="H1211" s="3">
        <f t="shared" si="55"/>
        <v>0</v>
      </c>
      <c r="I1211" s="3">
        <f t="shared" si="56"/>
        <v>0</v>
      </c>
      <c r="J1211" s="28">
        <v>6198.7518</v>
      </c>
      <c r="K1211" s="30">
        <f>$C$5+SUMPRODUCT($D$5:$I$5,Table24[[#This Row],[age]:[southwest]])</f>
        <v>6522.6995663139242</v>
      </c>
      <c r="R1211" t="s">
        <v>9</v>
      </c>
      <c r="S1211" t="s">
        <v>10</v>
      </c>
      <c r="T1211" t="s">
        <v>12</v>
      </c>
    </row>
    <row r="1212" spans="4:20">
      <c r="D1212" s="17">
        <v>46</v>
      </c>
      <c r="E1212" s="3">
        <v>40.375</v>
      </c>
      <c r="F1212" s="3">
        <v>2</v>
      </c>
      <c r="G1212" s="16">
        <f t="shared" si="54"/>
        <v>0</v>
      </c>
      <c r="H1212" s="3">
        <f t="shared" si="55"/>
        <v>0</v>
      </c>
      <c r="I1212" s="3">
        <f t="shared" si="56"/>
        <v>0</v>
      </c>
      <c r="J1212" s="28">
        <v>8733.2292500000003</v>
      </c>
      <c r="K1212" s="30">
        <f>$C$5+SUMPRODUCT($D$5:$I$5,Table24[[#This Row],[age]:[southwest]])</f>
        <v>14272.643711075591</v>
      </c>
      <c r="R1212" t="s">
        <v>9</v>
      </c>
      <c r="S1212" t="s">
        <v>10</v>
      </c>
      <c r="T1212" t="s">
        <v>12</v>
      </c>
    </row>
    <row r="1213" spans="4:20">
      <c r="D1213" s="17">
        <v>22</v>
      </c>
      <c r="E1213" s="3">
        <v>32.11</v>
      </c>
      <c r="F1213" s="3">
        <v>0</v>
      </c>
      <c r="G1213" s="16">
        <f t="shared" si="54"/>
        <v>0</v>
      </c>
      <c r="H1213" s="3">
        <f t="shared" si="55"/>
        <v>0</v>
      </c>
      <c r="I1213" s="3">
        <f t="shared" si="56"/>
        <v>0</v>
      </c>
      <c r="J1213" s="28">
        <v>2055.3249000000001</v>
      </c>
      <c r="K1213" s="30">
        <f>$C$5+SUMPRODUCT($D$5:$I$5,Table24[[#This Row],[age]:[southwest]])</f>
        <v>4362.5314156677414</v>
      </c>
      <c r="R1213" t="s">
        <v>9</v>
      </c>
      <c r="S1213" t="s">
        <v>10</v>
      </c>
      <c r="T1213" t="s">
        <v>12</v>
      </c>
    </row>
    <row r="1214" spans="4:20">
      <c r="D1214" s="17">
        <v>51</v>
      </c>
      <c r="E1214" s="3">
        <v>32.299999999999997</v>
      </c>
      <c r="F1214" s="3">
        <v>1</v>
      </c>
      <c r="G1214" s="16">
        <f t="shared" si="54"/>
        <v>0</v>
      </c>
      <c r="H1214" s="3">
        <f t="shared" si="55"/>
        <v>0</v>
      </c>
      <c r="I1214" s="3">
        <f t="shared" si="56"/>
        <v>0</v>
      </c>
      <c r="J1214" s="28">
        <v>9964.06</v>
      </c>
      <c r="K1214" s="30">
        <f>$C$5+SUMPRODUCT($D$5:$I$5,Table24[[#This Row],[age]:[southwest]])</f>
        <v>12351.602741812727</v>
      </c>
      <c r="R1214" t="s">
        <v>9</v>
      </c>
      <c r="S1214" t="s">
        <v>10</v>
      </c>
      <c r="T1214" t="s">
        <v>13</v>
      </c>
    </row>
    <row r="1215" spans="4:20">
      <c r="D1215" s="17">
        <v>18</v>
      </c>
      <c r="E1215" s="3">
        <v>27.28</v>
      </c>
      <c r="F1215" s="3">
        <v>3</v>
      </c>
      <c r="G1215" s="16">
        <f t="shared" si="54"/>
        <v>1</v>
      </c>
      <c r="H1215" s="3">
        <f t="shared" si="55"/>
        <v>1</v>
      </c>
      <c r="I1215" s="3">
        <f t="shared" si="56"/>
        <v>0</v>
      </c>
      <c r="J1215" s="28">
        <v>18223.4512</v>
      </c>
      <c r="K1215" s="30">
        <f>$C$5+SUMPRODUCT($D$5:$I$5,Table24[[#This Row],[age]:[southwest]])</f>
        <v>26098.905930779903</v>
      </c>
      <c r="R1215" t="s">
        <v>6</v>
      </c>
      <c r="S1215" t="s">
        <v>7</v>
      </c>
      <c r="T1215" t="s">
        <v>11</v>
      </c>
    </row>
    <row r="1216" spans="4:20">
      <c r="D1216" s="17">
        <v>35</v>
      </c>
      <c r="E1216" s="3">
        <v>17.86</v>
      </c>
      <c r="F1216" s="3">
        <v>1</v>
      </c>
      <c r="G1216" s="16">
        <f t="shared" si="54"/>
        <v>0</v>
      </c>
      <c r="H1216" s="3">
        <f t="shared" si="55"/>
        <v>0</v>
      </c>
      <c r="I1216" s="3">
        <f t="shared" si="56"/>
        <v>0</v>
      </c>
      <c r="J1216" s="28">
        <v>5116.5003999999999</v>
      </c>
      <c r="K1216" s="30">
        <f>$C$5+SUMPRODUCT($D$5:$I$5,Table24[[#This Row],[age]:[southwest]])</f>
        <v>3349.5196182694799</v>
      </c>
      <c r="R1216" t="s">
        <v>9</v>
      </c>
      <c r="S1216" t="s">
        <v>10</v>
      </c>
      <c r="T1216" t="s">
        <v>12</v>
      </c>
    </row>
    <row r="1217" spans="4:20">
      <c r="D1217" s="17">
        <v>59</v>
      </c>
      <c r="E1217" s="3">
        <v>34.799999999999997</v>
      </c>
      <c r="F1217" s="3">
        <v>2</v>
      </c>
      <c r="G1217" s="16">
        <f t="shared" si="54"/>
        <v>0</v>
      </c>
      <c r="H1217" s="3">
        <f t="shared" si="55"/>
        <v>0</v>
      </c>
      <c r="I1217" s="3">
        <f t="shared" si="56"/>
        <v>1</v>
      </c>
      <c r="J1217" s="28">
        <v>36910.608030000003</v>
      </c>
      <c r="K1217" s="30">
        <f>$C$5+SUMPRODUCT($D$5:$I$5,Table24[[#This Row],[age]:[southwest]])</f>
        <v>14943.056118248911</v>
      </c>
      <c r="R1217" t="s">
        <v>6</v>
      </c>
      <c r="S1217" t="s">
        <v>10</v>
      </c>
      <c r="T1217" t="s">
        <v>8</v>
      </c>
    </row>
    <row r="1218" spans="4:20">
      <c r="D1218" s="17">
        <v>36</v>
      </c>
      <c r="E1218" s="3">
        <v>33.4</v>
      </c>
      <c r="F1218" s="3">
        <v>2</v>
      </c>
      <c r="G1218" s="16">
        <f t="shared" si="54"/>
        <v>1</v>
      </c>
      <c r="H1218" s="3">
        <f t="shared" si="55"/>
        <v>0</v>
      </c>
      <c r="I1218" s="3">
        <f t="shared" si="56"/>
        <v>1</v>
      </c>
      <c r="J1218" s="28">
        <v>38415.474000000002</v>
      </c>
      <c r="K1218" s="30">
        <f>$C$5+SUMPRODUCT($D$5:$I$5,Table24[[#This Row],[age]:[southwest]])</f>
        <v>32401.686198195966</v>
      </c>
      <c r="R1218" t="s">
        <v>9</v>
      </c>
      <c r="S1218" t="s">
        <v>7</v>
      </c>
      <c r="T1218" t="s">
        <v>8</v>
      </c>
    </row>
    <row r="1219" spans="4:20">
      <c r="D1219" s="17">
        <v>37</v>
      </c>
      <c r="E1219" s="3">
        <v>25.555</v>
      </c>
      <c r="F1219" s="3">
        <v>1</v>
      </c>
      <c r="G1219" s="16">
        <f t="shared" si="54"/>
        <v>1</v>
      </c>
      <c r="H1219" s="3">
        <f t="shared" si="55"/>
        <v>0</v>
      </c>
      <c r="I1219" s="3">
        <f t="shared" si="56"/>
        <v>0</v>
      </c>
      <c r="J1219" s="28">
        <v>20296.863450000001</v>
      </c>
      <c r="K1219" s="30">
        <f>$C$5+SUMPRODUCT($D$5:$I$5,Table24[[#This Row],[age]:[southwest]])</f>
        <v>30313.252403237762</v>
      </c>
      <c r="R1219" t="s">
        <v>6</v>
      </c>
      <c r="S1219" t="s">
        <v>7</v>
      </c>
      <c r="T1219" t="s">
        <v>13</v>
      </c>
    </row>
    <row r="1220" spans="4:20">
      <c r="D1220" s="17">
        <v>59</v>
      </c>
      <c r="E1220" s="3">
        <v>37.1</v>
      </c>
      <c r="F1220" s="3">
        <v>1</v>
      </c>
      <c r="G1220" s="16">
        <f t="shared" si="54"/>
        <v>0</v>
      </c>
      <c r="H1220" s="3">
        <f t="shared" si="55"/>
        <v>0</v>
      </c>
      <c r="I1220" s="3">
        <f t="shared" si="56"/>
        <v>1</v>
      </c>
      <c r="J1220" s="28">
        <v>12347.172</v>
      </c>
      <c r="K1220" s="30">
        <f>$C$5+SUMPRODUCT($D$5:$I$5,Table24[[#This Row],[age]:[southwest]])</f>
        <v>15250.387043714571</v>
      </c>
      <c r="R1220" t="s">
        <v>9</v>
      </c>
      <c r="S1220" t="s">
        <v>10</v>
      </c>
      <c r="T1220" t="s">
        <v>8</v>
      </c>
    </row>
    <row r="1221" spans="4:20">
      <c r="D1221" s="17">
        <v>36</v>
      </c>
      <c r="E1221" s="3">
        <v>30.875</v>
      </c>
      <c r="F1221" s="3">
        <v>1</v>
      </c>
      <c r="G1221" s="16">
        <f t="shared" si="54"/>
        <v>0</v>
      </c>
      <c r="H1221" s="3">
        <f t="shared" si="55"/>
        <v>0</v>
      </c>
      <c r="I1221" s="3">
        <f t="shared" si="56"/>
        <v>0</v>
      </c>
      <c r="J1221" s="28">
        <v>5373.3642499999996</v>
      </c>
      <c r="K1221" s="30">
        <f>$C$5+SUMPRODUCT($D$5:$I$5,Table24[[#This Row],[age]:[southwest]])</f>
        <v>8013.9429804429674</v>
      </c>
      <c r="R1221" t="s">
        <v>9</v>
      </c>
      <c r="S1221" t="s">
        <v>10</v>
      </c>
      <c r="T1221" t="s">
        <v>12</v>
      </c>
    </row>
    <row r="1222" spans="4:20">
      <c r="D1222" s="17">
        <v>39</v>
      </c>
      <c r="E1222" s="3">
        <v>34.1</v>
      </c>
      <c r="F1222" s="3">
        <v>2</v>
      </c>
      <c r="G1222" s="16">
        <f t="shared" si="54"/>
        <v>0</v>
      </c>
      <c r="H1222" s="3">
        <f t="shared" si="55"/>
        <v>1</v>
      </c>
      <c r="I1222" s="3">
        <f t="shared" si="56"/>
        <v>0</v>
      </c>
      <c r="J1222" s="28">
        <v>23563.016179999999</v>
      </c>
      <c r="K1222" s="30">
        <f>$C$5+SUMPRODUCT($D$5:$I$5,Table24[[#This Row],[age]:[southwest]])</f>
        <v>9490.1549594150456</v>
      </c>
      <c r="R1222" t="s">
        <v>9</v>
      </c>
      <c r="S1222" t="s">
        <v>10</v>
      </c>
      <c r="T1222" t="s">
        <v>11</v>
      </c>
    </row>
    <row r="1223" spans="4:20">
      <c r="D1223" s="17">
        <v>18</v>
      </c>
      <c r="E1223" s="3">
        <v>21.47</v>
      </c>
      <c r="F1223" s="3">
        <v>0</v>
      </c>
      <c r="G1223" s="16">
        <f t="shared" si="54"/>
        <v>0</v>
      </c>
      <c r="H1223" s="3">
        <f t="shared" si="55"/>
        <v>0</v>
      </c>
      <c r="I1223" s="3">
        <f t="shared" si="56"/>
        <v>0</v>
      </c>
      <c r="J1223" s="28">
        <v>1702.4553000000001</v>
      </c>
      <c r="K1223" s="30">
        <f>$C$5+SUMPRODUCT($D$5:$I$5,Table24[[#This Row],[age]:[southwest]])</f>
        <v>-268.63794839023467</v>
      </c>
      <c r="R1223" t="s">
        <v>9</v>
      </c>
      <c r="S1223" t="s">
        <v>10</v>
      </c>
      <c r="T1223" t="s">
        <v>13</v>
      </c>
    </row>
    <row r="1224" spans="4:20">
      <c r="D1224" s="17">
        <v>52</v>
      </c>
      <c r="E1224" s="3">
        <v>33.299999999999997</v>
      </c>
      <c r="F1224" s="3">
        <v>2</v>
      </c>
      <c r="G1224" s="16">
        <f t="shared" si="54"/>
        <v>0</v>
      </c>
      <c r="H1224" s="3">
        <f t="shared" si="55"/>
        <v>0</v>
      </c>
      <c r="I1224" s="3">
        <f t="shared" si="56"/>
        <v>1</v>
      </c>
      <c r="J1224" s="28">
        <v>10806.839</v>
      </c>
      <c r="K1224" s="30">
        <f>$C$5+SUMPRODUCT($D$5:$I$5,Table24[[#This Row],[age]:[southwest]])</f>
        <v>12636.049381774403</v>
      </c>
      <c r="R1224" t="s">
        <v>6</v>
      </c>
      <c r="S1224" t="s">
        <v>10</v>
      </c>
      <c r="T1224" t="s">
        <v>8</v>
      </c>
    </row>
    <row r="1225" spans="4:20">
      <c r="D1225" s="17">
        <v>27</v>
      </c>
      <c r="E1225" s="3">
        <v>31.254999999999999</v>
      </c>
      <c r="F1225" s="3">
        <v>1</v>
      </c>
      <c r="G1225" s="16">
        <f t="shared" si="54"/>
        <v>0</v>
      </c>
      <c r="H1225" s="3">
        <f t="shared" si="55"/>
        <v>0</v>
      </c>
      <c r="I1225" s="3">
        <f t="shared" si="56"/>
        <v>0</v>
      </c>
      <c r="J1225" s="28">
        <v>3956.0714499999999</v>
      </c>
      <c r="K1225" s="30">
        <f>$C$5+SUMPRODUCT($D$5:$I$5,Table24[[#This Row],[age]:[southwest]])</f>
        <v>5829.5691720162249</v>
      </c>
      <c r="R1225" t="s">
        <v>6</v>
      </c>
      <c r="S1225" t="s">
        <v>10</v>
      </c>
      <c r="T1225" t="s">
        <v>12</v>
      </c>
    </row>
    <row r="1226" spans="4:20">
      <c r="D1226" s="17">
        <v>18</v>
      </c>
      <c r="E1226" s="3">
        <v>39.14</v>
      </c>
      <c r="F1226" s="3">
        <v>0</v>
      </c>
      <c r="G1226" s="16">
        <f t="shared" si="54"/>
        <v>0</v>
      </c>
      <c r="H1226" s="3">
        <f t="shared" si="55"/>
        <v>0</v>
      </c>
      <c r="I1226" s="3">
        <f t="shared" si="56"/>
        <v>0</v>
      </c>
      <c r="J1226" s="28">
        <v>12890.057650000001</v>
      </c>
      <c r="K1226" s="30">
        <f>$C$5+SUMPRODUCT($D$5:$I$5,Table24[[#This Row],[age]:[southwest]])</f>
        <v>5715.1544363397988</v>
      </c>
      <c r="R1226" t="s">
        <v>9</v>
      </c>
      <c r="S1226" t="s">
        <v>10</v>
      </c>
      <c r="T1226" t="s">
        <v>13</v>
      </c>
    </row>
    <row r="1227" spans="4:20">
      <c r="D1227" s="17">
        <v>40</v>
      </c>
      <c r="E1227" s="3">
        <v>25.08</v>
      </c>
      <c r="F1227" s="3">
        <v>0</v>
      </c>
      <c r="G1227" s="16">
        <f t="shared" ref="G1227:G1290" si="57">IF(S1227="yes",1,0)</f>
        <v>0</v>
      </c>
      <c r="H1227" s="3">
        <f t="shared" ref="H1227:H1290" si="58">IF(T1227="southeast",1,0)</f>
        <v>1</v>
      </c>
      <c r="I1227" s="3">
        <f t="shared" ref="I1227:I1290" si="59">IF(T1227="southwest",1,0)</f>
        <v>0</v>
      </c>
      <c r="J1227" s="28">
        <v>5415.6611999999996</v>
      </c>
      <c r="K1227" s="30">
        <f>$C$5+SUMPRODUCT($D$5:$I$5,Table24[[#This Row],[age]:[southwest]])</f>
        <v>5749.5282219095316</v>
      </c>
      <c r="R1227" t="s">
        <v>9</v>
      </c>
      <c r="S1227" t="s">
        <v>10</v>
      </c>
      <c r="T1227" t="s">
        <v>11</v>
      </c>
    </row>
    <row r="1228" spans="4:20">
      <c r="D1228" s="17">
        <v>29</v>
      </c>
      <c r="E1228" s="3">
        <v>37.29</v>
      </c>
      <c r="F1228" s="3">
        <v>2</v>
      </c>
      <c r="G1228" s="16">
        <f t="shared" si="57"/>
        <v>0</v>
      </c>
      <c r="H1228" s="3">
        <f t="shared" si="58"/>
        <v>1</v>
      </c>
      <c r="I1228" s="3">
        <f t="shared" si="59"/>
        <v>0</v>
      </c>
      <c r="J1228" s="28">
        <v>4058.1161000000002</v>
      </c>
      <c r="K1228" s="30">
        <f>$C$5+SUMPRODUCT($D$5:$I$5,Table24[[#This Row],[age]:[southwest]])</f>
        <v>8000.3569109626733</v>
      </c>
      <c r="R1228" t="s">
        <v>9</v>
      </c>
      <c r="S1228" t="s">
        <v>10</v>
      </c>
      <c r="T1228" t="s">
        <v>11</v>
      </c>
    </row>
    <row r="1229" spans="4:20">
      <c r="D1229" s="17">
        <v>46</v>
      </c>
      <c r="E1229" s="3">
        <v>34.6</v>
      </c>
      <c r="F1229" s="3">
        <v>1</v>
      </c>
      <c r="G1229" s="16">
        <f t="shared" si="57"/>
        <v>1</v>
      </c>
      <c r="H1229" s="3">
        <f t="shared" si="58"/>
        <v>0</v>
      </c>
      <c r="I1229" s="3">
        <f t="shared" si="59"/>
        <v>1</v>
      </c>
      <c r="J1229" s="28">
        <v>41661.601999999999</v>
      </c>
      <c r="K1229" s="30">
        <f>$C$5+SUMPRODUCT($D$5:$I$5,Table24[[#This Row],[age]:[southwest]])</f>
        <v>34906.575561705722</v>
      </c>
      <c r="R1229" t="s">
        <v>6</v>
      </c>
      <c r="S1229" t="s">
        <v>7</v>
      </c>
      <c r="T1229" t="s">
        <v>8</v>
      </c>
    </row>
    <row r="1230" spans="4:20">
      <c r="D1230" s="17">
        <v>38</v>
      </c>
      <c r="E1230" s="3">
        <v>30.21</v>
      </c>
      <c r="F1230" s="3">
        <v>3</v>
      </c>
      <c r="G1230" s="16">
        <f t="shared" si="57"/>
        <v>0</v>
      </c>
      <c r="H1230" s="3">
        <f t="shared" si="58"/>
        <v>0</v>
      </c>
      <c r="I1230" s="3">
        <f t="shared" si="59"/>
        <v>0</v>
      </c>
      <c r="J1230" s="28">
        <v>7537.1638999999996</v>
      </c>
      <c r="K1230" s="30">
        <f>$C$5+SUMPRODUCT($D$5:$I$5,Table24[[#This Row],[age]:[southwest]])</f>
        <v>9245.8475629355926</v>
      </c>
      <c r="R1230" t="s">
        <v>6</v>
      </c>
      <c r="S1230" t="s">
        <v>10</v>
      </c>
      <c r="T1230" t="s">
        <v>12</v>
      </c>
    </row>
    <row r="1231" spans="4:20">
      <c r="D1231" s="17">
        <v>30</v>
      </c>
      <c r="E1231" s="3">
        <v>21.945</v>
      </c>
      <c r="F1231" s="3">
        <v>1</v>
      </c>
      <c r="G1231" s="16">
        <f t="shared" si="57"/>
        <v>0</v>
      </c>
      <c r="H1231" s="3">
        <f t="shared" si="58"/>
        <v>0</v>
      </c>
      <c r="I1231" s="3">
        <f t="shared" si="59"/>
        <v>0</v>
      </c>
      <c r="J1231" s="28">
        <v>4718.2035500000002</v>
      </c>
      <c r="K1231" s="30">
        <f>$C$5+SUMPRODUCT($D$5:$I$5,Table24[[#This Row],[age]:[southwest]])</f>
        <v>3447.8375175281708</v>
      </c>
      <c r="R1231" t="s">
        <v>6</v>
      </c>
      <c r="S1231" t="s">
        <v>10</v>
      </c>
      <c r="T1231" t="s">
        <v>13</v>
      </c>
    </row>
    <row r="1232" spans="4:20">
      <c r="D1232" s="17">
        <v>40</v>
      </c>
      <c r="E1232" s="3">
        <v>24.97</v>
      </c>
      <c r="F1232" s="3">
        <v>2</v>
      </c>
      <c r="G1232" s="16">
        <f t="shared" si="57"/>
        <v>0</v>
      </c>
      <c r="H1232" s="3">
        <f t="shared" si="58"/>
        <v>1</v>
      </c>
      <c r="I1232" s="3">
        <f t="shared" si="59"/>
        <v>0</v>
      </c>
      <c r="J1232" s="28">
        <v>6593.5083000000004</v>
      </c>
      <c r="K1232" s="30">
        <f>$C$5+SUMPRODUCT($D$5:$I$5,Table24[[#This Row],[age]:[southwest]])</f>
        <v>6655.3659639288562</v>
      </c>
      <c r="R1232" t="s">
        <v>9</v>
      </c>
      <c r="S1232" t="s">
        <v>10</v>
      </c>
      <c r="T1232" t="s">
        <v>11</v>
      </c>
    </row>
    <row r="1233" spans="4:20">
      <c r="D1233" s="17">
        <v>50</v>
      </c>
      <c r="E1233" s="3">
        <v>25.3</v>
      </c>
      <c r="F1233" s="3">
        <v>0</v>
      </c>
      <c r="G1233" s="16">
        <f t="shared" si="57"/>
        <v>0</v>
      </c>
      <c r="H1233" s="3">
        <f t="shared" si="58"/>
        <v>1</v>
      </c>
      <c r="I1233" s="3">
        <f t="shared" si="59"/>
        <v>0</v>
      </c>
      <c r="J1233" s="28">
        <v>8442.6669999999995</v>
      </c>
      <c r="K1233" s="30">
        <f>$C$5+SUMPRODUCT($D$5:$I$5,Table24[[#This Row],[age]:[southwest]])</f>
        <v>8394.0932218010348</v>
      </c>
      <c r="R1233" t="s">
        <v>9</v>
      </c>
      <c r="S1233" t="s">
        <v>10</v>
      </c>
      <c r="T1233" t="s">
        <v>11</v>
      </c>
    </row>
    <row r="1234" spans="4:20">
      <c r="D1234" s="17">
        <v>20</v>
      </c>
      <c r="E1234" s="3">
        <v>24.42</v>
      </c>
      <c r="F1234" s="3">
        <v>0</v>
      </c>
      <c r="G1234" s="16">
        <f t="shared" si="57"/>
        <v>1</v>
      </c>
      <c r="H1234" s="3">
        <f t="shared" si="58"/>
        <v>1</v>
      </c>
      <c r="I1234" s="3">
        <f t="shared" si="59"/>
        <v>0</v>
      </c>
      <c r="J1234" s="28">
        <v>26125.674770000001</v>
      </c>
      <c r="K1234" s="30">
        <f>$C$5+SUMPRODUCT($D$5:$I$5,Table24[[#This Row],[age]:[southwest]])</f>
        <v>24229.772061434</v>
      </c>
      <c r="R1234" t="s">
        <v>6</v>
      </c>
      <c r="S1234" t="s">
        <v>7</v>
      </c>
      <c r="T1234" t="s">
        <v>11</v>
      </c>
    </row>
    <row r="1235" spans="4:20">
      <c r="D1235" s="17">
        <v>41</v>
      </c>
      <c r="E1235" s="3">
        <v>23.94</v>
      </c>
      <c r="F1235" s="3">
        <v>1</v>
      </c>
      <c r="G1235" s="16">
        <f t="shared" si="57"/>
        <v>0</v>
      </c>
      <c r="H1235" s="3">
        <f t="shared" si="58"/>
        <v>0</v>
      </c>
      <c r="I1235" s="3">
        <f t="shared" si="59"/>
        <v>0</v>
      </c>
      <c r="J1235" s="28">
        <v>6858.4795999999997</v>
      </c>
      <c r="K1235" s="30">
        <f>$C$5+SUMPRODUCT($D$5:$I$5,Table24[[#This Row],[age]:[southwest]])</f>
        <v>6950.4972771955618</v>
      </c>
      <c r="R1235" t="s">
        <v>9</v>
      </c>
      <c r="S1235" t="s">
        <v>10</v>
      </c>
      <c r="T1235" t="s">
        <v>13</v>
      </c>
    </row>
    <row r="1236" spans="4:20">
      <c r="D1236" s="17">
        <v>33</v>
      </c>
      <c r="E1236" s="3">
        <v>39.82</v>
      </c>
      <c r="F1236" s="3">
        <v>1</v>
      </c>
      <c r="G1236" s="16">
        <f t="shared" si="57"/>
        <v>0</v>
      </c>
      <c r="H1236" s="3">
        <f t="shared" si="58"/>
        <v>1</v>
      </c>
      <c r="I1236" s="3">
        <f t="shared" si="59"/>
        <v>0</v>
      </c>
      <c r="J1236" s="28">
        <v>4795.6567999999997</v>
      </c>
      <c r="K1236" s="30">
        <f>$C$5+SUMPRODUCT($D$5:$I$5,Table24[[#This Row],[age]:[southwest]])</f>
        <v>9413.6009059170028</v>
      </c>
      <c r="R1236" t="s">
        <v>6</v>
      </c>
      <c r="S1236" t="s">
        <v>10</v>
      </c>
      <c r="T1236" t="s">
        <v>11</v>
      </c>
    </row>
    <row r="1237" spans="4:20">
      <c r="D1237" s="17">
        <v>38</v>
      </c>
      <c r="E1237" s="3">
        <v>16.815000000000001</v>
      </c>
      <c r="F1237" s="3">
        <v>2</v>
      </c>
      <c r="G1237" s="16">
        <f t="shared" si="57"/>
        <v>0</v>
      </c>
      <c r="H1237" s="3">
        <f t="shared" si="58"/>
        <v>0</v>
      </c>
      <c r="I1237" s="3">
        <f t="shared" si="59"/>
        <v>0</v>
      </c>
      <c r="J1237" s="28">
        <v>6640.5448500000002</v>
      </c>
      <c r="K1237" s="30">
        <f>$C$5+SUMPRODUCT($D$5:$I$5,Table24[[#This Row],[age]:[southwest]])</f>
        <v>4238.2027397686652</v>
      </c>
      <c r="R1237" t="s">
        <v>9</v>
      </c>
      <c r="S1237" t="s">
        <v>10</v>
      </c>
      <c r="T1237" t="s">
        <v>13</v>
      </c>
    </row>
    <row r="1238" spans="4:20">
      <c r="D1238" s="17">
        <v>42</v>
      </c>
      <c r="E1238" s="3">
        <v>37.18</v>
      </c>
      <c r="F1238" s="3">
        <v>2</v>
      </c>
      <c r="G1238" s="16">
        <f t="shared" si="57"/>
        <v>0</v>
      </c>
      <c r="H1238" s="3">
        <f t="shared" si="58"/>
        <v>1</v>
      </c>
      <c r="I1238" s="3">
        <f t="shared" si="59"/>
        <v>0</v>
      </c>
      <c r="J1238" s="28">
        <v>7162.0122000000001</v>
      </c>
      <c r="K1238" s="30">
        <f>$C$5+SUMPRODUCT($D$5:$I$5,Table24[[#This Row],[age]:[southwest]])</f>
        <v>11304.189442267405</v>
      </c>
      <c r="R1238" t="s">
        <v>9</v>
      </c>
      <c r="S1238" t="s">
        <v>10</v>
      </c>
      <c r="T1238" t="s">
        <v>11</v>
      </c>
    </row>
    <row r="1239" spans="4:20">
      <c r="D1239" s="17">
        <v>56</v>
      </c>
      <c r="E1239" s="3">
        <v>34.43</v>
      </c>
      <c r="F1239" s="3">
        <v>0</v>
      </c>
      <c r="G1239" s="16">
        <f t="shared" si="57"/>
        <v>0</v>
      </c>
      <c r="H1239" s="3">
        <f t="shared" si="58"/>
        <v>1</v>
      </c>
      <c r="I1239" s="3">
        <f t="shared" si="59"/>
        <v>0</v>
      </c>
      <c r="J1239" s="28">
        <v>10594.225700000001</v>
      </c>
      <c r="K1239" s="30">
        <f>$C$5+SUMPRODUCT($D$5:$I$5,Table24[[#This Row],[age]:[southwest]])</f>
        <v>13027.926951662408</v>
      </c>
      <c r="R1239" t="s">
        <v>9</v>
      </c>
      <c r="S1239" t="s">
        <v>10</v>
      </c>
      <c r="T1239" t="s">
        <v>11</v>
      </c>
    </row>
    <row r="1240" spans="4:20">
      <c r="D1240" s="17">
        <v>58</v>
      </c>
      <c r="E1240" s="3">
        <v>30.305</v>
      </c>
      <c r="F1240" s="3">
        <v>0</v>
      </c>
      <c r="G1240" s="16">
        <f t="shared" si="57"/>
        <v>0</v>
      </c>
      <c r="H1240" s="3">
        <f t="shared" si="58"/>
        <v>0</v>
      </c>
      <c r="I1240" s="3">
        <f t="shared" si="59"/>
        <v>0</v>
      </c>
      <c r="J1240" s="28">
        <v>11938.255950000001</v>
      </c>
      <c r="K1240" s="30">
        <f>$C$5+SUMPRODUCT($D$5:$I$5,Table24[[#This Row],[age]:[southwest]])</f>
        <v>13003.513868975842</v>
      </c>
      <c r="R1240" t="s">
        <v>9</v>
      </c>
      <c r="S1240" t="s">
        <v>10</v>
      </c>
      <c r="T1240" t="s">
        <v>13</v>
      </c>
    </row>
    <row r="1241" spans="4:20">
      <c r="D1241" s="17">
        <v>52</v>
      </c>
      <c r="E1241" s="3">
        <v>34.484999999999999</v>
      </c>
      <c r="F1241" s="3">
        <v>3</v>
      </c>
      <c r="G1241" s="16">
        <f t="shared" si="57"/>
        <v>1</v>
      </c>
      <c r="H1241" s="3">
        <f t="shared" si="58"/>
        <v>0</v>
      </c>
      <c r="I1241" s="3">
        <f t="shared" si="59"/>
        <v>0</v>
      </c>
      <c r="J1241" s="28">
        <v>60021.398970000002</v>
      </c>
      <c r="K1241" s="30">
        <f>$C$5+SUMPRODUCT($D$5:$I$5,Table24[[#This Row],[age]:[southwest]])</f>
        <v>38135.503670617742</v>
      </c>
      <c r="R1241" t="s">
        <v>9</v>
      </c>
      <c r="S1241" t="s">
        <v>7</v>
      </c>
      <c r="T1241" t="s">
        <v>12</v>
      </c>
    </row>
    <row r="1242" spans="4:20">
      <c r="D1242" s="17">
        <v>20</v>
      </c>
      <c r="E1242" s="3">
        <v>21.8</v>
      </c>
      <c r="F1242" s="3">
        <v>0</v>
      </c>
      <c r="G1242" s="16">
        <f t="shared" si="57"/>
        <v>1</v>
      </c>
      <c r="H1242" s="3">
        <f t="shared" si="58"/>
        <v>0</v>
      </c>
      <c r="I1242" s="3">
        <f t="shared" si="59"/>
        <v>1</v>
      </c>
      <c r="J1242" s="28">
        <v>20167.336029999999</v>
      </c>
      <c r="K1242" s="30">
        <f>$C$5+SUMPRODUCT($D$5:$I$5,Table24[[#This Row],[age]:[southwest]])</f>
        <v>23418.256176454175</v>
      </c>
      <c r="R1242" t="s">
        <v>6</v>
      </c>
      <c r="S1242" t="s">
        <v>7</v>
      </c>
      <c r="T1242" t="s">
        <v>8</v>
      </c>
    </row>
    <row r="1243" spans="4:20">
      <c r="D1243" s="17">
        <v>54</v>
      </c>
      <c r="E1243" s="3">
        <v>24.605</v>
      </c>
      <c r="F1243" s="3">
        <v>3</v>
      </c>
      <c r="G1243" s="16">
        <f t="shared" si="57"/>
        <v>0</v>
      </c>
      <c r="H1243" s="3">
        <f t="shared" si="58"/>
        <v>0</v>
      </c>
      <c r="I1243" s="3">
        <f t="shared" si="59"/>
        <v>0</v>
      </c>
      <c r="J1243" s="28">
        <v>12479.70895</v>
      </c>
      <c r="K1243" s="30">
        <f>$C$5+SUMPRODUCT($D$5:$I$5,Table24[[#This Row],[age]:[southwest]])</f>
        <v>11459.865131758215</v>
      </c>
      <c r="R1243" t="s">
        <v>6</v>
      </c>
      <c r="S1243" t="s">
        <v>10</v>
      </c>
      <c r="T1243" t="s">
        <v>12</v>
      </c>
    </row>
    <row r="1244" spans="4:20">
      <c r="D1244" s="17">
        <v>58</v>
      </c>
      <c r="E1244" s="3">
        <v>23.3</v>
      </c>
      <c r="F1244" s="3">
        <v>0</v>
      </c>
      <c r="G1244" s="16">
        <f t="shared" si="57"/>
        <v>0</v>
      </c>
      <c r="H1244" s="3">
        <f t="shared" si="58"/>
        <v>0</v>
      </c>
      <c r="I1244" s="3">
        <f t="shared" si="59"/>
        <v>1</v>
      </c>
      <c r="J1244" s="28">
        <v>11345.519</v>
      </c>
      <c r="K1244" s="30">
        <f>$C$5+SUMPRODUCT($D$5:$I$5,Table24[[#This Row],[age]:[southwest]])</f>
        <v>9848.5860893557983</v>
      </c>
      <c r="R1244" t="s">
        <v>9</v>
      </c>
      <c r="S1244" t="s">
        <v>10</v>
      </c>
      <c r="T1244" t="s">
        <v>8</v>
      </c>
    </row>
    <row r="1245" spans="4:20">
      <c r="D1245" s="17">
        <v>45</v>
      </c>
      <c r="E1245" s="3">
        <v>27.83</v>
      </c>
      <c r="F1245" s="3">
        <v>2</v>
      </c>
      <c r="G1245" s="16">
        <f t="shared" si="57"/>
        <v>0</v>
      </c>
      <c r="H1245" s="3">
        <f t="shared" si="58"/>
        <v>1</v>
      </c>
      <c r="I1245" s="3">
        <f t="shared" si="59"/>
        <v>0</v>
      </c>
      <c r="J1245" s="28">
        <v>8515.7587000000003</v>
      </c>
      <c r="K1245" s="30">
        <f>$C$5+SUMPRODUCT($D$5:$I$5,Table24[[#This Row],[age]:[southwest]])</f>
        <v>8908.9121343900297</v>
      </c>
      <c r="R1245" t="s">
        <v>6</v>
      </c>
      <c r="S1245" t="s">
        <v>10</v>
      </c>
      <c r="T1245" t="s">
        <v>11</v>
      </c>
    </row>
    <row r="1246" spans="4:20">
      <c r="D1246" s="17">
        <v>26</v>
      </c>
      <c r="E1246" s="3">
        <v>31.065000000000001</v>
      </c>
      <c r="F1246" s="3">
        <v>0</v>
      </c>
      <c r="G1246" s="16">
        <f t="shared" si="57"/>
        <v>0</v>
      </c>
      <c r="H1246" s="3">
        <f t="shared" si="58"/>
        <v>0</v>
      </c>
      <c r="I1246" s="3">
        <f t="shared" si="59"/>
        <v>0</v>
      </c>
      <c r="J1246" s="28">
        <v>2699.56835</v>
      </c>
      <c r="K1246" s="30">
        <f>$C$5+SUMPRODUCT($D$5:$I$5,Table24[[#This Row],[age]:[southwest]])</f>
        <v>5036.6767833719823</v>
      </c>
      <c r="R1246" t="s">
        <v>9</v>
      </c>
      <c r="S1246" t="s">
        <v>10</v>
      </c>
      <c r="T1246" t="s">
        <v>12</v>
      </c>
    </row>
    <row r="1247" spans="4:20">
      <c r="D1247" s="17">
        <v>63</v>
      </c>
      <c r="E1247" s="3">
        <v>21.66</v>
      </c>
      <c r="F1247" s="3">
        <v>0</v>
      </c>
      <c r="G1247" s="16">
        <f t="shared" si="57"/>
        <v>0</v>
      </c>
      <c r="H1247" s="3">
        <f t="shared" si="58"/>
        <v>0</v>
      </c>
      <c r="I1247" s="3">
        <f t="shared" si="59"/>
        <v>0</v>
      </c>
      <c r="J1247" s="28">
        <v>14449.8544</v>
      </c>
      <c r="K1247" s="30">
        <f>$C$5+SUMPRODUCT($D$5:$I$5,Table24[[#This Row],[age]:[southwest]])</f>
        <v>11360.991483335205</v>
      </c>
      <c r="R1247" t="s">
        <v>6</v>
      </c>
      <c r="S1247" t="s">
        <v>10</v>
      </c>
      <c r="T1247" t="s">
        <v>13</v>
      </c>
    </row>
    <row r="1248" spans="4:20">
      <c r="D1248" s="17">
        <v>58</v>
      </c>
      <c r="E1248" s="3">
        <v>28.215</v>
      </c>
      <c r="F1248" s="3">
        <v>0</v>
      </c>
      <c r="G1248" s="16">
        <f t="shared" si="57"/>
        <v>0</v>
      </c>
      <c r="H1248" s="3">
        <f t="shared" si="58"/>
        <v>0</v>
      </c>
      <c r="I1248" s="3">
        <f t="shared" si="59"/>
        <v>0</v>
      </c>
      <c r="J1248" s="28">
        <v>12224.350850000001</v>
      </c>
      <c r="K1248" s="30">
        <f>$C$5+SUMPRODUCT($D$5:$I$5,Table24[[#This Row],[age]:[southwest]])</f>
        <v>12295.753479384119</v>
      </c>
      <c r="R1248" t="s">
        <v>6</v>
      </c>
      <c r="S1248" t="s">
        <v>10</v>
      </c>
      <c r="T1248" t="s">
        <v>12</v>
      </c>
    </row>
    <row r="1249" spans="4:20">
      <c r="D1249" s="17">
        <v>37</v>
      </c>
      <c r="E1249" s="3">
        <v>22.704999999999998</v>
      </c>
      <c r="F1249" s="3">
        <v>3</v>
      </c>
      <c r="G1249" s="16">
        <f t="shared" si="57"/>
        <v>0</v>
      </c>
      <c r="H1249" s="3">
        <f t="shared" si="58"/>
        <v>0</v>
      </c>
      <c r="I1249" s="3">
        <f t="shared" si="59"/>
        <v>0</v>
      </c>
      <c r="J1249" s="28">
        <v>6985.50695</v>
      </c>
      <c r="K1249" s="30">
        <f>$C$5+SUMPRODUCT($D$5:$I$5,Table24[[#This Row],[age]:[southwest]])</f>
        <v>6447.3379551402868</v>
      </c>
      <c r="R1249" t="s">
        <v>9</v>
      </c>
      <c r="S1249" t="s">
        <v>10</v>
      </c>
      <c r="T1249" t="s">
        <v>13</v>
      </c>
    </row>
    <row r="1250" spans="4:20">
      <c r="D1250" s="17">
        <v>25</v>
      </c>
      <c r="E1250" s="3">
        <v>42.13</v>
      </c>
      <c r="F1250" s="3">
        <v>1</v>
      </c>
      <c r="G1250" s="16">
        <f t="shared" si="57"/>
        <v>0</v>
      </c>
      <c r="H1250" s="3">
        <f t="shared" si="58"/>
        <v>1</v>
      </c>
      <c r="I1250" s="3">
        <f t="shared" si="59"/>
        <v>0</v>
      </c>
      <c r="J1250" s="28">
        <v>3238.4357</v>
      </c>
      <c r="K1250" s="30">
        <f>$C$5+SUMPRODUCT($D$5:$I$5,Table24[[#This Row],[age]:[southwest]])</f>
        <v>8139.8112641497501</v>
      </c>
      <c r="R1250" t="s">
        <v>6</v>
      </c>
      <c r="S1250" t="s">
        <v>10</v>
      </c>
      <c r="T1250" t="s">
        <v>11</v>
      </c>
    </row>
    <row r="1251" spans="4:20">
      <c r="D1251" s="17">
        <v>52</v>
      </c>
      <c r="E1251" s="3">
        <v>41.8</v>
      </c>
      <c r="F1251" s="3">
        <v>2</v>
      </c>
      <c r="G1251" s="16">
        <f t="shared" si="57"/>
        <v>1</v>
      </c>
      <c r="H1251" s="3">
        <f t="shared" si="58"/>
        <v>1</v>
      </c>
      <c r="I1251" s="3">
        <f t="shared" si="59"/>
        <v>0</v>
      </c>
      <c r="J1251" s="28">
        <v>47269.853999999999</v>
      </c>
      <c r="K1251" s="30">
        <f>$C$5+SUMPRODUCT($D$5:$I$5,Table24[[#This Row],[age]:[southwest]])</f>
        <v>39282.651247932292</v>
      </c>
      <c r="R1251" t="s">
        <v>9</v>
      </c>
      <c r="S1251" t="s">
        <v>7</v>
      </c>
      <c r="T1251" t="s">
        <v>11</v>
      </c>
    </row>
    <row r="1252" spans="4:20">
      <c r="D1252" s="17">
        <v>64</v>
      </c>
      <c r="E1252" s="3">
        <v>36.96</v>
      </c>
      <c r="F1252" s="3">
        <v>2</v>
      </c>
      <c r="G1252" s="16">
        <f t="shared" si="57"/>
        <v>1</v>
      </c>
      <c r="H1252" s="3">
        <f t="shared" si="58"/>
        <v>1</v>
      </c>
      <c r="I1252" s="3">
        <f t="shared" si="59"/>
        <v>0</v>
      </c>
      <c r="J1252" s="28">
        <v>49577.662400000001</v>
      </c>
      <c r="K1252" s="30">
        <f>$C$5+SUMPRODUCT($D$5:$I$5,Table24[[#This Row],[age]:[southwest]])</f>
        <v>40727.703875325453</v>
      </c>
      <c r="R1252" t="s">
        <v>9</v>
      </c>
      <c r="S1252" t="s">
        <v>7</v>
      </c>
      <c r="T1252" t="s">
        <v>11</v>
      </c>
    </row>
    <row r="1253" spans="4:20">
      <c r="D1253" s="17">
        <v>22</v>
      </c>
      <c r="E1253" s="3">
        <v>21.28</v>
      </c>
      <c r="F1253" s="3">
        <v>3</v>
      </c>
      <c r="G1253" s="16">
        <f t="shared" si="57"/>
        <v>0</v>
      </c>
      <c r="H1253" s="3">
        <f t="shared" si="58"/>
        <v>0</v>
      </c>
      <c r="I1253" s="3">
        <f t="shared" si="59"/>
        <v>0</v>
      </c>
      <c r="J1253" s="28">
        <v>4296.2712000000001</v>
      </c>
      <c r="K1253" s="30">
        <f>$C$5+SUMPRODUCT($D$5:$I$5,Table24[[#This Row],[age]:[southwest]])</f>
        <v>2109.6781937705327</v>
      </c>
      <c r="R1253" t="s">
        <v>6</v>
      </c>
      <c r="S1253" t="s">
        <v>10</v>
      </c>
      <c r="T1253" t="s">
        <v>12</v>
      </c>
    </row>
    <row r="1254" spans="4:20">
      <c r="D1254" s="17">
        <v>28</v>
      </c>
      <c r="E1254" s="3">
        <v>33.11</v>
      </c>
      <c r="F1254" s="3">
        <v>0</v>
      </c>
      <c r="G1254" s="16">
        <f t="shared" si="57"/>
        <v>0</v>
      </c>
      <c r="H1254" s="3">
        <f t="shared" si="58"/>
        <v>1</v>
      </c>
      <c r="I1254" s="3">
        <f t="shared" si="59"/>
        <v>0</v>
      </c>
      <c r="J1254" s="28">
        <v>3171.6149</v>
      </c>
      <c r="K1254" s="30">
        <f>$C$5+SUMPRODUCT($D$5:$I$5,Table24[[#This Row],[age]:[southwest]])</f>
        <v>5384.7414523142616</v>
      </c>
      <c r="R1254" t="s">
        <v>6</v>
      </c>
      <c r="S1254" t="s">
        <v>10</v>
      </c>
      <c r="T1254" t="s">
        <v>11</v>
      </c>
    </row>
    <row r="1255" spans="4:20">
      <c r="D1255" s="17">
        <v>18</v>
      </c>
      <c r="E1255" s="3">
        <v>33.33</v>
      </c>
      <c r="F1255" s="3">
        <v>0</v>
      </c>
      <c r="G1255" s="16">
        <f t="shared" si="57"/>
        <v>0</v>
      </c>
      <c r="H1255" s="3">
        <f t="shared" si="58"/>
        <v>1</v>
      </c>
      <c r="I1255" s="3">
        <f t="shared" si="59"/>
        <v>0</v>
      </c>
      <c r="J1255" s="28">
        <v>1135.9407000000001</v>
      </c>
      <c r="K1255" s="30">
        <f>$C$5+SUMPRODUCT($D$5:$I$5,Table24[[#This Row],[age]:[southwest]])</f>
        <v>2889.1786397052292</v>
      </c>
      <c r="R1255" t="s">
        <v>9</v>
      </c>
      <c r="S1255" t="s">
        <v>10</v>
      </c>
      <c r="T1255" t="s">
        <v>11</v>
      </c>
    </row>
    <row r="1256" spans="4:20">
      <c r="D1256" s="17">
        <v>28</v>
      </c>
      <c r="E1256" s="3">
        <v>24.3</v>
      </c>
      <c r="F1256" s="3">
        <v>5</v>
      </c>
      <c r="G1256" s="16">
        <f t="shared" si="57"/>
        <v>0</v>
      </c>
      <c r="H1256" s="3">
        <f t="shared" si="58"/>
        <v>0</v>
      </c>
      <c r="I1256" s="3">
        <f t="shared" si="59"/>
        <v>1</v>
      </c>
      <c r="J1256" s="28">
        <v>5615.3689999999997</v>
      </c>
      <c r="K1256" s="30">
        <f>$C$5+SUMPRODUCT($D$5:$I$5,Table24[[#This Row],[age]:[southwest]])</f>
        <v>4834.7564274377328</v>
      </c>
      <c r="R1256" t="s">
        <v>9</v>
      </c>
      <c r="S1256" t="s">
        <v>10</v>
      </c>
      <c r="T1256" t="s">
        <v>8</v>
      </c>
    </row>
    <row r="1257" spans="4:20">
      <c r="D1257" s="17">
        <v>45</v>
      </c>
      <c r="E1257" s="3">
        <v>25.7</v>
      </c>
      <c r="F1257" s="3">
        <v>3</v>
      </c>
      <c r="G1257" s="16">
        <f t="shared" si="57"/>
        <v>0</v>
      </c>
      <c r="H1257" s="3">
        <f t="shared" si="58"/>
        <v>0</v>
      </c>
      <c r="I1257" s="3">
        <f t="shared" si="59"/>
        <v>1</v>
      </c>
      <c r="J1257" s="28">
        <v>9101.7980000000007</v>
      </c>
      <c r="K1257" s="30">
        <f>$C$5+SUMPRODUCT($D$5:$I$5,Table24[[#This Row],[age]:[southwest]])</f>
        <v>8734.8746478492794</v>
      </c>
      <c r="R1257" t="s">
        <v>6</v>
      </c>
      <c r="S1257" t="s">
        <v>10</v>
      </c>
      <c r="T1257" t="s">
        <v>8</v>
      </c>
    </row>
    <row r="1258" spans="4:20">
      <c r="D1258" s="17">
        <v>33</v>
      </c>
      <c r="E1258" s="3">
        <v>29.4</v>
      </c>
      <c r="F1258" s="3">
        <v>4</v>
      </c>
      <c r="G1258" s="16">
        <f t="shared" si="57"/>
        <v>0</v>
      </c>
      <c r="H1258" s="3">
        <f t="shared" si="58"/>
        <v>0</v>
      </c>
      <c r="I1258" s="3">
        <f t="shared" si="59"/>
        <v>1</v>
      </c>
      <c r="J1258" s="28">
        <v>6059.1729999999998</v>
      </c>
      <c r="K1258" s="30">
        <f>$C$5+SUMPRODUCT($D$5:$I$5,Table24[[#This Row],[age]:[southwest]])</f>
        <v>7375.315043280596</v>
      </c>
      <c r="R1258" t="s">
        <v>9</v>
      </c>
      <c r="S1258" t="s">
        <v>10</v>
      </c>
      <c r="T1258" t="s">
        <v>8</v>
      </c>
    </row>
    <row r="1259" spans="4:20">
      <c r="D1259" s="17">
        <v>18</v>
      </c>
      <c r="E1259" s="3">
        <v>39.82</v>
      </c>
      <c r="F1259" s="3">
        <v>0</v>
      </c>
      <c r="G1259" s="16">
        <f t="shared" si="57"/>
        <v>0</v>
      </c>
      <c r="H1259" s="3">
        <f t="shared" si="58"/>
        <v>1</v>
      </c>
      <c r="I1259" s="3">
        <f t="shared" si="59"/>
        <v>0</v>
      </c>
      <c r="J1259" s="28">
        <v>1633.9618</v>
      </c>
      <c r="K1259" s="30">
        <f>$C$5+SUMPRODUCT($D$5:$I$5,Table24[[#This Row],[age]:[southwest]])</f>
        <v>5086.9609021216384</v>
      </c>
      <c r="R1259" t="s">
        <v>6</v>
      </c>
      <c r="S1259" t="s">
        <v>10</v>
      </c>
      <c r="T1259" t="s">
        <v>11</v>
      </c>
    </row>
    <row r="1260" spans="4:20">
      <c r="D1260" s="17">
        <v>32</v>
      </c>
      <c r="E1260" s="3">
        <v>33.630000000000003</v>
      </c>
      <c r="F1260" s="3">
        <v>1</v>
      </c>
      <c r="G1260" s="16">
        <f t="shared" si="57"/>
        <v>1</v>
      </c>
      <c r="H1260" s="3">
        <f t="shared" si="58"/>
        <v>0</v>
      </c>
      <c r="I1260" s="3">
        <f t="shared" si="59"/>
        <v>0</v>
      </c>
      <c r="J1260" s="28">
        <v>37607.527699999999</v>
      </c>
      <c r="K1260" s="30">
        <f>$C$5+SUMPRODUCT($D$5:$I$5,Table24[[#This Row],[age]:[southwest]])</f>
        <v>31762.749228080655</v>
      </c>
      <c r="R1260" t="s">
        <v>9</v>
      </c>
      <c r="S1260" t="s">
        <v>7</v>
      </c>
      <c r="T1260" t="s">
        <v>13</v>
      </c>
    </row>
    <row r="1261" spans="4:20">
      <c r="D1261" s="17">
        <v>24</v>
      </c>
      <c r="E1261" s="3">
        <v>29.83</v>
      </c>
      <c r="F1261" s="3">
        <v>0</v>
      </c>
      <c r="G1261" s="16">
        <f t="shared" si="57"/>
        <v>1</v>
      </c>
      <c r="H1261" s="3">
        <f t="shared" si="58"/>
        <v>0</v>
      </c>
      <c r="I1261" s="3">
        <f t="shared" si="59"/>
        <v>0</v>
      </c>
      <c r="J1261" s="28">
        <v>18648.421699999999</v>
      </c>
      <c r="K1261" s="30">
        <f>$C$5+SUMPRODUCT($D$5:$I$5,Table24[[#This Row],[age]:[southwest]])</f>
        <v>27948.316886675522</v>
      </c>
      <c r="R1261" t="s">
        <v>9</v>
      </c>
      <c r="S1261" t="s">
        <v>7</v>
      </c>
      <c r="T1261" t="s">
        <v>13</v>
      </c>
    </row>
    <row r="1262" spans="4:20">
      <c r="D1262" s="17">
        <v>19</v>
      </c>
      <c r="E1262" s="3">
        <v>19.8</v>
      </c>
      <c r="F1262" s="3">
        <v>0</v>
      </c>
      <c r="G1262" s="16">
        <f t="shared" si="57"/>
        <v>0</v>
      </c>
      <c r="H1262" s="3">
        <f t="shared" si="58"/>
        <v>0</v>
      </c>
      <c r="I1262" s="3">
        <f t="shared" si="59"/>
        <v>1</v>
      </c>
      <c r="J1262" s="28">
        <v>1241.5650000000001</v>
      </c>
      <c r="K1262" s="30">
        <f>$C$5+SUMPRODUCT($D$5:$I$5,Table24[[#This Row],[age]:[southwest]])</f>
        <v>-1359.9078165853225</v>
      </c>
      <c r="R1262" t="s">
        <v>9</v>
      </c>
      <c r="S1262" t="s">
        <v>10</v>
      </c>
      <c r="T1262" t="s">
        <v>8</v>
      </c>
    </row>
    <row r="1263" spans="4:20">
      <c r="D1263" s="17">
        <v>20</v>
      </c>
      <c r="E1263" s="3">
        <v>27.3</v>
      </c>
      <c r="F1263" s="3">
        <v>0</v>
      </c>
      <c r="G1263" s="16">
        <f t="shared" si="57"/>
        <v>1</v>
      </c>
      <c r="H1263" s="3">
        <f t="shared" si="58"/>
        <v>0</v>
      </c>
      <c r="I1263" s="3">
        <f t="shared" si="59"/>
        <v>1</v>
      </c>
      <c r="J1263" s="28">
        <v>16232.847</v>
      </c>
      <c r="K1263" s="30">
        <f>$C$5+SUMPRODUCT($D$5:$I$5,Table24[[#This Row],[age]:[southwest]])</f>
        <v>25280.783517485019</v>
      </c>
      <c r="R1263" t="s">
        <v>9</v>
      </c>
      <c r="S1263" t="s">
        <v>7</v>
      </c>
      <c r="T1263" t="s">
        <v>8</v>
      </c>
    </row>
    <row r="1264" spans="4:20">
      <c r="D1264" s="17">
        <v>40</v>
      </c>
      <c r="E1264" s="3">
        <v>29.3</v>
      </c>
      <c r="F1264" s="3">
        <v>4</v>
      </c>
      <c r="G1264" s="16">
        <f t="shared" si="57"/>
        <v>0</v>
      </c>
      <c r="H1264" s="3">
        <f t="shared" si="58"/>
        <v>0</v>
      </c>
      <c r="I1264" s="3">
        <f t="shared" si="59"/>
        <v>1</v>
      </c>
      <c r="J1264" s="28">
        <v>15828.82173</v>
      </c>
      <c r="K1264" s="30">
        <f>$C$5+SUMPRODUCT($D$5:$I$5,Table24[[#This Row],[age]:[southwest]])</f>
        <v>9140.4956441824943</v>
      </c>
      <c r="R1264" t="s">
        <v>6</v>
      </c>
      <c r="S1264" t="s">
        <v>10</v>
      </c>
      <c r="T1264" t="s">
        <v>8</v>
      </c>
    </row>
    <row r="1265" spans="4:20">
      <c r="D1265" s="17">
        <v>34</v>
      </c>
      <c r="E1265" s="3">
        <v>27.72</v>
      </c>
      <c r="F1265" s="3">
        <v>0</v>
      </c>
      <c r="G1265" s="16">
        <f t="shared" si="57"/>
        <v>0</v>
      </c>
      <c r="H1265" s="3">
        <f t="shared" si="58"/>
        <v>1</v>
      </c>
      <c r="I1265" s="3">
        <f t="shared" si="59"/>
        <v>0</v>
      </c>
      <c r="J1265" s="28">
        <v>4415.1588000000002</v>
      </c>
      <c r="K1265" s="30">
        <f>$C$5+SUMPRODUCT($D$5:$I$5,Table24[[#This Row],[age]:[southwest]])</f>
        <v>5101.5030018541838</v>
      </c>
      <c r="R1265" t="s">
        <v>6</v>
      </c>
      <c r="S1265" t="s">
        <v>10</v>
      </c>
      <c r="T1265" t="s">
        <v>11</v>
      </c>
    </row>
    <row r="1266" spans="4:20">
      <c r="D1266" s="17">
        <v>42</v>
      </c>
      <c r="E1266" s="3">
        <v>37.9</v>
      </c>
      <c r="F1266" s="3">
        <v>0</v>
      </c>
      <c r="G1266" s="16">
        <f t="shared" si="57"/>
        <v>0</v>
      </c>
      <c r="H1266" s="3">
        <f t="shared" si="58"/>
        <v>0</v>
      </c>
      <c r="I1266" s="3">
        <f t="shared" si="59"/>
        <v>1</v>
      </c>
      <c r="J1266" s="28">
        <v>6474.0129999999999</v>
      </c>
      <c r="K1266" s="30">
        <f>$C$5+SUMPRODUCT($D$5:$I$5,Table24[[#This Row],[age]:[southwest]])</f>
        <v>10680.647326455459</v>
      </c>
      <c r="R1266" t="s">
        <v>6</v>
      </c>
      <c r="S1266" t="s">
        <v>10</v>
      </c>
      <c r="T1266" t="s">
        <v>8</v>
      </c>
    </row>
    <row r="1267" spans="4:20">
      <c r="D1267" s="17">
        <v>51</v>
      </c>
      <c r="E1267" s="3">
        <v>36.384999999999998</v>
      </c>
      <c r="F1267" s="3">
        <v>3</v>
      </c>
      <c r="G1267" s="16">
        <f t="shared" si="57"/>
        <v>0</v>
      </c>
      <c r="H1267" s="3">
        <f t="shared" si="58"/>
        <v>0</v>
      </c>
      <c r="I1267" s="3">
        <f t="shared" si="59"/>
        <v>0</v>
      </c>
      <c r="J1267" s="28">
        <v>11436.738149999999</v>
      </c>
      <c r="K1267" s="30">
        <f>$C$5+SUMPRODUCT($D$5:$I$5,Table24[[#This Row],[age]:[southwest]])</f>
        <v>14678.040883036487</v>
      </c>
      <c r="R1267" t="s">
        <v>6</v>
      </c>
      <c r="S1267" t="s">
        <v>10</v>
      </c>
      <c r="T1267" t="s">
        <v>12</v>
      </c>
    </row>
    <row r="1268" spans="4:20">
      <c r="D1268" s="17">
        <v>54</v>
      </c>
      <c r="E1268" s="3">
        <v>27.645</v>
      </c>
      <c r="F1268" s="3">
        <v>1</v>
      </c>
      <c r="G1268" s="16">
        <f t="shared" si="57"/>
        <v>0</v>
      </c>
      <c r="H1268" s="3">
        <f t="shared" si="58"/>
        <v>0</v>
      </c>
      <c r="I1268" s="3">
        <f t="shared" si="59"/>
        <v>0</v>
      </c>
      <c r="J1268" s="28">
        <v>11305.93455</v>
      </c>
      <c r="K1268" s="30">
        <f>$C$5+SUMPRODUCT($D$5:$I$5,Table24[[#This Row],[age]:[southwest]])</f>
        <v>11546.246500506237</v>
      </c>
      <c r="R1268" t="s">
        <v>6</v>
      </c>
      <c r="S1268" t="s">
        <v>10</v>
      </c>
      <c r="T1268" t="s">
        <v>12</v>
      </c>
    </row>
    <row r="1269" spans="4:20">
      <c r="D1269" s="17">
        <v>55</v>
      </c>
      <c r="E1269" s="3">
        <v>37.715000000000003</v>
      </c>
      <c r="F1269" s="3">
        <v>3</v>
      </c>
      <c r="G1269" s="16">
        <f t="shared" si="57"/>
        <v>0</v>
      </c>
      <c r="H1269" s="3">
        <f t="shared" si="58"/>
        <v>0</v>
      </c>
      <c r="I1269" s="3">
        <f t="shared" si="59"/>
        <v>0</v>
      </c>
      <c r="J1269" s="28">
        <v>30063.580549999999</v>
      </c>
      <c r="K1269" s="30">
        <f>$C$5+SUMPRODUCT($D$5:$I$5,Table24[[#This Row],[age]:[southwest]])</f>
        <v>16156.459420731331</v>
      </c>
      <c r="R1269" t="s">
        <v>9</v>
      </c>
      <c r="S1269" t="s">
        <v>10</v>
      </c>
      <c r="T1269" t="s">
        <v>12</v>
      </c>
    </row>
    <row r="1270" spans="4:20">
      <c r="D1270" s="17">
        <v>52</v>
      </c>
      <c r="E1270" s="3">
        <v>23.18</v>
      </c>
      <c r="F1270" s="3">
        <v>0</v>
      </c>
      <c r="G1270" s="16">
        <f t="shared" si="57"/>
        <v>0</v>
      </c>
      <c r="H1270" s="3">
        <f t="shared" si="58"/>
        <v>0</v>
      </c>
      <c r="I1270" s="3">
        <f t="shared" si="59"/>
        <v>0</v>
      </c>
      <c r="J1270" s="28">
        <v>10197.772199999999</v>
      </c>
      <c r="K1270" s="30">
        <f>$C$5+SUMPRODUCT($D$5:$I$5,Table24[[#This Row],[age]:[southwest]])</f>
        <v>9048.656015253895</v>
      </c>
      <c r="R1270" t="s">
        <v>6</v>
      </c>
      <c r="S1270" t="s">
        <v>10</v>
      </c>
      <c r="T1270" t="s">
        <v>13</v>
      </c>
    </row>
    <row r="1271" spans="4:20">
      <c r="D1271" s="17">
        <v>32</v>
      </c>
      <c r="E1271" s="3">
        <v>20.52</v>
      </c>
      <c r="F1271" s="3">
        <v>0</v>
      </c>
      <c r="G1271" s="16">
        <f t="shared" si="57"/>
        <v>0</v>
      </c>
      <c r="H1271" s="3">
        <f t="shared" si="58"/>
        <v>0</v>
      </c>
      <c r="I1271" s="3">
        <f t="shared" si="59"/>
        <v>0</v>
      </c>
      <c r="J1271" s="28">
        <v>4544.2348000000002</v>
      </c>
      <c r="K1271" s="30">
        <f>$C$5+SUMPRODUCT($D$5:$I$5,Table24[[#This Row],[age]:[southwest]])</f>
        <v>3007.7422523638979</v>
      </c>
      <c r="R1271" t="s">
        <v>6</v>
      </c>
      <c r="S1271" t="s">
        <v>10</v>
      </c>
      <c r="T1271" t="s">
        <v>13</v>
      </c>
    </row>
    <row r="1272" spans="4:20">
      <c r="D1272" s="17">
        <v>28</v>
      </c>
      <c r="E1272" s="3">
        <v>37.1</v>
      </c>
      <c r="F1272" s="3">
        <v>1</v>
      </c>
      <c r="G1272" s="16">
        <f t="shared" si="57"/>
        <v>0</v>
      </c>
      <c r="H1272" s="3">
        <f t="shared" si="58"/>
        <v>0</v>
      </c>
      <c r="I1272" s="3">
        <f t="shared" si="59"/>
        <v>1</v>
      </c>
      <c r="J1272" s="28">
        <v>3277.1610000000001</v>
      </c>
      <c r="K1272" s="30">
        <f>$C$5+SUMPRODUCT($D$5:$I$5,Table24[[#This Row],[age]:[southwest]])</f>
        <v>7283.1889343387484</v>
      </c>
      <c r="R1272" t="s">
        <v>9</v>
      </c>
      <c r="S1272" t="s">
        <v>10</v>
      </c>
      <c r="T1272" t="s">
        <v>8</v>
      </c>
    </row>
    <row r="1273" spans="4:20">
      <c r="D1273" s="17">
        <v>41</v>
      </c>
      <c r="E1273" s="3">
        <v>28.05</v>
      </c>
      <c r="F1273" s="3">
        <v>1</v>
      </c>
      <c r="G1273" s="16">
        <f t="shared" si="57"/>
        <v>0</v>
      </c>
      <c r="H1273" s="3">
        <f t="shared" si="58"/>
        <v>1</v>
      </c>
      <c r="I1273" s="3">
        <f t="shared" si="59"/>
        <v>0</v>
      </c>
      <c r="J1273" s="28">
        <v>6770.1925000000001</v>
      </c>
      <c r="K1273" s="30">
        <f>$C$5+SUMPRODUCT($D$5:$I$5,Table24[[#This Row],[age]:[southwest]])</f>
        <v>7483.8435211111864</v>
      </c>
      <c r="R1273" t="s">
        <v>6</v>
      </c>
      <c r="S1273" t="s">
        <v>10</v>
      </c>
      <c r="T1273" t="s">
        <v>11</v>
      </c>
    </row>
    <row r="1274" spans="4:20">
      <c r="D1274" s="17">
        <v>43</v>
      </c>
      <c r="E1274" s="3">
        <v>29.9</v>
      </c>
      <c r="F1274" s="3">
        <v>1</v>
      </c>
      <c r="G1274" s="16">
        <f t="shared" si="57"/>
        <v>0</v>
      </c>
      <c r="H1274" s="3">
        <f t="shared" si="58"/>
        <v>0</v>
      </c>
      <c r="I1274" s="3">
        <f t="shared" si="59"/>
        <v>1</v>
      </c>
      <c r="J1274" s="28">
        <v>7337.7479999999996</v>
      </c>
      <c r="K1274" s="30">
        <f>$C$5+SUMPRODUCT($D$5:$I$5,Table24[[#This Row],[age]:[southwest]])</f>
        <v>8700.0671836373913</v>
      </c>
      <c r="R1274" t="s">
        <v>6</v>
      </c>
      <c r="S1274" t="s">
        <v>10</v>
      </c>
      <c r="T1274" t="s">
        <v>8</v>
      </c>
    </row>
    <row r="1275" spans="4:20">
      <c r="D1275" s="17">
        <v>49</v>
      </c>
      <c r="E1275" s="3">
        <v>33.344999999999999</v>
      </c>
      <c r="F1275" s="3">
        <v>2</v>
      </c>
      <c r="G1275" s="16">
        <f t="shared" si="57"/>
        <v>0</v>
      </c>
      <c r="H1275" s="3">
        <f t="shared" si="58"/>
        <v>0</v>
      </c>
      <c r="I1275" s="3">
        <f t="shared" si="59"/>
        <v>0</v>
      </c>
      <c r="J1275" s="28">
        <v>10370.912549999999</v>
      </c>
      <c r="K1275" s="30">
        <f>$C$5+SUMPRODUCT($D$5:$I$5,Table24[[#This Row],[age]:[southwest]])</f>
        <v>12663.014299778504</v>
      </c>
      <c r="R1275" t="s">
        <v>6</v>
      </c>
      <c r="S1275" t="s">
        <v>10</v>
      </c>
      <c r="T1275" t="s">
        <v>13</v>
      </c>
    </row>
    <row r="1276" spans="4:20">
      <c r="D1276" s="17">
        <v>64</v>
      </c>
      <c r="E1276" s="3">
        <v>23.76</v>
      </c>
      <c r="F1276" s="3">
        <v>0</v>
      </c>
      <c r="G1276" s="16">
        <f t="shared" si="57"/>
        <v>1</v>
      </c>
      <c r="H1276" s="3">
        <f t="shared" si="58"/>
        <v>1</v>
      </c>
      <c r="I1276" s="3">
        <f t="shared" si="59"/>
        <v>0</v>
      </c>
      <c r="J1276" s="28">
        <v>26926.5144</v>
      </c>
      <c r="K1276" s="30">
        <f>$C$5+SUMPRODUCT($D$5:$I$5,Table24[[#This Row],[age]:[southwest]])</f>
        <v>35314.549968011466</v>
      </c>
      <c r="R1276" t="s">
        <v>9</v>
      </c>
      <c r="S1276" t="s">
        <v>7</v>
      </c>
      <c r="T1276" t="s">
        <v>11</v>
      </c>
    </row>
    <row r="1277" spans="4:20">
      <c r="D1277" s="17">
        <v>55</v>
      </c>
      <c r="E1277" s="3">
        <v>30.5</v>
      </c>
      <c r="F1277" s="3">
        <v>0</v>
      </c>
      <c r="G1277" s="16">
        <f t="shared" si="57"/>
        <v>0</v>
      </c>
      <c r="H1277" s="3">
        <f t="shared" si="58"/>
        <v>0</v>
      </c>
      <c r="I1277" s="3">
        <f t="shared" si="59"/>
        <v>1</v>
      </c>
      <c r="J1277" s="28">
        <v>10704.47</v>
      </c>
      <c r="K1277" s="30">
        <f>$C$5+SUMPRODUCT($D$5:$I$5,Table24[[#This Row],[age]:[southwest]])</f>
        <v>11515.784527557473</v>
      </c>
      <c r="R1277" t="s">
        <v>6</v>
      </c>
      <c r="S1277" t="s">
        <v>10</v>
      </c>
      <c r="T1277" t="s">
        <v>8</v>
      </c>
    </row>
    <row r="1278" spans="4:20">
      <c r="D1278" s="17">
        <v>24</v>
      </c>
      <c r="E1278" s="3">
        <v>31.065000000000001</v>
      </c>
      <c r="F1278" s="3">
        <v>0</v>
      </c>
      <c r="G1278" s="16">
        <f t="shared" si="57"/>
        <v>1</v>
      </c>
      <c r="H1278" s="3">
        <f t="shared" si="58"/>
        <v>0</v>
      </c>
      <c r="I1278" s="3">
        <f t="shared" si="59"/>
        <v>0</v>
      </c>
      <c r="J1278" s="28">
        <v>34254.053350000002</v>
      </c>
      <c r="K1278" s="30">
        <f>$C$5+SUMPRODUCT($D$5:$I$5,Table24[[#This Row],[age]:[southwest]])</f>
        <v>28366.538935070632</v>
      </c>
      <c r="R1278" t="s">
        <v>9</v>
      </c>
      <c r="S1278" t="s">
        <v>7</v>
      </c>
      <c r="T1278" t="s">
        <v>13</v>
      </c>
    </row>
    <row r="1279" spans="4:20">
      <c r="D1279" s="17">
        <v>20</v>
      </c>
      <c r="E1279" s="3">
        <v>33.299999999999997</v>
      </c>
      <c r="F1279" s="3">
        <v>0</v>
      </c>
      <c r="G1279" s="16">
        <f t="shared" si="57"/>
        <v>0</v>
      </c>
      <c r="H1279" s="3">
        <f t="shared" si="58"/>
        <v>0</v>
      </c>
      <c r="I1279" s="3">
        <f t="shared" si="59"/>
        <v>1</v>
      </c>
      <c r="J1279" s="28">
        <v>1880.4870000000001</v>
      </c>
      <c r="K1279" s="30">
        <f>$C$5+SUMPRODUCT($D$5:$I$5,Table24[[#This Row],[age]:[southwest]])</f>
        <v>3468.7565929336142</v>
      </c>
      <c r="R1279" t="s">
        <v>6</v>
      </c>
      <c r="S1279" t="s">
        <v>10</v>
      </c>
      <c r="T1279" t="s">
        <v>8</v>
      </c>
    </row>
    <row r="1280" spans="4:20">
      <c r="D1280" s="17">
        <v>45</v>
      </c>
      <c r="E1280" s="3">
        <v>27.5</v>
      </c>
      <c r="F1280" s="3">
        <v>3</v>
      </c>
      <c r="G1280" s="16">
        <f t="shared" si="57"/>
        <v>0</v>
      </c>
      <c r="H1280" s="3">
        <f t="shared" si="58"/>
        <v>0</v>
      </c>
      <c r="I1280" s="3">
        <f t="shared" si="59"/>
        <v>1</v>
      </c>
      <c r="J1280" s="28">
        <v>8615.2999999999993</v>
      </c>
      <c r="K1280" s="30">
        <f>$C$5+SUMPRODUCT($D$5:$I$5,Table24[[#This Row],[age]:[southwest]])</f>
        <v>9344.4290503684642</v>
      </c>
      <c r="R1280" t="s">
        <v>9</v>
      </c>
      <c r="S1280" t="s">
        <v>10</v>
      </c>
      <c r="T1280" t="s">
        <v>8</v>
      </c>
    </row>
    <row r="1281" spans="4:20">
      <c r="D1281" s="17">
        <v>26</v>
      </c>
      <c r="E1281" s="3">
        <v>33.914999999999999</v>
      </c>
      <c r="F1281" s="3">
        <v>1</v>
      </c>
      <c r="G1281" s="16">
        <f t="shared" si="57"/>
        <v>0</v>
      </c>
      <c r="H1281" s="3">
        <f t="shared" si="58"/>
        <v>0</v>
      </c>
      <c r="I1281" s="3">
        <f t="shared" si="59"/>
        <v>0</v>
      </c>
      <c r="J1281" s="28">
        <v>3292.5298499999999</v>
      </c>
      <c r="K1281" s="30">
        <f>$C$5+SUMPRODUCT($D$5:$I$5,Table24[[#This Row],[age]:[southwest]])</f>
        <v>6473.3487317806648</v>
      </c>
      <c r="R1281" t="s">
        <v>9</v>
      </c>
      <c r="S1281" t="s">
        <v>10</v>
      </c>
      <c r="T1281" t="s">
        <v>12</v>
      </c>
    </row>
    <row r="1282" spans="4:20">
      <c r="D1282" s="17">
        <v>25</v>
      </c>
      <c r="E1282" s="3">
        <v>34.484999999999999</v>
      </c>
      <c r="F1282" s="3">
        <v>0</v>
      </c>
      <c r="G1282" s="16">
        <f t="shared" si="57"/>
        <v>0</v>
      </c>
      <c r="H1282" s="3">
        <f t="shared" si="58"/>
        <v>0</v>
      </c>
      <c r="I1282" s="3">
        <f t="shared" si="59"/>
        <v>0</v>
      </c>
      <c r="J1282" s="28">
        <v>3021.80915</v>
      </c>
      <c r="K1282" s="30">
        <f>$C$5+SUMPRODUCT($D$5:$I$5,Table24[[#This Row],[age]:[southwest]])</f>
        <v>5937.8237575334133</v>
      </c>
      <c r="R1282" t="s">
        <v>6</v>
      </c>
      <c r="S1282" t="s">
        <v>10</v>
      </c>
      <c r="T1282" t="s">
        <v>12</v>
      </c>
    </row>
    <row r="1283" spans="4:20">
      <c r="D1283" s="17">
        <v>43</v>
      </c>
      <c r="E1283" s="3">
        <v>25.52</v>
      </c>
      <c r="F1283" s="3">
        <v>5</v>
      </c>
      <c r="G1283" s="16">
        <f t="shared" si="57"/>
        <v>0</v>
      </c>
      <c r="H1283" s="3">
        <f t="shared" si="58"/>
        <v>1</v>
      </c>
      <c r="I1283" s="3">
        <f t="shared" si="59"/>
        <v>0</v>
      </c>
      <c r="J1283" s="28">
        <v>14478.33015</v>
      </c>
      <c r="K1283" s="30">
        <f>$C$5+SUMPRODUCT($D$5:$I$5,Table24[[#This Row],[age]:[southwest]])</f>
        <v>9027.2703031669298</v>
      </c>
      <c r="R1283" t="s">
        <v>9</v>
      </c>
      <c r="S1283" t="s">
        <v>10</v>
      </c>
      <c r="T1283" t="s">
        <v>11</v>
      </c>
    </row>
    <row r="1284" spans="4:20">
      <c r="D1284" s="17">
        <v>35</v>
      </c>
      <c r="E1284" s="3">
        <v>27.61</v>
      </c>
      <c r="F1284" s="3">
        <v>1</v>
      </c>
      <c r="G1284" s="16">
        <f t="shared" si="57"/>
        <v>0</v>
      </c>
      <c r="H1284" s="3">
        <f t="shared" si="58"/>
        <v>1</v>
      </c>
      <c r="I1284" s="3">
        <f t="shared" si="59"/>
        <v>0</v>
      </c>
      <c r="J1284" s="28">
        <v>4747.0528999999997</v>
      </c>
      <c r="K1284" s="30">
        <f>$C$5+SUMPRODUCT($D$5:$I$5,Table24[[#This Row],[age]:[southwest]])</f>
        <v>5792.8029900785623</v>
      </c>
      <c r="R1284" t="s">
        <v>9</v>
      </c>
      <c r="S1284" t="s">
        <v>10</v>
      </c>
      <c r="T1284" t="s">
        <v>11</v>
      </c>
    </row>
    <row r="1285" spans="4:20">
      <c r="D1285" s="17">
        <v>26</v>
      </c>
      <c r="E1285" s="3">
        <v>27.06</v>
      </c>
      <c r="F1285" s="3">
        <v>0</v>
      </c>
      <c r="G1285" s="16">
        <f t="shared" si="57"/>
        <v>1</v>
      </c>
      <c r="H1285" s="3">
        <f t="shared" si="58"/>
        <v>1</v>
      </c>
      <c r="I1285" s="3">
        <f t="shared" si="59"/>
        <v>0</v>
      </c>
      <c r="J1285" s="28">
        <v>17043.341400000001</v>
      </c>
      <c r="K1285" s="30">
        <f>$C$5+SUMPRODUCT($D$5:$I$5,Table24[[#This Row],[age]:[southwest]])</f>
        <v>26665.823528878973</v>
      </c>
      <c r="R1285" t="s">
        <v>9</v>
      </c>
      <c r="S1285" t="s">
        <v>7</v>
      </c>
      <c r="T1285" t="s">
        <v>11</v>
      </c>
    </row>
    <row r="1286" spans="4:20">
      <c r="D1286" s="17">
        <v>57</v>
      </c>
      <c r="E1286" s="3">
        <v>23.7</v>
      </c>
      <c r="F1286" s="3">
        <v>0</v>
      </c>
      <c r="G1286" s="16">
        <f t="shared" si="57"/>
        <v>0</v>
      </c>
      <c r="H1286" s="3">
        <f t="shared" si="58"/>
        <v>0</v>
      </c>
      <c r="I1286" s="3">
        <f t="shared" si="59"/>
        <v>1</v>
      </c>
      <c r="J1286" s="28">
        <v>10959.33</v>
      </c>
      <c r="K1286" s="30">
        <f>$C$5+SUMPRODUCT($D$5:$I$5,Table24[[#This Row],[age]:[southwest]])</f>
        <v>9727.0362326239265</v>
      </c>
      <c r="R1286" t="s">
        <v>9</v>
      </c>
      <c r="S1286" t="s">
        <v>10</v>
      </c>
      <c r="T1286" t="s">
        <v>8</v>
      </c>
    </row>
    <row r="1287" spans="4:20">
      <c r="D1287" s="17">
        <v>22</v>
      </c>
      <c r="E1287" s="3">
        <v>30.4</v>
      </c>
      <c r="F1287" s="3">
        <v>0</v>
      </c>
      <c r="G1287" s="16">
        <f t="shared" si="57"/>
        <v>0</v>
      </c>
      <c r="H1287" s="3">
        <f t="shared" si="58"/>
        <v>0</v>
      </c>
      <c r="I1287" s="3">
        <f t="shared" si="59"/>
        <v>0</v>
      </c>
      <c r="J1287" s="28">
        <v>2741.9479999999999</v>
      </c>
      <c r="K1287" s="30">
        <f>$C$5+SUMPRODUCT($D$5:$I$5,Table24[[#This Row],[age]:[southwest]])</f>
        <v>3783.4547332745115</v>
      </c>
      <c r="R1287" t="s">
        <v>6</v>
      </c>
      <c r="S1287" t="s">
        <v>10</v>
      </c>
      <c r="T1287" t="s">
        <v>13</v>
      </c>
    </row>
    <row r="1288" spans="4:20">
      <c r="D1288" s="17">
        <v>32</v>
      </c>
      <c r="E1288" s="3">
        <v>29.734999999999999</v>
      </c>
      <c r="F1288" s="3">
        <v>0</v>
      </c>
      <c r="G1288" s="16">
        <f t="shared" si="57"/>
        <v>0</v>
      </c>
      <c r="H1288" s="3">
        <f t="shared" si="58"/>
        <v>0</v>
      </c>
      <c r="I1288" s="3">
        <f t="shared" si="59"/>
        <v>0</v>
      </c>
      <c r="J1288" s="28">
        <v>4357.0436499999996</v>
      </c>
      <c r="K1288" s="30">
        <f>$C$5+SUMPRODUCT($D$5:$I$5,Table24[[#This Row],[age]:[southwest]])</f>
        <v>6128.3221519274084</v>
      </c>
      <c r="R1288" t="s">
        <v>6</v>
      </c>
      <c r="S1288" t="s">
        <v>10</v>
      </c>
      <c r="T1288" t="s">
        <v>12</v>
      </c>
    </row>
    <row r="1289" spans="4:20">
      <c r="D1289" s="17">
        <v>39</v>
      </c>
      <c r="E1289" s="3">
        <v>29.925000000000001</v>
      </c>
      <c r="F1289" s="3">
        <v>1</v>
      </c>
      <c r="G1289" s="16">
        <f t="shared" si="57"/>
        <v>1</v>
      </c>
      <c r="H1289" s="3">
        <f t="shared" si="58"/>
        <v>0</v>
      </c>
      <c r="I1289" s="3">
        <f t="shared" si="59"/>
        <v>0</v>
      </c>
      <c r="J1289" s="28">
        <v>22462.043750000001</v>
      </c>
      <c r="K1289" s="30">
        <f>$C$5+SUMPRODUCT($D$5:$I$5,Table24[[#This Row],[age]:[southwest]])</f>
        <v>32307.127817270513</v>
      </c>
      <c r="R1289" t="s">
        <v>9</v>
      </c>
      <c r="S1289" t="s">
        <v>7</v>
      </c>
      <c r="T1289" t="s">
        <v>13</v>
      </c>
    </row>
    <row r="1290" spans="4:20">
      <c r="D1290" s="17">
        <v>25</v>
      </c>
      <c r="E1290" s="3">
        <v>26.79</v>
      </c>
      <c r="F1290" s="3">
        <v>2</v>
      </c>
      <c r="G1290" s="16">
        <f t="shared" si="57"/>
        <v>0</v>
      </c>
      <c r="H1290" s="3">
        <f t="shared" si="58"/>
        <v>0</v>
      </c>
      <c r="I1290" s="3">
        <f t="shared" si="59"/>
        <v>0</v>
      </c>
      <c r="J1290" s="28">
        <v>4189.1130999999996</v>
      </c>
      <c r="K1290" s="30">
        <f>$C$5+SUMPRODUCT($D$5:$I$5,Table24[[#This Row],[age]:[southwest]])</f>
        <v>4275.0669756038224</v>
      </c>
      <c r="R1290" t="s">
        <v>6</v>
      </c>
      <c r="S1290" t="s">
        <v>10</v>
      </c>
      <c r="T1290" t="s">
        <v>12</v>
      </c>
    </row>
    <row r="1291" spans="4:20">
      <c r="D1291" s="17">
        <v>48</v>
      </c>
      <c r="E1291" s="3">
        <v>33.33</v>
      </c>
      <c r="F1291" s="3">
        <v>0</v>
      </c>
      <c r="G1291" s="16">
        <f t="shared" ref="G1291:G1348" si="60">IF(S1291="yes",1,0)</f>
        <v>0</v>
      </c>
      <c r="H1291" s="3">
        <f t="shared" ref="H1291:H1348" si="61">IF(T1291="southeast",1,0)</f>
        <v>1</v>
      </c>
      <c r="I1291" s="3">
        <f t="shared" ref="I1291:I1348" si="62">IF(T1291="southwest",1,0)</f>
        <v>0</v>
      </c>
      <c r="J1291" s="28">
        <v>8283.6807000000008</v>
      </c>
      <c r="K1291" s="30">
        <f>$C$5+SUMPRODUCT($D$5:$I$5,Table24[[#This Row],[age]:[southwest]])</f>
        <v>10599.370358456024</v>
      </c>
      <c r="R1291" t="s">
        <v>6</v>
      </c>
      <c r="S1291" t="s">
        <v>10</v>
      </c>
      <c r="T1291" t="s">
        <v>11</v>
      </c>
    </row>
    <row r="1292" spans="4:20">
      <c r="D1292" s="17">
        <v>47</v>
      </c>
      <c r="E1292" s="3">
        <v>27.645</v>
      </c>
      <c r="F1292" s="3">
        <v>2</v>
      </c>
      <c r="G1292" s="16">
        <f t="shared" si="60"/>
        <v>1</v>
      </c>
      <c r="H1292" s="3">
        <f t="shared" si="61"/>
        <v>0</v>
      </c>
      <c r="I1292" s="3">
        <f t="shared" si="62"/>
        <v>0</v>
      </c>
      <c r="J1292" s="28">
        <v>24535.698550000001</v>
      </c>
      <c r="K1292" s="30">
        <f>$C$5+SUMPRODUCT($D$5:$I$5,Table24[[#This Row],[age]:[southwest]])</f>
        <v>34062.620843499732</v>
      </c>
      <c r="R1292" t="s">
        <v>6</v>
      </c>
      <c r="S1292" t="s">
        <v>7</v>
      </c>
      <c r="T1292" t="s">
        <v>12</v>
      </c>
    </row>
    <row r="1293" spans="4:20">
      <c r="D1293" s="17">
        <v>18</v>
      </c>
      <c r="E1293" s="3">
        <v>21.66</v>
      </c>
      <c r="F1293" s="3">
        <v>0</v>
      </c>
      <c r="G1293" s="16">
        <f t="shared" si="60"/>
        <v>1</v>
      </c>
      <c r="H1293" s="3">
        <f t="shared" si="61"/>
        <v>0</v>
      </c>
      <c r="I1293" s="3">
        <f t="shared" si="62"/>
        <v>0</v>
      </c>
      <c r="J1293" s="28">
        <v>14283.4594</v>
      </c>
      <c r="K1293" s="30">
        <f>$C$5+SUMPRODUCT($D$5:$I$5,Table24[[#This Row],[age]:[southwest]])</f>
        <v>23639.578838157715</v>
      </c>
      <c r="R1293" t="s">
        <v>6</v>
      </c>
      <c r="S1293" t="s">
        <v>7</v>
      </c>
      <c r="T1293" t="s">
        <v>13</v>
      </c>
    </row>
    <row r="1294" spans="4:20">
      <c r="D1294" s="17">
        <v>18</v>
      </c>
      <c r="E1294" s="3">
        <v>30.03</v>
      </c>
      <c r="F1294" s="3">
        <v>1</v>
      </c>
      <c r="G1294" s="16">
        <f t="shared" si="60"/>
        <v>0</v>
      </c>
      <c r="H1294" s="3">
        <f t="shared" si="61"/>
        <v>1</v>
      </c>
      <c r="I1294" s="3">
        <f t="shared" si="62"/>
        <v>0</v>
      </c>
      <c r="J1294" s="28">
        <v>1720.3536999999999</v>
      </c>
      <c r="K1294" s="30">
        <f>$C$5+SUMPRODUCT($D$5:$I$5,Table24[[#This Row],[age]:[southwest]])</f>
        <v>2243.2063795066879</v>
      </c>
      <c r="R1294" t="s">
        <v>9</v>
      </c>
      <c r="S1294" t="s">
        <v>10</v>
      </c>
      <c r="T1294" t="s">
        <v>11</v>
      </c>
    </row>
    <row r="1295" spans="4:20">
      <c r="D1295" s="17">
        <v>61</v>
      </c>
      <c r="E1295" s="3">
        <v>36.299999999999997</v>
      </c>
      <c r="F1295" s="3">
        <v>1</v>
      </c>
      <c r="G1295" s="16">
        <f t="shared" si="60"/>
        <v>1</v>
      </c>
      <c r="H1295" s="3">
        <f t="shared" si="61"/>
        <v>0</v>
      </c>
      <c r="I1295" s="3">
        <f t="shared" si="62"/>
        <v>1</v>
      </c>
      <c r="J1295" s="28">
        <v>47403.88</v>
      </c>
      <c r="K1295" s="30">
        <f>$C$5+SUMPRODUCT($D$5:$I$5,Table24[[#This Row],[age]:[southwest]])</f>
        <v>39337.361690127022</v>
      </c>
      <c r="R1295" t="s">
        <v>9</v>
      </c>
      <c r="S1295" t="s">
        <v>7</v>
      </c>
      <c r="T1295" t="s">
        <v>8</v>
      </c>
    </row>
    <row r="1296" spans="4:20">
      <c r="D1296" s="17">
        <v>47</v>
      </c>
      <c r="E1296" s="3">
        <v>24.32</v>
      </c>
      <c r="F1296" s="3">
        <v>0</v>
      </c>
      <c r="G1296" s="16">
        <f t="shared" si="60"/>
        <v>0</v>
      </c>
      <c r="H1296" s="3">
        <f t="shared" si="61"/>
        <v>0</v>
      </c>
      <c r="I1296" s="3">
        <f t="shared" si="62"/>
        <v>0</v>
      </c>
      <c r="J1296" s="28">
        <v>8534.6718000000001</v>
      </c>
      <c r="K1296" s="30">
        <f>$C$5+SUMPRODUCT($D$5:$I$5,Table24[[#This Row],[age]:[southwest]])</f>
        <v>8149.6751837242482</v>
      </c>
      <c r="R1296" t="s">
        <v>6</v>
      </c>
      <c r="S1296" t="s">
        <v>10</v>
      </c>
      <c r="T1296" t="s">
        <v>13</v>
      </c>
    </row>
    <row r="1297" spans="4:20">
      <c r="D1297" s="17">
        <v>28</v>
      </c>
      <c r="E1297" s="3">
        <v>17.29</v>
      </c>
      <c r="F1297" s="3">
        <v>0</v>
      </c>
      <c r="G1297" s="16">
        <f t="shared" si="60"/>
        <v>0</v>
      </c>
      <c r="H1297" s="3">
        <f t="shared" si="61"/>
        <v>0</v>
      </c>
      <c r="I1297" s="3">
        <f t="shared" si="62"/>
        <v>0</v>
      </c>
      <c r="J1297" s="28">
        <v>3732.6251000000002</v>
      </c>
      <c r="K1297" s="30">
        <f>$C$5+SUMPRODUCT($D$5:$I$5,Table24[[#This Row],[age]:[southwest]])</f>
        <v>885.90517867658127</v>
      </c>
      <c r="R1297" t="s">
        <v>6</v>
      </c>
      <c r="S1297" t="s">
        <v>10</v>
      </c>
      <c r="T1297" t="s">
        <v>13</v>
      </c>
    </row>
    <row r="1298" spans="4:20">
      <c r="D1298" s="17">
        <v>36</v>
      </c>
      <c r="E1298" s="3">
        <v>25.9</v>
      </c>
      <c r="F1298" s="3">
        <v>1</v>
      </c>
      <c r="G1298" s="16">
        <f t="shared" si="60"/>
        <v>0</v>
      </c>
      <c r="H1298" s="3">
        <f t="shared" si="61"/>
        <v>0</v>
      </c>
      <c r="I1298" s="3">
        <f t="shared" si="62"/>
        <v>1</v>
      </c>
      <c r="J1298" s="28">
        <v>5472.4489999999996</v>
      </c>
      <c r="K1298" s="30">
        <f>$C$5+SUMPRODUCT($D$5:$I$5,Table24[[#This Row],[age]:[southwest]])</f>
        <v>5546.4571103306771</v>
      </c>
      <c r="R1298" t="s">
        <v>6</v>
      </c>
      <c r="S1298" t="s">
        <v>10</v>
      </c>
      <c r="T1298" t="s">
        <v>8</v>
      </c>
    </row>
    <row r="1299" spans="4:20">
      <c r="D1299" s="17">
        <v>20</v>
      </c>
      <c r="E1299" s="3">
        <v>39.4</v>
      </c>
      <c r="F1299" s="3">
        <v>2</v>
      </c>
      <c r="G1299" s="16">
        <f t="shared" si="60"/>
        <v>1</v>
      </c>
      <c r="H1299" s="3">
        <f t="shared" si="61"/>
        <v>0</v>
      </c>
      <c r="I1299" s="3">
        <f t="shared" si="62"/>
        <v>1</v>
      </c>
      <c r="J1299" s="28">
        <v>38344.565999999999</v>
      </c>
      <c r="K1299" s="30">
        <f>$C$5+SUMPRODUCT($D$5:$I$5,Table24[[#This Row],[age]:[southwest]])</f>
        <v>30321.431956592845</v>
      </c>
      <c r="R1299" t="s">
        <v>9</v>
      </c>
      <c r="S1299" t="s">
        <v>7</v>
      </c>
      <c r="T1299" t="s">
        <v>8</v>
      </c>
    </row>
    <row r="1300" spans="4:20">
      <c r="D1300" s="17">
        <v>44</v>
      </c>
      <c r="E1300" s="3">
        <v>34.32</v>
      </c>
      <c r="F1300" s="3">
        <v>1</v>
      </c>
      <c r="G1300" s="16">
        <f t="shared" si="60"/>
        <v>0</v>
      </c>
      <c r="H1300" s="3">
        <f t="shared" si="61"/>
        <v>1</v>
      </c>
      <c r="I1300" s="3">
        <f t="shared" si="62"/>
        <v>0</v>
      </c>
      <c r="J1300" s="28">
        <v>7147.4727999999996</v>
      </c>
      <c r="K1300" s="30">
        <f>$C$5+SUMPRODUCT($D$5:$I$5,Table24[[#This Row],[age]:[southwest]])</f>
        <v>10378.14386176144</v>
      </c>
      <c r="R1300" t="s">
        <v>9</v>
      </c>
      <c r="S1300" t="s">
        <v>10</v>
      </c>
      <c r="T1300" t="s">
        <v>11</v>
      </c>
    </row>
    <row r="1301" spans="4:20">
      <c r="D1301" s="17">
        <v>38</v>
      </c>
      <c r="E1301" s="3">
        <v>19.95</v>
      </c>
      <c r="F1301" s="3">
        <v>2</v>
      </c>
      <c r="G1301" s="16">
        <f t="shared" si="60"/>
        <v>0</v>
      </c>
      <c r="H1301" s="3">
        <f t="shared" si="61"/>
        <v>0</v>
      </c>
      <c r="I1301" s="3">
        <f t="shared" si="62"/>
        <v>0</v>
      </c>
      <c r="J1301" s="28">
        <v>7133.9025000000001</v>
      </c>
      <c r="K1301" s="30">
        <f>$C$5+SUMPRODUCT($D$5:$I$5,Table24[[#This Row],[age]:[southwest]])</f>
        <v>5299.8433241562525</v>
      </c>
      <c r="R1301" t="s">
        <v>6</v>
      </c>
      <c r="S1301" t="s">
        <v>10</v>
      </c>
      <c r="T1301" t="s">
        <v>13</v>
      </c>
    </row>
    <row r="1302" spans="4:20">
      <c r="D1302" s="17">
        <v>19</v>
      </c>
      <c r="E1302" s="3">
        <v>34.9</v>
      </c>
      <c r="F1302" s="3">
        <v>0</v>
      </c>
      <c r="G1302" s="16">
        <f t="shared" si="60"/>
        <v>1</v>
      </c>
      <c r="H1302" s="3">
        <f t="shared" si="61"/>
        <v>0</v>
      </c>
      <c r="I1302" s="3">
        <f t="shared" si="62"/>
        <v>1</v>
      </c>
      <c r="J1302" s="28">
        <v>34828.654000000002</v>
      </c>
      <c r="K1302" s="30">
        <f>$C$5+SUMPRODUCT($D$5:$I$5,Table24[[#This Row],[age]:[southwest]])</f>
        <v>27597.451270829901</v>
      </c>
      <c r="R1302" t="s">
        <v>9</v>
      </c>
      <c r="S1302" t="s">
        <v>7</v>
      </c>
      <c r="T1302" t="s">
        <v>8</v>
      </c>
    </row>
    <row r="1303" spans="4:20">
      <c r="D1303" s="17">
        <v>21</v>
      </c>
      <c r="E1303" s="3">
        <v>23.21</v>
      </c>
      <c r="F1303" s="3">
        <v>0</v>
      </c>
      <c r="G1303" s="16">
        <f t="shared" si="60"/>
        <v>0</v>
      </c>
      <c r="H1303" s="3">
        <f t="shared" si="61"/>
        <v>1</v>
      </c>
      <c r="I1303" s="3">
        <f t="shared" si="62"/>
        <v>0</v>
      </c>
      <c r="J1303" s="28">
        <v>1515.3449000000001</v>
      </c>
      <c r="K1303" s="30">
        <f>$C$5+SUMPRODUCT($D$5:$I$5,Table24[[#This Row],[age]:[southwest]])</f>
        <v>233.14750408353939</v>
      </c>
      <c r="R1303" t="s">
        <v>9</v>
      </c>
      <c r="S1303" t="s">
        <v>10</v>
      </c>
      <c r="T1303" t="s">
        <v>11</v>
      </c>
    </row>
    <row r="1304" spans="4:20">
      <c r="D1304" s="17">
        <v>46</v>
      </c>
      <c r="E1304" s="3">
        <v>25.745000000000001</v>
      </c>
      <c r="F1304" s="3">
        <v>3</v>
      </c>
      <c r="G1304" s="16">
        <f t="shared" si="60"/>
        <v>0</v>
      </c>
      <c r="H1304" s="3">
        <f t="shared" si="61"/>
        <v>0</v>
      </c>
      <c r="I1304" s="3">
        <f t="shared" si="62"/>
        <v>0</v>
      </c>
      <c r="J1304" s="28">
        <v>9301.8935500000007</v>
      </c>
      <c r="K1304" s="30">
        <f>$C$5+SUMPRODUCT($D$5:$I$5,Table24[[#This Row],[age]:[southwest]])</f>
        <v>9789.8651283534891</v>
      </c>
      <c r="R1304" t="s">
        <v>9</v>
      </c>
      <c r="S1304" t="s">
        <v>10</v>
      </c>
      <c r="T1304" t="s">
        <v>12</v>
      </c>
    </row>
    <row r="1305" spans="4:20">
      <c r="D1305" s="17">
        <v>58</v>
      </c>
      <c r="E1305" s="3">
        <v>25.175000000000001</v>
      </c>
      <c r="F1305" s="3">
        <v>0</v>
      </c>
      <c r="G1305" s="16">
        <f t="shared" si="60"/>
        <v>0</v>
      </c>
      <c r="H1305" s="3">
        <f t="shared" si="61"/>
        <v>0</v>
      </c>
      <c r="I1305" s="3">
        <f t="shared" si="62"/>
        <v>0</v>
      </c>
      <c r="J1305" s="28">
        <v>11931.125249999999</v>
      </c>
      <c r="K1305" s="30">
        <f>$C$5+SUMPRODUCT($D$5:$I$5,Table24[[#This Row],[age]:[southwest]])</f>
        <v>11266.283821796154</v>
      </c>
      <c r="R1305" t="s">
        <v>9</v>
      </c>
      <c r="S1305" t="s">
        <v>10</v>
      </c>
      <c r="T1305" t="s">
        <v>13</v>
      </c>
    </row>
    <row r="1306" spans="4:20">
      <c r="D1306" s="17">
        <v>20</v>
      </c>
      <c r="E1306" s="3">
        <v>22</v>
      </c>
      <c r="F1306" s="3">
        <v>1</v>
      </c>
      <c r="G1306" s="16">
        <f t="shared" si="60"/>
        <v>0</v>
      </c>
      <c r="H1306" s="3">
        <f t="shared" si="61"/>
        <v>0</v>
      </c>
      <c r="I1306" s="3">
        <f t="shared" si="62"/>
        <v>1</v>
      </c>
      <c r="J1306" s="28">
        <v>1964.78</v>
      </c>
      <c r="K1306" s="30">
        <f>$C$5+SUMPRODUCT($D$5:$I$5,Table24[[#This Row],[age]:[southwest]])</f>
        <v>113.65365487201416</v>
      </c>
      <c r="R1306" t="s">
        <v>9</v>
      </c>
      <c r="S1306" t="s">
        <v>10</v>
      </c>
      <c r="T1306" t="s">
        <v>8</v>
      </c>
    </row>
    <row r="1307" spans="4:20">
      <c r="D1307" s="17">
        <v>18</v>
      </c>
      <c r="E1307" s="3">
        <v>26.125</v>
      </c>
      <c r="F1307" s="3">
        <v>0</v>
      </c>
      <c r="G1307" s="16">
        <f t="shared" si="60"/>
        <v>0</v>
      </c>
      <c r="H1307" s="3">
        <f t="shared" si="61"/>
        <v>0</v>
      </c>
      <c r="I1307" s="3">
        <f t="shared" si="62"/>
        <v>0</v>
      </c>
      <c r="J1307" s="28">
        <v>1708.9257500000001</v>
      </c>
      <c r="K1307" s="30">
        <f>$C$5+SUMPRODUCT($D$5:$I$5,Table24[[#This Row],[age]:[southwest]])</f>
        <v>1307.737464791333</v>
      </c>
      <c r="R1307" t="s">
        <v>9</v>
      </c>
      <c r="S1307" t="s">
        <v>10</v>
      </c>
      <c r="T1307" t="s">
        <v>13</v>
      </c>
    </row>
    <row r="1308" spans="4:20">
      <c r="D1308" s="17">
        <v>28</v>
      </c>
      <c r="E1308" s="3">
        <v>26.51</v>
      </c>
      <c r="F1308" s="3">
        <v>2</v>
      </c>
      <c r="G1308" s="16">
        <f t="shared" si="60"/>
        <v>0</v>
      </c>
      <c r="H1308" s="3">
        <f t="shared" si="61"/>
        <v>1</v>
      </c>
      <c r="I1308" s="3">
        <f t="shared" si="62"/>
        <v>0</v>
      </c>
      <c r="J1308" s="28">
        <v>4340.4408999999996</v>
      </c>
      <c r="K1308" s="30">
        <f>$C$5+SUMPRODUCT($D$5:$I$5,Table24[[#This Row],[age]:[southwest]])</f>
        <v>4092.7969319171752</v>
      </c>
      <c r="R1308" t="s">
        <v>6</v>
      </c>
      <c r="S1308" t="s">
        <v>10</v>
      </c>
      <c r="T1308" t="s">
        <v>11</v>
      </c>
    </row>
    <row r="1309" spans="4:20">
      <c r="D1309" s="17">
        <v>33</v>
      </c>
      <c r="E1309" s="3">
        <v>27.454999999999998</v>
      </c>
      <c r="F1309" s="3">
        <v>2</v>
      </c>
      <c r="G1309" s="16">
        <f t="shared" si="60"/>
        <v>0</v>
      </c>
      <c r="H1309" s="3">
        <f t="shared" si="61"/>
        <v>0</v>
      </c>
      <c r="I1309" s="3">
        <f t="shared" si="62"/>
        <v>0</v>
      </c>
      <c r="J1309" s="28">
        <v>5261.4694499999996</v>
      </c>
      <c r="K1309" s="30">
        <f>$C$5+SUMPRODUCT($D$5:$I$5,Table24[[#This Row],[age]:[southwest]])</f>
        <v>6556.3145882014032</v>
      </c>
      <c r="R1309" t="s">
        <v>9</v>
      </c>
      <c r="S1309" t="s">
        <v>10</v>
      </c>
      <c r="T1309" t="s">
        <v>12</v>
      </c>
    </row>
    <row r="1310" spans="4:20">
      <c r="D1310" s="17">
        <v>19</v>
      </c>
      <c r="E1310" s="3">
        <v>25.745000000000001</v>
      </c>
      <c r="F1310" s="3">
        <v>1</v>
      </c>
      <c r="G1310" s="16">
        <f t="shared" si="60"/>
        <v>0</v>
      </c>
      <c r="H1310" s="3">
        <f t="shared" si="61"/>
        <v>0</v>
      </c>
      <c r="I1310" s="3">
        <f t="shared" si="62"/>
        <v>0</v>
      </c>
      <c r="J1310" s="28">
        <v>2710.8285500000002</v>
      </c>
      <c r="K1310" s="30">
        <f>$C$5+SUMPRODUCT($D$5:$I$5,Table24[[#This Row],[age]:[southwest]])</f>
        <v>1907.6042926378341</v>
      </c>
      <c r="R1310" t="s">
        <v>6</v>
      </c>
      <c r="S1310" t="s">
        <v>10</v>
      </c>
      <c r="T1310" t="s">
        <v>12</v>
      </c>
    </row>
    <row r="1311" spans="4:20">
      <c r="D1311" s="17">
        <v>45</v>
      </c>
      <c r="E1311" s="3">
        <v>30.36</v>
      </c>
      <c r="F1311" s="3">
        <v>0</v>
      </c>
      <c r="G1311" s="16">
        <f t="shared" si="60"/>
        <v>1</v>
      </c>
      <c r="H1311" s="3">
        <f t="shared" si="61"/>
        <v>1</v>
      </c>
      <c r="I1311" s="3">
        <f t="shared" si="62"/>
        <v>0</v>
      </c>
      <c r="J1311" s="28">
        <v>62592.873090000001</v>
      </c>
      <c r="K1311" s="30">
        <f>$C$5+SUMPRODUCT($D$5:$I$5,Table24[[#This Row],[age]:[southwest]])</f>
        <v>32666.461355372987</v>
      </c>
      <c r="R1311" t="s">
        <v>9</v>
      </c>
      <c r="S1311" t="s">
        <v>7</v>
      </c>
      <c r="T1311" t="s">
        <v>11</v>
      </c>
    </row>
    <row r="1312" spans="4:20">
      <c r="D1312" s="17">
        <v>62</v>
      </c>
      <c r="E1312" s="3">
        <v>30.875</v>
      </c>
      <c r="F1312" s="3">
        <v>3</v>
      </c>
      <c r="G1312" s="16">
        <f t="shared" si="60"/>
        <v>1</v>
      </c>
      <c r="H1312" s="3">
        <f t="shared" si="61"/>
        <v>0</v>
      </c>
      <c r="I1312" s="3">
        <f t="shared" si="62"/>
        <v>0</v>
      </c>
      <c r="J1312" s="28">
        <v>46718.163249999998</v>
      </c>
      <c r="K1312" s="30">
        <f>$C$5+SUMPRODUCT($D$5:$I$5,Table24[[#This Row],[age]:[southwest]])</f>
        <v>39483.072358482306</v>
      </c>
      <c r="R1312" t="s">
        <v>9</v>
      </c>
      <c r="S1312" t="s">
        <v>7</v>
      </c>
      <c r="T1312" t="s">
        <v>12</v>
      </c>
    </row>
    <row r="1313" spans="4:20">
      <c r="D1313" s="17">
        <v>25</v>
      </c>
      <c r="E1313" s="3">
        <v>20.8</v>
      </c>
      <c r="F1313" s="3">
        <v>1</v>
      </c>
      <c r="G1313" s="16">
        <f t="shared" si="60"/>
        <v>0</v>
      </c>
      <c r="H1313" s="3">
        <f t="shared" si="61"/>
        <v>0</v>
      </c>
      <c r="I1313" s="3">
        <f t="shared" si="62"/>
        <v>1</v>
      </c>
      <c r="J1313" s="28">
        <v>3208.7869999999998</v>
      </c>
      <c r="K1313" s="30">
        <f>$C$5+SUMPRODUCT($D$5:$I$5,Table24[[#This Row],[age]:[southwest]])</f>
        <v>992.31600631768742</v>
      </c>
      <c r="R1313" t="s">
        <v>6</v>
      </c>
      <c r="S1313" t="s">
        <v>10</v>
      </c>
      <c r="T1313" t="s">
        <v>8</v>
      </c>
    </row>
    <row r="1314" spans="4:20">
      <c r="D1314" s="17">
        <v>43</v>
      </c>
      <c r="E1314" s="3">
        <v>27.8</v>
      </c>
      <c r="F1314" s="3">
        <v>0</v>
      </c>
      <c r="G1314" s="16">
        <f t="shared" si="60"/>
        <v>1</v>
      </c>
      <c r="H1314" s="3">
        <f t="shared" si="61"/>
        <v>0</v>
      </c>
      <c r="I1314" s="3">
        <f t="shared" si="62"/>
        <v>1</v>
      </c>
      <c r="J1314" s="28">
        <v>37829.724199999997</v>
      </c>
      <c r="K1314" s="30">
        <f>$C$5+SUMPRODUCT($D$5:$I$5,Table24[[#This Row],[age]:[southwest]])</f>
        <v>31361.251169227078</v>
      </c>
      <c r="R1314" t="s">
        <v>9</v>
      </c>
      <c r="S1314" t="s">
        <v>7</v>
      </c>
      <c r="T1314" t="s">
        <v>8</v>
      </c>
    </row>
    <row r="1315" spans="4:20">
      <c r="D1315" s="17">
        <v>42</v>
      </c>
      <c r="E1315" s="3">
        <v>24.605</v>
      </c>
      <c r="F1315" s="3">
        <v>2</v>
      </c>
      <c r="G1315" s="16">
        <f t="shared" si="60"/>
        <v>1</v>
      </c>
      <c r="H1315" s="3">
        <f t="shared" si="61"/>
        <v>0</v>
      </c>
      <c r="I1315" s="3">
        <f t="shared" si="62"/>
        <v>0</v>
      </c>
      <c r="J1315" s="28">
        <v>21259.377949999998</v>
      </c>
      <c r="K1315" s="30">
        <f>$C$5+SUMPRODUCT($D$5:$I$5,Table24[[#This Row],[age]:[southwest]])</f>
        <v>31748.11923278663</v>
      </c>
      <c r="R1315" t="s">
        <v>9</v>
      </c>
      <c r="S1315" t="s">
        <v>7</v>
      </c>
      <c r="T1315" t="s">
        <v>13</v>
      </c>
    </row>
    <row r="1316" spans="4:20">
      <c r="D1316" s="17">
        <v>24</v>
      </c>
      <c r="E1316" s="3">
        <v>27.72</v>
      </c>
      <c r="F1316" s="3">
        <v>0</v>
      </c>
      <c r="G1316" s="16">
        <f t="shared" si="60"/>
        <v>0</v>
      </c>
      <c r="H1316" s="3">
        <f t="shared" si="61"/>
        <v>1</v>
      </c>
      <c r="I1316" s="3">
        <f t="shared" si="62"/>
        <v>0</v>
      </c>
      <c r="J1316" s="28">
        <v>2464.6188000000002</v>
      </c>
      <c r="K1316" s="30">
        <f>$C$5+SUMPRODUCT($D$5:$I$5,Table24[[#This Row],[age]:[southwest]])</f>
        <v>2531.4390956039188</v>
      </c>
      <c r="R1316" t="s">
        <v>6</v>
      </c>
      <c r="S1316" t="s">
        <v>10</v>
      </c>
      <c r="T1316" t="s">
        <v>11</v>
      </c>
    </row>
    <row r="1317" spans="4:20">
      <c r="D1317" s="17">
        <v>29</v>
      </c>
      <c r="E1317" s="3">
        <v>21.85</v>
      </c>
      <c r="F1317" s="3">
        <v>0</v>
      </c>
      <c r="G1317" s="16">
        <f t="shared" si="60"/>
        <v>1</v>
      </c>
      <c r="H1317" s="3">
        <f t="shared" si="61"/>
        <v>0</v>
      </c>
      <c r="I1317" s="3">
        <f t="shared" si="62"/>
        <v>0</v>
      </c>
      <c r="J1317" s="28">
        <v>16115.3045</v>
      </c>
      <c r="K1317" s="30">
        <f>$C$5+SUMPRODUCT($D$5:$I$5,Table24[[#This Row],[age]:[southwest]])</f>
        <v>26530.990988632257</v>
      </c>
      <c r="R1317" t="s">
        <v>6</v>
      </c>
      <c r="S1317" t="s">
        <v>7</v>
      </c>
      <c r="T1317" t="s">
        <v>13</v>
      </c>
    </row>
    <row r="1318" spans="4:20">
      <c r="D1318" s="17">
        <v>32</v>
      </c>
      <c r="E1318" s="3">
        <v>28.12</v>
      </c>
      <c r="F1318" s="3">
        <v>4</v>
      </c>
      <c r="G1318" s="16">
        <f t="shared" si="60"/>
        <v>1</v>
      </c>
      <c r="H1318" s="3">
        <f t="shared" si="61"/>
        <v>0</v>
      </c>
      <c r="I1318" s="3">
        <f t="shared" si="62"/>
        <v>0</v>
      </c>
      <c r="J1318" s="28">
        <v>21472.478800000001</v>
      </c>
      <c r="K1318" s="30">
        <f>$C$5+SUMPRODUCT($D$5:$I$5,Table24[[#This Row],[age]:[southwest]])</f>
        <v>31311.467906962389</v>
      </c>
      <c r="R1318" t="s">
        <v>9</v>
      </c>
      <c r="S1318" t="s">
        <v>7</v>
      </c>
      <c r="T1318" t="s">
        <v>12</v>
      </c>
    </row>
    <row r="1319" spans="4:20">
      <c r="D1319" s="17">
        <v>25</v>
      </c>
      <c r="E1319" s="3">
        <v>30.2</v>
      </c>
      <c r="F1319" s="3">
        <v>0</v>
      </c>
      <c r="G1319" s="16">
        <f t="shared" si="60"/>
        <v>1</v>
      </c>
      <c r="H1319" s="3">
        <f t="shared" si="61"/>
        <v>0</v>
      </c>
      <c r="I1319" s="3">
        <f t="shared" si="62"/>
        <v>1</v>
      </c>
      <c r="J1319" s="28">
        <v>33900.652999999998</v>
      </c>
      <c r="K1319" s="30">
        <f>$C$5+SUMPRODUCT($D$5:$I$5,Table24[[#This Row],[age]:[southwest]])</f>
        <v>27547.875341335515</v>
      </c>
      <c r="R1319" t="s">
        <v>6</v>
      </c>
      <c r="S1319" t="s">
        <v>7</v>
      </c>
      <c r="T1319" t="s">
        <v>8</v>
      </c>
    </row>
    <row r="1320" spans="4:20">
      <c r="D1320" s="17">
        <v>41</v>
      </c>
      <c r="E1320" s="3">
        <v>32.200000000000003</v>
      </c>
      <c r="F1320" s="3">
        <v>2</v>
      </c>
      <c r="G1320" s="16">
        <f t="shared" si="60"/>
        <v>0</v>
      </c>
      <c r="H1320" s="3">
        <f t="shared" si="61"/>
        <v>0</v>
      </c>
      <c r="I1320" s="3">
        <f t="shared" si="62"/>
        <v>1</v>
      </c>
      <c r="J1320" s="28">
        <v>6875.9610000000002</v>
      </c>
      <c r="K1320" s="30">
        <f>$C$5+SUMPRODUCT($D$5:$I$5,Table24[[#This Row],[age]:[southwest]])</f>
        <v>9436.4736166929397</v>
      </c>
      <c r="R1320" t="s">
        <v>9</v>
      </c>
      <c r="S1320" t="s">
        <v>10</v>
      </c>
      <c r="T1320" t="s">
        <v>8</v>
      </c>
    </row>
    <row r="1321" spans="4:20">
      <c r="D1321" s="17">
        <v>42</v>
      </c>
      <c r="E1321" s="3">
        <v>26.315000000000001</v>
      </c>
      <c r="F1321" s="3">
        <v>1</v>
      </c>
      <c r="G1321" s="16">
        <f t="shared" si="60"/>
        <v>0</v>
      </c>
      <c r="H1321" s="3">
        <f t="shared" si="61"/>
        <v>0</v>
      </c>
      <c r="I1321" s="3">
        <f t="shared" si="62"/>
        <v>0</v>
      </c>
      <c r="J1321" s="28">
        <v>6940.90985</v>
      </c>
      <c r="K1321" s="30">
        <f>$C$5+SUMPRODUCT($D$5:$I$5,Table24[[#This Row],[age]:[southwest]])</f>
        <v>8011.7768378111869</v>
      </c>
      <c r="R1321" t="s">
        <v>9</v>
      </c>
      <c r="S1321" t="s">
        <v>10</v>
      </c>
      <c r="T1321" t="s">
        <v>12</v>
      </c>
    </row>
    <row r="1322" spans="4:20">
      <c r="D1322" s="17">
        <v>33</v>
      </c>
      <c r="E1322" s="3">
        <v>26.695</v>
      </c>
      <c r="F1322" s="3">
        <v>0</v>
      </c>
      <c r="G1322" s="16">
        <f t="shared" si="60"/>
        <v>0</v>
      </c>
      <c r="H1322" s="3">
        <f t="shared" si="61"/>
        <v>0</v>
      </c>
      <c r="I1322" s="3">
        <f t="shared" si="62"/>
        <v>0</v>
      </c>
      <c r="J1322" s="28">
        <v>4571.4130500000001</v>
      </c>
      <c r="K1322" s="30">
        <f>$C$5+SUMPRODUCT($D$5:$I$5,Table24[[#This Row],[age]:[southwest]])</f>
        <v>5355.858884964473</v>
      </c>
      <c r="R1322" t="s">
        <v>6</v>
      </c>
      <c r="S1322" t="s">
        <v>10</v>
      </c>
      <c r="T1322" t="s">
        <v>12</v>
      </c>
    </row>
    <row r="1323" spans="4:20">
      <c r="D1323" s="17">
        <v>34</v>
      </c>
      <c r="E1323" s="3">
        <v>42.9</v>
      </c>
      <c r="F1323" s="3">
        <v>1</v>
      </c>
      <c r="G1323" s="16">
        <f t="shared" si="60"/>
        <v>0</v>
      </c>
      <c r="H1323" s="3">
        <f t="shared" si="61"/>
        <v>0</v>
      </c>
      <c r="I1323" s="3">
        <f t="shared" si="62"/>
        <v>1</v>
      </c>
      <c r="J1323" s="28">
        <v>4536.259</v>
      </c>
      <c r="K1323" s="30">
        <f>$C$5+SUMPRODUCT($D$5:$I$5,Table24[[#This Row],[age]:[southwest]])</f>
        <v>10789.347019539622</v>
      </c>
      <c r="R1323" t="s">
        <v>9</v>
      </c>
      <c r="S1323" t="s">
        <v>10</v>
      </c>
      <c r="T1323" t="s">
        <v>8</v>
      </c>
    </row>
    <row r="1324" spans="4:20">
      <c r="D1324" s="17">
        <v>19</v>
      </c>
      <c r="E1324" s="3">
        <v>34.700000000000003</v>
      </c>
      <c r="F1324" s="3">
        <v>2</v>
      </c>
      <c r="G1324" s="16">
        <f t="shared" si="60"/>
        <v>1</v>
      </c>
      <c r="H1324" s="3">
        <f t="shared" si="61"/>
        <v>0</v>
      </c>
      <c r="I1324" s="3">
        <f t="shared" si="62"/>
        <v>1</v>
      </c>
      <c r="J1324" s="28">
        <v>36397.576000000001</v>
      </c>
      <c r="K1324" s="30">
        <f>$C$5+SUMPRODUCT($D$5:$I$5,Table24[[#This Row],[age]:[southwest]])</f>
        <v>28472.811292723272</v>
      </c>
      <c r="R1324" t="s">
        <v>6</v>
      </c>
      <c r="S1324" t="s">
        <v>7</v>
      </c>
      <c r="T1324" t="s">
        <v>8</v>
      </c>
    </row>
    <row r="1325" spans="4:20">
      <c r="D1325" s="17">
        <v>30</v>
      </c>
      <c r="E1325" s="3">
        <v>23.655000000000001</v>
      </c>
      <c r="F1325" s="3">
        <v>3</v>
      </c>
      <c r="G1325" s="16">
        <f t="shared" si="60"/>
        <v>1</v>
      </c>
      <c r="H1325" s="3">
        <f t="shared" si="61"/>
        <v>0</v>
      </c>
      <c r="I1325" s="3">
        <f t="shared" si="62"/>
        <v>0</v>
      </c>
      <c r="J1325" s="28">
        <v>18765.87545</v>
      </c>
      <c r="K1325" s="30">
        <f>$C$5+SUMPRODUCT($D$5:$I$5,Table24[[#This Row],[age]:[southwest]])</f>
        <v>28813.877421710044</v>
      </c>
      <c r="R1325" t="s">
        <v>6</v>
      </c>
      <c r="S1325" t="s">
        <v>7</v>
      </c>
      <c r="T1325" t="s">
        <v>12</v>
      </c>
    </row>
    <row r="1326" spans="4:20">
      <c r="D1326" s="17">
        <v>18</v>
      </c>
      <c r="E1326" s="3">
        <v>28.31</v>
      </c>
      <c r="F1326" s="3">
        <v>1</v>
      </c>
      <c r="G1326" s="16">
        <f t="shared" si="60"/>
        <v>0</v>
      </c>
      <c r="H1326" s="3">
        <f t="shared" si="61"/>
        <v>0</v>
      </c>
      <c r="I1326" s="3">
        <f t="shared" si="62"/>
        <v>0</v>
      </c>
      <c r="J1326" s="28">
        <v>11272.331389999999</v>
      </c>
      <c r="K1326" s="30">
        <f>$C$5+SUMPRODUCT($D$5:$I$5,Table24[[#This Row],[age]:[southwest]])</f>
        <v>2519.2129256026492</v>
      </c>
      <c r="R1326" t="s">
        <v>9</v>
      </c>
      <c r="S1326" t="s">
        <v>10</v>
      </c>
      <c r="T1326" t="s">
        <v>13</v>
      </c>
    </row>
    <row r="1327" spans="4:20">
      <c r="D1327" s="17">
        <v>19</v>
      </c>
      <c r="E1327" s="3">
        <v>20.6</v>
      </c>
      <c r="F1327" s="3">
        <v>0</v>
      </c>
      <c r="G1327" s="16">
        <f t="shared" si="60"/>
        <v>0</v>
      </c>
      <c r="H1327" s="3">
        <f t="shared" si="61"/>
        <v>0</v>
      </c>
      <c r="I1327" s="3">
        <f t="shared" si="62"/>
        <v>1</v>
      </c>
      <c r="J1327" s="28">
        <v>1731.6769999999999</v>
      </c>
      <c r="K1327" s="30">
        <f>$C$5+SUMPRODUCT($D$5:$I$5,Table24[[#This Row],[age]:[southwest]])</f>
        <v>-1088.9947487990175</v>
      </c>
      <c r="R1327" t="s">
        <v>6</v>
      </c>
      <c r="S1327" t="s">
        <v>10</v>
      </c>
      <c r="T1327" t="s">
        <v>8</v>
      </c>
    </row>
    <row r="1328" spans="4:20">
      <c r="D1328" s="17">
        <v>18</v>
      </c>
      <c r="E1328" s="3">
        <v>53.13</v>
      </c>
      <c r="F1328" s="3">
        <v>0</v>
      </c>
      <c r="G1328" s="16">
        <f t="shared" si="60"/>
        <v>0</v>
      </c>
      <c r="H1328" s="3">
        <f t="shared" si="61"/>
        <v>1</v>
      </c>
      <c r="I1328" s="3">
        <f t="shared" si="62"/>
        <v>0</v>
      </c>
      <c r="J1328" s="28">
        <v>1163.4627</v>
      </c>
      <c r="K1328" s="30">
        <f>$C$5+SUMPRODUCT($D$5:$I$5,Table24[[#This Row],[age]:[southwest]])</f>
        <v>9594.2770674163039</v>
      </c>
      <c r="R1328" t="s">
        <v>9</v>
      </c>
      <c r="S1328" t="s">
        <v>10</v>
      </c>
      <c r="T1328" t="s">
        <v>11</v>
      </c>
    </row>
    <row r="1329" spans="4:20">
      <c r="D1329" s="17">
        <v>35</v>
      </c>
      <c r="E1329" s="3">
        <v>39.71</v>
      </c>
      <c r="F1329" s="3">
        <v>4</v>
      </c>
      <c r="G1329" s="16">
        <f t="shared" si="60"/>
        <v>0</v>
      </c>
      <c r="H1329" s="3">
        <f t="shared" si="61"/>
        <v>0</v>
      </c>
      <c r="I1329" s="3">
        <f t="shared" si="62"/>
        <v>0</v>
      </c>
      <c r="J1329" s="28">
        <v>19496.71917</v>
      </c>
      <c r="K1329" s="30">
        <f>$C$5+SUMPRODUCT($D$5:$I$5,Table24[[#This Row],[age]:[southwest]])</f>
        <v>12163.46521544287</v>
      </c>
      <c r="R1329" t="s">
        <v>9</v>
      </c>
      <c r="S1329" t="s">
        <v>10</v>
      </c>
      <c r="T1329" t="s">
        <v>13</v>
      </c>
    </row>
    <row r="1330" spans="4:20">
      <c r="D1330" s="17">
        <v>39</v>
      </c>
      <c r="E1330" s="3">
        <v>26.315000000000001</v>
      </c>
      <c r="F1330" s="3">
        <v>2</v>
      </c>
      <c r="G1330" s="16">
        <f t="shared" si="60"/>
        <v>0</v>
      </c>
      <c r="H1330" s="3">
        <f t="shared" si="61"/>
        <v>0</v>
      </c>
      <c r="I1330" s="3">
        <f t="shared" si="62"/>
        <v>0</v>
      </c>
      <c r="J1330" s="28">
        <v>7201.7008500000002</v>
      </c>
      <c r="K1330" s="30">
        <f>$C$5+SUMPRODUCT($D$5:$I$5,Table24[[#This Row],[age]:[southwest]])</f>
        <v>7712.3018103560789</v>
      </c>
      <c r="R1330" t="s">
        <v>6</v>
      </c>
      <c r="S1330" t="s">
        <v>10</v>
      </c>
      <c r="T1330" t="s">
        <v>12</v>
      </c>
    </row>
    <row r="1331" spans="4:20">
      <c r="D1331" s="17">
        <v>31</v>
      </c>
      <c r="E1331" s="3">
        <v>31.065000000000001</v>
      </c>
      <c r="F1331" s="3">
        <v>3</v>
      </c>
      <c r="G1331" s="16">
        <f t="shared" si="60"/>
        <v>0</v>
      </c>
      <c r="H1331" s="3">
        <f t="shared" si="61"/>
        <v>0</v>
      </c>
      <c r="I1331" s="3">
        <f t="shared" si="62"/>
        <v>0</v>
      </c>
      <c r="J1331" s="28">
        <v>5425.0233500000004</v>
      </c>
      <c r="K1331" s="30">
        <f>$C$5+SUMPRODUCT($D$5:$I$5,Table24[[#This Row],[age]:[southwest]])</f>
        <v>7736.3411697570227</v>
      </c>
      <c r="R1331" t="s">
        <v>9</v>
      </c>
      <c r="S1331" t="s">
        <v>10</v>
      </c>
      <c r="T1331" t="s">
        <v>12</v>
      </c>
    </row>
    <row r="1332" spans="4:20">
      <c r="D1332" s="17">
        <v>62</v>
      </c>
      <c r="E1332" s="3">
        <v>26.695</v>
      </c>
      <c r="F1332" s="3">
        <v>0</v>
      </c>
      <c r="G1332" s="16">
        <f t="shared" si="60"/>
        <v>1</v>
      </c>
      <c r="H1332" s="3">
        <f t="shared" si="61"/>
        <v>0</v>
      </c>
      <c r="I1332" s="3">
        <f t="shared" si="62"/>
        <v>0</v>
      </c>
      <c r="J1332" s="28">
        <v>28101.333050000001</v>
      </c>
      <c r="K1332" s="30">
        <f>$C$5+SUMPRODUCT($D$5:$I$5,Table24[[#This Row],[age]:[southwest]])</f>
        <v>36652.919146038948</v>
      </c>
      <c r="R1332" t="s">
        <v>9</v>
      </c>
      <c r="S1332" t="s">
        <v>7</v>
      </c>
      <c r="T1332" t="s">
        <v>13</v>
      </c>
    </row>
    <row r="1333" spans="4:20">
      <c r="D1333" s="17">
        <v>62</v>
      </c>
      <c r="E1333" s="3">
        <v>38.83</v>
      </c>
      <c r="F1333" s="3">
        <v>0</v>
      </c>
      <c r="G1333" s="16">
        <f t="shared" si="60"/>
        <v>0</v>
      </c>
      <c r="H1333" s="3">
        <f t="shared" si="61"/>
        <v>1</v>
      </c>
      <c r="I1333" s="3">
        <f t="shared" si="62"/>
        <v>0</v>
      </c>
      <c r="J1333" s="28">
        <v>12981.3457</v>
      </c>
      <c r="K1333" s="30">
        <f>$C$5+SUMPRODUCT($D$5:$I$5,Table24[[#This Row],[age]:[southwest]])</f>
        <v>16059.987168237254</v>
      </c>
      <c r="R1333" t="s">
        <v>9</v>
      </c>
      <c r="S1333" t="s">
        <v>10</v>
      </c>
      <c r="T1333" t="s">
        <v>11</v>
      </c>
    </row>
    <row r="1334" spans="4:20">
      <c r="D1334" s="17">
        <v>42</v>
      </c>
      <c r="E1334" s="3">
        <v>40.369999999999997</v>
      </c>
      <c r="F1334" s="3">
        <v>2</v>
      </c>
      <c r="G1334" s="16">
        <f t="shared" si="60"/>
        <v>1</v>
      </c>
      <c r="H1334" s="3">
        <f t="shared" si="61"/>
        <v>1</v>
      </c>
      <c r="I1334" s="3">
        <f t="shared" si="62"/>
        <v>0</v>
      </c>
      <c r="J1334" s="28">
        <v>43896.376300000004</v>
      </c>
      <c r="K1334" s="30">
        <f>$C$5+SUMPRODUCT($D$5:$I$5,Table24[[#This Row],[age]:[southwest]])</f>
        <v>36228.330233014007</v>
      </c>
      <c r="R1334" t="s">
        <v>6</v>
      </c>
      <c r="S1334" t="s">
        <v>7</v>
      </c>
      <c r="T1334" t="s">
        <v>11</v>
      </c>
    </row>
    <row r="1335" spans="4:20">
      <c r="D1335" s="17">
        <v>31</v>
      </c>
      <c r="E1335" s="3">
        <v>25.934999999999999</v>
      </c>
      <c r="F1335" s="3">
        <v>1</v>
      </c>
      <c r="G1335" s="16">
        <f t="shared" si="60"/>
        <v>0</v>
      </c>
      <c r="H1335" s="3">
        <f t="shared" si="61"/>
        <v>0</v>
      </c>
      <c r="I1335" s="3">
        <f t="shared" si="62"/>
        <v>0</v>
      </c>
      <c r="J1335" s="28">
        <v>4239.8926499999998</v>
      </c>
      <c r="K1335" s="30">
        <f>$C$5+SUMPRODUCT($D$5:$I$5,Table24[[#This Row],[age]:[southwest]])</f>
        <v>5056.0228337373956</v>
      </c>
      <c r="R1335" t="s">
        <v>9</v>
      </c>
      <c r="S1335" t="s">
        <v>10</v>
      </c>
      <c r="T1335" t="s">
        <v>12</v>
      </c>
    </row>
    <row r="1336" spans="4:20">
      <c r="D1336" s="17">
        <v>61</v>
      </c>
      <c r="E1336" s="3">
        <v>33.534999999999997</v>
      </c>
      <c r="F1336" s="3">
        <v>0</v>
      </c>
      <c r="G1336" s="16">
        <f t="shared" si="60"/>
        <v>0</v>
      </c>
      <c r="H1336" s="3">
        <f t="shared" si="61"/>
        <v>0</v>
      </c>
      <c r="I1336" s="3">
        <f t="shared" si="62"/>
        <v>0</v>
      </c>
      <c r="J1336" s="28">
        <v>13143.336649999999</v>
      </c>
      <c r="K1336" s="30">
        <f>$C$5+SUMPRODUCT($D$5:$I$5,Table24[[#This Row],[age]:[southwest]])</f>
        <v>14868.344552038132</v>
      </c>
      <c r="R1336" t="s">
        <v>9</v>
      </c>
      <c r="S1336" t="s">
        <v>10</v>
      </c>
      <c r="T1336" t="s">
        <v>13</v>
      </c>
    </row>
    <row r="1337" spans="4:20">
      <c r="D1337" s="17">
        <v>42</v>
      </c>
      <c r="E1337" s="3">
        <v>32.869999999999997</v>
      </c>
      <c r="F1337" s="3">
        <v>0</v>
      </c>
      <c r="G1337" s="16">
        <f t="shared" si="60"/>
        <v>0</v>
      </c>
      <c r="H1337" s="3">
        <f t="shared" si="61"/>
        <v>0</v>
      </c>
      <c r="I1337" s="3">
        <f t="shared" si="62"/>
        <v>0</v>
      </c>
      <c r="J1337" s="28">
        <v>7050.0213000000003</v>
      </c>
      <c r="K1337" s="30">
        <f>$C$5+SUMPRODUCT($D$5:$I$5,Table24[[#This Row],[age]:[southwest]])</f>
        <v>9760.026642565259</v>
      </c>
      <c r="R1337" t="s">
        <v>6</v>
      </c>
      <c r="S1337" t="s">
        <v>10</v>
      </c>
      <c r="T1337" t="s">
        <v>13</v>
      </c>
    </row>
    <row r="1338" spans="4:20">
      <c r="D1338" s="17">
        <v>51</v>
      </c>
      <c r="E1338" s="3">
        <v>30.03</v>
      </c>
      <c r="F1338" s="3">
        <v>1</v>
      </c>
      <c r="G1338" s="16">
        <f t="shared" si="60"/>
        <v>0</v>
      </c>
      <c r="H1338" s="3">
        <f t="shared" si="61"/>
        <v>1</v>
      </c>
      <c r="I1338" s="3">
        <f t="shared" si="62"/>
        <v>0</v>
      </c>
      <c r="J1338" s="28">
        <v>9377.9046999999991</v>
      </c>
      <c r="K1338" s="30">
        <f>$C$5+SUMPRODUCT($D$5:$I$5,Table24[[#This Row],[age]:[southwest]])</f>
        <v>10724.417270132562</v>
      </c>
      <c r="R1338" t="s">
        <v>9</v>
      </c>
      <c r="S1338" t="s">
        <v>10</v>
      </c>
      <c r="T1338" t="s">
        <v>11</v>
      </c>
    </row>
    <row r="1339" spans="4:20">
      <c r="D1339" s="17">
        <v>23</v>
      </c>
      <c r="E1339" s="3">
        <v>24.225000000000001</v>
      </c>
      <c r="F1339" s="3">
        <v>2</v>
      </c>
      <c r="G1339" s="16">
        <f t="shared" si="60"/>
        <v>0</v>
      </c>
      <c r="H1339" s="3">
        <f t="shared" si="61"/>
        <v>0</v>
      </c>
      <c r="I1339" s="3">
        <f t="shared" si="62"/>
        <v>0</v>
      </c>
      <c r="J1339" s="28">
        <v>22395.74424</v>
      </c>
      <c r="K1339" s="30">
        <f>$C$5+SUMPRODUCT($D$5:$I$5,Table24[[#This Row],[age]:[southwest]])</f>
        <v>2892.4391707639297</v>
      </c>
      <c r="R1339" t="s">
        <v>6</v>
      </c>
      <c r="S1339" t="s">
        <v>10</v>
      </c>
      <c r="T1339" t="s">
        <v>13</v>
      </c>
    </row>
    <row r="1340" spans="4:20">
      <c r="D1340" s="17">
        <v>52</v>
      </c>
      <c r="E1340" s="3">
        <v>38.6</v>
      </c>
      <c r="F1340" s="3">
        <v>2</v>
      </c>
      <c r="G1340" s="16">
        <f t="shared" si="60"/>
        <v>0</v>
      </c>
      <c r="H1340" s="3">
        <f t="shared" si="61"/>
        <v>0</v>
      </c>
      <c r="I1340" s="3">
        <f t="shared" si="62"/>
        <v>1</v>
      </c>
      <c r="J1340" s="28">
        <v>10325.206</v>
      </c>
      <c r="K1340" s="30">
        <f>$C$5+SUMPRODUCT($D$5:$I$5,Table24[[#This Row],[age]:[southwest]])</f>
        <v>14430.848455858682</v>
      </c>
      <c r="R1340" t="s">
        <v>9</v>
      </c>
      <c r="S1340" t="s">
        <v>10</v>
      </c>
      <c r="T1340" t="s">
        <v>8</v>
      </c>
    </row>
    <row r="1341" spans="4:20">
      <c r="D1341" s="17">
        <v>57</v>
      </c>
      <c r="E1341" s="3">
        <v>25.74</v>
      </c>
      <c r="F1341" s="3">
        <v>2</v>
      </c>
      <c r="G1341" s="16">
        <f t="shared" si="60"/>
        <v>0</v>
      </c>
      <c r="H1341" s="3">
        <f t="shared" si="61"/>
        <v>1</v>
      </c>
      <c r="I1341" s="3">
        <f t="shared" si="62"/>
        <v>0</v>
      </c>
      <c r="J1341" s="28">
        <v>12629.1656</v>
      </c>
      <c r="K1341" s="30">
        <f>$C$5+SUMPRODUCT($D$5:$I$5,Table24[[#This Row],[age]:[southwest]])</f>
        <v>11285.228432298627</v>
      </c>
      <c r="R1341" t="s">
        <v>6</v>
      </c>
      <c r="S1341" t="s">
        <v>10</v>
      </c>
      <c r="T1341" t="s">
        <v>11</v>
      </c>
    </row>
    <row r="1342" spans="4:20">
      <c r="D1342" s="17">
        <v>23</v>
      </c>
      <c r="E1342" s="3">
        <v>33.4</v>
      </c>
      <c r="F1342" s="3">
        <v>0</v>
      </c>
      <c r="G1342" s="16">
        <f t="shared" si="60"/>
        <v>0</v>
      </c>
      <c r="H1342" s="3">
        <f t="shared" si="61"/>
        <v>0</v>
      </c>
      <c r="I1342" s="3">
        <f t="shared" si="62"/>
        <v>1</v>
      </c>
      <c r="J1342" s="28">
        <v>10795.937330000001</v>
      </c>
      <c r="K1342" s="30">
        <f>$C$5+SUMPRODUCT($D$5:$I$5,Table24[[#This Row],[age]:[southwest]])</f>
        <v>4273.639898281981</v>
      </c>
      <c r="R1342" t="s">
        <v>6</v>
      </c>
      <c r="S1342" t="s">
        <v>10</v>
      </c>
      <c r="T1342" t="s">
        <v>8</v>
      </c>
    </row>
    <row r="1343" spans="4:20">
      <c r="D1343" s="17">
        <v>52</v>
      </c>
      <c r="E1343" s="3">
        <v>44.7</v>
      </c>
      <c r="F1343" s="3">
        <v>3</v>
      </c>
      <c r="G1343" s="16">
        <f t="shared" si="60"/>
        <v>0</v>
      </c>
      <c r="H1343" s="3">
        <f t="shared" si="61"/>
        <v>0</v>
      </c>
      <c r="I1343" s="3">
        <f t="shared" si="62"/>
        <v>1</v>
      </c>
      <c r="J1343" s="28">
        <v>11411.684999999999</v>
      </c>
      <c r="K1343" s="30">
        <f>$C$5+SUMPRODUCT($D$5:$I$5,Table24[[#This Row],[age]:[southwest]])</f>
        <v>16968.104742149229</v>
      </c>
      <c r="R1343" t="s">
        <v>6</v>
      </c>
      <c r="S1343" t="s">
        <v>10</v>
      </c>
      <c r="T1343" t="s">
        <v>8</v>
      </c>
    </row>
    <row r="1344" spans="4:20">
      <c r="D1344" s="17">
        <v>50</v>
      </c>
      <c r="E1344" s="3">
        <v>30.97</v>
      </c>
      <c r="F1344" s="3">
        <v>3</v>
      </c>
      <c r="G1344" s="16">
        <f t="shared" si="60"/>
        <v>0</v>
      </c>
      <c r="H1344" s="3">
        <f t="shared" si="61"/>
        <v>0</v>
      </c>
      <c r="I1344" s="3">
        <f t="shared" si="62"/>
        <v>0</v>
      </c>
      <c r="J1344" s="28">
        <v>10600.5483</v>
      </c>
      <c r="K1344" s="30">
        <f>$C$5+SUMPRODUCT($D$5:$I$5,Table24[[#This Row],[age]:[southwest]])</f>
        <v>12587.291664832905</v>
      </c>
      <c r="R1344" t="s">
        <v>9</v>
      </c>
      <c r="S1344" t="s">
        <v>10</v>
      </c>
      <c r="T1344" t="s">
        <v>12</v>
      </c>
    </row>
    <row r="1345" spans="4:20">
      <c r="D1345" s="17">
        <v>18</v>
      </c>
      <c r="E1345" s="3">
        <v>31.92</v>
      </c>
      <c r="F1345" s="3">
        <v>0</v>
      </c>
      <c r="G1345" s="16">
        <f t="shared" si="60"/>
        <v>0</v>
      </c>
      <c r="H1345" s="3">
        <f t="shared" si="61"/>
        <v>0</v>
      </c>
      <c r="I1345" s="3">
        <f t="shared" si="62"/>
        <v>0</v>
      </c>
      <c r="J1345" s="28">
        <v>2205.9807999999998</v>
      </c>
      <c r="K1345" s="30">
        <f>$C$5+SUMPRODUCT($D$5:$I$5,Table24[[#This Row],[age]:[southwest]])</f>
        <v>3270.1639995683872</v>
      </c>
      <c r="R1345" t="s">
        <v>6</v>
      </c>
      <c r="S1345" t="s">
        <v>10</v>
      </c>
      <c r="T1345" t="s">
        <v>13</v>
      </c>
    </row>
    <row r="1346" spans="4:20">
      <c r="D1346" s="17">
        <v>18</v>
      </c>
      <c r="E1346" s="3">
        <v>36.85</v>
      </c>
      <c r="F1346" s="3">
        <v>0</v>
      </c>
      <c r="G1346" s="16">
        <f t="shared" si="60"/>
        <v>0</v>
      </c>
      <c r="H1346" s="3">
        <f t="shared" si="61"/>
        <v>1</v>
      </c>
      <c r="I1346" s="3">
        <f t="shared" si="62"/>
        <v>0</v>
      </c>
      <c r="J1346" s="28">
        <v>1629.8335</v>
      </c>
      <c r="K1346" s="30">
        <f>$C$5+SUMPRODUCT($D$5:$I$5,Table24[[#This Row],[age]:[southwest]])</f>
        <v>4081.1961379649765</v>
      </c>
      <c r="R1346" t="s">
        <v>6</v>
      </c>
      <c r="S1346" t="s">
        <v>10</v>
      </c>
      <c r="T1346" t="s">
        <v>11</v>
      </c>
    </row>
    <row r="1347" spans="4:20">
      <c r="D1347" s="17">
        <v>21</v>
      </c>
      <c r="E1347" s="3">
        <v>25.8</v>
      </c>
      <c r="F1347" s="3">
        <v>0</v>
      </c>
      <c r="G1347" s="16">
        <f t="shared" si="60"/>
        <v>0</v>
      </c>
      <c r="H1347" s="3">
        <f t="shared" si="61"/>
        <v>0</v>
      </c>
      <c r="I1347" s="3">
        <f t="shared" si="62"/>
        <v>1</v>
      </c>
      <c r="J1347" s="28">
        <v>2007.9449999999999</v>
      </c>
      <c r="K1347" s="30">
        <f>$C$5+SUMPRODUCT($D$5:$I$5,Table24[[#This Row],[age]:[southwest]])</f>
        <v>1185.9529730620252</v>
      </c>
      <c r="R1347" t="s">
        <v>6</v>
      </c>
      <c r="S1347" t="s">
        <v>10</v>
      </c>
      <c r="T1347" t="s">
        <v>8</v>
      </c>
    </row>
    <row r="1348" spans="4:20">
      <c r="D1348" s="19">
        <v>61</v>
      </c>
      <c r="E1348" s="20">
        <v>29.07</v>
      </c>
      <c r="F1348" s="20">
        <v>0</v>
      </c>
      <c r="G1348" s="21">
        <f t="shared" si="60"/>
        <v>1</v>
      </c>
      <c r="H1348" s="20">
        <f t="shared" si="61"/>
        <v>0</v>
      </c>
      <c r="I1348" s="20">
        <f t="shared" si="62"/>
        <v>0</v>
      </c>
      <c r="J1348" s="31">
        <v>29141.3603</v>
      </c>
      <c r="K1348" s="32">
        <f>$C$5+SUMPRODUCT($D$5:$I$5,Table24[[#This Row],[age]:[southwest]])</f>
        <v>37200.185925404519</v>
      </c>
      <c r="R1348" t="s">
        <v>6</v>
      </c>
      <c r="S1348" t="s">
        <v>7</v>
      </c>
      <c r="T1348" t="s">
        <v>12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0E58-96E0-4E11-B0C5-7614FA0D78AC}">
  <dimension ref="A1:I23"/>
  <sheetViews>
    <sheetView workbookViewId="0">
      <selection activeCell="H10" sqref="H10"/>
    </sheetView>
  </sheetViews>
  <sheetFormatPr defaultRowHeight="14.4"/>
  <cols>
    <col min="1" max="1" width="16.88671875" customWidth="1"/>
    <col min="2" max="2" width="22.21875" customWidth="1"/>
    <col min="3" max="3" width="23.88671875" customWidth="1"/>
    <col min="5" max="5" width="13.109375" customWidth="1"/>
    <col min="6" max="6" width="15.5546875" customWidth="1"/>
    <col min="7" max="7" width="13.88671875" customWidth="1"/>
    <col min="8" max="8" width="18.77734375" customWidth="1"/>
    <col min="9" max="9" width="18.88671875" customWidth="1"/>
  </cols>
  <sheetData>
    <row r="1" spans="1:9">
      <c r="A1" t="s">
        <v>67</v>
      </c>
    </row>
    <row r="2" spans="1:9" ht="15" thickBot="1"/>
    <row r="3" spans="1:9">
      <c r="A3" s="14" t="s">
        <v>68</v>
      </c>
      <c r="B3" s="14"/>
    </row>
    <row r="4" spans="1:9">
      <c r="A4" t="s">
        <v>69</v>
      </c>
      <c r="B4">
        <v>0.86647642630968591</v>
      </c>
    </row>
    <row r="5" spans="1:9">
      <c r="A5" t="s">
        <v>70</v>
      </c>
      <c r="B5">
        <v>0.75078139735040461</v>
      </c>
    </row>
    <row r="6" spans="1:9">
      <c r="A6" t="s">
        <v>71</v>
      </c>
      <c r="B6" s="7">
        <v>0.74965794760142068</v>
      </c>
    </row>
    <row r="7" spans="1:9">
      <c r="A7" t="s">
        <v>55</v>
      </c>
      <c r="B7">
        <v>6059.1464608363731</v>
      </c>
    </row>
    <row r="8" spans="1:9" ht="15" thickBot="1">
      <c r="A8" s="5" t="s">
        <v>72</v>
      </c>
      <c r="B8" s="5">
        <v>1338</v>
      </c>
    </row>
    <row r="10" spans="1:9" ht="15" thickBot="1">
      <c r="A10" t="s">
        <v>73</v>
      </c>
    </row>
    <row r="11" spans="1:9">
      <c r="A11" s="6"/>
      <c r="B11" s="6" t="s">
        <v>78</v>
      </c>
      <c r="C11" s="6" t="s">
        <v>79</v>
      </c>
      <c r="D11" s="6" t="s">
        <v>80</v>
      </c>
      <c r="E11" s="6" t="s">
        <v>81</v>
      </c>
      <c r="F11" s="6" t="s">
        <v>82</v>
      </c>
    </row>
    <row r="12" spans="1:9">
      <c r="A12" t="s">
        <v>74</v>
      </c>
      <c r="B12">
        <v>6</v>
      </c>
      <c r="C12">
        <v>147208878053.49133</v>
      </c>
      <c r="D12">
        <v>24534813008.915222</v>
      </c>
      <c r="E12">
        <v>668.28213547552537</v>
      </c>
      <c r="F12">
        <v>0</v>
      </c>
    </row>
    <row r="13" spans="1:9">
      <c r="A13" t="s">
        <v>75</v>
      </c>
      <c r="B13">
        <v>1331</v>
      </c>
      <c r="C13">
        <v>48865343514.875565</v>
      </c>
      <c r="D13">
        <v>36713255.833865941</v>
      </c>
    </row>
    <row r="14" spans="1:9" ht="15" thickBot="1">
      <c r="A14" s="5" t="s">
        <v>76</v>
      </c>
      <c r="B14" s="5">
        <v>1337</v>
      </c>
      <c r="C14" s="5">
        <v>196074221568.36688</v>
      </c>
      <c r="D14" s="5"/>
      <c r="E14" s="5"/>
      <c r="F14" s="5"/>
    </row>
    <row r="15" spans="1:9" ht="15" thickBot="1"/>
    <row r="16" spans="1:9">
      <c r="A16" s="6"/>
      <c r="B16" s="6" t="s">
        <v>83</v>
      </c>
      <c r="C16" s="6" t="s">
        <v>55</v>
      </c>
      <c r="D16" s="6" t="s">
        <v>84</v>
      </c>
      <c r="E16" s="6" t="s">
        <v>85</v>
      </c>
      <c r="F16" s="6" t="s">
        <v>86</v>
      </c>
      <c r="G16" s="6" t="s">
        <v>87</v>
      </c>
      <c r="H16" s="6" t="s">
        <v>88</v>
      </c>
      <c r="I16" s="6" t="s">
        <v>89</v>
      </c>
    </row>
    <row r="17" spans="1:9">
      <c r="A17" t="s">
        <v>77</v>
      </c>
      <c r="B17">
        <v>-12165.382436355663</v>
      </c>
      <c r="C17">
        <v>949.53813958601086</v>
      </c>
      <c r="D17">
        <v>-12.811894466566292</v>
      </c>
      <c r="E17">
        <v>1.6058896170153691E-35</v>
      </c>
      <c r="F17">
        <v>-14028.136888929334</v>
      </c>
      <c r="G17">
        <v>-10302.627983781993</v>
      </c>
      <c r="H17">
        <v>-14028.136888929334</v>
      </c>
      <c r="I17">
        <v>-10302.627983781993</v>
      </c>
    </row>
    <row r="18" spans="1:9">
      <c r="A18" t="s">
        <v>0</v>
      </c>
      <c r="B18">
        <v>257.00639062502654</v>
      </c>
      <c r="C18">
        <v>11.889253345740242</v>
      </c>
      <c r="D18">
        <v>21.616697293872406</v>
      </c>
      <c r="E18">
        <v>4.6151063794476085E-89</v>
      </c>
      <c r="F18">
        <v>233.6826728255395</v>
      </c>
      <c r="G18">
        <v>280.33010842451358</v>
      </c>
      <c r="H18">
        <v>233.6826728255395</v>
      </c>
      <c r="I18">
        <v>280.33010842451358</v>
      </c>
    </row>
    <row r="19" spans="1:9">
      <c r="A19" t="s">
        <v>2</v>
      </c>
      <c r="B19">
        <v>338.64133473288246</v>
      </c>
      <c r="C19">
        <v>28.554076408242121</v>
      </c>
      <c r="D19">
        <v>11.859649385652473</v>
      </c>
      <c r="E19">
        <v>6.4997359455547553E-31</v>
      </c>
      <c r="F19">
        <v>282.62543526435581</v>
      </c>
      <c r="G19">
        <v>394.6572342014091</v>
      </c>
      <c r="H19">
        <v>282.62543526435581</v>
      </c>
      <c r="I19">
        <v>394.6572342014091</v>
      </c>
    </row>
    <row r="20" spans="1:9">
      <c r="A20" t="s">
        <v>3</v>
      </c>
      <c r="B20">
        <v>471.54414441996937</v>
      </c>
      <c r="C20">
        <v>137.65595186150958</v>
      </c>
      <c r="D20">
        <v>3.4255267428928318</v>
      </c>
      <c r="E20">
        <v>6.3229012845308105E-4</v>
      </c>
      <c r="F20">
        <v>201.49786974890668</v>
      </c>
      <c r="G20">
        <v>741.59041909103212</v>
      </c>
      <c r="H20">
        <v>201.49786974890668</v>
      </c>
      <c r="I20">
        <v>741.59041909103212</v>
      </c>
    </row>
    <row r="21" spans="1:9">
      <c r="A21" t="s">
        <v>53</v>
      </c>
      <c r="B21">
        <v>23843.874932948704</v>
      </c>
      <c r="C21">
        <v>411.6590831221925</v>
      </c>
      <c r="D21">
        <v>57.92141096974445</v>
      </c>
      <c r="E21">
        <v>0</v>
      </c>
      <c r="F21">
        <v>23036.303590566833</v>
      </c>
      <c r="G21">
        <v>24651.446275330574</v>
      </c>
      <c r="H21">
        <v>23036.303590566833</v>
      </c>
      <c r="I21">
        <v>24651.446275330574</v>
      </c>
    </row>
    <row r="22" spans="1:9">
      <c r="A22" t="s">
        <v>11</v>
      </c>
      <c r="B22">
        <v>-858.46964183651937</v>
      </c>
      <c r="C22">
        <v>415.2055049934429</v>
      </c>
      <c r="D22">
        <v>-2.0675776970974331</v>
      </c>
      <c r="E22">
        <v>3.8872640923261696E-2</v>
      </c>
      <c r="F22">
        <v>-1672.9981698815759</v>
      </c>
      <c r="G22">
        <v>-43.941113791462726</v>
      </c>
      <c r="H22">
        <v>-1672.9981698815759</v>
      </c>
      <c r="I22">
        <v>-43.941113791462726</v>
      </c>
    </row>
    <row r="23" spans="1:9" ht="15" thickBot="1">
      <c r="A23" s="5" t="s">
        <v>8</v>
      </c>
      <c r="B23" s="5">
        <v>-782.74522981620089</v>
      </c>
      <c r="C23" s="5">
        <v>413.75596332724149</v>
      </c>
      <c r="D23" s="5">
        <v>-1.8918041048199326</v>
      </c>
      <c r="E23" s="5">
        <v>5.8733990443855993E-2</v>
      </c>
      <c r="F23" s="5">
        <v>-1594.4301225396844</v>
      </c>
      <c r="G23" s="5">
        <v>28.939662907282468</v>
      </c>
      <c r="H23" s="5">
        <v>-1594.4301225396844</v>
      </c>
      <c r="I23" s="5">
        <v>28.939662907282468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EF99-0C44-4FD8-BCDE-96E7EE8A62D5}">
  <dimension ref="D2:M1343"/>
  <sheetViews>
    <sheetView topLeftCell="A1329" workbookViewId="0">
      <selection activeCell="H1347" sqref="H1347"/>
    </sheetView>
  </sheetViews>
  <sheetFormatPr defaultRowHeight="14.4"/>
  <cols>
    <col min="12" max="12" width="23.33203125" customWidth="1"/>
    <col min="13" max="13" width="16.21875" customWidth="1"/>
  </cols>
  <sheetData>
    <row r="2" spans="4:13">
      <c r="D2" s="35" t="s">
        <v>23</v>
      </c>
      <c r="E2" s="35"/>
      <c r="F2" s="35"/>
      <c r="J2" s="35" t="s">
        <v>24</v>
      </c>
      <c r="K2" s="35"/>
      <c r="L2" s="35"/>
      <c r="M2" s="33"/>
    </row>
    <row r="3" spans="4:13">
      <c r="D3" s="4" t="s">
        <v>1</v>
      </c>
      <c r="E3" s="4" t="s">
        <v>4</v>
      </c>
      <c r="F3" s="4" t="s">
        <v>5</v>
      </c>
      <c r="G3" s="4" t="s">
        <v>3</v>
      </c>
      <c r="J3" s="4" t="s">
        <v>0</v>
      </c>
      <c r="K3" s="4" t="s">
        <v>2</v>
      </c>
      <c r="L3" s="4" t="s">
        <v>22</v>
      </c>
    </row>
    <row r="4" spans="4:13">
      <c r="D4" s="3" t="s">
        <v>6</v>
      </c>
      <c r="E4" s="3" t="s">
        <v>7</v>
      </c>
      <c r="F4" s="3" t="s">
        <v>8</v>
      </c>
      <c r="G4" s="3">
        <v>0</v>
      </c>
      <c r="J4" s="3">
        <v>19</v>
      </c>
      <c r="K4" s="3">
        <v>27.9</v>
      </c>
      <c r="L4" s="3">
        <v>16884.923999999999</v>
      </c>
    </row>
    <row r="5" spans="4:13">
      <c r="D5" s="3" t="s">
        <v>9</v>
      </c>
      <c r="E5" s="3" t="s">
        <v>10</v>
      </c>
      <c r="F5" s="3" t="s">
        <v>11</v>
      </c>
      <c r="G5" s="3">
        <v>1</v>
      </c>
      <c r="J5" s="3">
        <v>18</v>
      </c>
      <c r="K5" s="3">
        <v>33.770000000000003</v>
      </c>
      <c r="L5" s="3">
        <v>1725.5523000000001</v>
      </c>
    </row>
    <row r="6" spans="4:13">
      <c r="D6" s="3" t="s">
        <v>9</v>
      </c>
      <c r="E6" s="3" t="s">
        <v>10</v>
      </c>
      <c r="F6" s="3" t="s">
        <v>11</v>
      </c>
      <c r="G6" s="3">
        <v>3</v>
      </c>
      <c r="J6" s="3">
        <v>28</v>
      </c>
      <c r="K6" s="3">
        <v>33</v>
      </c>
      <c r="L6" s="3">
        <v>4449.4620000000004</v>
      </c>
    </row>
    <row r="7" spans="4:13">
      <c r="D7" s="3" t="s">
        <v>9</v>
      </c>
      <c r="E7" s="3" t="s">
        <v>10</v>
      </c>
      <c r="F7" s="3" t="s">
        <v>12</v>
      </c>
      <c r="G7" s="3">
        <v>0</v>
      </c>
      <c r="J7" s="3">
        <v>33</v>
      </c>
      <c r="K7" s="3">
        <v>22.704999999999998</v>
      </c>
      <c r="L7" s="3">
        <v>21984.47061</v>
      </c>
    </row>
    <row r="8" spans="4:13">
      <c r="D8" s="3" t="s">
        <v>9</v>
      </c>
      <c r="E8" s="3" t="s">
        <v>10</v>
      </c>
      <c r="F8" s="3" t="s">
        <v>12</v>
      </c>
      <c r="G8" s="3">
        <v>0</v>
      </c>
      <c r="J8" s="3">
        <v>32</v>
      </c>
      <c r="K8" s="3">
        <v>28.88</v>
      </c>
      <c r="L8" s="3">
        <v>3866.8552</v>
      </c>
    </row>
    <row r="9" spans="4:13">
      <c r="D9" s="3" t="s">
        <v>6</v>
      </c>
      <c r="E9" s="3" t="s">
        <v>10</v>
      </c>
      <c r="F9" s="3" t="s">
        <v>11</v>
      </c>
      <c r="G9" s="3">
        <v>0</v>
      </c>
      <c r="J9" s="3">
        <v>31</v>
      </c>
      <c r="K9" s="3">
        <v>25.74</v>
      </c>
      <c r="L9" s="3">
        <v>3756.6215999999999</v>
      </c>
    </row>
    <row r="10" spans="4:13">
      <c r="D10" s="3" t="s">
        <v>6</v>
      </c>
      <c r="E10" s="3" t="s">
        <v>10</v>
      </c>
      <c r="F10" s="3" t="s">
        <v>11</v>
      </c>
      <c r="G10" s="3">
        <v>1</v>
      </c>
      <c r="J10" s="3">
        <v>46</v>
      </c>
      <c r="K10" s="3">
        <v>33.44</v>
      </c>
      <c r="L10" s="3">
        <v>8240.5895999999993</v>
      </c>
    </row>
    <row r="11" spans="4:13">
      <c r="D11" s="3" t="s">
        <v>6</v>
      </c>
      <c r="E11" s="3" t="s">
        <v>10</v>
      </c>
      <c r="F11" s="3" t="s">
        <v>12</v>
      </c>
      <c r="G11" s="3">
        <v>3</v>
      </c>
      <c r="J11" s="3">
        <v>37</v>
      </c>
      <c r="K11" s="3">
        <v>27.74</v>
      </c>
      <c r="L11" s="3">
        <v>7281.5056000000004</v>
      </c>
    </row>
    <row r="12" spans="4:13">
      <c r="D12" s="3" t="s">
        <v>9</v>
      </c>
      <c r="E12" s="3" t="s">
        <v>10</v>
      </c>
      <c r="F12" s="3" t="s">
        <v>13</v>
      </c>
      <c r="G12" s="3">
        <v>2</v>
      </c>
      <c r="J12" s="3">
        <v>37</v>
      </c>
      <c r="K12" s="3">
        <v>29.83</v>
      </c>
      <c r="L12" s="3">
        <v>6406.4107000000004</v>
      </c>
    </row>
    <row r="13" spans="4:13">
      <c r="D13" s="3" t="s">
        <v>6</v>
      </c>
      <c r="E13" s="3" t="s">
        <v>10</v>
      </c>
      <c r="F13" s="3" t="s">
        <v>12</v>
      </c>
      <c r="G13" s="3">
        <v>0</v>
      </c>
      <c r="J13" s="3">
        <v>60</v>
      </c>
      <c r="K13" s="3">
        <v>25.84</v>
      </c>
      <c r="L13" s="3">
        <v>28923.136920000001</v>
      </c>
    </row>
    <row r="14" spans="4:13">
      <c r="D14" s="3" t="s">
        <v>9</v>
      </c>
      <c r="E14" s="3" t="s">
        <v>10</v>
      </c>
      <c r="F14" s="3" t="s">
        <v>13</v>
      </c>
      <c r="G14" s="3">
        <v>0</v>
      </c>
      <c r="J14" s="3">
        <v>25</v>
      </c>
      <c r="K14" s="3">
        <v>26.22</v>
      </c>
      <c r="L14" s="3">
        <v>2721.3208</v>
      </c>
    </row>
    <row r="15" spans="4:13">
      <c r="D15" s="3" t="s">
        <v>6</v>
      </c>
      <c r="E15" s="3" t="s">
        <v>7</v>
      </c>
      <c r="F15" s="3" t="s">
        <v>11</v>
      </c>
      <c r="G15" s="3">
        <v>0</v>
      </c>
      <c r="J15" s="3">
        <v>62</v>
      </c>
      <c r="K15" s="3">
        <v>26.29</v>
      </c>
      <c r="L15" s="3">
        <v>27808.7251</v>
      </c>
    </row>
    <row r="16" spans="4:13">
      <c r="D16" s="3" t="s">
        <v>9</v>
      </c>
      <c r="E16" s="3" t="s">
        <v>10</v>
      </c>
      <c r="F16" s="3" t="s">
        <v>8</v>
      </c>
      <c r="G16" s="3">
        <v>0</v>
      </c>
      <c r="J16" s="3">
        <v>23</v>
      </c>
      <c r="K16" s="3">
        <v>34.4</v>
      </c>
      <c r="L16" s="3">
        <v>1826.8430000000001</v>
      </c>
    </row>
    <row r="17" spans="4:12">
      <c r="D17" s="3" t="s">
        <v>6</v>
      </c>
      <c r="E17" s="3" t="s">
        <v>10</v>
      </c>
      <c r="F17" s="3" t="s">
        <v>11</v>
      </c>
      <c r="G17" s="3">
        <v>0</v>
      </c>
      <c r="J17" s="3">
        <v>56</v>
      </c>
      <c r="K17" s="3">
        <v>39.82</v>
      </c>
      <c r="L17" s="3">
        <v>11090.7178</v>
      </c>
    </row>
    <row r="18" spans="4:12">
      <c r="D18" s="3" t="s">
        <v>9</v>
      </c>
      <c r="E18" s="3" t="s">
        <v>7</v>
      </c>
      <c r="F18" s="3" t="s">
        <v>11</v>
      </c>
      <c r="G18" s="3">
        <v>0</v>
      </c>
      <c r="J18" s="3">
        <v>27</v>
      </c>
      <c r="K18" s="3">
        <v>42.13</v>
      </c>
      <c r="L18" s="3">
        <v>39611.757700000002</v>
      </c>
    </row>
    <row r="19" spans="4:12">
      <c r="D19" s="3" t="s">
        <v>9</v>
      </c>
      <c r="E19" s="3" t="s">
        <v>10</v>
      </c>
      <c r="F19" s="3" t="s">
        <v>8</v>
      </c>
      <c r="G19" s="3">
        <v>1</v>
      </c>
      <c r="J19" s="3">
        <v>19</v>
      </c>
      <c r="K19" s="3">
        <v>24.6</v>
      </c>
      <c r="L19" s="3">
        <v>1837.2370000000001</v>
      </c>
    </row>
    <row r="20" spans="4:12">
      <c r="D20" s="3" t="s">
        <v>6</v>
      </c>
      <c r="E20" s="3" t="s">
        <v>10</v>
      </c>
      <c r="F20" s="3" t="s">
        <v>13</v>
      </c>
      <c r="G20" s="3">
        <v>1</v>
      </c>
      <c r="J20" s="3">
        <v>52</v>
      </c>
      <c r="K20" s="3">
        <v>30.78</v>
      </c>
      <c r="L20" s="3">
        <v>10797.3362</v>
      </c>
    </row>
    <row r="21" spans="4:12">
      <c r="D21" s="3" t="s">
        <v>9</v>
      </c>
      <c r="E21" s="3" t="s">
        <v>10</v>
      </c>
      <c r="F21" s="3" t="s">
        <v>13</v>
      </c>
      <c r="G21" s="3">
        <v>0</v>
      </c>
      <c r="J21" s="3">
        <v>23</v>
      </c>
      <c r="K21" s="3">
        <v>23.844999999999999</v>
      </c>
      <c r="L21" s="3">
        <v>2395.17155</v>
      </c>
    </row>
    <row r="22" spans="4:12">
      <c r="D22" s="3" t="s">
        <v>9</v>
      </c>
      <c r="E22" s="3" t="s">
        <v>10</v>
      </c>
      <c r="F22" s="3" t="s">
        <v>8</v>
      </c>
      <c r="G22" s="3">
        <v>0</v>
      </c>
      <c r="J22" s="3">
        <v>56</v>
      </c>
      <c r="K22" s="3">
        <v>40.299999999999997</v>
      </c>
      <c r="L22" s="3">
        <v>10602.385</v>
      </c>
    </row>
    <row r="23" spans="4:12">
      <c r="D23" s="3" t="s">
        <v>9</v>
      </c>
      <c r="E23" s="3" t="s">
        <v>7</v>
      </c>
      <c r="F23" s="3" t="s">
        <v>8</v>
      </c>
      <c r="G23" s="3">
        <v>0</v>
      </c>
      <c r="J23" s="3">
        <v>30</v>
      </c>
      <c r="K23" s="3">
        <v>35.299999999999997</v>
      </c>
      <c r="L23" s="3">
        <v>36837.466999999997</v>
      </c>
    </row>
    <row r="24" spans="4:12">
      <c r="D24" s="3" t="s">
        <v>6</v>
      </c>
      <c r="E24" s="3" t="s">
        <v>10</v>
      </c>
      <c r="F24" s="3" t="s">
        <v>13</v>
      </c>
      <c r="G24" s="3">
        <v>0</v>
      </c>
      <c r="J24" s="3">
        <v>60</v>
      </c>
      <c r="K24" s="3">
        <v>36.005000000000003</v>
      </c>
      <c r="L24" s="3">
        <v>13228.846949999999</v>
      </c>
    </row>
    <row r="25" spans="4:12">
      <c r="D25" s="3" t="s">
        <v>6</v>
      </c>
      <c r="E25" s="3" t="s">
        <v>10</v>
      </c>
      <c r="F25" s="3" t="s">
        <v>8</v>
      </c>
      <c r="G25" s="3">
        <v>1</v>
      </c>
      <c r="J25" s="3">
        <v>30</v>
      </c>
      <c r="K25" s="3">
        <v>32.4</v>
      </c>
      <c r="L25" s="3">
        <v>4149.7359999999999</v>
      </c>
    </row>
    <row r="26" spans="4:12">
      <c r="D26" s="3" t="s">
        <v>9</v>
      </c>
      <c r="E26" s="3" t="s">
        <v>10</v>
      </c>
      <c r="F26" s="3" t="s">
        <v>11</v>
      </c>
      <c r="G26" s="3">
        <v>0</v>
      </c>
      <c r="J26" s="3">
        <v>18</v>
      </c>
      <c r="K26" s="3">
        <v>34.1</v>
      </c>
      <c r="L26" s="3">
        <v>1137.011</v>
      </c>
    </row>
    <row r="27" spans="4:12">
      <c r="D27" s="3" t="s">
        <v>6</v>
      </c>
      <c r="E27" s="3" t="s">
        <v>7</v>
      </c>
      <c r="F27" s="3" t="s">
        <v>13</v>
      </c>
      <c r="G27" s="3">
        <v>1</v>
      </c>
      <c r="J27" s="3">
        <v>34</v>
      </c>
      <c r="K27" s="3">
        <v>31.92</v>
      </c>
      <c r="L27" s="3">
        <v>37701.876799999998</v>
      </c>
    </row>
    <row r="28" spans="4:12">
      <c r="D28" s="3" t="s">
        <v>9</v>
      </c>
      <c r="E28" s="3" t="s">
        <v>10</v>
      </c>
      <c r="F28" s="3" t="s">
        <v>12</v>
      </c>
      <c r="G28" s="3">
        <v>2</v>
      </c>
      <c r="J28" s="3">
        <v>37</v>
      </c>
      <c r="K28" s="3">
        <v>28.024999999999999</v>
      </c>
      <c r="L28" s="3">
        <v>6203.90175</v>
      </c>
    </row>
    <row r="29" spans="4:12">
      <c r="D29" s="3" t="s">
        <v>6</v>
      </c>
      <c r="E29" s="3" t="s">
        <v>10</v>
      </c>
      <c r="F29" s="3" t="s">
        <v>11</v>
      </c>
      <c r="G29" s="3">
        <v>3</v>
      </c>
      <c r="J29" s="3">
        <v>59</v>
      </c>
      <c r="K29" s="3">
        <v>27.72</v>
      </c>
      <c r="L29" s="3">
        <v>14001.1338</v>
      </c>
    </row>
    <row r="30" spans="4:12">
      <c r="D30" s="3" t="s">
        <v>6</v>
      </c>
      <c r="E30" s="3" t="s">
        <v>10</v>
      </c>
      <c r="F30" s="3" t="s">
        <v>13</v>
      </c>
      <c r="G30" s="3">
        <v>0</v>
      </c>
      <c r="J30" s="3">
        <v>63</v>
      </c>
      <c r="K30" s="3">
        <v>23.085000000000001</v>
      </c>
      <c r="L30" s="3">
        <v>14451.835150000001</v>
      </c>
    </row>
    <row r="31" spans="4:12">
      <c r="D31" s="3" t="s">
        <v>6</v>
      </c>
      <c r="E31" s="3" t="s">
        <v>10</v>
      </c>
      <c r="F31" s="3" t="s">
        <v>12</v>
      </c>
      <c r="G31" s="3">
        <v>2</v>
      </c>
      <c r="J31" s="3">
        <v>55</v>
      </c>
      <c r="K31" s="3">
        <v>32.774999999999999</v>
      </c>
      <c r="L31" s="3">
        <v>12268.632250000001</v>
      </c>
    </row>
    <row r="32" spans="4:12">
      <c r="D32" s="3" t="s">
        <v>9</v>
      </c>
      <c r="E32" s="3" t="s">
        <v>10</v>
      </c>
      <c r="F32" s="3" t="s">
        <v>12</v>
      </c>
      <c r="G32" s="3">
        <v>1</v>
      </c>
      <c r="J32" s="3">
        <v>23</v>
      </c>
      <c r="K32" s="3">
        <v>17.385000000000002</v>
      </c>
      <c r="L32" s="3">
        <v>2775.1921499999999</v>
      </c>
    </row>
    <row r="33" spans="4:12">
      <c r="D33" s="3" t="s">
        <v>9</v>
      </c>
      <c r="E33" s="3" t="s">
        <v>7</v>
      </c>
      <c r="F33" s="3" t="s">
        <v>8</v>
      </c>
      <c r="G33" s="3">
        <v>2</v>
      </c>
      <c r="J33" s="3">
        <v>31</v>
      </c>
      <c r="K33" s="3">
        <v>36.299999999999997</v>
      </c>
      <c r="L33" s="3">
        <v>38711</v>
      </c>
    </row>
    <row r="34" spans="4:12">
      <c r="D34" s="3" t="s">
        <v>9</v>
      </c>
      <c r="E34" s="3" t="s">
        <v>7</v>
      </c>
      <c r="F34" s="3" t="s">
        <v>8</v>
      </c>
      <c r="G34" s="3">
        <v>0</v>
      </c>
      <c r="J34" s="3">
        <v>22</v>
      </c>
      <c r="K34" s="3">
        <v>35.6</v>
      </c>
      <c r="L34" s="3">
        <v>35585.576000000001</v>
      </c>
    </row>
    <row r="35" spans="4:12">
      <c r="D35" s="3" t="s">
        <v>6</v>
      </c>
      <c r="E35" s="3" t="s">
        <v>10</v>
      </c>
      <c r="F35" s="3" t="s">
        <v>13</v>
      </c>
      <c r="G35" s="3">
        <v>0</v>
      </c>
      <c r="J35" s="3">
        <v>18</v>
      </c>
      <c r="K35" s="3">
        <v>26.315000000000001</v>
      </c>
      <c r="L35" s="3">
        <v>2198.1898500000002</v>
      </c>
    </row>
    <row r="36" spans="4:12">
      <c r="D36" s="3" t="s">
        <v>6</v>
      </c>
      <c r="E36" s="3" t="s">
        <v>10</v>
      </c>
      <c r="F36" s="3" t="s">
        <v>8</v>
      </c>
      <c r="G36" s="3">
        <v>5</v>
      </c>
      <c r="J36" s="3">
        <v>19</v>
      </c>
      <c r="K36" s="3">
        <v>28.6</v>
      </c>
      <c r="L36" s="3">
        <v>4687.7969999999996</v>
      </c>
    </row>
    <row r="37" spans="4:12">
      <c r="D37" s="3" t="s">
        <v>9</v>
      </c>
      <c r="E37" s="3" t="s">
        <v>10</v>
      </c>
      <c r="F37" s="3" t="s">
        <v>12</v>
      </c>
      <c r="G37" s="3">
        <v>0</v>
      </c>
      <c r="J37" s="3">
        <v>63</v>
      </c>
      <c r="K37" s="3">
        <v>28.31</v>
      </c>
      <c r="L37" s="3">
        <v>13770.097900000001</v>
      </c>
    </row>
    <row r="38" spans="4:12">
      <c r="D38" s="3" t="s">
        <v>9</v>
      </c>
      <c r="E38" s="3" t="s">
        <v>7</v>
      </c>
      <c r="F38" s="3" t="s">
        <v>8</v>
      </c>
      <c r="G38" s="3">
        <v>1</v>
      </c>
      <c r="J38" s="3">
        <v>28</v>
      </c>
      <c r="K38" s="3">
        <v>36.4</v>
      </c>
      <c r="L38" s="3">
        <v>51194.559139999998</v>
      </c>
    </row>
    <row r="39" spans="4:12">
      <c r="D39" s="3" t="s">
        <v>9</v>
      </c>
      <c r="E39" s="3" t="s">
        <v>10</v>
      </c>
      <c r="F39" s="3" t="s">
        <v>12</v>
      </c>
      <c r="G39" s="3">
        <v>0</v>
      </c>
      <c r="J39" s="3">
        <v>19</v>
      </c>
      <c r="K39" s="3">
        <v>20.425000000000001</v>
      </c>
      <c r="L39" s="3">
        <v>1625.4337499999999</v>
      </c>
    </row>
    <row r="40" spans="4:12">
      <c r="D40" s="3" t="s">
        <v>6</v>
      </c>
      <c r="E40" s="3" t="s">
        <v>10</v>
      </c>
      <c r="F40" s="3" t="s">
        <v>12</v>
      </c>
      <c r="G40" s="3">
        <v>3</v>
      </c>
      <c r="J40" s="3">
        <v>62</v>
      </c>
      <c r="K40" s="3">
        <v>32.965000000000003</v>
      </c>
      <c r="L40" s="3">
        <v>15612.19335</v>
      </c>
    </row>
    <row r="41" spans="4:12">
      <c r="D41" s="3" t="s">
        <v>9</v>
      </c>
      <c r="E41" s="3" t="s">
        <v>10</v>
      </c>
      <c r="F41" s="3" t="s">
        <v>8</v>
      </c>
      <c r="G41" s="3">
        <v>0</v>
      </c>
      <c r="J41" s="3">
        <v>26</v>
      </c>
      <c r="K41" s="3">
        <v>20.8</v>
      </c>
      <c r="L41" s="3">
        <v>2302.3000000000002</v>
      </c>
    </row>
    <row r="42" spans="4:12">
      <c r="D42" s="3" t="s">
        <v>9</v>
      </c>
      <c r="E42" s="3" t="s">
        <v>7</v>
      </c>
      <c r="F42" s="3" t="s">
        <v>13</v>
      </c>
      <c r="G42" s="3">
        <v>1</v>
      </c>
      <c r="J42" s="3">
        <v>35</v>
      </c>
      <c r="K42" s="3">
        <v>36.67</v>
      </c>
      <c r="L42" s="3">
        <v>39774.276299999998</v>
      </c>
    </row>
    <row r="43" spans="4:12">
      <c r="D43" s="3" t="s">
        <v>9</v>
      </c>
      <c r="E43" s="3" t="s">
        <v>7</v>
      </c>
      <c r="F43" s="3" t="s">
        <v>8</v>
      </c>
      <c r="G43" s="3">
        <v>0</v>
      </c>
      <c r="J43" s="3">
        <v>60</v>
      </c>
      <c r="K43" s="3">
        <v>39.9</v>
      </c>
      <c r="L43" s="3">
        <v>48173.360999999997</v>
      </c>
    </row>
    <row r="44" spans="4:12">
      <c r="D44" s="3" t="s">
        <v>6</v>
      </c>
      <c r="E44" s="3" t="s">
        <v>10</v>
      </c>
      <c r="F44" s="3" t="s">
        <v>13</v>
      </c>
      <c r="G44" s="3">
        <v>0</v>
      </c>
      <c r="J44" s="3">
        <v>24</v>
      </c>
      <c r="K44" s="3">
        <v>26.6</v>
      </c>
      <c r="L44" s="3">
        <v>3046.0619999999999</v>
      </c>
    </row>
    <row r="45" spans="4:12">
      <c r="D45" s="3" t="s">
        <v>6</v>
      </c>
      <c r="E45" s="3" t="s">
        <v>10</v>
      </c>
      <c r="F45" s="3" t="s">
        <v>11</v>
      </c>
      <c r="G45" s="3">
        <v>2</v>
      </c>
      <c r="J45" s="3">
        <v>31</v>
      </c>
      <c r="K45" s="3">
        <v>36.630000000000003</v>
      </c>
      <c r="L45" s="3">
        <v>4949.7587000000003</v>
      </c>
    </row>
    <row r="46" spans="4:12">
      <c r="D46" s="3" t="s">
        <v>9</v>
      </c>
      <c r="E46" s="3" t="s">
        <v>10</v>
      </c>
      <c r="F46" s="3" t="s">
        <v>11</v>
      </c>
      <c r="G46" s="3">
        <v>1</v>
      </c>
      <c r="J46" s="3">
        <v>41</v>
      </c>
      <c r="K46" s="3">
        <v>21.78</v>
      </c>
      <c r="L46" s="3">
        <v>6272.4772000000003</v>
      </c>
    </row>
    <row r="47" spans="4:12">
      <c r="D47" s="3" t="s">
        <v>6</v>
      </c>
      <c r="E47" s="3" t="s">
        <v>10</v>
      </c>
      <c r="F47" s="3" t="s">
        <v>11</v>
      </c>
      <c r="G47" s="3">
        <v>2</v>
      </c>
      <c r="J47" s="3">
        <v>37</v>
      </c>
      <c r="K47" s="3">
        <v>30.8</v>
      </c>
      <c r="L47" s="3">
        <v>6313.759</v>
      </c>
    </row>
    <row r="48" spans="4:12">
      <c r="D48" s="3" t="s">
        <v>9</v>
      </c>
      <c r="E48" s="3" t="s">
        <v>10</v>
      </c>
      <c r="F48" s="3" t="s">
        <v>13</v>
      </c>
      <c r="G48" s="3">
        <v>1</v>
      </c>
      <c r="J48" s="3">
        <v>38</v>
      </c>
      <c r="K48" s="3">
        <v>37.049999999999997</v>
      </c>
      <c r="L48" s="3">
        <v>6079.6715000000004</v>
      </c>
    </row>
    <row r="49" spans="4:12">
      <c r="D49" s="3" t="s">
        <v>9</v>
      </c>
      <c r="E49" s="3" t="s">
        <v>10</v>
      </c>
      <c r="F49" s="3" t="s">
        <v>8</v>
      </c>
      <c r="G49" s="3">
        <v>0</v>
      </c>
      <c r="J49" s="3">
        <v>55</v>
      </c>
      <c r="K49" s="3">
        <v>37.299999999999997</v>
      </c>
      <c r="L49" s="3">
        <v>20630.283510000001</v>
      </c>
    </row>
    <row r="50" spans="4:12">
      <c r="D50" s="3" t="s">
        <v>6</v>
      </c>
      <c r="E50" s="3" t="s">
        <v>10</v>
      </c>
      <c r="F50" s="3" t="s">
        <v>13</v>
      </c>
      <c r="G50" s="3">
        <v>2</v>
      </c>
      <c r="J50" s="3">
        <v>18</v>
      </c>
      <c r="K50" s="3">
        <v>38.664999999999999</v>
      </c>
      <c r="L50" s="3">
        <v>3393.35635</v>
      </c>
    </row>
    <row r="51" spans="4:12">
      <c r="D51" s="3" t="s">
        <v>6</v>
      </c>
      <c r="E51" s="3" t="s">
        <v>10</v>
      </c>
      <c r="F51" s="3" t="s">
        <v>12</v>
      </c>
      <c r="G51" s="3">
        <v>0</v>
      </c>
      <c r="J51" s="3">
        <v>28</v>
      </c>
      <c r="K51" s="3">
        <v>34.770000000000003</v>
      </c>
      <c r="L51" s="3">
        <v>3556.9223000000002</v>
      </c>
    </row>
    <row r="52" spans="4:12">
      <c r="D52" s="3" t="s">
        <v>6</v>
      </c>
      <c r="E52" s="3" t="s">
        <v>10</v>
      </c>
      <c r="F52" s="3" t="s">
        <v>11</v>
      </c>
      <c r="G52" s="3">
        <v>0</v>
      </c>
      <c r="J52" s="3">
        <v>60</v>
      </c>
      <c r="K52" s="3">
        <v>24.53</v>
      </c>
      <c r="L52" s="3">
        <v>12629.896699999999</v>
      </c>
    </row>
    <row r="53" spans="4:12">
      <c r="D53" s="3" t="s">
        <v>9</v>
      </c>
      <c r="E53" s="3" t="s">
        <v>7</v>
      </c>
      <c r="F53" s="3" t="s">
        <v>11</v>
      </c>
      <c r="G53" s="3">
        <v>1</v>
      </c>
      <c r="J53" s="3">
        <v>36</v>
      </c>
      <c r="K53" s="3">
        <v>35.200000000000003</v>
      </c>
      <c r="L53" s="3">
        <v>38709.175999999999</v>
      </c>
    </row>
    <row r="54" spans="4:12">
      <c r="D54" s="3" t="s">
        <v>6</v>
      </c>
      <c r="E54" s="3" t="s">
        <v>10</v>
      </c>
      <c r="F54" s="3" t="s">
        <v>13</v>
      </c>
      <c r="G54" s="3">
        <v>0</v>
      </c>
      <c r="J54" s="3">
        <v>18</v>
      </c>
      <c r="K54" s="3">
        <v>35.625</v>
      </c>
      <c r="L54" s="3">
        <v>2211.1307499999998</v>
      </c>
    </row>
    <row r="55" spans="4:12">
      <c r="D55" s="3" t="s">
        <v>6</v>
      </c>
      <c r="E55" s="3" t="s">
        <v>10</v>
      </c>
      <c r="F55" s="3" t="s">
        <v>12</v>
      </c>
      <c r="G55" s="3">
        <v>2</v>
      </c>
      <c r="J55" s="3">
        <v>21</v>
      </c>
      <c r="K55" s="3">
        <v>33.630000000000003</v>
      </c>
      <c r="L55" s="3">
        <v>3579.8287</v>
      </c>
    </row>
    <row r="56" spans="4:12">
      <c r="D56" s="3" t="s">
        <v>9</v>
      </c>
      <c r="E56" s="3" t="s">
        <v>7</v>
      </c>
      <c r="F56" s="3" t="s">
        <v>8</v>
      </c>
      <c r="G56" s="3">
        <v>1</v>
      </c>
      <c r="J56" s="3">
        <v>48</v>
      </c>
      <c r="K56" s="3">
        <v>28</v>
      </c>
      <c r="L56" s="3">
        <v>23568.272000000001</v>
      </c>
    </row>
    <row r="57" spans="4:12">
      <c r="D57" s="3" t="s">
        <v>9</v>
      </c>
      <c r="E57" s="3" t="s">
        <v>7</v>
      </c>
      <c r="F57" s="3" t="s">
        <v>11</v>
      </c>
      <c r="G57" s="3">
        <v>0</v>
      </c>
      <c r="J57" s="3">
        <v>36</v>
      </c>
      <c r="K57" s="3">
        <v>34.43</v>
      </c>
      <c r="L57" s="3">
        <v>37742.575700000001</v>
      </c>
    </row>
    <row r="58" spans="4:12">
      <c r="D58" s="3" t="s">
        <v>6</v>
      </c>
      <c r="E58" s="3" t="s">
        <v>10</v>
      </c>
      <c r="F58" s="3" t="s">
        <v>12</v>
      </c>
      <c r="G58" s="3">
        <v>3</v>
      </c>
      <c r="J58" s="3">
        <v>40</v>
      </c>
      <c r="K58" s="3">
        <v>28.69</v>
      </c>
      <c r="L58" s="3">
        <v>8059.6791000000003</v>
      </c>
    </row>
    <row r="59" spans="4:12">
      <c r="D59" s="3" t="s">
        <v>9</v>
      </c>
      <c r="E59" s="3" t="s">
        <v>7</v>
      </c>
      <c r="F59" s="3" t="s">
        <v>12</v>
      </c>
      <c r="G59" s="3">
        <v>2</v>
      </c>
      <c r="J59" s="3">
        <v>58</v>
      </c>
      <c r="K59" s="3">
        <v>36.954999999999998</v>
      </c>
      <c r="L59" s="3">
        <v>47496.494449999998</v>
      </c>
    </row>
    <row r="60" spans="4:12">
      <c r="D60" s="3" t="s">
        <v>6</v>
      </c>
      <c r="E60" s="3" t="s">
        <v>10</v>
      </c>
      <c r="F60" s="3" t="s">
        <v>13</v>
      </c>
      <c r="G60" s="3">
        <v>2</v>
      </c>
      <c r="J60" s="3">
        <v>58</v>
      </c>
      <c r="K60" s="3">
        <v>31.824999999999999</v>
      </c>
      <c r="L60" s="3">
        <v>13607.36875</v>
      </c>
    </row>
    <row r="61" spans="4:12">
      <c r="D61" s="3" t="s">
        <v>9</v>
      </c>
      <c r="E61" s="3" t="s">
        <v>7</v>
      </c>
      <c r="F61" s="3" t="s">
        <v>11</v>
      </c>
      <c r="G61" s="3">
        <v>2</v>
      </c>
      <c r="J61" s="3">
        <v>18</v>
      </c>
      <c r="K61" s="3">
        <v>31.68</v>
      </c>
      <c r="L61" s="3">
        <v>34303.167200000004</v>
      </c>
    </row>
    <row r="62" spans="4:12">
      <c r="D62" s="3" t="s">
        <v>6</v>
      </c>
      <c r="E62" s="3" t="s">
        <v>7</v>
      </c>
      <c r="F62" s="3" t="s">
        <v>11</v>
      </c>
      <c r="G62" s="3">
        <v>1</v>
      </c>
      <c r="J62" s="3">
        <v>53</v>
      </c>
      <c r="K62" s="3">
        <v>22.88</v>
      </c>
      <c r="L62" s="3">
        <v>23244.790199999999</v>
      </c>
    </row>
    <row r="63" spans="4:12">
      <c r="D63" s="3" t="s">
        <v>6</v>
      </c>
      <c r="E63" s="3" t="s">
        <v>10</v>
      </c>
      <c r="F63" s="3" t="s">
        <v>12</v>
      </c>
      <c r="G63" s="3">
        <v>2</v>
      </c>
      <c r="J63" s="3">
        <v>34</v>
      </c>
      <c r="K63" s="3">
        <v>37.335000000000001</v>
      </c>
      <c r="L63" s="3">
        <v>5989.5236500000001</v>
      </c>
    </row>
    <row r="64" spans="4:12">
      <c r="D64" s="3" t="s">
        <v>9</v>
      </c>
      <c r="E64" s="3" t="s">
        <v>10</v>
      </c>
      <c r="F64" s="3" t="s">
        <v>13</v>
      </c>
      <c r="G64" s="3">
        <v>3</v>
      </c>
      <c r="J64" s="3">
        <v>43</v>
      </c>
      <c r="K64" s="3">
        <v>27.36</v>
      </c>
      <c r="L64" s="3">
        <v>8606.2173999999995</v>
      </c>
    </row>
    <row r="65" spans="4:12">
      <c r="D65" s="3" t="s">
        <v>9</v>
      </c>
      <c r="E65" s="3" t="s">
        <v>10</v>
      </c>
      <c r="F65" s="3" t="s">
        <v>11</v>
      </c>
      <c r="G65" s="3">
        <v>4</v>
      </c>
      <c r="J65" s="3">
        <v>25</v>
      </c>
      <c r="K65" s="3">
        <v>33.659999999999997</v>
      </c>
      <c r="L65" s="3">
        <v>4504.6624000000002</v>
      </c>
    </row>
    <row r="66" spans="4:12">
      <c r="D66" s="3" t="s">
        <v>9</v>
      </c>
      <c r="E66" s="3" t="s">
        <v>10</v>
      </c>
      <c r="F66" s="3" t="s">
        <v>12</v>
      </c>
      <c r="G66" s="3">
        <v>1</v>
      </c>
      <c r="J66" s="3">
        <v>64</v>
      </c>
      <c r="K66" s="3">
        <v>24.7</v>
      </c>
      <c r="L66" s="3">
        <v>30166.618170000002</v>
      </c>
    </row>
    <row r="67" spans="4:12">
      <c r="D67" s="3" t="s">
        <v>6</v>
      </c>
      <c r="E67" s="3" t="s">
        <v>10</v>
      </c>
      <c r="F67" s="3" t="s">
        <v>12</v>
      </c>
      <c r="G67" s="3">
        <v>1</v>
      </c>
      <c r="J67" s="3">
        <v>28</v>
      </c>
      <c r="K67" s="3">
        <v>25.934999999999999</v>
      </c>
      <c r="L67" s="3">
        <v>4133.6416499999996</v>
      </c>
    </row>
    <row r="68" spans="4:12">
      <c r="D68" s="3" t="s">
        <v>6</v>
      </c>
      <c r="E68" s="3" t="s">
        <v>7</v>
      </c>
      <c r="F68" s="3" t="s">
        <v>12</v>
      </c>
      <c r="G68" s="3">
        <v>0</v>
      </c>
      <c r="J68" s="3">
        <v>20</v>
      </c>
      <c r="K68" s="3">
        <v>22.42</v>
      </c>
      <c r="L68" s="3">
        <v>14711.7438</v>
      </c>
    </row>
    <row r="69" spans="4:12">
      <c r="D69" s="3" t="s">
        <v>6</v>
      </c>
      <c r="E69" s="3" t="s">
        <v>10</v>
      </c>
      <c r="F69" s="3" t="s">
        <v>8</v>
      </c>
      <c r="G69" s="3">
        <v>0</v>
      </c>
      <c r="J69" s="3">
        <v>19</v>
      </c>
      <c r="K69" s="3">
        <v>28.9</v>
      </c>
      <c r="L69" s="3">
        <v>1743.2139999999999</v>
      </c>
    </row>
    <row r="70" spans="4:12">
      <c r="D70" s="3" t="s">
        <v>6</v>
      </c>
      <c r="E70" s="3" t="s">
        <v>10</v>
      </c>
      <c r="F70" s="3" t="s">
        <v>8</v>
      </c>
      <c r="G70" s="3">
        <v>2</v>
      </c>
      <c r="J70" s="3">
        <v>61</v>
      </c>
      <c r="K70" s="3">
        <v>39.1</v>
      </c>
      <c r="L70" s="3">
        <v>14235.072</v>
      </c>
    </row>
    <row r="71" spans="4:12">
      <c r="D71" s="3" t="s">
        <v>9</v>
      </c>
      <c r="E71" s="3" t="s">
        <v>10</v>
      </c>
      <c r="F71" s="3" t="s">
        <v>12</v>
      </c>
      <c r="G71" s="3">
        <v>1</v>
      </c>
      <c r="J71" s="3">
        <v>40</v>
      </c>
      <c r="K71" s="3">
        <v>26.315000000000001</v>
      </c>
      <c r="L71" s="3">
        <v>6389.3778499999999</v>
      </c>
    </row>
    <row r="72" spans="4:12">
      <c r="D72" s="3" t="s">
        <v>6</v>
      </c>
      <c r="E72" s="3" t="s">
        <v>10</v>
      </c>
      <c r="F72" s="3" t="s">
        <v>11</v>
      </c>
      <c r="G72" s="3">
        <v>0</v>
      </c>
      <c r="J72" s="3">
        <v>40</v>
      </c>
      <c r="K72" s="3">
        <v>36.19</v>
      </c>
      <c r="L72" s="3">
        <v>5920.1040999999996</v>
      </c>
    </row>
    <row r="73" spans="4:12">
      <c r="D73" s="3" t="s">
        <v>9</v>
      </c>
      <c r="E73" s="3" t="s">
        <v>7</v>
      </c>
      <c r="F73" s="3" t="s">
        <v>11</v>
      </c>
      <c r="G73" s="3">
        <v>3</v>
      </c>
      <c r="J73" s="3">
        <v>28</v>
      </c>
      <c r="K73" s="3">
        <v>23.98</v>
      </c>
      <c r="L73" s="3">
        <v>17663.144199999999</v>
      </c>
    </row>
    <row r="74" spans="4:12">
      <c r="D74" s="3" t="s">
        <v>6</v>
      </c>
      <c r="E74" s="3" t="s">
        <v>7</v>
      </c>
      <c r="F74" s="3" t="s">
        <v>11</v>
      </c>
      <c r="G74" s="3">
        <v>0</v>
      </c>
      <c r="J74" s="3">
        <v>27</v>
      </c>
      <c r="K74" s="3">
        <v>24.75</v>
      </c>
      <c r="L74" s="3">
        <v>16577.779500000001</v>
      </c>
    </row>
    <row r="75" spans="4:12">
      <c r="D75" s="3" t="s">
        <v>9</v>
      </c>
      <c r="E75" s="3" t="s">
        <v>10</v>
      </c>
      <c r="F75" s="3" t="s">
        <v>13</v>
      </c>
      <c r="G75" s="3">
        <v>5</v>
      </c>
      <c r="J75" s="3">
        <v>31</v>
      </c>
      <c r="K75" s="3">
        <v>28.5</v>
      </c>
      <c r="L75" s="3">
        <v>6799.4579999999996</v>
      </c>
    </row>
    <row r="76" spans="4:12">
      <c r="D76" s="3" t="s">
        <v>6</v>
      </c>
      <c r="E76" s="3" t="s">
        <v>10</v>
      </c>
      <c r="F76" s="3" t="s">
        <v>8</v>
      </c>
      <c r="G76" s="3">
        <v>3</v>
      </c>
      <c r="J76" s="3">
        <v>53</v>
      </c>
      <c r="K76" s="3">
        <v>28.1</v>
      </c>
      <c r="L76" s="3">
        <v>11741.726000000001</v>
      </c>
    </row>
    <row r="77" spans="4:12">
      <c r="D77" s="3" t="s">
        <v>9</v>
      </c>
      <c r="E77" s="3" t="s">
        <v>10</v>
      </c>
      <c r="F77" s="3" t="s">
        <v>11</v>
      </c>
      <c r="G77" s="3">
        <v>1</v>
      </c>
      <c r="J77" s="3">
        <v>58</v>
      </c>
      <c r="K77" s="3">
        <v>32.01</v>
      </c>
      <c r="L77" s="3">
        <v>11946.625899999999</v>
      </c>
    </row>
    <row r="78" spans="4:12">
      <c r="D78" s="3" t="s">
        <v>9</v>
      </c>
      <c r="E78" s="3" t="s">
        <v>10</v>
      </c>
      <c r="F78" s="3" t="s">
        <v>8</v>
      </c>
      <c r="G78" s="3">
        <v>2</v>
      </c>
      <c r="J78" s="3">
        <v>44</v>
      </c>
      <c r="K78" s="3">
        <v>27.4</v>
      </c>
      <c r="L78" s="3">
        <v>7726.8540000000003</v>
      </c>
    </row>
    <row r="79" spans="4:12">
      <c r="D79" s="3" t="s">
        <v>9</v>
      </c>
      <c r="E79" s="3" t="s">
        <v>10</v>
      </c>
      <c r="F79" s="3" t="s">
        <v>12</v>
      </c>
      <c r="G79" s="3">
        <v>0</v>
      </c>
      <c r="J79" s="3">
        <v>57</v>
      </c>
      <c r="K79" s="3">
        <v>34.01</v>
      </c>
      <c r="L79" s="3">
        <v>11356.660900000001</v>
      </c>
    </row>
    <row r="80" spans="4:12">
      <c r="D80" s="3" t="s">
        <v>6</v>
      </c>
      <c r="E80" s="3" t="s">
        <v>10</v>
      </c>
      <c r="F80" s="3" t="s">
        <v>11</v>
      </c>
      <c r="G80" s="3">
        <v>1</v>
      </c>
      <c r="J80" s="3">
        <v>29</v>
      </c>
      <c r="K80" s="3">
        <v>29.59</v>
      </c>
      <c r="L80" s="3">
        <v>3947.4131000000002</v>
      </c>
    </row>
    <row r="81" spans="4:12">
      <c r="D81" s="3" t="s">
        <v>9</v>
      </c>
      <c r="E81" s="3" t="s">
        <v>10</v>
      </c>
      <c r="F81" s="3" t="s">
        <v>11</v>
      </c>
      <c r="G81" s="3">
        <v>0</v>
      </c>
      <c r="J81" s="3">
        <v>21</v>
      </c>
      <c r="K81" s="3">
        <v>35.53</v>
      </c>
      <c r="L81" s="3">
        <v>1532.4697000000001</v>
      </c>
    </row>
    <row r="82" spans="4:12">
      <c r="D82" s="3" t="s">
        <v>6</v>
      </c>
      <c r="E82" s="3" t="s">
        <v>10</v>
      </c>
      <c r="F82" s="3" t="s">
        <v>13</v>
      </c>
      <c r="G82" s="3">
        <v>0</v>
      </c>
      <c r="J82" s="3">
        <v>22</v>
      </c>
      <c r="K82" s="3">
        <v>39.805</v>
      </c>
      <c r="L82" s="3">
        <v>2755.0209500000001</v>
      </c>
    </row>
    <row r="83" spans="4:12">
      <c r="D83" s="3" t="s">
        <v>6</v>
      </c>
      <c r="E83" s="3" t="s">
        <v>10</v>
      </c>
      <c r="F83" s="3" t="s">
        <v>12</v>
      </c>
      <c r="G83" s="3">
        <v>0</v>
      </c>
      <c r="J83" s="3">
        <v>41</v>
      </c>
      <c r="K83" s="3">
        <v>32.965000000000003</v>
      </c>
      <c r="L83" s="3">
        <v>6571.0243499999997</v>
      </c>
    </row>
    <row r="84" spans="4:12">
      <c r="D84" s="3" t="s">
        <v>9</v>
      </c>
      <c r="E84" s="3" t="s">
        <v>10</v>
      </c>
      <c r="F84" s="3" t="s">
        <v>13</v>
      </c>
      <c r="G84" s="3">
        <v>1</v>
      </c>
      <c r="J84" s="3">
        <v>31</v>
      </c>
      <c r="K84" s="3">
        <v>26.885000000000002</v>
      </c>
      <c r="L84" s="3">
        <v>4441.2131499999996</v>
      </c>
    </row>
    <row r="85" spans="4:12">
      <c r="D85" s="3" t="s">
        <v>6</v>
      </c>
      <c r="E85" s="3" t="s">
        <v>10</v>
      </c>
      <c r="F85" s="3" t="s">
        <v>13</v>
      </c>
      <c r="G85" s="3">
        <v>0</v>
      </c>
      <c r="J85" s="3">
        <v>45</v>
      </c>
      <c r="K85" s="3">
        <v>38.284999999999997</v>
      </c>
      <c r="L85" s="3">
        <v>7935.29115</v>
      </c>
    </row>
    <row r="86" spans="4:12">
      <c r="D86" s="3" t="s">
        <v>9</v>
      </c>
      <c r="E86" s="3" t="s">
        <v>7</v>
      </c>
      <c r="F86" s="3" t="s">
        <v>11</v>
      </c>
      <c r="G86" s="3">
        <v>1</v>
      </c>
      <c r="J86" s="3">
        <v>22</v>
      </c>
      <c r="K86" s="3">
        <v>37.619999999999997</v>
      </c>
      <c r="L86" s="3">
        <v>37165.163800000002</v>
      </c>
    </row>
    <row r="87" spans="4:12">
      <c r="D87" s="3" t="s">
        <v>6</v>
      </c>
      <c r="E87" s="3" t="s">
        <v>10</v>
      </c>
      <c r="F87" s="3" t="s">
        <v>12</v>
      </c>
      <c r="G87" s="3">
        <v>4</v>
      </c>
      <c r="J87" s="3">
        <v>48</v>
      </c>
      <c r="K87" s="3">
        <v>41.23</v>
      </c>
      <c r="L87" s="3">
        <v>11033.661700000001</v>
      </c>
    </row>
    <row r="88" spans="4:12">
      <c r="D88" s="3" t="s">
        <v>6</v>
      </c>
      <c r="E88" s="3" t="s">
        <v>7</v>
      </c>
      <c r="F88" s="3" t="s">
        <v>8</v>
      </c>
      <c r="G88" s="3">
        <v>2</v>
      </c>
      <c r="J88" s="3">
        <v>37</v>
      </c>
      <c r="K88" s="3">
        <v>34.799999999999997</v>
      </c>
      <c r="L88" s="3">
        <v>39836.519</v>
      </c>
    </row>
    <row r="89" spans="4:12">
      <c r="D89" s="3" t="s">
        <v>9</v>
      </c>
      <c r="E89" s="3" t="s">
        <v>7</v>
      </c>
      <c r="F89" s="3" t="s">
        <v>12</v>
      </c>
      <c r="G89" s="3">
        <v>2</v>
      </c>
      <c r="J89" s="3">
        <v>45</v>
      </c>
      <c r="K89" s="3">
        <v>22.895</v>
      </c>
      <c r="L89" s="3">
        <v>21098.554049999999</v>
      </c>
    </row>
    <row r="90" spans="4:12">
      <c r="D90" s="3" t="s">
        <v>6</v>
      </c>
      <c r="E90" s="3" t="s">
        <v>7</v>
      </c>
      <c r="F90" s="3" t="s">
        <v>12</v>
      </c>
      <c r="G90" s="3">
        <v>0</v>
      </c>
      <c r="J90" s="3">
        <v>57</v>
      </c>
      <c r="K90" s="3">
        <v>31.16</v>
      </c>
      <c r="L90" s="3">
        <v>43578.939400000003</v>
      </c>
    </row>
    <row r="91" spans="4:12">
      <c r="D91" s="3" t="s">
        <v>6</v>
      </c>
      <c r="E91" s="3" t="s">
        <v>10</v>
      </c>
      <c r="F91" s="3" t="s">
        <v>8</v>
      </c>
      <c r="G91" s="3">
        <v>0</v>
      </c>
      <c r="J91" s="3">
        <v>56</v>
      </c>
      <c r="K91" s="3">
        <v>27.2</v>
      </c>
      <c r="L91" s="3">
        <v>11073.175999999999</v>
      </c>
    </row>
    <row r="92" spans="4:12">
      <c r="D92" s="3" t="s">
        <v>6</v>
      </c>
      <c r="E92" s="3" t="s">
        <v>10</v>
      </c>
      <c r="F92" s="3" t="s">
        <v>12</v>
      </c>
      <c r="G92" s="3">
        <v>0</v>
      </c>
      <c r="J92" s="3">
        <v>46</v>
      </c>
      <c r="K92" s="3">
        <v>27.74</v>
      </c>
      <c r="L92" s="3">
        <v>8026.6665999999996</v>
      </c>
    </row>
    <row r="93" spans="4:12">
      <c r="D93" s="3" t="s">
        <v>6</v>
      </c>
      <c r="E93" s="3" t="s">
        <v>10</v>
      </c>
      <c r="F93" s="3" t="s">
        <v>12</v>
      </c>
      <c r="G93" s="3">
        <v>0</v>
      </c>
      <c r="J93" s="3">
        <v>55</v>
      </c>
      <c r="K93" s="3">
        <v>26.98</v>
      </c>
      <c r="L93" s="3">
        <v>11082.5772</v>
      </c>
    </row>
    <row r="94" spans="4:12">
      <c r="D94" s="3" t="s">
        <v>6</v>
      </c>
      <c r="E94" s="3" t="s">
        <v>10</v>
      </c>
      <c r="F94" s="3" t="s">
        <v>11</v>
      </c>
      <c r="G94" s="3">
        <v>0</v>
      </c>
      <c r="J94" s="3">
        <v>21</v>
      </c>
      <c r="K94" s="3">
        <v>39.49</v>
      </c>
      <c r="L94" s="3">
        <v>2026.9740999999999</v>
      </c>
    </row>
    <row r="95" spans="4:12">
      <c r="D95" s="3" t="s">
        <v>6</v>
      </c>
      <c r="E95" s="3" t="s">
        <v>10</v>
      </c>
      <c r="F95" s="3" t="s">
        <v>12</v>
      </c>
      <c r="G95" s="3">
        <v>1</v>
      </c>
      <c r="J95" s="3">
        <v>53</v>
      </c>
      <c r="K95" s="3">
        <v>24.795000000000002</v>
      </c>
      <c r="L95" s="3">
        <v>10942.13205</v>
      </c>
    </row>
    <row r="96" spans="4:12">
      <c r="D96" s="3" t="s">
        <v>9</v>
      </c>
      <c r="E96" s="3" t="s">
        <v>7</v>
      </c>
      <c r="F96" s="3" t="s">
        <v>13</v>
      </c>
      <c r="G96" s="3">
        <v>3</v>
      </c>
      <c r="J96" s="3">
        <v>59</v>
      </c>
      <c r="K96" s="3">
        <v>29.83</v>
      </c>
      <c r="L96" s="3">
        <v>30184.936699999998</v>
      </c>
    </row>
    <row r="97" spans="4:12">
      <c r="D97" s="3" t="s">
        <v>9</v>
      </c>
      <c r="E97" s="3" t="s">
        <v>10</v>
      </c>
      <c r="F97" s="3" t="s">
        <v>12</v>
      </c>
      <c r="G97" s="3">
        <v>2</v>
      </c>
      <c r="J97" s="3">
        <v>35</v>
      </c>
      <c r="K97" s="3">
        <v>34.770000000000003</v>
      </c>
      <c r="L97" s="3">
        <v>5729.0052999999998</v>
      </c>
    </row>
    <row r="98" spans="4:12">
      <c r="D98" s="3" t="s">
        <v>6</v>
      </c>
      <c r="E98" s="3" t="s">
        <v>7</v>
      </c>
      <c r="F98" s="3" t="s">
        <v>8</v>
      </c>
      <c r="G98" s="3">
        <v>2</v>
      </c>
      <c r="J98" s="3">
        <v>64</v>
      </c>
      <c r="K98" s="3">
        <v>31.3</v>
      </c>
      <c r="L98" s="3">
        <v>47291.055</v>
      </c>
    </row>
    <row r="99" spans="4:12">
      <c r="D99" s="3" t="s">
        <v>6</v>
      </c>
      <c r="E99" s="3" t="s">
        <v>10</v>
      </c>
      <c r="F99" s="3" t="s">
        <v>11</v>
      </c>
      <c r="G99" s="3">
        <v>1</v>
      </c>
      <c r="J99" s="3">
        <v>28</v>
      </c>
      <c r="K99" s="3">
        <v>37.619999999999997</v>
      </c>
      <c r="L99" s="3">
        <v>3766.8838000000001</v>
      </c>
    </row>
    <row r="100" spans="4:12">
      <c r="D100" s="3" t="s">
        <v>6</v>
      </c>
      <c r="E100" s="3" t="s">
        <v>10</v>
      </c>
      <c r="F100" s="3" t="s">
        <v>8</v>
      </c>
      <c r="G100" s="3">
        <v>3</v>
      </c>
      <c r="J100" s="3">
        <v>54</v>
      </c>
      <c r="K100" s="3">
        <v>30.8</v>
      </c>
      <c r="L100" s="3">
        <v>12105.32</v>
      </c>
    </row>
    <row r="101" spans="4:12">
      <c r="D101" s="3" t="s">
        <v>9</v>
      </c>
      <c r="E101" s="3" t="s">
        <v>10</v>
      </c>
      <c r="F101" s="3" t="s">
        <v>11</v>
      </c>
      <c r="G101" s="3">
        <v>0</v>
      </c>
      <c r="J101" s="3">
        <v>55</v>
      </c>
      <c r="K101" s="3">
        <v>38.28</v>
      </c>
      <c r="L101" s="3">
        <v>10226.2842</v>
      </c>
    </row>
    <row r="102" spans="4:12">
      <c r="D102" s="3" t="s">
        <v>9</v>
      </c>
      <c r="E102" s="3" t="s">
        <v>7</v>
      </c>
      <c r="F102" s="3" t="s">
        <v>13</v>
      </c>
      <c r="G102" s="3">
        <v>0</v>
      </c>
      <c r="J102" s="3">
        <v>56</v>
      </c>
      <c r="K102" s="3">
        <v>19.95</v>
      </c>
      <c r="L102" s="3">
        <v>22412.648499999999</v>
      </c>
    </row>
    <row r="103" spans="4:12">
      <c r="D103" s="3" t="s">
        <v>9</v>
      </c>
      <c r="E103" s="3" t="s">
        <v>7</v>
      </c>
      <c r="F103" s="3" t="s">
        <v>8</v>
      </c>
      <c r="G103" s="3">
        <v>0</v>
      </c>
      <c r="J103" s="3">
        <v>38</v>
      </c>
      <c r="K103" s="3">
        <v>19.3</v>
      </c>
      <c r="L103" s="3">
        <v>15820.699000000001</v>
      </c>
    </row>
    <row r="104" spans="4:12">
      <c r="D104" s="3" t="s">
        <v>6</v>
      </c>
      <c r="E104" s="3" t="s">
        <v>10</v>
      </c>
      <c r="F104" s="3" t="s">
        <v>8</v>
      </c>
      <c r="G104" s="3">
        <v>0</v>
      </c>
      <c r="J104" s="3">
        <v>41</v>
      </c>
      <c r="K104" s="3">
        <v>31.6</v>
      </c>
      <c r="L104" s="3">
        <v>6186.1270000000004</v>
      </c>
    </row>
    <row r="105" spans="4:12">
      <c r="D105" s="3" t="s">
        <v>9</v>
      </c>
      <c r="E105" s="3" t="s">
        <v>10</v>
      </c>
      <c r="F105" s="3" t="s">
        <v>13</v>
      </c>
      <c r="G105" s="3">
        <v>0</v>
      </c>
      <c r="J105" s="3">
        <v>30</v>
      </c>
      <c r="K105" s="3">
        <v>25.46</v>
      </c>
      <c r="L105" s="3">
        <v>3645.0893999999998</v>
      </c>
    </row>
    <row r="106" spans="4:12">
      <c r="D106" s="3" t="s">
        <v>6</v>
      </c>
      <c r="E106" s="3" t="s">
        <v>10</v>
      </c>
      <c r="F106" s="3" t="s">
        <v>13</v>
      </c>
      <c r="G106" s="3">
        <v>0</v>
      </c>
      <c r="J106" s="3">
        <v>18</v>
      </c>
      <c r="K106" s="3">
        <v>30.114999999999998</v>
      </c>
      <c r="L106" s="3">
        <v>21344.846699999998</v>
      </c>
    </row>
    <row r="107" spans="4:12">
      <c r="D107" s="3" t="s">
        <v>6</v>
      </c>
      <c r="E107" s="3" t="s">
        <v>7</v>
      </c>
      <c r="F107" s="3" t="s">
        <v>11</v>
      </c>
      <c r="G107" s="3">
        <v>3</v>
      </c>
      <c r="J107" s="3">
        <v>61</v>
      </c>
      <c r="K107" s="3">
        <v>29.92</v>
      </c>
      <c r="L107" s="3">
        <v>30942.191800000001</v>
      </c>
    </row>
    <row r="108" spans="4:12">
      <c r="D108" s="3" t="s">
        <v>6</v>
      </c>
      <c r="E108" s="3" t="s">
        <v>10</v>
      </c>
      <c r="F108" s="3" t="s">
        <v>8</v>
      </c>
      <c r="G108" s="3">
        <v>1</v>
      </c>
      <c r="J108" s="3">
        <v>34</v>
      </c>
      <c r="K108" s="3">
        <v>27.5</v>
      </c>
      <c r="L108" s="3">
        <v>5003.8530000000001</v>
      </c>
    </row>
    <row r="109" spans="4:12">
      <c r="D109" s="3" t="s">
        <v>9</v>
      </c>
      <c r="E109" s="3" t="s">
        <v>7</v>
      </c>
      <c r="F109" s="3" t="s">
        <v>12</v>
      </c>
      <c r="G109" s="3">
        <v>1</v>
      </c>
      <c r="J109" s="3">
        <v>20</v>
      </c>
      <c r="K109" s="3">
        <v>28.024999999999999</v>
      </c>
      <c r="L109" s="3">
        <v>17560.37975</v>
      </c>
    </row>
    <row r="110" spans="4:12">
      <c r="D110" s="3" t="s">
        <v>6</v>
      </c>
      <c r="E110" s="3" t="s">
        <v>10</v>
      </c>
      <c r="F110" s="3" t="s">
        <v>8</v>
      </c>
      <c r="G110" s="3">
        <v>1</v>
      </c>
      <c r="J110" s="3">
        <v>19</v>
      </c>
      <c r="K110" s="3">
        <v>28.4</v>
      </c>
      <c r="L110" s="3">
        <v>2331.5189999999998</v>
      </c>
    </row>
    <row r="111" spans="4:12">
      <c r="D111" s="3" t="s">
        <v>9</v>
      </c>
      <c r="E111" s="3" t="s">
        <v>10</v>
      </c>
      <c r="F111" s="3" t="s">
        <v>12</v>
      </c>
      <c r="G111" s="3">
        <v>2</v>
      </c>
      <c r="J111" s="3">
        <v>26</v>
      </c>
      <c r="K111" s="3">
        <v>30.875</v>
      </c>
      <c r="L111" s="3">
        <v>3877.3042500000001</v>
      </c>
    </row>
    <row r="112" spans="4:12">
      <c r="D112" s="3" t="s">
        <v>9</v>
      </c>
      <c r="E112" s="3" t="s">
        <v>10</v>
      </c>
      <c r="F112" s="3" t="s">
        <v>11</v>
      </c>
      <c r="G112" s="3">
        <v>0</v>
      </c>
      <c r="J112" s="3">
        <v>29</v>
      </c>
      <c r="K112" s="3">
        <v>27.94</v>
      </c>
      <c r="L112" s="3">
        <v>2867.1196</v>
      </c>
    </row>
    <row r="113" spans="4:12">
      <c r="D113" s="3" t="s">
        <v>9</v>
      </c>
      <c r="E113" s="3" t="s">
        <v>7</v>
      </c>
      <c r="F113" s="3" t="s">
        <v>11</v>
      </c>
      <c r="G113" s="3">
        <v>0</v>
      </c>
      <c r="J113" s="3">
        <v>63</v>
      </c>
      <c r="K113" s="3">
        <v>35.090000000000003</v>
      </c>
      <c r="L113" s="3">
        <v>47055.532099999997</v>
      </c>
    </row>
    <row r="114" spans="4:12">
      <c r="D114" s="3" t="s">
        <v>9</v>
      </c>
      <c r="E114" s="3" t="s">
        <v>10</v>
      </c>
      <c r="F114" s="3" t="s">
        <v>12</v>
      </c>
      <c r="G114" s="3">
        <v>1</v>
      </c>
      <c r="J114" s="3">
        <v>54</v>
      </c>
      <c r="K114" s="3">
        <v>33.630000000000003</v>
      </c>
      <c r="L114" s="3">
        <v>10825.253699999999</v>
      </c>
    </row>
    <row r="115" spans="4:12">
      <c r="D115" s="3" t="s">
        <v>6</v>
      </c>
      <c r="E115" s="3" t="s">
        <v>10</v>
      </c>
      <c r="F115" s="3" t="s">
        <v>8</v>
      </c>
      <c r="G115" s="3">
        <v>2</v>
      </c>
      <c r="J115" s="3">
        <v>55</v>
      </c>
      <c r="K115" s="3">
        <v>29.7</v>
      </c>
      <c r="L115" s="3">
        <v>11881.358</v>
      </c>
    </row>
    <row r="116" spans="4:12">
      <c r="D116" s="3" t="s">
        <v>9</v>
      </c>
      <c r="E116" s="3" t="s">
        <v>10</v>
      </c>
      <c r="F116" s="3" t="s">
        <v>8</v>
      </c>
      <c r="G116" s="3">
        <v>0</v>
      </c>
      <c r="J116" s="3">
        <v>37</v>
      </c>
      <c r="K116" s="3">
        <v>30.8</v>
      </c>
      <c r="L116" s="3">
        <v>4646.759</v>
      </c>
    </row>
    <row r="117" spans="4:12">
      <c r="D117" s="3" t="s">
        <v>6</v>
      </c>
      <c r="E117" s="3" t="s">
        <v>10</v>
      </c>
      <c r="F117" s="3" t="s">
        <v>12</v>
      </c>
      <c r="G117" s="3">
        <v>0</v>
      </c>
      <c r="J117" s="3">
        <v>21</v>
      </c>
      <c r="K117" s="3">
        <v>35.72</v>
      </c>
      <c r="L117" s="3">
        <v>2404.7338</v>
      </c>
    </row>
    <row r="118" spans="4:12">
      <c r="D118" s="3" t="s">
        <v>9</v>
      </c>
      <c r="E118" s="3" t="s">
        <v>10</v>
      </c>
      <c r="F118" s="3" t="s">
        <v>13</v>
      </c>
      <c r="G118" s="3">
        <v>3</v>
      </c>
      <c r="J118" s="3">
        <v>52</v>
      </c>
      <c r="K118" s="3">
        <v>32.204999999999998</v>
      </c>
      <c r="L118" s="3">
        <v>11488.31695</v>
      </c>
    </row>
    <row r="119" spans="4:12">
      <c r="D119" s="3" t="s">
        <v>9</v>
      </c>
      <c r="E119" s="3" t="s">
        <v>10</v>
      </c>
      <c r="F119" s="3" t="s">
        <v>13</v>
      </c>
      <c r="G119" s="3">
        <v>0</v>
      </c>
      <c r="J119" s="3">
        <v>60</v>
      </c>
      <c r="K119" s="3">
        <v>28.594999999999999</v>
      </c>
      <c r="L119" s="3">
        <v>30259.995559999999</v>
      </c>
    </row>
    <row r="120" spans="4:12">
      <c r="D120" s="3" t="s">
        <v>9</v>
      </c>
      <c r="E120" s="3" t="s">
        <v>10</v>
      </c>
      <c r="F120" s="3" t="s">
        <v>11</v>
      </c>
      <c r="G120" s="3">
        <v>0</v>
      </c>
      <c r="J120" s="3">
        <v>58</v>
      </c>
      <c r="K120" s="3">
        <v>49.06</v>
      </c>
      <c r="L120" s="3">
        <v>11381.3254</v>
      </c>
    </row>
    <row r="121" spans="4:12">
      <c r="D121" s="3" t="s">
        <v>6</v>
      </c>
      <c r="E121" s="3" t="s">
        <v>7</v>
      </c>
      <c r="F121" s="3" t="s">
        <v>11</v>
      </c>
      <c r="G121" s="3">
        <v>1</v>
      </c>
      <c r="J121" s="3">
        <v>29</v>
      </c>
      <c r="K121" s="3">
        <v>27.94</v>
      </c>
      <c r="L121" s="3">
        <v>19107.779600000002</v>
      </c>
    </row>
    <row r="122" spans="4:12">
      <c r="D122" s="3" t="s">
        <v>6</v>
      </c>
      <c r="E122" s="3" t="s">
        <v>10</v>
      </c>
      <c r="F122" s="3" t="s">
        <v>11</v>
      </c>
      <c r="G122" s="3">
        <v>0</v>
      </c>
      <c r="J122" s="3">
        <v>49</v>
      </c>
      <c r="K122" s="3">
        <v>27.17</v>
      </c>
      <c r="L122" s="3">
        <v>8601.3292999999994</v>
      </c>
    </row>
    <row r="123" spans="4:12">
      <c r="D123" s="3" t="s">
        <v>6</v>
      </c>
      <c r="E123" s="3" t="s">
        <v>10</v>
      </c>
      <c r="F123" s="3" t="s">
        <v>12</v>
      </c>
      <c r="G123" s="3">
        <v>2</v>
      </c>
      <c r="J123" s="3">
        <v>37</v>
      </c>
      <c r="K123" s="3">
        <v>23.37</v>
      </c>
      <c r="L123" s="3">
        <v>6686.4313000000002</v>
      </c>
    </row>
    <row r="124" spans="4:12">
      <c r="D124" s="3" t="s">
        <v>9</v>
      </c>
      <c r="E124" s="3" t="s">
        <v>10</v>
      </c>
      <c r="F124" s="3" t="s">
        <v>8</v>
      </c>
      <c r="G124" s="3">
        <v>2</v>
      </c>
      <c r="J124" s="3">
        <v>44</v>
      </c>
      <c r="K124" s="3">
        <v>37.1</v>
      </c>
      <c r="L124" s="3">
        <v>7740.3370000000004</v>
      </c>
    </row>
    <row r="125" spans="4:12">
      <c r="D125" s="3" t="s">
        <v>9</v>
      </c>
      <c r="E125" s="3" t="s">
        <v>10</v>
      </c>
      <c r="F125" s="3" t="s">
        <v>13</v>
      </c>
      <c r="G125" s="3">
        <v>0</v>
      </c>
      <c r="J125" s="3">
        <v>18</v>
      </c>
      <c r="K125" s="3">
        <v>23.75</v>
      </c>
      <c r="L125" s="3">
        <v>1705.6244999999999</v>
      </c>
    </row>
    <row r="126" spans="4:12">
      <c r="D126" s="3" t="s">
        <v>6</v>
      </c>
      <c r="E126" s="3" t="s">
        <v>10</v>
      </c>
      <c r="F126" s="3" t="s">
        <v>12</v>
      </c>
      <c r="G126" s="3">
        <v>0</v>
      </c>
      <c r="J126" s="3">
        <v>20</v>
      </c>
      <c r="K126" s="3">
        <v>28.975000000000001</v>
      </c>
      <c r="L126" s="3">
        <v>2257.47525</v>
      </c>
    </row>
    <row r="127" spans="4:12">
      <c r="D127" s="3" t="s">
        <v>9</v>
      </c>
      <c r="E127" s="3" t="s">
        <v>7</v>
      </c>
      <c r="F127" s="3" t="s">
        <v>13</v>
      </c>
      <c r="G127" s="3">
        <v>1</v>
      </c>
      <c r="J127" s="3">
        <v>44</v>
      </c>
      <c r="K127" s="3">
        <v>31.35</v>
      </c>
      <c r="L127" s="3">
        <v>39556.494500000001</v>
      </c>
    </row>
    <row r="128" spans="4:12">
      <c r="D128" s="3" t="s">
        <v>6</v>
      </c>
      <c r="E128" s="3" t="s">
        <v>10</v>
      </c>
      <c r="F128" s="3" t="s">
        <v>12</v>
      </c>
      <c r="G128" s="3">
        <v>3</v>
      </c>
      <c r="J128" s="3">
        <v>47</v>
      </c>
      <c r="K128" s="3">
        <v>33.914999999999999</v>
      </c>
      <c r="L128" s="3">
        <v>10115.00885</v>
      </c>
    </row>
    <row r="129" spans="4:12">
      <c r="D129" s="3" t="s">
        <v>6</v>
      </c>
      <c r="E129" s="3" t="s">
        <v>10</v>
      </c>
      <c r="F129" s="3" t="s">
        <v>13</v>
      </c>
      <c r="G129" s="3">
        <v>0</v>
      </c>
      <c r="J129" s="3">
        <v>26</v>
      </c>
      <c r="K129" s="3">
        <v>28.785</v>
      </c>
      <c r="L129" s="3">
        <v>3385.3991500000002</v>
      </c>
    </row>
    <row r="130" spans="4:12">
      <c r="D130" s="3" t="s">
        <v>6</v>
      </c>
      <c r="E130" s="3" t="s">
        <v>7</v>
      </c>
      <c r="F130" s="3" t="s">
        <v>8</v>
      </c>
      <c r="G130" s="3">
        <v>0</v>
      </c>
      <c r="J130" s="3">
        <v>19</v>
      </c>
      <c r="K130" s="3">
        <v>28.3</v>
      </c>
      <c r="L130" s="3">
        <v>17081.080000000002</v>
      </c>
    </row>
    <row r="131" spans="4:12">
      <c r="D131" s="3" t="s">
        <v>6</v>
      </c>
      <c r="E131" s="3" t="s">
        <v>10</v>
      </c>
      <c r="F131" s="3" t="s">
        <v>8</v>
      </c>
      <c r="G131" s="3">
        <v>0</v>
      </c>
      <c r="J131" s="3">
        <v>52</v>
      </c>
      <c r="K131" s="3">
        <v>37.4</v>
      </c>
      <c r="L131" s="3">
        <v>9634.5380000000005</v>
      </c>
    </row>
    <row r="132" spans="4:12">
      <c r="D132" s="3" t="s">
        <v>6</v>
      </c>
      <c r="E132" s="3" t="s">
        <v>7</v>
      </c>
      <c r="F132" s="3" t="s">
        <v>12</v>
      </c>
      <c r="G132" s="3">
        <v>2</v>
      </c>
      <c r="J132" s="3">
        <v>32</v>
      </c>
      <c r="K132" s="3">
        <v>17.765000000000001</v>
      </c>
      <c r="L132" s="3">
        <v>32734.186300000001</v>
      </c>
    </row>
    <row r="133" spans="4:12">
      <c r="D133" s="3" t="s">
        <v>9</v>
      </c>
      <c r="E133" s="3" t="s">
        <v>10</v>
      </c>
      <c r="F133" s="3" t="s">
        <v>8</v>
      </c>
      <c r="G133" s="3">
        <v>2</v>
      </c>
      <c r="J133" s="3">
        <v>38</v>
      </c>
      <c r="K133" s="3">
        <v>34.700000000000003</v>
      </c>
      <c r="L133" s="3">
        <v>6082.4049999999997</v>
      </c>
    </row>
    <row r="134" spans="4:12">
      <c r="D134" s="3" t="s">
        <v>6</v>
      </c>
      <c r="E134" s="3" t="s">
        <v>10</v>
      </c>
      <c r="F134" s="3" t="s">
        <v>13</v>
      </c>
      <c r="G134" s="3">
        <v>0</v>
      </c>
      <c r="J134" s="3">
        <v>59</v>
      </c>
      <c r="K134" s="3">
        <v>26.504999999999999</v>
      </c>
      <c r="L134" s="3">
        <v>12815.444949999999</v>
      </c>
    </row>
    <row r="135" spans="4:12">
      <c r="D135" s="3" t="s">
        <v>6</v>
      </c>
      <c r="E135" s="3" t="s">
        <v>10</v>
      </c>
      <c r="F135" s="3" t="s">
        <v>13</v>
      </c>
      <c r="G135" s="3">
        <v>0</v>
      </c>
      <c r="J135" s="3">
        <v>61</v>
      </c>
      <c r="K135" s="3">
        <v>22.04</v>
      </c>
      <c r="L135" s="3">
        <v>13616.3586</v>
      </c>
    </row>
    <row r="136" spans="4:12">
      <c r="D136" s="3" t="s">
        <v>6</v>
      </c>
      <c r="E136" s="3" t="s">
        <v>10</v>
      </c>
      <c r="F136" s="3" t="s">
        <v>8</v>
      </c>
      <c r="G136" s="3">
        <v>2</v>
      </c>
      <c r="J136" s="3">
        <v>53</v>
      </c>
      <c r="K136" s="3">
        <v>35.9</v>
      </c>
      <c r="L136" s="3">
        <v>11163.567999999999</v>
      </c>
    </row>
    <row r="137" spans="4:12">
      <c r="D137" s="3" t="s">
        <v>9</v>
      </c>
      <c r="E137" s="3" t="s">
        <v>10</v>
      </c>
      <c r="F137" s="3" t="s">
        <v>12</v>
      </c>
      <c r="G137" s="3">
        <v>0</v>
      </c>
      <c r="J137" s="3">
        <v>19</v>
      </c>
      <c r="K137" s="3">
        <v>25.555</v>
      </c>
      <c r="L137" s="3">
        <v>1632.5644500000001</v>
      </c>
    </row>
    <row r="138" spans="4:12">
      <c r="D138" s="3" t="s">
        <v>6</v>
      </c>
      <c r="E138" s="3" t="s">
        <v>10</v>
      </c>
      <c r="F138" s="3" t="s">
        <v>13</v>
      </c>
      <c r="G138" s="3">
        <v>0</v>
      </c>
      <c r="J138" s="3">
        <v>20</v>
      </c>
      <c r="K138" s="3">
        <v>28.785</v>
      </c>
      <c r="L138" s="3">
        <v>2457.2111500000001</v>
      </c>
    </row>
    <row r="139" spans="4:12">
      <c r="D139" s="3" t="s">
        <v>6</v>
      </c>
      <c r="E139" s="3" t="s">
        <v>10</v>
      </c>
      <c r="F139" s="3" t="s">
        <v>11</v>
      </c>
      <c r="G139" s="3">
        <v>0</v>
      </c>
      <c r="J139" s="3">
        <v>22</v>
      </c>
      <c r="K139" s="3">
        <v>28.05</v>
      </c>
      <c r="L139" s="3">
        <v>2155.6815000000001</v>
      </c>
    </row>
    <row r="140" spans="4:12">
      <c r="D140" s="3" t="s">
        <v>9</v>
      </c>
      <c r="E140" s="3" t="s">
        <v>10</v>
      </c>
      <c r="F140" s="3" t="s">
        <v>8</v>
      </c>
      <c r="G140" s="3">
        <v>0</v>
      </c>
      <c r="J140" s="3">
        <v>19</v>
      </c>
      <c r="K140" s="3">
        <v>34.1</v>
      </c>
      <c r="L140" s="3">
        <v>1261.442</v>
      </c>
    </row>
    <row r="141" spans="4:12">
      <c r="D141" s="3" t="s">
        <v>9</v>
      </c>
      <c r="E141" s="3" t="s">
        <v>10</v>
      </c>
      <c r="F141" s="3" t="s">
        <v>12</v>
      </c>
      <c r="G141" s="3">
        <v>0</v>
      </c>
      <c r="J141" s="3">
        <v>22</v>
      </c>
      <c r="K141" s="3">
        <v>25.175000000000001</v>
      </c>
      <c r="L141" s="3">
        <v>2045.68525</v>
      </c>
    </row>
    <row r="142" spans="4:12">
      <c r="D142" s="3" t="s">
        <v>6</v>
      </c>
      <c r="E142" s="3" t="s">
        <v>10</v>
      </c>
      <c r="F142" s="3" t="s">
        <v>11</v>
      </c>
      <c r="G142" s="3">
        <v>3</v>
      </c>
      <c r="J142" s="3">
        <v>54</v>
      </c>
      <c r="K142" s="3">
        <v>31.9</v>
      </c>
      <c r="L142" s="3">
        <v>27322.73386</v>
      </c>
    </row>
    <row r="143" spans="4:12">
      <c r="D143" s="3" t="s">
        <v>6</v>
      </c>
      <c r="E143" s="3" t="s">
        <v>10</v>
      </c>
      <c r="F143" s="3" t="s">
        <v>8</v>
      </c>
      <c r="G143" s="3">
        <v>0</v>
      </c>
      <c r="J143" s="3">
        <v>22</v>
      </c>
      <c r="K143" s="3">
        <v>36</v>
      </c>
      <c r="L143" s="3">
        <v>2166.732</v>
      </c>
    </row>
    <row r="144" spans="4:12">
      <c r="D144" s="3" t="s">
        <v>9</v>
      </c>
      <c r="E144" s="3" t="s">
        <v>10</v>
      </c>
      <c r="F144" s="3" t="s">
        <v>13</v>
      </c>
      <c r="G144" s="3">
        <v>2</v>
      </c>
      <c r="J144" s="3">
        <v>34</v>
      </c>
      <c r="K144" s="3">
        <v>22.42</v>
      </c>
      <c r="L144" s="3">
        <v>27375.904780000001</v>
      </c>
    </row>
    <row r="145" spans="4:12">
      <c r="D145" s="3" t="s">
        <v>9</v>
      </c>
      <c r="E145" s="3" t="s">
        <v>10</v>
      </c>
      <c r="F145" s="3" t="s">
        <v>13</v>
      </c>
      <c r="G145" s="3">
        <v>1</v>
      </c>
      <c r="J145" s="3">
        <v>26</v>
      </c>
      <c r="K145" s="3">
        <v>32.49</v>
      </c>
      <c r="L145" s="3">
        <v>3490.5491000000002</v>
      </c>
    </row>
    <row r="146" spans="4:12">
      <c r="D146" s="3" t="s">
        <v>9</v>
      </c>
      <c r="E146" s="3" t="s">
        <v>7</v>
      </c>
      <c r="F146" s="3" t="s">
        <v>11</v>
      </c>
      <c r="G146" s="3">
        <v>2</v>
      </c>
      <c r="J146" s="3">
        <v>34</v>
      </c>
      <c r="K146" s="3">
        <v>25.3</v>
      </c>
      <c r="L146" s="3">
        <v>18972.494999999999</v>
      </c>
    </row>
    <row r="147" spans="4:12">
      <c r="D147" s="3" t="s">
        <v>9</v>
      </c>
      <c r="E147" s="3" t="s">
        <v>10</v>
      </c>
      <c r="F147" s="3" t="s">
        <v>12</v>
      </c>
      <c r="G147" s="3">
        <v>2</v>
      </c>
      <c r="J147" s="3">
        <v>29</v>
      </c>
      <c r="K147" s="3">
        <v>29.734999999999999</v>
      </c>
      <c r="L147" s="3">
        <v>18157.876</v>
      </c>
    </row>
    <row r="148" spans="4:12">
      <c r="D148" s="3" t="s">
        <v>9</v>
      </c>
      <c r="E148" s="3" t="s">
        <v>7</v>
      </c>
      <c r="F148" s="3" t="s">
        <v>12</v>
      </c>
      <c r="G148" s="3">
        <v>3</v>
      </c>
      <c r="J148" s="3">
        <v>30</v>
      </c>
      <c r="K148" s="3">
        <v>28.69</v>
      </c>
      <c r="L148" s="3">
        <v>20745.989099999999</v>
      </c>
    </row>
    <row r="149" spans="4:12">
      <c r="D149" s="3" t="s">
        <v>6</v>
      </c>
      <c r="E149" s="3" t="s">
        <v>10</v>
      </c>
      <c r="F149" s="3" t="s">
        <v>11</v>
      </c>
      <c r="G149" s="3">
        <v>3</v>
      </c>
      <c r="J149" s="3">
        <v>29</v>
      </c>
      <c r="K149" s="3">
        <v>38.83</v>
      </c>
      <c r="L149" s="3">
        <v>5138.2566999999999</v>
      </c>
    </row>
    <row r="150" spans="4:12">
      <c r="D150" s="3" t="s">
        <v>9</v>
      </c>
      <c r="E150" s="3" t="s">
        <v>7</v>
      </c>
      <c r="F150" s="3" t="s">
        <v>12</v>
      </c>
      <c r="G150" s="3">
        <v>3</v>
      </c>
      <c r="J150" s="3">
        <v>46</v>
      </c>
      <c r="K150" s="3">
        <v>30.495000000000001</v>
      </c>
      <c r="L150" s="3">
        <v>40720.551050000002</v>
      </c>
    </row>
    <row r="151" spans="4:12">
      <c r="D151" s="3" t="s">
        <v>6</v>
      </c>
      <c r="E151" s="3" t="s">
        <v>10</v>
      </c>
      <c r="F151" s="3" t="s">
        <v>11</v>
      </c>
      <c r="G151" s="3">
        <v>1</v>
      </c>
      <c r="J151" s="3">
        <v>51</v>
      </c>
      <c r="K151" s="3">
        <v>37.729999999999997</v>
      </c>
      <c r="L151" s="3">
        <v>9877.6077000000005</v>
      </c>
    </row>
    <row r="152" spans="4:12">
      <c r="D152" s="3" t="s">
        <v>6</v>
      </c>
      <c r="E152" s="3" t="s">
        <v>10</v>
      </c>
      <c r="F152" s="3" t="s">
        <v>12</v>
      </c>
      <c r="G152" s="3">
        <v>1</v>
      </c>
      <c r="J152" s="3">
        <v>53</v>
      </c>
      <c r="K152" s="3">
        <v>37.43</v>
      </c>
      <c r="L152" s="3">
        <v>10959.6947</v>
      </c>
    </row>
    <row r="153" spans="4:12">
      <c r="D153" s="3" t="s">
        <v>9</v>
      </c>
      <c r="E153" s="3" t="s">
        <v>10</v>
      </c>
      <c r="F153" s="3" t="s">
        <v>8</v>
      </c>
      <c r="G153" s="3">
        <v>1</v>
      </c>
      <c r="J153" s="3">
        <v>19</v>
      </c>
      <c r="K153" s="3">
        <v>28.4</v>
      </c>
      <c r="L153" s="3">
        <v>1842.519</v>
      </c>
    </row>
    <row r="154" spans="4:12">
      <c r="D154" s="3" t="s">
        <v>9</v>
      </c>
      <c r="E154" s="3" t="s">
        <v>10</v>
      </c>
      <c r="F154" s="3" t="s">
        <v>12</v>
      </c>
      <c r="G154" s="3">
        <v>1</v>
      </c>
      <c r="J154" s="3">
        <v>35</v>
      </c>
      <c r="K154" s="3">
        <v>24.13</v>
      </c>
      <c r="L154" s="3">
        <v>5125.2156999999997</v>
      </c>
    </row>
    <row r="155" spans="4:12">
      <c r="D155" s="3" t="s">
        <v>9</v>
      </c>
      <c r="E155" s="3" t="s">
        <v>10</v>
      </c>
      <c r="F155" s="3" t="s">
        <v>11</v>
      </c>
      <c r="G155" s="3">
        <v>0</v>
      </c>
      <c r="J155" s="3">
        <v>48</v>
      </c>
      <c r="K155" s="3">
        <v>29.7</v>
      </c>
      <c r="L155" s="3">
        <v>7789.6350000000002</v>
      </c>
    </row>
    <row r="156" spans="4:12">
      <c r="D156" s="3" t="s">
        <v>6</v>
      </c>
      <c r="E156" s="3" t="s">
        <v>10</v>
      </c>
      <c r="F156" s="3" t="s">
        <v>13</v>
      </c>
      <c r="G156" s="3">
        <v>3</v>
      </c>
      <c r="J156" s="3">
        <v>32</v>
      </c>
      <c r="K156" s="3">
        <v>37.145000000000003</v>
      </c>
      <c r="L156" s="3">
        <v>6334.3435499999996</v>
      </c>
    </row>
    <row r="157" spans="4:12">
      <c r="D157" s="3" t="s">
        <v>6</v>
      </c>
      <c r="E157" s="3" t="s">
        <v>7</v>
      </c>
      <c r="F157" s="3" t="s">
        <v>13</v>
      </c>
      <c r="G157" s="3">
        <v>0</v>
      </c>
      <c r="J157" s="3">
        <v>42</v>
      </c>
      <c r="K157" s="3">
        <v>23.37</v>
      </c>
      <c r="L157" s="3">
        <v>19964.746299999999</v>
      </c>
    </row>
    <row r="158" spans="4:12">
      <c r="D158" s="3" t="s">
        <v>6</v>
      </c>
      <c r="E158" s="3" t="s">
        <v>10</v>
      </c>
      <c r="F158" s="3" t="s">
        <v>13</v>
      </c>
      <c r="G158" s="3">
        <v>1</v>
      </c>
      <c r="J158" s="3">
        <v>40</v>
      </c>
      <c r="K158" s="3">
        <v>25.46</v>
      </c>
      <c r="L158" s="3">
        <v>7077.1894000000002</v>
      </c>
    </row>
    <row r="159" spans="4:12">
      <c r="D159" s="3" t="s">
        <v>9</v>
      </c>
      <c r="E159" s="3" t="s">
        <v>10</v>
      </c>
      <c r="F159" s="3" t="s">
        <v>12</v>
      </c>
      <c r="G159" s="3">
        <v>0</v>
      </c>
      <c r="J159" s="3">
        <v>44</v>
      </c>
      <c r="K159" s="3">
        <v>39.520000000000003</v>
      </c>
      <c r="L159" s="3">
        <v>6948.7007999999996</v>
      </c>
    </row>
    <row r="160" spans="4:12">
      <c r="D160" s="3" t="s">
        <v>9</v>
      </c>
      <c r="E160" s="3" t="s">
        <v>7</v>
      </c>
      <c r="F160" s="3" t="s">
        <v>11</v>
      </c>
      <c r="G160" s="3">
        <v>0</v>
      </c>
      <c r="J160" s="3">
        <v>48</v>
      </c>
      <c r="K160" s="3">
        <v>24.42</v>
      </c>
      <c r="L160" s="3">
        <v>21223.675800000001</v>
      </c>
    </row>
    <row r="161" spans="4:12">
      <c r="D161" s="3" t="s">
        <v>9</v>
      </c>
      <c r="E161" s="3" t="s">
        <v>7</v>
      </c>
      <c r="F161" s="3" t="s">
        <v>13</v>
      </c>
      <c r="G161" s="3">
        <v>0</v>
      </c>
      <c r="J161" s="3">
        <v>18</v>
      </c>
      <c r="K161" s="3">
        <v>25.175000000000001</v>
      </c>
      <c r="L161" s="3">
        <v>15518.180249999999</v>
      </c>
    </row>
    <row r="162" spans="4:12">
      <c r="D162" s="3" t="s">
        <v>9</v>
      </c>
      <c r="E162" s="3" t="s">
        <v>7</v>
      </c>
      <c r="F162" s="3" t="s">
        <v>11</v>
      </c>
      <c r="G162" s="3">
        <v>0</v>
      </c>
      <c r="J162" s="3">
        <v>30</v>
      </c>
      <c r="K162" s="3">
        <v>35.53</v>
      </c>
      <c r="L162" s="3">
        <v>36950.256699999998</v>
      </c>
    </row>
    <row r="163" spans="4:12">
      <c r="D163" s="3" t="s">
        <v>6</v>
      </c>
      <c r="E163" s="3" t="s">
        <v>10</v>
      </c>
      <c r="F163" s="3" t="s">
        <v>11</v>
      </c>
      <c r="G163" s="3">
        <v>3</v>
      </c>
      <c r="J163" s="3">
        <v>50</v>
      </c>
      <c r="K163" s="3">
        <v>27.83</v>
      </c>
      <c r="L163" s="3">
        <v>19749.383379999999</v>
      </c>
    </row>
    <row r="164" spans="4:12">
      <c r="D164" s="3" t="s">
        <v>6</v>
      </c>
      <c r="E164" s="3" t="s">
        <v>7</v>
      </c>
      <c r="F164" s="3" t="s">
        <v>12</v>
      </c>
      <c r="G164" s="3">
        <v>0</v>
      </c>
      <c r="J164" s="3">
        <v>42</v>
      </c>
      <c r="K164" s="3">
        <v>26.6</v>
      </c>
      <c r="L164" s="3">
        <v>21348.705999999998</v>
      </c>
    </row>
    <row r="165" spans="4:12">
      <c r="D165" s="3" t="s">
        <v>6</v>
      </c>
      <c r="E165" s="3" t="s">
        <v>7</v>
      </c>
      <c r="F165" s="3" t="s">
        <v>11</v>
      </c>
      <c r="G165" s="3">
        <v>0</v>
      </c>
      <c r="J165" s="3">
        <v>18</v>
      </c>
      <c r="K165" s="3">
        <v>36.85</v>
      </c>
      <c r="L165" s="3">
        <v>36149.483500000002</v>
      </c>
    </row>
    <row r="166" spans="4:12">
      <c r="D166" s="3" t="s">
        <v>9</v>
      </c>
      <c r="E166" s="3" t="s">
        <v>10</v>
      </c>
      <c r="F166" s="3" t="s">
        <v>8</v>
      </c>
      <c r="G166" s="3">
        <v>1</v>
      </c>
      <c r="J166" s="3">
        <v>54</v>
      </c>
      <c r="K166" s="3">
        <v>39.6</v>
      </c>
      <c r="L166" s="3">
        <v>10450.552</v>
      </c>
    </row>
    <row r="167" spans="4:12">
      <c r="D167" s="3" t="s">
        <v>6</v>
      </c>
      <c r="E167" s="3" t="s">
        <v>10</v>
      </c>
      <c r="F167" s="3" t="s">
        <v>8</v>
      </c>
      <c r="G167" s="3">
        <v>2</v>
      </c>
      <c r="J167" s="3">
        <v>32</v>
      </c>
      <c r="K167" s="3">
        <v>29.8</v>
      </c>
      <c r="L167" s="3">
        <v>5152.134</v>
      </c>
    </row>
    <row r="168" spans="4:12">
      <c r="D168" s="3" t="s">
        <v>9</v>
      </c>
      <c r="E168" s="3" t="s">
        <v>10</v>
      </c>
      <c r="F168" s="3" t="s">
        <v>12</v>
      </c>
      <c r="G168" s="3">
        <v>0</v>
      </c>
      <c r="J168" s="3">
        <v>37</v>
      </c>
      <c r="K168" s="3">
        <v>29.64</v>
      </c>
      <c r="L168" s="3">
        <v>5028.1466</v>
      </c>
    </row>
    <row r="169" spans="4:12">
      <c r="D169" s="3" t="s">
        <v>9</v>
      </c>
      <c r="E169" s="3" t="s">
        <v>10</v>
      </c>
      <c r="F169" s="3" t="s">
        <v>13</v>
      </c>
      <c r="G169" s="3">
        <v>4</v>
      </c>
      <c r="J169" s="3">
        <v>47</v>
      </c>
      <c r="K169" s="3">
        <v>28.215</v>
      </c>
      <c r="L169" s="3">
        <v>10407.085849999999</v>
      </c>
    </row>
    <row r="170" spans="4:12">
      <c r="D170" s="3" t="s">
        <v>6</v>
      </c>
      <c r="E170" s="3" t="s">
        <v>10</v>
      </c>
      <c r="F170" s="3" t="s">
        <v>8</v>
      </c>
      <c r="G170" s="3">
        <v>5</v>
      </c>
      <c r="J170" s="3">
        <v>20</v>
      </c>
      <c r="K170" s="3">
        <v>37</v>
      </c>
      <c r="L170" s="3">
        <v>4830.63</v>
      </c>
    </row>
    <row r="171" spans="4:12">
      <c r="D171" s="3" t="s">
        <v>6</v>
      </c>
      <c r="E171" s="3" t="s">
        <v>10</v>
      </c>
      <c r="F171" s="3" t="s">
        <v>12</v>
      </c>
      <c r="G171" s="3">
        <v>3</v>
      </c>
      <c r="J171" s="3">
        <v>32</v>
      </c>
      <c r="K171" s="3">
        <v>33.155000000000001</v>
      </c>
      <c r="L171" s="3">
        <v>6128.79745</v>
      </c>
    </row>
    <row r="172" spans="4:12">
      <c r="D172" s="3" t="s">
        <v>6</v>
      </c>
      <c r="E172" s="3" t="s">
        <v>10</v>
      </c>
      <c r="F172" s="3" t="s">
        <v>12</v>
      </c>
      <c r="G172" s="3">
        <v>1</v>
      </c>
      <c r="J172" s="3">
        <v>19</v>
      </c>
      <c r="K172" s="3">
        <v>31.824999999999999</v>
      </c>
      <c r="L172" s="3">
        <v>2719.2797500000001</v>
      </c>
    </row>
    <row r="173" spans="4:12">
      <c r="D173" s="3" t="s">
        <v>9</v>
      </c>
      <c r="E173" s="3" t="s">
        <v>10</v>
      </c>
      <c r="F173" s="3" t="s">
        <v>13</v>
      </c>
      <c r="G173" s="3">
        <v>3</v>
      </c>
      <c r="J173" s="3">
        <v>27</v>
      </c>
      <c r="K173" s="3">
        <v>18.905000000000001</v>
      </c>
      <c r="L173" s="3">
        <v>4827.9049500000001</v>
      </c>
    </row>
    <row r="174" spans="4:12">
      <c r="D174" s="3" t="s">
        <v>9</v>
      </c>
      <c r="E174" s="3" t="s">
        <v>10</v>
      </c>
      <c r="F174" s="3" t="s">
        <v>11</v>
      </c>
      <c r="G174" s="3">
        <v>0</v>
      </c>
      <c r="J174" s="3">
        <v>63</v>
      </c>
      <c r="K174" s="3">
        <v>41.47</v>
      </c>
      <c r="L174" s="3">
        <v>13405.390299999999</v>
      </c>
    </row>
    <row r="175" spans="4:12">
      <c r="D175" s="3" t="s">
        <v>9</v>
      </c>
      <c r="E175" s="3" t="s">
        <v>10</v>
      </c>
      <c r="F175" s="3" t="s">
        <v>8</v>
      </c>
      <c r="G175" s="3">
        <v>0</v>
      </c>
      <c r="J175" s="3">
        <v>49</v>
      </c>
      <c r="K175" s="3">
        <v>30.3</v>
      </c>
      <c r="L175" s="3">
        <v>8116.68</v>
      </c>
    </row>
    <row r="176" spans="4:12">
      <c r="D176" s="3" t="s">
        <v>9</v>
      </c>
      <c r="E176" s="3" t="s">
        <v>10</v>
      </c>
      <c r="F176" s="3" t="s">
        <v>13</v>
      </c>
      <c r="G176" s="3">
        <v>0</v>
      </c>
      <c r="J176" s="3">
        <v>18</v>
      </c>
      <c r="K176" s="3">
        <v>15.96</v>
      </c>
      <c r="L176" s="3">
        <v>1694.7963999999999</v>
      </c>
    </row>
    <row r="177" spans="4:12">
      <c r="D177" s="3" t="s">
        <v>6</v>
      </c>
      <c r="E177" s="3" t="s">
        <v>10</v>
      </c>
      <c r="F177" s="3" t="s">
        <v>8</v>
      </c>
      <c r="G177" s="3">
        <v>1</v>
      </c>
      <c r="J177" s="3">
        <v>35</v>
      </c>
      <c r="K177" s="3">
        <v>34.799999999999997</v>
      </c>
      <c r="L177" s="3">
        <v>5246.0469999999996</v>
      </c>
    </row>
    <row r="178" spans="4:12">
      <c r="D178" s="3" t="s">
        <v>6</v>
      </c>
      <c r="E178" s="3" t="s">
        <v>10</v>
      </c>
      <c r="F178" s="3" t="s">
        <v>12</v>
      </c>
      <c r="G178" s="3">
        <v>0</v>
      </c>
      <c r="J178" s="3">
        <v>24</v>
      </c>
      <c r="K178" s="3">
        <v>33.344999999999999</v>
      </c>
      <c r="L178" s="3">
        <v>2855.4375500000001</v>
      </c>
    </row>
    <row r="179" spans="4:12">
      <c r="D179" s="3" t="s">
        <v>6</v>
      </c>
      <c r="E179" s="3" t="s">
        <v>7</v>
      </c>
      <c r="F179" s="3" t="s">
        <v>8</v>
      </c>
      <c r="G179" s="3">
        <v>0</v>
      </c>
      <c r="J179" s="3">
        <v>63</v>
      </c>
      <c r="K179" s="3">
        <v>37.700000000000003</v>
      </c>
      <c r="L179" s="3">
        <v>48824.45</v>
      </c>
    </row>
    <row r="180" spans="4:12">
      <c r="D180" s="3" t="s">
        <v>9</v>
      </c>
      <c r="E180" s="3" t="s">
        <v>10</v>
      </c>
      <c r="F180" s="3" t="s">
        <v>12</v>
      </c>
      <c r="G180" s="3">
        <v>2</v>
      </c>
      <c r="J180" s="3">
        <v>38</v>
      </c>
      <c r="K180" s="3">
        <v>27.835000000000001</v>
      </c>
      <c r="L180" s="3">
        <v>6455.86265</v>
      </c>
    </row>
    <row r="181" spans="4:12">
      <c r="D181" s="3" t="s">
        <v>9</v>
      </c>
      <c r="E181" s="3" t="s">
        <v>10</v>
      </c>
      <c r="F181" s="3" t="s">
        <v>8</v>
      </c>
      <c r="G181" s="3">
        <v>1</v>
      </c>
      <c r="J181" s="3">
        <v>54</v>
      </c>
      <c r="K181" s="3">
        <v>29.2</v>
      </c>
      <c r="L181" s="3">
        <v>10436.096</v>
      </c>
    </row>
    <row r="182" spans="4:12">
      <c r="D182" s="3" t="s">
        <v>6</v>
      </c>
      <c r="E182" s="3" t="s">
        <v>10</v>
      </c>
      <c r="F182" s="3" t="s">
        <v>8</v>
      </c>
      <c r="G182" s="3">
        <v>2</v>
      </c>
      <c r="J182" s="3">
        <v>46</v>
      </c>
      <c r="K182" s="3">
        <v>28.9</v>
      </c>
      <c r="L182" s="3">
        <v>8823.2790000000005</v>
      </c>
    </row>
    <row r="183" spans="4:12">
      <c r="D183" s="3" t="s">
        <v>6</v>
      </c>
      <c r="E183" s="3" t="s">
        <v>10</v>
      </c>
      <c r="F183" s="3" t="s">
        <v>13</v>
      </c>
      <c r="G183" s="3">
        <v>3</v>
      </c>
      <c r="J183" s="3">
        <v>41</v>
      </c>
      <c r="K183" s="3">
        <v>33.155000000000001</v>
      </c>
      <c r="L183" s="3">
        <v>8538.28845</v>
      </c>
    </row>
    <row r="184" spans="4:12">
      <c r="D184" s="3" t="s">
        <v>9</v>
      </c>
      <c r="E184" s="3" t="s">
        <v>10</v>
      </c>
      <c r="F184" s="3" t="s">
        <v>12</v>
      </c>
      <c r="G184" s="3">
        <v>0</v>
      </c>
      <c r="J184" s="3">
        <v>58</v>
      </c>
      <c r="K184" s="3">
        <v>28.594999999999999</v>
      </c>
      <c r="L184" s="3">
        <v>11735.87905</v>
      </c>
    </row>
    <row r="185" spans="4:12">
      <c r="D185" s="3" t="s">
        <v>6</v>
      </c>
      <c r="E185" s="3" t="s">
        <v>10</v>
      </c>
      <c r="F185" s="3" t="s">
        <v>11</v>
      </c>
      <c r="G185" s="3">
        <v>0</v>
      </c>
      <c r="J185" s="3">
        <v>18</v>
      </c>
      <c r="K185" s="3">
        <v>38.28</v>
      </c>
      <c r="L185" s="3">
        <v>1631.8212000000001</v>
      </c>
    </row>
    <row r="186" spans="4:12">
      <c r="D186" s="3" t="s">
        <v>9</v>
      </c>
      <c r="E186" s="3" t="s">
        <v>10</v>
      </c>
      <c r="F186" s="3" t="s">
        <v>13</v>
      </c>
      <c r="G186" s="3">
        <v>3</v>
      </c>
      <c r="J186" s="3">
        <v>22</v>
      </c>
      <c r="K186" s="3">
        <v>19.95</v>
      </c>
      <c r="L186" s="3">
        <v>4005.4225000000001</v>
      </c>
    </row>
    <row r="187" spans="4:12">
      <c r="D187" s="3" t="s">
        <v>6</v>
      </c>
      <c r="E187" s="3" t="s">
        <v>10</v>
      </c>
      <c r="F187" s="3" t="s">
        <v>12</v>
      </c>
      <c r="G187" s="3">
        <v>0</v>
      </c>
      <c r="J187" s="3">
        <v>44</v>
      </c>
      <c r="K187" s="3">
        <v>26.41</v>
      </c>
      <c r="L187" s="3">
        <v>7419.4778999999999</v>
      </c>
    </row>
    <row r="188" spans="4:12">
      <c r="D188" s="3" t="s">
        <v>9</v>
      </c>
      <c r="E188" s="3" t="s">
        <v>10</v>
      </c>
      <c r="F188" s="3" t="s">
        <v>11</v>
      </c>
      <c r="G188" s="3">
        <v>2</v>
      </c>
      <c r="J188" s="3">
        <v>44</v>
      </c>
      <c r="K188" s="3">
        <v>30.69</v>
      </c>
      <c r="L188" s="3">
        <v>7731.4270999999999</v>
      </c>
    </row>
    <row r="189" spans="4:12">
      <c r="D189" s="3" t="s">
        <v>9</v>
      </c>
      <c r="E189" s="3" t="s">
        <v>7</v>
      </c>
      <c r="F189" s="3" t="s">
        <v>13</v>
      </c>
      <c r="G189" s="3">
        <v>3</v>
      </c>
      <c r="J189" s="3">
        <v>36</v>
      </c>
      <c r="K189" s="3">
        <v>41.895000000000003</v>
      </c>
      <c r="L189" s="3">
        <v>43753.337050000002</v>
      </c>
    </row>
    <row r="190" spans="4:12">
      <c r="D190" s="3" t="s">
        <v>6</v>
      </c>
      <c r="E190" s="3" t="s">
        <v>10</v>
      </c>
      <c r="F190" s="3" t="s">
        <v>11</v>
      </c>
      <c r="G190" s="3">
        <v>2</v>
      </c>
      <c r="J190" s="3">
        <v>26</v>
      </c>
      <c r="K190" s="3">
        <v>29.92</v>
      </c>
      <c r="L190" s="3">
        <v>3981.9767999999999</v>
      </c>
    </row>
    <row r="191" spans="4:12">
      <c r="D191" s="3" t="s">
        <v>6</v>
      </c>
      <c r="E191" s="3" t="s">
        <v>10</v>
      </c>
      <c r="F191" s="3" t="s">
        <v>8</v>
      </c>
      <c r="G191" s="3">
        <v>3</v>
      </c>
      <c r="J191" s="3">
        <v>30</v>
      </c>
      <c r="K191" s="3">
        <v>30.9</v>
      </c>
      <c r="L191" s="3">
        <v>5325.6509999999998</v>
      </c>
    </row>
    <row r="192" spans="4:12">
      <c r="D192" s="3" t="s">
        <v>6</v>
      </c>
      <c r="E192" s="3" t="s">
        <v>10</v>
      </c>
      <c r="F192" s="3" t="s">
        <v>8</v>
      </c>
      <c r="G192" s="3">
        <v>1</v>
      </c>
      <c r="J192" s="3">
        <v>41</v>
      </c>
      <c r="K192" s="3">
        <v>32.200000000000003</v>
      </c>
      <c r="L192" s="3">
        <v>6775.9610000000002</v>
      </c>
    </row>
    <row r="193" spans="4:12">
      <c r="D193" s="3" t="s">
        <v>6</v>
      </c>
      <c r="E193" s="3" t="s">
        <v>10</v>
      </c>
      <c r="F193" s="3" t="s">
        <v>12</v>
      </c>
      <c r="G193" s="3">
        <v>2</v>
      </c>
      <c r="J193" s="3">
        <v>29</v>
      </c>
      <c r="K193" s="3">
        <v>32.11</v>
      </c>
      <c r="L193" s="3">
        <v>4922.9159</v>
      </c>
    </row>
    <row r="194" spans="4:12">
      <c r="D194" s="3" t="s">
        <v>9</v>
      </c>
      <c r="E194" s="3" t="s">
        <v>10</v>
      </c>
      <c r="F194" s="3" t="s">
        <v>11</v>
      </c>
      <c r="G194" s="3">
        <v>0</v>
      </c>
      <c r="J194" s="3">
        <v>61</v>
      </c>
      <c r="K194" s="3">
        <v>31.57</v>
      </c>
      <c r="L194" s="3">
        <v>12557.605299999999</v>
      </c>
    </row>
    <row r="195" spans="4:12">
      <c r="D195" s="3" t="s">
        <v>6</v>
      </c>
      <c r="E195" s="3" t="s">
        <v>10</v>
      </c>
      <c r="F195" s="3" t="s">
        <v>8</v>
      </c>
      <c r="G195" s="3">
        <v>0</v>
      </c>
      <c r="J195" s="3">
        <v>36</v>
      </c>
      <c r="K195" s="3">
        <v>26.2</v>
      </c>
      <c r="L195" s="3">
        <v>4883.866</v>
      </c>
    </row>
    <row r="196" spans="4:12">
      <c r="D196" s="3" t="s">
        <v>9</v>
      </c>
      <c r="E196" s="3" t="s">
        <v>10</v>
      </c>
      <c r="F196" s="3" t="s">
        <v>11</v>
      </c>
      <c r="G196" s="3">
        <v>0</v>
      </c>
      <c r="J196" s="3">
        <v>25</v>
      </c>
      <c r="K196" s="3">
        <v>25.74</v>
      </c>
      <c r="L196" s="3">
        <v>2137.6536000000001</v>
      </c>
    </row>
    <row r="197" spans="4:12">
      <c r="D197" s="3" t="s">
        <v>6</v>
      </c>
      <c r="E197" s="3" t="s">
        <v>10</v>
      </c>
      <c r="F197" s="3" t="s">
        <v>12</v>
      </c>
      <c r="G197" s="3">
        <v>1</v>
      </c>
      <c r="J197" s="3">
        <v>56</v>
      </c>
      <c r="K197" s="3">
        <v>26.6</v>
      </c>
      <c r="L197" s="3">
        <v>12044.342000000001</v>
      </c>
    </row>
    <row r="198" spans="4:12">
      <c r="D198" s="3" t="s">
        <v>9</v>
      </c>
      <c r="E198" s="3" t="s">
        <v>10</v>
      </c>
      <c r="F198" s="3" t="s">
        <v>11</v>
      </c>
      <c r="G198" s="3">
        <v>0</v>
      </c>
      <c r="J198" s="3">
        <v>18</v>
      </c>
      <c r="K198" s="3">
        <v>34.43</v>
      </c>
      <c r="L198" s="3">
        <v>1137.4697000000001</v>
      </c>
    </row>
    <row r="199" spans="4:12">
      <c r="D199" s="3" t="s">
        <v>9</v>
      </c>
      <c r="E199" s="3" t="s">
        <v>10</v>
      </c>
      <c r="F199" s="3" t="s">
        <v>12</v>
      </c>
      <c r="G199" s="3">
        <v>0</v>
      </c>
      <c r="J199" s="3">
        <v>19</v>
      </c>
      <c r="K199" s="3">
        <v>30.59</v>
      </c>
      <c r="L199" s="3">
        <v>1639.5631000000001</v>
      </c>
    </row>
    <row r="200" spans="4:12">
      <c r="D200" s="3" t="s">
        <v>6</v>
      </c>
      <c r="E200" s="3" t="s">
        <v>10</v>
      </c>
      <c r="F200" s="3" t="s">
        <v>8</v>
      </c>
      <c r="G200" s="3">
        <v>0</v>
      </c>
      <c r="J200" s="3">
        <v>39</v>
      </c>
      <c r="K200" s="3">
        <v>32.799999999999997</v>
      </c>
      <c r="L200" s="3">
        <v>5649.7150000000001</v>
      </c>
    </row>
    <row r="201" spans="4:12">
      <c r="D201" s="3" t="s">
        <v>6</v>
      </c>
      <c r="E201" s="3" t="s">
        <v>10</v>
      </c>
      <c r="F201" s="3" t="s">
        <v>11</v>
      </c>
      <c r="G201" s="3">
        <v>2</v>
      </c>
      <c r="J201" s="3">
        <v>45</v>
      </c>
      <c r="K201" s="3">
        <v>28.6</v>
      </c>
      <c r="L201" s="3">
        <v>8516.8289999999997</v>
      </c>
    </row>
    <row r="202" spans="4:12">
      <c r="D202" s="3" t="s">
        <v>6</v>
      </c>
      <c r="E202" s="3" t="s">
        <v>10</v>
      </c>
      <c r="F202" s="3" t="s">
        <v>12</v>
      </c>
      <c r="G202" s="3">
        <v>0</v>
      </c>
      <c r="J202" s="3">
        <v>51</v>
      </c>
      <c r="K202" s="3">
        <v>18.05</v>
      </c>
      <c r="L202" s="3">
        <v>9644.2525000000005</v>
      </c>
    </row>
    <row r="203" spans="4:12">
      <c r="D203" s="3" t="s">
        <v>6</v>
      </c>
      <c r="E203" s="3" t="s">
        <v>10</v>
      </c>
      <c r="F203" s="3" t="s">
        <v>13</v>
      </c>
      <c r="G203" s="3">
        <v>0</v>
      </c>
      <c r="J203" s="3">
        <v>64</v>
      </c>
      <c r="K203" s="3">
        <v>39.33</v>
      </c>
      <c r="L203" s="3">
        <v>14901.5167</v>
      </c>
    </row>
    <row r="204" spans="4:12">
      <c r="D204" s="3" t="s">
        <v>6</v>
      </c>
      <c r="E204" s="3" t="s">
        <v>10</v>
      </c>
      <c r="F204" s="3" t="s">
        <v>12</v>
      </c>
      <c r="G204" s="3">
        <v>0</v>
      </c>
      <c r="J204" s="3">
        <v>19</v>
      </c>
      <c r="K204" s="3">
        <v>32.11</v>
      </c>
      <c r="L204" s="3">
        <v>2130.6759000000002</v>
      </c>
    </row>
    <row r="205" spans="4:12">
      <c r="D205" s="3" t="s">
        <v>6</v>
      </c>
      <c r="E205" s="3" t="s">
        <v>10</v>
      </c>
      <c r="F205" s="3" t="s">
        <v>11</v>
      </c>
      <c r="G205" s="3">
        <v>1</v>
      </c>
      <c r="J205" s="3">
        <v>48</v>
      </c>
      <c r="K205" s="3">
        <v>32.229999999999997</v>
      </c>
      <c r="L205" s="3">
        <v>8871.1517000000003</v>
      </c>
    </row>
    <row r="206" spans="4:12">
      <c r="D206" s="3" t="s">
        <v>6</v>
      </c>
      <c r="E206" s="3" t="s">
        <v>10</v>
      </c>
      <c r="F206" s="3" t="s">
        <v>12</v>
      </c>
      <c r="G206" s="3">
        <v>0</v>
      </c>
      <c r="J206" s="3">
        <v>60</v>
      </c>
      <c r="K206" s="3">
        <v>24.035</v>
      </c>
      <c r="L206" s="3">
        <v>13012.20865</v>
      </c>
    </row>
    <row r="207" spans="4:12">
      <c r="D207" s="3" t="s">
        <v>6</v>
      </c>
      <c r="E207" s="3" t="s">
        <v>7</v>
      </c>
      <c r="F207" s="3" t="s">
        <v>11</v>
      </c>
      <c r="G207" s="3">
        <v>0</v>
      </c>
      <c r="J207" s="3">
        <v>27</v>
      </c>
      <c r="K207" s="3">
        <v>36.08</v>
      </c>
      <c r="L207" s="3">
        <v>37133.898200000003</v>
      </c>
    </row>
    <row r="208" spans="4:12">
      <c r="D208" s="3" t="s">
        <v>9</v>
      </c>
      <c r="E208" s="3" t="s">
        <v>10</v>
      </c>
      <c r="F208" s="3" t="s">
        <v>8</v>
      </c>
      <c r="G208" s="3">
        <v>0</v>
      </c>
      <c r="J208" s="3">
        <v>46</v>
      </c>
      <c r="K208" s="3">
        <v>22.3</v>
      </c>
      <c r="L208" s="3">
        <v>7147.1049999999996</v>
      </c>
    </row>
    <row r="209" spans="4:12">
      <c r="D209" s="3" t="s">
        <v>6</v>
      </c>
      <c r="E209" s="3" t="s">
        <v>10</v>
      </c>
      <c r="F209" s="3" t="s">
        <v>13</v>
      </c>
      <c r="G209" s="3">
        <v>1</v>
      </c>
      <c r="J209" s="3">
        <v>28</v>
      </c>
      <c r="K209" s="3">
        <v>28.88</v>
      </c>
      <c r="L209" s="3">
        <v>4337.7352000000001</v>
      </c>
    </row>
    <row r="210" spans="4:12">
      <c r="D210" s="3" t="s">
        <v>9</v>
      </c>
      <c r="E210" s="3" t="s">
        <v>10</v>
      </c>
      <c r="F210" s="3" t="s">
        <v>11</v>
      </c>
      <c r="G210" s="3">
        <v>0</v>
      </c>
      <c r="J210" s="3">
        <v>59</v>
      </c>
      <c r="K210" s="3">
        <v>26.4</v>
      </c>
      <c r="L210" s="3">
        <v>11743.299000000001</v>
      </c>
    </row>
    <row r="211" spans="4:12">
      <c r="D211" s="3" t="s">
        <v>9</v>
      </c>
      <c r="E211" s="3" t="s">
        <v>7</v>
      </c>
      <c r="F211" s="3" t="s">
        <v>13</v>
      </c>
      <c r="G211" s="3">
        <v>2</v>
      </c>
      <c r="J211" s="3">
        <v>35</v>
      </c>
      <c r="K211" s="3">
        <v>27.74</v>
      </c>
      <c r="L211" s="3">
        <v>20984.0936</v>
      </c>
    </row>
    <row r="212" spans="4:12">
      <c r="D212" s="3" t="s">
        <v>6</v>
      </c>
      <c r="E212" s="3" t="s">
        <v>10</v>
      </c>
      <c r="F212" s="3" t="s">
        <v>8</v>
      </c>
      <c r="G212" s="3">
        <v>0</v>
      </c>
      <c r="J212" s="3">
        <v>63</v>
      </c>
      <c r="K212" s="3">
        <v>31.8</v>
      </c>
      <c r="L212" s="3">
        <v>13880.949000000001</v>
      </c>
    </row>
    <row r="213" spans="4:12">
      <c r="D213" s="3" t="s">
        <v>9</v>
      </c>
      <c r="E213" s="3" t="s">
        <v>10</v>
      </c>
      <c r="F213" s="3" t="s">
        <v>13</v>
      </c>
      <c r="G213" s="3">
        <v>1</v>
      </c>
      <c r="J213" s="3">
        <v>40</v>
      </c>
      <c r="K213" s="3">
        <v>41.23</v>
      </c>
      <c r="L213" s="3">
        <v>6610.1097</v>
      </c>
    </row>
    <row r="214" spans="4:12">
      <c r="D214" s="3" t="s">
        <v>9</v>
      </c>
      <c r="E214" s="3" t="s">
        <v>10</v>
      </c>
      <c r="F214" s="3" t="s">
        <v>8</v>
      </c>
      <c r="G214" s="3">
        <v>1</v>
      </c>
      <c r="J214" s="3">
        <v>20</v>
      </c>
      <c r="K214" s="3">
        <v>33</v>
      </c>
      <c r="L214" s="3">
        <v>1980.07</v>
      </c>
    </row>
    <row r="215" spans="4:12">
      <c r="D215" s="3" t="s">
        <v>9</v>
      </c>
      <c r="E215" s="3" t="s">
        <v>10</v>
      </c>
      <c r="F215" s="3" t="s">
        <v>12</v>
      </c>
      <c r="G215" s="3">
        <v>4</v>
      </c>
      <c r="J215" s="3">
        <v>40</v>
      </c>
      <c r="K215" s="3">
        <v>30.875</v>
      </c>
      <c r="L215" s="3">
        <v>8162.7162500000004</v>
      </c>
    </row>
    <row r="216" spans="4:12">
      <c r="D216" s="3" t="s">
        <v>9</v>
      </c>
      <c r="E216" s="3" t="s">
        <v>10</v>
      </c>
      <c r="F216" s="3" t="s">
        <v>12</v>
      </c>
      <c r="G216" s="3">
        <v>2</v>
      </c>
      <c r="J216" s="3">
        <v>24</v>
      </c>
      <c r="K216" s="3">
        <v>28.5</v>
      </c>
      <c r="L216" s="3">
        <v>3537.703</v>
      </c>
    </row>
    <row r="217" spans="4:12">
      <c r="D217" s="3" t="s">
        <v>6</v>
      </c>
      <c r="E217" s="3" t="s">
        <v>10</v>
      </c>
      <c r="F217" s="3" t="s">
        <v>11</v>
      </c>
      <c r="G217" s="3">
        <v>1</v>
      </c>
      <c r="J217" s="3">
        <v>34</v>
      </c>
      <c r="K217" s="3">
        <v>26.73</v>
      </c>
      <c r="L217" s="3">
        <v>5002.7826999999997</v>
      </c>
    </row>
    <row r="218" spans="4:12">
      <c r="D218" s="3" t="s">
        <v>6</v>
      </c>
      <c r="E218" s="3" t="s">
        <v>10</v>
      </c>
      <c r="F218" s="3" t="s">
        <v>8</v>
      </c>
      <c r="G218" s="3">
        <v>2</v>
      </c>
      <c r="J218" s="3">
        <v>45</v>
      </c>
      <c r="K218" s="3">
        <v>30.9</v>
      </c>
      <c r="L218" s="3">
        <v>8520.0259999999998</v>
      </c>
    </row>
    <row r="219" spans="4:12">
      <c r="D219" s="3" t="s">
        <v>6</v>
      </c>
      <c r="E219" s="3" t="s">
        <v>10</v>
      </c>
      <c r="F219" s="3" t="s">
        <v>8</v>
      </c>
      <c r="G219" s="3">
        <v>2</v>
      </c>
      <c r="J219" s="3">
        <v>41</v>
      </c>
      <c r="K219" s="3">
        <v>37.1</v>
      </c>
      <c r="L219" s="3">
        <v>7371.7719999999999</v>
      </c>
    </row>
    <row r="220" spans="4:12">
      <c r="D220" s="3" t="s">
        <v>6</v>
      </c>
      <c r="E220" s="3" t="s">
        <v>10</v>
      </c>
      <c r="F220" s="3" t="s">
        <v>12</v>
      </c>
      <c r="G220" s="3">
        <v>0</v>
      </c>
      <c r="J220" s="3">
        <v>53</v>
      </c>
      <c r="K220" s="3">
        <v>26.6</v>
      </c>
      <c r="L220" s="3">
        <v>10355.641</v>
      </c>
    </row>
    <row r="221" spans="4:12">
      <c r="D221" s="3" t="s">
        <v>9</v>
      </c>
      <c r="E221" s="3" t="s">
        <v>10</v>
      </c>
      <c r="F221" s="3" t="s">
        <v>11</v>
      </c>
      <c r="G221" s="3">
        <v>0</v>
      </c>
      <c r="J221" s="3">
        <v>27</v>
      </c>
      <c r="K221" s="3">
        <v>23.1</v>
      </c>
      <c r="L221" s="3">
        <v>2483.7359999999999</v>
      </c>
    </row>
    <row r="222" spans="4:12">
      <c r="D222" s="3" t="s">
        <v>6</v>
      </c>
      <c r="E222" s="3" t="s">
        <v>10</v>
      </c>
      <c r="F222" s="3" t="s">
        <v>11</v>
      </c>
      <c r="G222" s="3">
        <v>1</v>
      </c>
      <c r="J222" s="3">
        <v>26</v>
      </c>
      <c r="K222" s="3">
        <v>29.92</v>
      </c>
      <c r="L222" s="3">
        <v>3392.9767999999999</v>
      </c>
    </row>
    <row r="223" spans="4:12">
      <c r="D223" s="3" t="s">
        <v>6</v>
      </c>
      <c r="E223" s="3" t="s">
        <v>10</v>
      </c>
      <c r="F223" s="3" t="s">
        <v>11</v>
      </c>
      <c r="G223" s="3">
        <v>0</v>
      </c>
      <c r="J223" s="3">
        <v>24</v>
      </c>
      <c r="K223" s="3">
        <v>23.21</v>
      </c>
      <c r="L223" s="3">
        <v>25081.76784</v>
      </c>
    </row>
    <row r="224" spans="4:12">
      <c r="D224" s="3" t="s">
        <v>6</v>
      </c>
      <c r="E224" s="3" t="s">
        <v>10</v>
      </c>
      <c r="F224" s="3" t="s">
        <v>8</v>
      </c>
      <c r="G224" s="3">
        <v>1</v>
      </c>
      <c r="J224" s="3">
        <v>34</v>
      </c>
      <c r="K224" s="3">
        <v>33.700000000000003</v>
      </c>
      <c r="L224" s="3">
        <v>5012.4709999999995</v>
      </c>
    </row>
    <row r="225" spans="4:12">
      <c r="D225" s="3" t="s">
        <v>6</v>
      </c>
      <c r="E225" s="3" t="s">
        <v>10</v>
      </c>
      <c r="F225" s="3" t="s">
        <v>13</v>
      </c>
      <c r="G225" s="3">
        <v>0</v>
      </c>
      <c r="J225" s="3">
        <v>53</v>
      </c>
      <c r="K225" s="3">
        <v>33.25</v>
      </c>
      <c r="L225" s="3">
        <v>10564.8845</v>
      </c>
    </row>
    <row r="226" spans="4:12">
      <c r="D226" s="3" t="s">
        <v>9</v>
      </c>
      <c r="E226" s="3" t="s">
        <v>10</v>
      </c>
      <c r="F226" s="3" t="s">
        <v>8</v>
      </c>
      <c r="G226" s="3">
        <v>3</v>
      </c>
      <c r="J226" s="3">
        <v>32</v>
      </c>
      <c r="K226" s="3">
        <v>30.8</v>
      </c>
      <c r="L226" s="3">
        <v>5253.5240000000003</v>
      </c>
    </row>
    <row r="227" spans="4:12">
      <c r="D227" s="3" t="s">
        <v>9</v>
      </c>
      <c r="E227" s="3" t="s">
        <v>7</v>
      </c>
      <c r="F227" s="3" t="s">
        <v>8</v>
      </c>
      <c r="G227" s="3">
        <v>0</v>
      </c>
      <c r="J227" s="3">
        <v>19</v>
      </c>
      <c r="K227" s="3">
        <v>34.799999999999997</v>
      </c>
      <c r="L227" s="3">
        <v>34779.614999999998</v>
      </c>
    </row>
    <row r="228" spans="4:12">
      <c r="D228" s="3" t="s">
        <v>9</v>
      </c>
      <c r="E228" s="3" t="s">
        <v>7</v>
      </c>
      <c r="F228" s="3" t="s">
        <v>11</v>
      </c>
      <c r="G228" s="3">
        <v>0</v>
      </c>
      <c r="J228" s="3">
        <v>42</v>
      </c>
      <c r="K228" s="3">
        <v>24.64</v>
      </c>
      <c r="L228" s="3">
        <v>19515.5416</v>
      </c>
    </row>
    <row r="229" spans="4:12">
      <c r="D229" s="3" t="s">
        <v>9</v>
      </c>
      <c r="E229" s="3" t="s">
        <v>10</v>
      </c>
      <c r="F229" s="3" t="s">
        <v>11</v>
      </c>
      <c r="G229" s="3">
        <v>3</v>
      </c>
      <c r="J229" s="3">
        <v>55</v>
      </c>
      <c r="K229" s="3">
        <v>33.880000000000003</v>
      </c>
      <c r="L229" s="3">
        <v>11987.1682</v>
      </c>
    </row>
    <row r="230" spans="4:12">
      <c r="D230" s="3" t="s">
        <v>9</v>
      </c>
      <c r="E230" s="3" t="s">
        <v>10</v>
      </c>
      <c r="F230" s="3" t="s">
        <v>11</v>
      </c>
      <c r="G230" s="3">
        <v>0</v>
      </c>
      <c r="J230" s="3">
        <v>28</v>
      </c>
      <c r="K230" s="3">
        <v>38.06</v>
      </c>
      <c r="L230" s="3">
        <v>2689.4953999999998</v>
      </c>
    </row>
    <row r="231" spans="4:12">
      <c r="D231" s="3" t="s">
        <v>6</v>
      </c>
      <c r="E231" s="3" t="s">
        <v>10</v>
      </c>
      <c r="F231" s="3" t="s">
        <v>11</v>
      </c>
      <c r="G231" s="3">
        <v>0</v>
      </c>
      <c r="J231" s="3">
        <v>58</v>
      </c>
      <c r="K231" s="3">
        <v>41.91</v>
      </c>
      <c r="L231" s="3">
        <v>24227.337240000001</v>
      </c>
    </row>
    <row r="232" spans="4:12">
      <c r="D232" s="3" t="s">
        <v>6</v>
      </c>
      <c r="E232" s="3" t="s">
        <v>10</v>
      </c>
      <c r="F232" s="3" t="s">
        <v>13</v>
      </c>
      <c r="G232" s="3">
        <v>1</v>
      </c>
      <c r="J232" s="3">
        <v>41</v>
      </c>
      <c r="K232" s="3">
        <v>31.635000000000002</v>
      </c>
      <c r="L232" s="3">
        <v>7358.1756500000001</v>
      </c>
    </row>
    <row r="233" spans="4:12">
      <c r="D233" s="3" t="s">
        <v>9</v>
      </c>
      <c r="E233" s="3" t="s">
        <v>10</v>
      </c>
      <c r="F233" s="3" t="s">
        <v>13</v>
      </c>
      <c r="G233" s="3">
        <v>2</v>
      </c>
      <c r="J233" s="3">
        <v>47</v>
      </c>
      <c r="K233" s="3">
        <v>25.46</v>
      </c>
      <c r="L233" s="3">
        <v>9225.2564000000002</v>
      </c>
    </row>
    <row r="234" spans="4:12">
      <c r="D234" s="3" t="s">
        <v>6</v>
      </c>
      <c r="E234" s="3" t="s">
        <v>10</v>
      </c>
      <c r="F234" s="3" t="s">
        <v>12</v>
      </c>
      <c r="G234" s="3">
        <v>1</v>
      </c>
      <c r="J234" s="3">
        <v>42</v>
      </c>
      <c r="K234" s="3">
        <v>36.195</v>
      </c>
      <c r="L234" s="3">
        <v>7443.6430499999997</v>
      </c>
    </row>
    <row r="235" spans="4:12">
      <c r="D235" s="3" t="s">
        <v>6</v>
      </c>
      <c r="E235" s="3" t="s">
        <v>10</v>
      </c>
      <c r="F235" s="3" t="s">
        <v>11</v>
      </c>
      <c r="G235" s="3">
        <v>3</v>
      </c>
      <c r="J235" s="3">
        <v>59</v>
      </c>
      <c r="K235" s="3">
        <v>27.83</v>
      </c>
      <c r="L235" s="3">
        <v>14001.286700000001</v>
      </c>
    </row>
    <row r="236" spans="4:12">
      <c r="D236" s="3" t="s">
        <v>6</v>
      </c>
      <c r="E236" s="3" t="s">
        <v>10</v>
      </c>
      <c r="F236" s="3" t="s">
        <v>8</v>
      </c>
      <c r="G236" s="3">
        <v>0</v>
      </c>
      <c r="J236" s="3">
        <v>19</v>
      </c>
      <c r="K236" s="3">
        <v>17.8</v>
      </c>
      <c r="L236" s="3">
        <v>1727.7850000000001</v>
      </c>
    </row>
    <row r="237" spans="4:12">
      <c r="D237" s="3" t="s">
        <v>9</v>
      </c>
      <c r="E237" s="3" t="s">
        <v>10</v>
      </c>
      <c r="F237" s="3" t="s">
        <v>8</v>
      </c>
      <c r="G237" s="3">
        <v>1</v>
      </c>
      <c r="J237" s="3">
        <v>59</v>
      </c>
      <c r="K237" s="3">
        <v>27.5</v>
      </c>
      <c r="L237" s="3">
        <v>12333.828</v>
      </c>
    </row>
    <row r="238" spans="4:12">
      <c r="D238" s="3" t="s">
        <v>9</v>
      </c>
      <c r="E238" s="3" t="s">
        <v>10</v>
      </c>
      <c r="F238" s="3" t="s">
        <v>12</v>
      </c>
      <c r="G238" s="3">
        <v>2</v>
      </c>
      <c r="J238" s="3">
        <v>39</v>
      </c>
      <c r="K238" s="3">
        <v>24.51</v>
      </c>
      <c r="L238" s="3">
        <v>6710.1918999999998</v>
      </c>
    </row>
    <row r="239" spans="4:12">
      <c r="D239" s="3" t="s">
        <v>6</v>
      </c>
      <c r="E239" s="3" t="s">
        <v>7</v>
      </c>
      <c r="F239" s="3" t="s">
        <v>11</v>
      </c>
      <c r="G239" s="3">
        <v>2</v>
      </c>
      <c r="J239" s="3">
        <v>40</v>
      </c>
      <c r="K239" s="3">
        <v>22.22</v>
      </c>
      <c r="L239" s="3">
        <v>19444.265800000001</v>
      </c>
    </row>
    <row r="240" spans="4:12">
      <c r="D240" s="3" t="s">
        <v>6</v>
      </c>
      <c r="E240" s="3" t="s">
        <v>10</v>
      </c>
      <c r="F240" s="3" t="s">
        <v>11</v>
      </c>
      <c r="G240" s="3">
        <v>0</v>
      </c>
      <c r="J240" s="3">
        <v>18</v>
      </c>
      <c r="K240" s="3">
        <v>26.73</v>
      </c>
      <c r="L240" s="3">
        <v>1615.7666999999999</v>
      </c>
    </row>
    <row r="241" spans="4:12">
      <c r="D241" s="3" t="s">
        <v>9</v>
      </c>
      <c r="E241" s="3" t="s">
        <v>10</v>
      </c>
      <c r="F241" s="3" t="s">
        <v>11</v>
      </c>
      <c r="G241" s="3">
        <v>2</v>
      </c>
      <c r="J241" s="3">
        <v>31</v>
      </c>
      <c r="K241" s="3">
        <v>38.39</v>
      </c>
      <c r="L241" s="3">
        <v>4463.2051000000001</v>
      </c>
    </row>
    <row r="242" spans="4:12">
      <c r="D242" s="3" t="s">
        <v>9</v>
      </c>
      <c r="E242" s="3" t="s">
        <v>7</v>
      </c>
      <c r="F242" s="3" t="s">
        <v>12</v>
      </c>
      <c r="G242" s="3">
        <v>0</v>
      </c>
      <c r="J242" s="3">
        <v>19</v>
      </c>
      <c r="K242" s="3">
        <v>29.07</v>
      </c>
      <c r="L242" s="3">
        <v>17352.6803</v>
      </c>
    </row>
    <row r="243" spans="4:12">
      <c r="D243" s="3" t="s">
        <v>9</v>
      </c>
      <c r="E243" s="3" t="s">
        <v>10</v>
      </c>
      <c r="F243" s="3" t="s">
        <v>11</v>
      </c>
      <c r="G243" s="3">
        <v>1</v>
      </c>
      <c r="J243" s="3">
        <v>44</v>
      </c>
      <c r="K243" s="3">
        <v>38.06</v>
      </c>
      <c r="L243" s="3">
        <v>7152.6714000000002</v>
      </c>
    </row>
    <row r="244" spans="4:12">
      <c r="D244" s="3" t="s">
        <v>6</v>
      </c>
      <c r="E244" s="3" t="s">
        <v>7</v>
      </c>
      <c r="F244" s="3" t="s">
        <v>13</v>
      </c>
      <c r="G244" s="3">
        <v>2</v>
      </c>
      <c r="J244" s="3">
        <v>23</v>
      </c>
      <c r="K244" s="3">
        <v>36.67</v>
      </c>
      <c r="L244" s="3">
        <v>38511.628299999997</v>
      </c>
    </row>
    <row r="245" spans="4:12">
      <c r="D245" s="3" t="s">
        <v>6</v>
      </c>
      <c r="E245" s="3" t="s">
        <v>10</v>
      </c>
      <c r="F245" s="3" t="s">
        <v>13</v>
      </c>
      <c r="G245" s="3">
        <v>1</v>
      </c>
      <c r="J245" s="3">
        <v>33</v>
      </c>
      <c r="K245" s="3">
        <v>22.135000000000002</v>
      </c>
      <c r="L245" s="3">
        <v>5354.0746499999996</v>
      </c>
    </row>
    <row r="246" spans="4:12">
      <c r="D246" s="3" t="s">
        <v>6</v>
      </c>
      <c r="E246" s="3" t="s">
        <v>10</v>
      </c>
      <c r="F246" s="3" t="s">
        <v>8</v>
      </c>
      <c r="G246" s="3">
        <v>1</v>
      </c>
      <c r="J246" s="3">
        <v>55</v>
      </c>
      <c r="K246" s="3">
        <v>26.8</v>
      </c>
      <c r="L246" s="3">
        <v>35160.134570000002</v>
      </c>
    </row>
    <row r="247" spans="4:12">
      <c r="D247" s="3" t="s">
        <v>9</v>
      </c>
      <c r="E247" s="3" t="s">
        <v>10</v>
      </c>
      <c r="F247" s="3" t="s">
        <v>8</v>
      </c>
      <c r="G247" s="3">
        <v>3</v>
      </c>
      <c r="J247" s="3">
        <v>40</v>
      </c>
      <c r="K247" s="3">
        <v>35.299999999999997</v>
      </c>
      <c r="L247" s="3">
        <v>7196.8670000000002</v>
      </c>
    </row>
    <row r="248" spans="4:12">
      <c r="D248" s="3" t="s">
        <v>6</v>
      </c>
      <c r="E248" s="3" t="s">
        <v>7</v>
      </c>
      <c r="F248" s="3" t="s">
        <v>13</v>
      </c>
      <c r="G248" s="3">
        <v>0</v>
      </c>
      <c r="J248" s="3">
        <v>63</v>
      </c>
      <c r="K248" s="3">
        <v>27.74</v>
      </c>
      <c r="L248" s="3">
        <v>29523.1656</v>
      </c>
    </row>
    <row r="249" spans="4:12">
      <c r="D249" s="3" t="s">
        <v>9</v>
      </c>
      <c r="E249" s="3" t="s">
        <v>10</v>
      </c>
      <c r="F249" s="3" t="s">
        <v>12</v>
      </c>
      <c r="G249" s="3">
        <v>0</v>
      </c>
      <c r="J249" s="3">
        <v>54</v>
      </c>
      <c r="K249" s="3">
        <v>30.02</v>
      </c>
      <c r="L249" s="3">
        <v>24476.478510000001</v>
      </c>
    </row>
    <row r="250" spans="4:12">
      <c r="D250" s="3" t="s">
        <v>6</v>
      </c>
      <c r="E250" s="3" t="s">
        <v>10</v>
      </c>
      <c r="F250" s="3" t="s">
        <v>11</v>
      </c>
      <c r="G250" s="3">
        <v>0</v>
      </c>
      <c r="J250" s="3">
        <v>60</v>
      </c>
      <c r="K250" s="3">
        <v>38.06</v>
      </c>
      <c r="L250" s="3">
        <v>12648.7034</v>
      </c>
    </row>
    <row r="251" spans="4:12">
      <c r="D251" s="3" t="s">
        <v>9</v>
      </c>
      <c r="E251" s="3" t="s">
        <v>10</v>
      </c>
      <c r="F251" s="3" t="s">
        <v>11</v>
      </c>
      <c r="G251" s="3">
        <v>0</v>
      </c>
      <c r="J251" s="3">
        <v>24</v>
      </c>
      <c r="K251" s="3">
        <v>35.86</v>
      </c>
      <c r="L251" s="3">
        <v>1986.9333999999999</v>
      </c>
    </row>
    <row r="252" spans="4:12">
      <c r="D252" s="3" t="s">
        <v>9</v>
      </c>
      <c r="E252" s="3" t="s">
        <v>10</v>
      </c>
      <c r="F252" s="3" t="s">
        <v>8</v>
      </c>
      <c r="G252" s="3">
        <v>1</v>
      </c>
      <c r="J252" s="3">
        <v>19</v>
      </c>
      <c r="K252" s="3">
        <v>20.9</v>
      </c>
      <c r="L252" s="3">
        <v>1832.0940000000001</v>
      </c>
    </row>
    <row r="253" spans="4:12">
      <c r="D253" s="3" t="s">
        <v>9</v>
      </c>
      <c r="E253" s="3" t="s">
        <v>10</v>
      </c>
      <c r="F253" s="3" t="s">
        <v>13</v>
      </c>
      <c r="G253" s="3">
        <v>1</v>
      </c>
      <c r="J253" s="3">
        <v>29</v>
      </c>
      <c r="K253" s="3">
        <v>28.975000000000001</v>
      </c>
      <c r="L253" s="3">
        <v>4040.55825</v>
      </c>
    </row>
    <row r="254" spans="4:12">
      <c r="D254" s="3" t="s">
        <v>9</v>
      </c>
      <c r="E254" s="3" t="s">
        <v>7</v>
      </c>
      <c r="F254" s="3" t="s">
        <v>13</v>
      </c>
      <c r="G254" s="3">
        <v>2</v>
      </c>
      <c r="J254" s="3">
        <v>18</v>
      </c>
      <c r="K254" s="3">
        <v>17.29</v>
      </c>
      <c r="L254" s="3">
        <v>12829.455099999999</v>
      </c>
    </row>
    <row r="255" spans="4:12">
      <c r="D255" s="3" t="s">
        <v>6</v>
      </c>
      <c r="E255" s="3" t="s">
        <v>7</v>
      </c>
      <c r="F255" s="3" t="s">
        <v>8</v>
      </c>
      <c r="G255" s="3">
        <v>2</v>
      </c>
      <c r="J255" s="3">
        <v>63</v>
      </c>
      <c r="K255" s="3">
        <v>32.200000000000003</v>
      </c>
      <c r="L255" s="3">
        <v>47305.305</v>
      </c>
    </row>
    <row r="256" spans="4:12">
      <c r="D256" s="3" t="s">
        <v>9</v>
      </c>
      <c r="E256" s="3" t="s">
        <v>7</v>
      </c>
      <c r="F256" s="3" t="s">
        <v>11</v>
      </c>
      <c r="G256" s="3">
        <v>2</v>
      </c>
      <c r="J256" s="3">
        <v>54</v>
      </c>
      <c r="K256" s="3">
        <v>34.21</v>
      </c>
      <c r="L256" s="3">
        <v>44260.749900000003</v>
      </c>
    </row>
    <row r="257" spans="4:12">
      <c r="D257" s="3" t="s">
        <v>9</v>
      </c>
      <c r="E257" s="3" t="s">
        <v>10</v>
      </c>
      <c r="F257" s="3" t="s">
        <v>8</v>
      </c>
      <c r="G257" s="3">
        <v>3</v>
      </c>
      <c r="J257" s="3">
        <v>27</v>
      </c>
      <c r="K257" s="3">
        <v>30.3</v>
      </c>
      <c r="L257" s="3">
        <v>4260.7439999999997</v>
      </c>
    </row>
    <row r="258" spans="4:12">
      <c r="D258" s="3" t="s">
        <v>9</v>
      </c>
      <c r="E258" s="3" t="s">
        <v>7</v>
      </c>
      <c r="F258" s="3" t="s">
        <v>13</v>
      </c>
      <c r="G258" s="3">
        <v>0</v>
      </c>
      <c r="J258" s="3">
        <v>50</v>
      </c>
      <c r="K258" s="3">
        <v>31.824999999999999</v>
      </c>
      <c r="L258" s="3">
        <v>41097.161749999999</v>
      </c>
    </row>
    <row r="259" spans="4:12">
      <c r="D259" s="3" t="s">
        <v>6</v>
      </c>
      <c r="E259" s="3" t="s">
        <v>10</v>
      </c>
      <c r="F259" s="3" t="s">
        <v>13</v>
      </c>
      <c r="G259" s="3">
        <v>3</v>
      </c>
      <c r="J259" s="3">
        <v>55</v>
      </c>
      <c r="K259" s="3">
        <v>25.364999999999998</v>
      </c>
      <c r="L259" s="3">
        <v>13047.332350000001</v>
      </c>
    </row>
    <row r="260" spans="4:12">
      <c r="D260" s="3" t="s">
        <v>9</v>
      </c>
      <c r="E260" s="3" t="s">
        <v>7</v>
      </c>
      <c r="F260" s="3" t="s">
        <v>12</v>
      </c>
      <c r="G260" s="3">
        <v>0</v>
      </c>
      <c r="J260" s="3">
        <v>56</v>
      </c>
      <c r="K260" s="3">
        <v>33.630000000000003</v>
      </c>
      <c r="L260" s="3">
        <v>43921.183700000001</v>
      </c>
    </row>
    <row r="261" spans="4:12">
      <c r="D261" s="3" t="s">
        <v>6</v>
      </c>
      <c r="E261" s="3" t="s">
        <v>10</v>
      </c>
      <c r="F261" s="3" t="s">
        <v>11</v>
      </c>
      <c r="G261" s="3">
        <v>0</v>
      </c>
      <c r="J261" s="3">
        <v>38</v>
      </c>
      <c r="K261" s="3">
        <v>40.15</v>
      </c>
      <c r="L261" s="3">
        <v>5400.9804999999997</v>
      </c>
    </row>
    <row r="262" spans="4:12">
      <c r="D262" s="3" t="s">
        <v>9</v>
      </c>
      <c r="E262" s="3" t="s">
        <v>10</v>
      </c>
      <c r="F262" s="3" t="s">
        <v>12</v>
      </c>
      <c r="G262" s="3">
        <v>4</v>
      </c>
      <c r="J262" s="3">
        <v>51</v>
      </c>
      <c r="K262" s="3">
        <v>24.414999999999999</v>
      </c>
      <c r="L262" s="3">
        <v>11520.099850000001</v>
      </c>
    </row>
    <row r="263" spans="4:12">
      <c r="D263" s="3" t="s">
        <v>9</v>
      </c>
      <c r="E263" s="3" t="s">
        <v>7</v>
      </c>
      <c r="F263" s="3" t="s">
        <v>12</v>
      </c>
      <c r="G263" s="3">
        <v>0</v>
      </c>
      <c r="J263" s="3">
        <v>19</v>
      </c>
      <c r="K263" s="3">
        <v>31.92</v>
      </c>
      <c r="L263" s="3">
        <v>33750.291799999999</v>
      </c>
    </row>
    <row r="264" spans="4:12">
      <c r="D264" s="3" t="s">
        <v>6</v>
      </c>
      <c r="E264" s="3" t="s">
        <v>10</v>
      </c>
      <c r="F264" s="3" t="s">
        <v>8</v>
      </c>
      <c r="G264" s="3">
        <v>0</v>
      </c>
      <c r="J264" s="3">
        <v>58</v>
      </c>
      <c r="K264" s="3">
        <v>25.2</v>
      </c>
      <c r="L264" s="3">
        <v>11837.16</v>
      </c>
    </row>
    <row r="265" spans="4:12">
      <c r="D265" s="3" t="s">
        <v>6</v>
      </c>
      <c r="E265" s="3" t="s">
        <v>7</v>
      </c>
      <c r="F265" s="3" t="s">
        <v>11</v>
      </c>
      <c r="G265" s="3">
        <v>1</v>
      </c>
      <c r="J265" s="3">
        <v>20</v>
      </c>
      <c r="K265" s="3">
        <v>26.84</v>
      </c>
      <c r="L265" s="3">
        <v>17085.267599999999</v>
      </c>
    </row>
    <row r="266" spans="4:12">
      <c r="D266" s="3" t="s">
        <v>9</v>
      </c>
      <c r="E266" s="3" t="s">
        <v>7</v>
      </c>
      <c r="F266" s="3" t="s">
        <v>13</v>
      </c>
      <c r="G266" s="3">
        <v>3</v>
      </c>
      <c r="J266" s="3">
        <v>52</v>
      </c>
      <c r="K266" s="3">
        <v>24.32</v>
      </c>
      <c r="L266" s="3">
        <v>24869.836800000001</v>
      </c>
    </row>
    <row r="267" spans="4:12">
      <c r="D267" s="3" t="s">
        <v>9</v>
      </c>
      <c r="E267" s="3" t="s">
        <v>7</v>
      </c>
      <c r="F267" s="3" t="s">
        <v>12</v>
      </c>
      <c r="G267" s="3">
        <v>0</v>
      </c>
      <c r="J267" s="3">
        <v>19</v>
      </c>
      <c r="K267" s="3">
        <v>36.954999999999998</v>
      </c>
      <c r="L267" s="3">
        <v>36219.405449999998</v>
      </c>
    </row>
    <row r="268" spans="4:12">
      <c r="D268" s="3" t="s">
        <v>6</v>
      </c>
      <c r="E268" s="3" t="s">
        <v>10</v>
      </c>
      <c r="F268" s="3" t="s">
        <v>11</v>
      </c>
      <c r="G268" s="3">
        <v>3</v>
      </c>
      <c r="J268" s="3">
        <v>53</v>
      </c>
      <c r="K268" s="3">
        <v>38.06</v>
      </c>
      <c r="L268" s="3">
        <v>20462.997660000001</v>
      </c>
    </row>
    <row r="269" spans="4:12">
      <c r="D269" s="3" t="s">
        <v>9</v>
      </c>
      <c r="E269" s="3" t="s">
        <v>7</v>
      </c>
      <c r="F269" s="3" t="s">
        <v>11</v>
      </c>
      <c r="G269" s="3">
        <v>3</v>
      </c>
      <c r="J269" s="3">
        <v>46</v>
      </c>
      <c r="K269" s="3">
        <v>42.35</v>
      </c>
      <c r="L269" s="3">
        <v>46151.124499999998</v>
      </c>
    </row>
    <row r="270" spans="4:12">
      <c r="D270" s="3" t="s">
        <v>9</v>
      </c>
      <c r="E270" s="3" t="s">
        <v>7</v>
      </c>
      <c r="F270" s="3" t="s">
        <v>11</v>
      </c>
      <c r="G270" s="3">
        <v>1</v>
      </c>
      <c r="J270" s="3">
        <v>40</v>
      </c>
      <c r="K270" s="3">
        <v>19.8</v>
      </c>
      <c r="L270" s="3">
        <v>17179.522000000001</v>
      </c>
    </row>
    <row r="271" spans="4:12">
      <c r="D271" s="3" t="s">
        <v>6</v>
      </c>
      <c r="E271" s="3" t="s">
        <v>10</v>
      </c>
      <c r="F271" s="3" t="s">
        <v>13</v>
      </c>
      <c r="G271" s="3">
        <v>3</v>
      </c>
      <c r="J271" s="3">
        <v>59</v>
      </c>
      <c r="K271" s="3">
        <v>32.395000000000003</v>
      </c>
      <c r="L271" s="3">
        <v>14590.63205</v>
      </c>
    </row>
    <row r="272" spans="4:12">
      <c r="D272" s="3" t="s">
        <v>9</v>
      </c>
      <c r="E272" s="3" t="s">
        <v>10</v>
      </c>
      <c r="F272" s="3" t="s">
        <v>8</v>
      </c>
      <c r="G272" s="3">
        <v>1</v>
      </c>
      <c r="J272" s="3">
        <v>45</v>
      </c>
      <c r="K272" s="3">
        <v>30.2</v>
      </c>
      <c r="L272" s="3">
        <v>7441.0529999999999</v>
      </c>
    </row>
    <row r="273" spans="4:12">
      <c r="D273" s="3" t="s">
        <v>9</v>
      </c>
      <c r="E273" s="3" t="s">
        <v>10</v>
      </c>
      <c r="F273" s="3" t="s">
        <v>13</v>
      </c>
      <c r="G273" s="3">
        <v>1</v>
      </c>
      <c r="J273" s="3">
        <v>49</v>
      </c>
      <c r="K273" s="3">
        <v>25.84</v>
      </c>
      <c r="L273" s="3">
        <v>9282.4806000000008</v>
      </c>
    </row>
    <row r="274" spans="4:12">
      <c r="D274" s="3" t="s">
        <v>9</v>
      </c>
      <c r="E274" s="3" t="s">
        <v>10</v>
      </c>
      <c r="F274" s="3" t="s">
        <v>11</v>
      </c>
      <c r="G274" s="3">
        <v>1</v>
      </c>
      <c r="J274" s="3">
        <v>18</v>
      </c>
      <c r="K274" s="3">
        <v>29.37</v>
      </c>
      <c r="L274" s="3">
        <v>1719.4363000000001</v>
      </c>
    </row>
    <row r="275" spans="4:12">
      <c r="D275" s="3" t="s">
        <v>9</v>
      </c>
      <c r="E275" s="3" t="s">
        <v>7</v>
      </c>
      <c r="F275" s="3" t="s">
        <v>8</v>
      </c>
      <c r="G275" s="3">
        <v>2</v>
      </c>
      <c r="J275" s="3">
        <v>50</v>
      </c>
      <c r="K275" s="3">
        <v>34.200000000000003</v>
      </c>
      <c r="L275" s="3">
        <v>42856.838000000003</v>
      </c>
    </row>
    <row r="276" spans="4:12">
      <c r="D276" s="3" t="s">
        <v>9</v>
      </c>
      <c r="E276" s="3" t="s">
        <v>10</v>
      </c>
      <c r="F276" s="3" t="s">
        <v>12</v>
      </c>
      <c r="G276" s="3">
        <v>2</v>
      </c>
      <c r="J276" s="3">
        <v>41</v>
      </c>
      <c r="K276" s="3">
        <v>37.049999999999997</v>
      </c>
      <c r="L276" s="3">
        <v>7265.7025000000003</v>
      </c>
    </row>
    <row r="277" spans="4:12">
      <c r="D277" s="3" t="s">
        <v>9</v>
      </c>
      <c r="E277" s="3" t="s">
        <v>10</v>
      </c>
      <c r="F277" s="3" t="s">
        <v>13</v>
      </c>
      <c r="G277" s="3">
        <v>1</v>
      </c>
      <c r="J277" s="3">
        <v>50</v>
      </c>
      <c r="K277" s="3">
        <v>27.454999999999998</v>
      </c>
      <c r="L277" s="3">
        <v>9617.6624499999998</v>
      </c>
    </row>
    <row r="278" spans="4:12">
      <c r="D278" s="3" t="s">
        <v>9</v>
      </c>
      <c r="E278" s="3" t="s">
        <v>10</v>
      </c>
      <c r="F278" s="3" t="s">
        <v>12</v>
      </c>
      <c r="G278" s="3">
        <v>0</v>
      </c>
      <c r="J278" s="3">
        <v>25</v>
      </c>
      <c r="K278" s="3">
        <v>27.55</v>
      </c>
      <c r="L278" s="3">
        <v>2523.1695</v>
      </c>
    </row>
    <row r="279" spans="4:12">
      <c r="D279" s="3" t="s">
        <v>6</v>
      </c>
      <c r="E279" s="3" t="s">
        <v>10</v>
      </c>
      <c r="F279" s="3" t="s">
        <v>13</v>
      </c>
      <c r="G279" s="3">
        <v>2</v>
      </c>
      <c r="J279" s="3">
        <v>47</v>
      </c>
      <c r="K279" s="3">
        <v>26.6</v>
      </c>
      <c r="L279" s="3">
        <v>9715.8410000000003</v>
      </c>
    </row>
    <row r="280" spans="4:12">
      <c r="D280" s="3" t="s">
        <v>9</v>
      </c>
      <c r="E280" s="3" t="s">
        <v>10</v>
      </c>
      <c r="F280" s="3" t="s">
        <v>12</v>
      </c>
      <c r="G280" s="3">
        <v>2</v>
      </c>
      <c r="J280" s="3">
        <v>19</v>
      </c>
      <c r="K280" s="3">
        <v>20.614999999999998</v>
      </c>
      <c r="L280" s="3">
        <v>2803.69785</v>
      </c>
    </row>
    <row r="281" spans="4:12">
      <c r="D281" s="3" t="s">
        <v>6</v>
      </c>
      <c r="E281" s="3" t="s">
        <v>10</v>
      </c>
      <c r="F281" s="3" t="s">
        <v>8</v>
      </c>
      <c r="G281" s="3">
        <v>0</v>
      </c>
      <c r="J281" s="3">
        <v>22</v>
      </c>
      <c r="K281" s="3">
        <v>24.3</v>
      </c>
      <c r="L281" s="3">
        <v>2150.4690000000001</v>
      </c>
    </row>
    <row r="282" spans="4:12">
      <c r="D282" s="3" t="s">
        <v>9</v>
      </c>
      <c r="E282" s="3" t="s">
        <v>10</v>
      </c>
      <c r="F282" s="3" t="s">
        <v>11</v>
      </c>
      <c r="G282" s="3">
        <v>2</v>
      </c>
      <c r="J282" s="3">
        <v>59</v>
      </c>
      <c r="K282" s="3">
        <v>31.79</v>
      </c>
      <c r="L282" s="3">
        <v>12928.7911</v>
      </c>
    </row>
    <row r="283" spans="4:12">
      <c r="D283" s="3" t="s">
        <v>6</v>
      </c>
      <c r="E283" s="3" t="s">
        <v>10</v>
      </c>
      <c r="F283" s="3" t="s">
        <v>11</v>
      </c>
      <c r="G283" s="3">
        <v>1</v>
      </c>
      <c r="J283" s="3">
        <v>51</v>
      </c>
      <c r="K283" s="3">
        <v>21.56</v>
      </c>
      <c r="L283" s="3">
        <v>9855.1314000000002</v>
      </c>
    </row>
    <row r="284" spans="4:12">
      <c r="D284" s="3" t="s">
        <v>6</v>
      </c>
      <c r="E284" s="3" t="s">
        <v>7</v>
      </c>
      <c r="F284" s="3" t="s">
        <v>13</v>
      </c>
      <c r="G284" s="3">
        <v>1</v>
      </c>
      <c r="J284" s="3">
        <v>40</v>
      </c>
      <c r="K284" s="3">
        <v>28.12</v>
      </c>
      <c r="L284" s="3">
        <v>22331.566800000001</v>
      </c>
    </row>
    <row r="285" spans="4:12">
      <c r="D285" s="3" t="s">
        <v>9</v>
      </c>
      <c r="E285" s="3" t="s">
        <v>7</v>
      </c>
      <c r="F285" s="3" t="s">
        <v>13</v>
      </c>
      <c r="G285" s="3">
        <v>3</v>
      </c>
      <c r="J285" s="3">
        <v>54</v>
      </c>
      <c r="K285" s="3">
        <v>40.564999999999998</v>
      </c>
      <c r="L285" s="3">
        <v>48549.178350000002</v>
      </c>
    </row>
    <row r="286" spans="4:12">
      <c r="D286" s="3" t="s">
        <v>9</v>
      </c>
      <c r="E286" s="3" t="s">
        <v>10</v>
      </c>
      <c r="F286" s="3" t="s">
        <v>13</v>
      </c>
      <c r="G286" s="3">
        <v>1</v>
      </c>
      <c r="J286" s="3">
        <v>30</v>
      </c>
      <c r="K286" s="3">
        <v>27.645</v>
      </c>
      <c r="L286" s="3">
        <v>4237.12655</v>
      </c>
    </row>
    <row r="287" spans="4:12">
      <c r="D287" s="3" t="s">
        <v>6</v>
      </c>
      <c r="E287" s="3" t="s">
        <v>10</v>
      </c>
      <c r="F287" s="3" t="s">
        <v>13</v>
      </c>
      <c r="G287" s="3">
        <v>1</v>
      </c>
      <c r="J287" s="3">
        <v>55</v>
      </c>
      <c r="K287" s="3">
        <v>32.395000000000003</v>
      </c>
      <c r="L287" s="3">
        <v>11879.10405</v>
      </c>
    </row>
    <row r="288" spans="4:12">
      <c r="D288" s="3" t="s">
        <v>6</v>
      </c>
      <c r="E288" s="3" t="s">
        <v>10</v>
      </c>
      <c r="F288" s="3" t="s">
        <v>8</v>
      </c>
      <c r="G288" s="3">
        <v>0</v>
      </c>
      <c r="J288" s="3">
        <v>52</v>
      </c>
      <c r="K288" s="3">
        <v>31.2</v>
      </c>
      <c r="L288" s="3">
        <v>9625.92</v>
      </c>
    </row>
    <row r="289" spans="4:12">
      <c r="D289" s="3" t="s">
        <v>9</v>
      </c>
      <c r="E289" s="3" t="s">
        <v>10</v>
      </c>
      <c r="F289" s="3" t="s">
        <v>11</v>
      </c>
      <c r="G289" s="3">
        <v>1</v>
      </c>
      <c r="J289" s="3">
        <v>46</v>
      </c>
      <c r="K289" s="3">
        <v>26.62</v>
      </c>
      <c r="L289" s="3">
        <v>7742.1098000000002</v>
      </c>
    </row>
    <row r="290" spans="4:12">
      <c r="D290" s="3" t="s">
        <v>6</v>
      </c>
      <c r="E290" s="3" t="s">
        <v>10</v>
      </c>
      <c r="F290" s="3" t="s">
        <v>13</v>
      </c>
      <c r="G290" s="3">
        <v>2</v>
      </c>
      <c r="J290" s="3">
        <v>46</v>
      </c>
      <c r="K290" s="3">
        <v>48.07</v>
      </c>
      <c r="L290" s="3">
        <v>9432.9253000000008</v>
      </c>
    </row>
    <row r="291" spans="4:12">
      <c r="D291" s="3" t="s">
        <v>6</v>
      </c>
      <c r="E291" s="3" t="s">
        <v>10</v>
      </c>
      <c r="F291" s="3" t="s">
        <v>12</v>
      </c>
      <c r="G291" s="3">
        <v>0</v>
      </c>
      <c r="J291" s="3">
        <v>63</v>
      </c>
      <c r="K291" s="3">
        <v>26.22</v>
      </c>
      <c r="L291" s="3">
        <v>14256.192800000001</v>
      </c>
    </row>
    <row r="292" spans="4:12">
      <c r="D292" s="3" t="s">
        <v>6</v>
      </c>
      <c r="E292" s="3" t="s">
        <v>7</v>
      </c>
      <c r="F292" s="3" t="s">
        <v>13</v>
      </c>
      <c r="G292" s="3">
        <v>1</v>
      </c>
      <c r="J292" s="3">
        <v>59</v>
      </c>
      <c r="K292" s="3">
        <v>36.765000000000001</v>
      </c>
      <c r="L292" s="3">
        <v>47896.79135</v>
      </c>
    </row>
    <row r="293" spans="4:12">
      <c r="D293" s="3" t="s">
        <v>9</v>
      </c>
      <c r="E293" s="3" t="s">
        <v>10</v>
      </c>
      <c r="F293" s="3" t="s">
        <v>11</v>
      </c>
      <c r="G293" s="3">
        <v>3</v>
      </c>
      <c r="J293" s="3">
        <v>52</v>
      </c>
      <c r="K293" s="3">
        <v>26.4</v>
      </c>
      <c r="L293" s="3">
        <v>25992.821039999999</v>
      </c>
    </row>
    <row r="294" spans="4:12">
      <c r="D294" s="3" t="s">
        <v>6</v>
      </c>
      <c r="E294" s="3" t="s">
        <v>10</v>
      </c>
      <c r="F294" s="3" t="s">
        <v>8</v>
      </c>
      <c r="G294" s="3">
        <v>0</v>
      </c>
      <c r="J294" s="3">
        <v>28</v>
      </c>
      <c r="K294" s="3">
        <v>33.4</v>
      </c>
      <c r="L294" s="3">
        <v>3172.018</v>
      </c>
    </row>
    <row r="295" spans="4:12">
      <c r="D295" s="3" t="s">
        <v>9</v>
      </c>
      <c r="E295" s="3" t="s">
        <v>10</v>
      </c>
      <c r="F295" s="3" t="s">
        <v>13</v>
      </c>
      <c r="G295" s="3">
        <v>1</v>
      </c>
      <c r="J295" s="3">
        <v>29</v>
      </c>
      <c r="K295" s="3">
        <v>29.64</v>
      </c>
      <c r="L295" s="3">
        <v>20277.807509999999</v>
      </c>
    </row>
    <row r="296" spans="4:12">
      <c r="D296" s="3" t="s">
        <v>9</v>
      </c>
      <c r="E296" s="3" t="s">
        <v>7</v>
      </c>
      <c r="F296" s="3" t="s">
        <v>11</v>
      </c>
      <c r="G296" s="3">
        <v>2</v>
      </c>
      <c r="J296" s="3">
        <v>25</v>
      </c>
      <c r="K296" s="3">
        <v>45.54</v>
      </c>
      <c r="L296" s="3">
        <v>42112.2356</v>
      </c>
    </row>
    <row r="297" spans="4:12">
      <c r="D297" s="3" t="s">
        <v>6</v>
      </c>
      <c r="E297" s="3" t="s">
        <v>10</v>
      </c>
      <c r="F297" s="3" t="s">
        <v>11</v>
      </c>
      <c r="G297" s="3">
        <v>0</v>
      </c>
      <c r="J297" s="3">
        <v>22</v>
      </c>
      <c r="K297" s="3">
        <v>28.82</v>
      </c>
      <c r="L297" s="3">
        <v>2156.7518</v>
      </c>
    </row>
    <row r="298" spans="4:12">
      <c r="D298" s="3" t="s">
        <v>9</v>
      </c>
      <c r="E298" s="3" t="s">
        <v>10</v>
      </c>
      <c r="F298" s="3" t="s">
        <v>8</v>
      </c>
      <c r="G298" s="3">
        <v>3</v>
      </c>
      <c r="J298" s="3">
        <v>25</v>
      </c>
      <c r="K298" s="3">
        <v>26.8</v>
      </c>
      <c r="L298" s="3">
        <v>3906.127</v>
      </c>
    </row>
    <row r="299" spans="4:12">
      <c r="D299" s="3" t="s">
        <v>9</v>
      </c>
      <c r="E299" s="3" t="s">
        <v>10</v>
      </c>
      <c r="F299" s="3" t="s">
        <v>13</v>
      </c>
      <c r="G299" s="3">
        <v>0</v>
      </c>
      <c r="J299" s="3">
        <v>18</v>
      </c>
      <c r="K299" s="3">
        <v>22.99</v>
      </c>
      <c r="L299" s="3">
        <v>1704.5681</v>
      </c>
    </row>
    <row r="300" spans="4:12">
      <c r="D300" s="3" t="s">
        <v>9</v>
      </c>
      <c r="E300" s="3" t="s">
        <v>7</v>
      </c>
      <c r="F300" s="3" t="s">
        <v>8</v>
      </c>
      <c r="G300" s="3">
        <v>0</v>
      </c>
      <c r="J300" s="3">
        <v>19</v>
      </c>
      <c r="K300" s="3">
        <v>27.7</v>
      </c>
      <c r="L300" s="3">
        <v>16297.846</v>
      </c>
    </row>
    <row r="301" spans="4:12">
      <c r="D301" s="3" t="s">
        <v>9</v>
      </c>
      <c r="E301" s="3" t="s">
        <v>7</v>
      </c>
      <c r="F301" s="3" t="s">
        <v>11</v>
      </c>
      <c r="G301" s="3">
        <v>1</v>
      </c>
      <c r="J301" s="3">
        <v>47</v>
      </c>
      <c r="K301" s="3">
        <v>25.41</v>
      </c>
      <c r="L301" s="3">
        <v>21978.676899999999</v>
      </c>
    </row>
    <row r="302" spans="4:12">
      <c r="D302" s="3" t="s">
        <v>9</v>
      </c>
      <c r="E302" s="3" t="s">
        <v>7</v>
      </c>
      <c r="F302" s="3" t="s">
        <v>12</v>
      </c>
      <c r="G302" s="3">
        <v>3</v>
      </c>
      <c r="J302" s="3">
        <v>31</v>
      </c>
      <c r="K302" s="3">
        <v>34.39</v>
      </c>
      <c r="L302" s="3">
        <v>38746.355100000001</v>
      </c>
    </row>
    <row r="303" spans="4:12">
      <c r="D303" s="3" t="s">
        <v>6</v>
      </c>
      <c r="E303" s="3" t="s">
        <v>10</v>
      </c>
      <c r="F303" s="3" t="s">
        <v>12</v>
      </c>
      <c r="G303" s="3">
        <v>1</v>
      </c>
      <c r="J303" s="3">
        <v>48</v>
      </c>
      <c r="K303" s="3">
        <v>28.88</v>
      </c>
      <c r="L303" s="3">
        <v>9249.4951999999994</v>
      </c>
    </row>
    <row r="304" spans="4:12">
      <c r="D304" s="3" t="s">
        <v>9</v>
      </c>
      <c r="E304" s="3" t="s">
        <v>10</v>
      </c>
      <c r="F304" s="3" t="s">
        <v>13</v>
      </c>
      <c r="G304" s="3">
        <v>3</v>
      </c>
      <c r="J304" s="3">
        <v>36</v>
      </c>
      <c r="K304" s="3">
        <v>27.55</v>
      </c>
      <c r="L304" s="3">
        <v>6746.7425000000003</v>
      </c>
    </row>
    <row r="305" spans="4:12">
      <c r="D305" s="3" t="s">
        <v>6</v>
      </c>
      <c r="E305" s="3" t="s">
        <v>7</v>
      </c>
      <c r="F305" s="3" t="s">
        <v>13</v>
      </c>
      <c r="G305" s="3">
        <v>3</v>
      </c>
      <c r="J305" s="3">
        <v>53</v>
      </c>
      <c r="K305" s="3">
        <v>22.61</v>
      </c>
      <c r="L305" s="3">
        <v>24873.384900000001</v>
      </c>
    </row>
    <row r="306" spans="4:12">
      <c r="D306" s="3" t="s">
        <v>6</v>
      </c>
      <c r="E306" s="3" t="s">
        <v>10</v>
      </c>
      <c r="F306" s="3" t="s">
        <v>11</v>
      </c>
      <c r="G306" s="3">
        <v>2</v>
      </c>
      <c r="J306" s="3">
        <v>56</v>
      </c>
      <c r="K306" s="3">
        <v>37.51</v>
      </c>
      <c r="L306" s="3">
        <v>12265.5069</v>
      </c>
    </row>
    <row r="307" spans="4:12">
      <c r="D307" s="3" t="s">
        <v>6</v>
      </c>
      <c r="E307" s="3" t="s">
        <v>10</v>
      </c>
      <c r="F307" s="3" t="s">
        <v>11</v>
      </c>
      <c r="G307" s="3">
        <v>2</v>
      </c>
      <c r="J307" s="3">
        <v>28</v>
      </c>
      <c r="K307" s="3">
        <v>33</v>
      </c>
      <c r="L307" s="3">
        <v>4349.4620000000004</v>
      </c>
    </row>
    <row r="308" spans="4:12">
      <c r="D308" s="3" t="s">
        <v>6</v>
      </c>
      <c r="E308" s="3" t="s">
        <v>10</v>
      </c>
      <c r="F308" s="3" t="s">
        <v>8</v>
      </c>
      <c r="G308" s="3">
        <v>2</v>
      </c>
      <c r="J308" s="3">
        <v>57</v>
      </c>
      <c r="K308" s="3">
        <v>38</v>
      </c>
      <c r="L308" s="3">
        <v>12646.207</v>
      </c>
    </row>
    <row r="309" spans="4:12">
      <c r="D309" s="3" t="s">
        <v>9</v>
      </c>
      <c r="E309" s="3" t="s">
        <v>10</v>
      </c>
      <c r="F309" s="3" t="s">
        <v>12</v>
      </c>
      <c r="G309" s="3">
        <v>2</v>
      </c>
      <c r="J309" s="3">
        <v>29</v>
      </c>
      <c r="K309" s="3">
        <v>33.344999999999999</v>
      </c>
      <c r="L309" s="3">
        <v>19442.353500000001</v>
      </c>
    </row>
    <row r="310" spans="4:12">
      <c r="D310" s="3" t="s">
        <v>6</v>
      </c>
      <c r="E310" s="3" t="s">
        <v>10</v>
      </c>
      <c r="F310" s="3" t="s">
        <v>8</v>
      </c>
      <c r="G310" s="3">
        <v>2</v>
      </c>
      <c r="J310" s="3">
        <v>28</v>
      </c>
      <c r="K310" s="3">
        <v>27.5</v>
      </c>
      <c r="L310" s="3">
        <v>20177.671129999999</v>
      </c>
    </row>
    <row r="311" spans="4:12">
      <c r="D311" s="3" t="s">
        <v>6</v>
      </c>
      <c r="E311" s="3" t="s">
        <v>10</v>
      </c>
      <c r="F311" s="3" t="s">
        <v>11</v>
      </c>
      <c r="G311" s="3">
        <v>1</v>
      </c>
      <c r="J311" s="3">
        <v>30</v>
      </c>
      <c r="K311" s="3">
        <v>33.33</v>
      </c>
      <c r="L311" s="3">
        <v>4151.0286999999998</v>
      </c>
    </row>
    <row r="312" spans="4:12">
      <c r="D312" s="3" t="s">
        <v>9</v>
      </c>
      <c r="E312" s="3" t="s">
        <v>10</v>
      </c>
      <c r="F312" s="3" t="s">
        <v>13</v>
      </c>
      <c r="G312" s="3">
        <v>0</v>
      </c>
      <c r="J312" s="3">
        <v>58</v>
      </c>
      <c r="K312" s="3">
        <v>34.865000000000002</v>
      </c>
      <c r="L312" s="3">
        <v>11944.594349999999</v>
      </c>
    </row>
    <row r="313" spans="4:12">
      <c r="D313" s="3" t="s">
        <v>6</v>
      </c>
      <c r="E313" s="3" t="s">
        <v>10</v>
      </c>
      <c r="F313" s="3" t="s">
        <v>12</v>
      </c>
      <c r="G313" s="3">
        <v>2</v>
      </c>
      <c r="J313" s="3">
        <v>41</v>
      </c>
      <c r="K313" s="3">
        <v>33.06</v>
      </c>
      <c r="L313" s="3">
        <v>7749.1563999999998</v>
      </c>
    </row>
    <row r="314" spans="4:12">
      <c r="D314" s="3" t="s">
        <v>9</v>
      </c>
      <c r="E314" s="3" t="s">
        <v>10</v>
      </c>
      <c r="F314" s="3" t="s">
        <v>8</v>
      </c>
      <c r="G314" s="3">
        <v>0</v>
      </c>
      <c r="J314" s="3">
        <v>50</v>
      </c>
      <c r="K314" s="3">
        <v>26.6</v>
      </c>
      <c r="L314" s="3">
        <v>8444.4740000000002</v>
      </c>
    </row>
    <row r="315" spans="4:12">
      <c r="D315" s="3" t="s">
        <v>6</v>
      </c>
      <c r="E315" s="3" t="s">
        <v>10</v>
      </c>
      <c r="F315" s="3" t="s">
        <v>8</v>
      </c>
      <c r="G315" s="3">
        <v>0</v>
      </c>
      <c r="J315" s="3">
        <v>19</v>
      </c>
      <c r="K315" s="3">
        <v>24.7</v>
      </c>
      <c r="L315" s="3">
        <v>1737.376</v>
      </c>
    </row>
    <row r="316" spans="4:12">
      <c r="D316" s="3" t="s">
        <v>9</v>
      </c>
      <c r="E316" s="3" t="s">
        <v>7</v>
      </c>
      <c r="F316" s="3" t="s">
        <v>11</v>
      </c>
      <c r="G316" s="3">
        <v>3</v>
      </c>
      <c r="J316" s="3">
        <v>43</v>
      </c>
      <c r="K316" s="3">
        <v>35.97</v>
      </c>
      <c r="L316" s="3">
        <v>42124.515299999999</v>
      </c>
    </row>
    <row r="317" spans="4:12">
      <c r="D317" s="3" t="s">
        <v>9</v>
      </c>
      <c r="E317" s="3" t="s">
        <v>10</v>
      </c>
      <c r="F317" s="3" t="s">
        <v>11</v>
      </c>
      <c r="G317" s="3">
        <v>0</v>
      </c>
      <c r="J317" s="3">
        <v>49</v>
      </c>
      <c r="K317" s="3">
        <v>35.86</v>
      </c>
      <c r="L317" s="3">
        <v>8124.4084000000003</v>
      </c>
    </row>
    <row r="318" spans="4:12">
      <c r="D318" s="3" t="s">
        <v>6</v>
      </c>
      <c r="E318" s="3" t="s">
        <v>7</v>
      </c>
      <c r="F318" s="3" t="s">
        <v>8</v>
      </c>
      <c r="G318" s="3">
        <v>0</v>
      </c>
      <c r="J318" s="3">
        <v>27</v>
      </c>
      <c r="K318" s="3">
        <v>31.4</v>
      </c>
      <c r="L318" s="3">
        <v>34838.873</v>
      </c>
    </row>
    <row r="319" spans="4:12">
      <c r="D319" s="3" t="s">
        <v>9</v>
      </c>
      <c r="E319" s="3" t="s">
        <v>10</v>
      </c>
      <c r="F319" s="3" t="s">
        <v>13</v>
      </c>
      <c r="G319" s="3">
        <v>0</v>
      </c>
      <c r="J319" s="3">
        <v>52</v>
      </c>
      <c r="K319" s="3">
        <v>33.25</v>
      </c>
      <c r="L319" s="3">
        <v>9722.7695000000003</v>
      </c>
    </row>
    <row r="320" spans="4:12">
      <c r="D320" s="3" t="s">
        <v>9</v>
      </c>
      <c r="E320" s="3" t="s">
        <v>10</v>
      </c>
      <c r="F320" s="3" t="s">
        <v>12</v>
      </c>
      <c r="G320" s="3">
        <v>0</v>
      </c>
      <c r="J320" s="3">
        <v>50</v>
      </c>
      <c r="K320" s="3">
        <v>32.204999999999998</v>
      </c>
      <c r="L320" s="3">
        <v>8835.2649500000007</v>
      </c>
    </row>
    <row r="321" spans="4:12">
      <c r="D321" s="3" t="s">
        <v>9</v>
      </c>
      <c r="E321" s="3" t="s">
        <v>10</v>
      </c>
      <c r="F321" s="3" t="s">
        <v>13</v>
      </c>
      <c r="G321" s="3">
        <v>0</v>
      </c>
      <c r="J321" s="3">
        <v>54</v>
      </c>
      <c r="K321" s="3">
        <v>32.774999999999999</v>
      </c>
      <c r="L321" s="3">
        <v>10435.06525</v>
      </c>
    </row>
    <row r="322" spans="4:12">
      <c r="D322" s="3" t="s">
        <v>6</v>
      </c>
      <c r="E322" s="3" t="s">
        <v>10</v>
      </c>
      <c r="F322" s="3" t="s">
        <v>12</v>
      </c>
      <c r="G322" s="3">
        <v>0</v>
      </c>
      <c r="J322" s="3">
        <v>44</v>
      </c>
      <c r="K322" s="3">
        <v>27.645</v>
      </c>
      <c r="L322" s="3">
        <v>7421.1945500000002</v>
      </c>
    </row>
    <row r="323" spans="4:12">
      <c r="D323" s="3" t="s">
        <v>9</v>
      </c>
      <c r="E323" s="3" t="s">
        <v>10</v>
      </c>
      <c r="F323" s="3" t="s">
        <v>13</v>
      </c>
      <c r="G323" s="3">
        <v>1</v>
      </c>
      <c r="J323" s="3">
        <v>32</v>
      </c>
      <c r="K323" s="3">
        <v>37.335000000000001</v>
      </c>
      <c r="L323" s="3">
        <v>4667.6076499999999</v>
      </c>
    </row>
    <row r="324" spans="4:12">
      <c r="D324" s="3" t="s">
        <v>9</v>
      </c>
      <c r="E324" s="3" t="s">
        <v>10</v>
      </c>
      <c r="F324" s="3" t="s">
        <v>12</v>
      </c>
      <c r="G324" s="3">
        <v>1</v>
      </c>
      <c r="J324" s="3">
        <v>34</v>
      </c>
      <c r="K324" s="3">
        <v>25.27</v>
      </c>
      <c r="L324" s="3">
        <v>4894.7533000000003</v>
      </c>
    </row>
    <row r="325" spans="4:12">
      <c r="D325" s="3" t="s">
        <v>6</v>
      </c>
      <c r="E325" s="3" t="s">
        <v>10</v>
      </c>
      <c r="F325" s="3" t="s">
        <v>13</v>
      </c>
      <c r="G325" s="3">
        <v>4</v>
      </c>
      <c r="J325" s="3">
        <v>26</v>
      </c>
      <c r="K325" s="3">
        <v>29.64</v>
      </c>
      <c r="L325" s="3">
        <v>24671.663339999999</v>
      </c>
    </row>
    <row r="326" spans="4:12">
      <c r="D326" s="3" t="s">
        <v>9</v>
      </c>
      <c r="E326" s="3" t="s">
        <v>7</v>
      </c>
      <c r="F326" s="3" t="s">
        <v>8</v>
      </c>
      <c r="G326" s="3">
        <v>0</v>
      </c>
      <c r="J326" s="3">
        <v>34</v>
      </c>
      <c r="K326" s="3">
        <v>30.8</v>
      </c>
      <c r="L326" s="3">
        <v>35491.64</v>
      </c>
    </row>
    <row r="327" spans="4:12">
      <c r="D327" s="3" t="s">
        <v>9</v>
      </c>
      <c r="E327" s="3" t="s">
        <v>10</v>
      </c>
      <c r="F327" s="3" t="s">
        <v>13</v>
      </c>
      <c r="G327" s="3">
        <v>0</v>
      </c>
      <c r="J327" s="3">
        <v>57</v>
      </c>
      <c r="K327" s="3">
        <v>40.945</v>
      </c>
      <c r="L327" s="3">
        <v>11566.30055</v>
      </c>
    </row>
    <row r="328" spans="4:12">
      <c r="D328" s="3" t="s">
        <v>9</v>
      </c>
      <c r="E328" s="3" t="s">
        <v>10</v>
      </c>
      <c r="F328" s="3" t="s">
        <v>8</v>
      </c>
      <c r="G328" s="3">
        <v>0</v>
      </c>
      <c r="J328" s="3">
        <v>29</v>
      </c>
      <c r="K328" s="3">
        <v>27.2</v>
      </c>
      <c r="L328" s="3">
        <v>2866.0909999999999</v>
      </c>
    </row>
    <row r="329" spans="4:12">
      <c r="D329" s="3" t="s">
        <v>9</v>
      </c>
      <c r="E329" s="3" t="s">
        <v>10</v>
      </c>
      <c r="F329" s="3" t="s">
        <v>13</v>
      </c>
      <c r="G329" s="3">
        <v>1</v>
      </c>
      <c r="J329" s="3">
        <v>40</v>
      </c>
      <c r="K329" s="3">
        <v>34.104999999999997</v>
      </c>
      <c r="L329" s="3">
        <v>6600.2059499999996</v>
      </c>
    </row>
    <row r="330" spans="4:12">
      <c r="D330" s="3" t="s">
        <v>6</v>
      </c>
      <c r="E330" s="3" t="s">
        <v>10</v>
      </c>
      <c r="F330" s="3" t="s">
        <v>11</v>
      </c>
      <c r="G330" s="3">
        <v>1</v>
      </c>
      <c r="J330" s="3">
        <v>27</v>
      </c>
      <c r="K330" s="3">
        <v>23.21</v>
      </c>
      <c r="L330" s="3">
        <v>3561.8888999999999</v>
      </c>
    </row>
    <row r="331" spans="4:12">
      <c r="D331" s="3" t="s">
        <v>9</v>
      </c>
      <c r="E331" s="3" t="s">
        <v>7</v>
      </c>
      <c r="F331" s="3" t="s">
        <v>12</v>
      </c>
      <c r="G331" s="3">
        <v>2</v>
      </c>
      <c r="J331" s="3">
        <v>45</v>
      </c>
      <c r="K331" s="3">
        <v>36.479999999999997</v>
      </c>
      <c r="L331" s="3">
        <v>42760.502200000003</v>
      </c>
    </row>
    <row r="332" spans="4:12">
      <c r="D332" s="3" t="s">
        <v>6</v>
      </c>
      <c r="E332" s="3" t="s">
        <v>7</v>
      </c>
      <c r="F332" s="3" t="s">
        <v>8</v>
      </c>
      <c r="G332" s="3">
        <v>1</v>
      </c>
      <c r="J332" s="3">
        <v>64</v>
      </c>
      <c r="K332" s="3">
        <v>33.799999999999997</v>
      </c>
      <c r="L332" s="3">
        <v>47928.03</v>
      </c>
    </row>
    <row r="333" spans="4:12">
      <c r="D333" s="3" t="s">
        <v>9</v>
      </c>
      <c r="E333" s="3" t="s">
        <v>10</v>
      </c>
      <c r="F333" s="3" t="s">
        <v>8</v>
      </c>
      <c r="G333" s="3">
        <v>0</v>
      </c>
      <c r="J333" s="3">
        <v>52</v>
      </c>
      <c r="K333" s="3">
        <v>36.700000000000003</v>
      </c>
      <c r="L333" s="3">
        <v>9144.5650000000005</v>
      </c>
    </row>
    <row r="334" spans="4:12">
      <c r="D334" s="3" t="s">
        <v>6</v>
      </c>
      <c r="E334" s="3" t="s">
        <v>7</v>
      </c>
      <c r="F334" s="3" t="s">
        <v>13</v>
      </c>
      <c r="G334" s="3">
        <v>1</v>
      </c>
      <c r="J334" s="3">
        <v>61</v>
      </c>
      <c r="K334" s="3">
        <v>36.384999999999998</v>
      </c>
      <c r="L334" s="3">
        <v>48517.563150000002</v>
      </c>
    </row>
    <row r="335" spans="4:12">
      <c r="D335" s="3" t="s">
        <v>9</v>
      </c>
      <c r="E335" s="3" t="s">
        <v>7</v>
      </c>
      <c r="F335" s="3" t="s">
        <v>12</v>
      </c>
      <c r="G335" s="3">
        <v>0</v>
      </c>
      <c r="J335" s="3">
        <v>52</v>
      </c>
      <c r="K335" s="3">
        <v>27.36</v>
      </c>
      <c r="L335" s="3">
        <v>24393.6224</v>
      </c>
    </row>
    <row r="336" spans="4:12">
      <c r="D336" s="3" t="s">
        <v>6</v>
      </c>
      <c r="E336" s="3" t="s">
        <v>10</v>
      </c>
      <c r="F336" s="3" t="s">
        <v>12</v>
      </c>
      <c r="G336" s="3">
        <v>0</v>
      </c>
      <c r="J336" s="3">
        <v>61</v>
      </c>
      <c r="K336" s="3">
        <v>31.16</v>
      </c>
      <c r="L336" s="3">
        <v>13429.035400000001</v>
      </c>
    </row>
    <row r="337" spans="4:12">
      <c r="D337" s="3" t="s">
        <v>6</v>
      </c>
      <c r="E337" s="3" t="s">
        <v>10</v>
      </c>
      <c r="F337" s="3" t="s">
        <v>13</v>
      </c>
      <c r="G337" s="3">
        <v>0</v>
      </c>
      <c r="J337" s="3">
        <v>56</v>
      </c>
      <c r="K337" s="3">
        <v>28.785</v>
      </c>
      <c r="L337" s="3">
        <v>11658.379150000001</v>
      </c>
    </row>
    <row r="338" spans="4:12">
      <c r="D338" s="3" t="s">
        <v>6</v>
      </c>
      <c r="E338" s="3" t="s">
        <v>10</v>
      </c>
      <c r="F338" s="3" t="s">
        <v>13</v>
      </c>
      <c r="G338" s="3">
        <v>2</v>
      </c>
      <c r="J338" s="3">
        <v>43</v>
      </c>
      <c r="K338" s="3">
        <v>35.72</v>
      </c>
      <c r="L338" s="3">
        <v>19144.576519999999</v>
      </c>
    </row>
    <row r="339" spans="4:12">
      <c r="D339" s="3" t="s">
        <v>9</v>
      </c>
      <c r="E339" s="3" t="s">
        <v>10</v>
      </c>
      <c r="F339" s="3" t="s">
        <v>8</v>
      </c>
      <c r="G339" s="3">
        <v>0</v>
      </c>
      <c r="J339" s="3">
        <v>64</v>
      </c>
      <c r="K339" s="3">
        <v>34.5</v>
      </c>
      <c r="L339" s="3">
        <v>13822.803</v>
      </c>
    </row>
    <row r="340" spans="4:12">
      <c r="D340" s="3" t="s">
        <v>9</v>
      </c>
      <c r="E340" s="3" t="s">
        <v>10</v>
      </c>
      <c r="F340" s="3" t="s">
        <v>11</v>
      </c>
      <c r="G340" s="3">
        <v>0</v>
      </c>
      <c r="J340" s="3">
        <v>60</v>
      </c>
      <c r="K340" s="3">
        <v>25.74</v>
      </c>
      <c r="L340" s="3">
        <v>12142.578600000001</v>
      </c>
    </row>
    <row r="341" spans="4:12">
      <c r="D341" s="3" t="s">
        <v>9</v>
      </c>
      <c r="E341" s="3" t="s">
        <v>10</v>
      </c>
      <c r="F341" s="3" t="s">
        <v>12</v>
      </c>
      <c r="G341" s="3">
        <v>1</v>
      </c>
      <c r="J341" s="3">
        <v>62</v>
      </c>
      <c r="K341" s="3">
        <v>27.55</v>
      </c>
      <c r="L341" s="3">
        <v>13937.666499999999</v>
      </c>
    </row>
    <row r="342" spans="4:12">
      <c r="D342" s="3" t="s">
        <v>9</v>
      </c>
      <c r="E342" s="3" t="s">
        <v>7</v>
      </c>
      <c r="F342" s="3" t="s">
        <v>13</v>
      </c>
      <c r="G342" s="3">
        <v>1</v>
      </c>
      <c r="J342" s="3">
        <v>50</v>
      </c>
      <c r="K342" s="3">
        <v>32.299999999999997</v>
      </c>
      <c r="L342" s="3">
        <v>41919.097000000002</v>
      </c>
    </row>
    <row r="343" spans="4:12">
      <c r="D343" s="3" t="s">
        <v>6</v>
      </c>
      <c r="E343" s="3" t="s">
        <v>10</v>
      </c>
      <c r="F343" s="3" t="s">
        <v>11</v>
      </c>
      <c r="G343" s="3">
        <v>1</v>
      </c>
      <c r="J343" s="3">
        <v>46</v>
      </c>
      <c r="K343" s="3">
        <v>27.72</v>
      </c>
      <c r="L343" s="3">
        <v>8232.6388000000006</v>
      </c>
    </row>
    <row r="344" spans="4:12">
      <c r="D344" s="3" t="s">
        <v>6</v>
      </c>
      <c r="E344" s="3" t="s">
        <v>10</v>
      </c>
      <c r="F344" s="3" t="s">
        <v>8</v>
      </c>
      <c r="G344" s="3">
        <v>0</v>
      </c>
      <c r="J344" s="3">
        <v>24</v>
      </c>
      <c r="K344" s="3">
        <v>27.6</v>
      </c>
      <c r="L344" s="3">
        <v>18955.220170000001</v>
      </c>
    </row>
    <row r="345" spans="4:12">
      <c r="D345" s="3" t="s">
        <v>9</v>
      </c>
      <c r="E345" s="3" t="s">
        <v>10</v>
      </c>
      <c r="F345" s="3" t="s">
        <v>12</v>
      </c>
      <c r="G345" s="3">
        <v>0</v>
      </c>
      <c r="J345" s="3">
        <v>62</v>
      </c>
      <c r="K345" s="3">
        <v>30.02</v>
      </c>
      <c r="L345" s="3">
        <v>13352.0998</v>
      </c>
    </row>
    <row r="346" spans="4:12">
      <c r="D346" s="3" t="s">
        <v>6</v>
      </c>
      <c r="E346" s="3" t="s">
        <v>10</v>
      </c>
      <c r="F346" s="3" t="s">
        <v>13</v>
      </c>
      <c r="G346" s="3">
        <v>0</v>
      </c>
      <c r="J346" s="3">
        <v>60</v>
      </c>
      <c r="K346" s="3">
        <v>27.55</v>
      </c>
      <c r="L346" s="3">
        <v>13217.094499999999</v>
      </c>
    </row>
    <row r="347" spans="4:12">
      <c r="D347" s="3" t="s">
        <v>9</v>
      </c>
      <c r="E347" s="3" t="s">
        <v>10</v>
      </c>
      <c r="F347" s="3" t="s">
        <v>13</v>
      </c>
      <c r="G347" s="3">
        <v>0</v>
      </c>
      <c r="J347" s="3">
        <v>63</v>
      </c>
      <c r="K347" s="3">
        <v>36.765000000000001</v>
      </c>
      <c r="L347" s="3">
        <v>13981.850350000001</v>
      </c>
    </row>
    <row r="348" spans="4:12">
      <c r="D348" s="3" t="s">
        <v>6</v>
      </c>
      <c r="E348" s="3" t="s">
        <v>10</v>
      </c>
      <c r="F348" s="3" t="s">
        <v>11</v>
      </c>
      <c r="G348" s="3">
        <v>4</v>
      </c>
      <c r="J348" s="3">
        <v>49</v>
      </c>
      <c r="K348" s="3">
        <v>41.47</v>
      </c>
      <c r="L348" s="3">
        <v>10977.2063</v>
      </c>
    </row>
    <row r="349" spans="4:12">
      <c r="D349" s="3" t="s">
        <v>6</v>
      </c>
      <c r="E349" s="3" t="s">
        <v>10</v>
      </c>
      <c r="F349" s="3" t="s">
        <v>11</v>
      </c>
      <c r="G349" s="3">
        <v>3</v>
      </c>
      <c r="J349" s="3">
        <v>34</v>
      </c>
      <c r="K349" s="3">
        <v>29.26</v>
      </c>
      <c r="L349" s="3">
        <v>6184.2993999999999</v>
      </c>
    </row>
    <row r="350" spans="4:12">
      <c r="D350" s="3" t="s">
        <v>9</v>
      </c>
      <c r="E350" s="3" t="s">
        <v>10</v>
      </c>
      <c r="F350" s="3" t="s">
        <v>11</v>
      </c>
      <c r="G350" s="3">
        <v>2</v>
      </c>
      <c r="J350" s="3">
        <v>33</v>
      </c>
      <c r="K350" s="3">
        <v>35.75</v>
      </c>
      <c r="L350" s="3">
        <v>4889.9994999999999</v>
      </c>
    </row>
    <row r="351" spans="4:12">
      <c r="D351" s="3" t="s">
        <v>9</v>
      </c>
      <c r="E351" s="3" t="s">
        <v>10</v>
      </c>
      <c r="F351" s="3" t="s">
        <v>13</v>
      </c>
      <c r="G351" s="3">
        <v>1</v>
      </c>
      <c r="J351" s="3">
        <v>46</v>
      </c>
      <c r="K351" s="3">
        <v>33.344999999999999</v>
      </c>
      <c r="L351" s="3">
        <v>8334.4575499999992</v>
      </c>
    </row>
    <row r="352" spans="4:12">
      <c r="D352" s="3" t="s">
        <v>6</v>
      </c>
      <c r="E352" s="3" t="s">
        <v>10</v>
      </c>
      <c r="F352" s="3" t="s">
        <v>11</v>
      </c>
      <c r="G352" s="3">
        <v>1</v>
      </c>
      <c r="J352" s="3">
        <v>36</v>
      </c>
      <c r="K352" s="3">
        <v>29.92</v>
      </c>
      <c r="L352" s="3">
        <v>5478.0367999999999</v>
      </c>
    </row>
    <row r="353" spans="4:12">
      <c r="D353" s="3" t="s">
        <v>9</v>
      </c>
      <c r="E353" s="3" t="s">
        <v>10</v>
      </c>
      <c r="F353" s="3" t="s">
        <v>12</v>
      </c>
      <c r="G353" s="3">
        <v>0</v>
      </c>
      <c r="J353" s="3">
        <v>19</v>
      </c>
      <c r="K353" s="3">
        <v>27.835000000000001</v>
      </c>
      <c r="L353" s="3">
        <v>1635.7336499999999</v>
      </c>
    </row>
    <row r="354" spans="4:12">
      <c r="D354" s="3" t="s">
        <v>6</v>
      </c>
      <c r="E354" s="3" t="s">
        <v>10</v>
      </c>
      <c r="F354" s="3" t="s">
        <v>12</v>
      </c>
      <c r="G354" s="3">
        <v>0</v>
      </c>
      <c r="J354" s="3">
        <v>57</v>
      </c>
      <c r="K354" s="3">
        <v>23.18</v>
      </c>
      <c r="L354" s="3">
        <v>11830.6072</v>
      </c>
    </row>
    <row r="355" spans="4:12">
      <c r="D355" s="3" t="s">
        <v>6</v>
      </c>
      <c r="E355" s="3" t="s">
        <v>10</v>
      </c>
      <c r="F355" s="3" t="s">
        <v>8</v>
      </c>
      <c r="G355" s="3">
        <v>0</v>
      </c>
      <c r="J355" s="3">
        <v>50</v>
      </c>
      <c r="K355" s="3">
        <v>25.6</v>
      </c>
      <c r="L355" s="3">
        <v>8932.0840000000007</v>
      </c>
    </row>
    <row r="356" spans="4:12">
      <c r="D356" s="3" t="s">
        <v>6</v>
      </c>
      <c r="E356" s="3" t="s">
        <v>10</v>
      </c>
      <c r="F356" s="3" t="s">
        <v>8</v>
      </c>
      <c r="G356" s="3">
        <v>0</v>
      </c>
      <c r="J356" s="3">
        <v>30</v>
      </c>
      <c r="K356" s="3">
        <v>27.7</v>
      </c>
      <c r="L356" s="3">
        <v>3554.203</v>
      </c>
    </row>
    <row r="357" spans="4:12">
      <c r="D357" s="3" t="s">
        <v>9</v>
      </c>
      <c r="E357" s="3" t="s">
        <v>10</v>
      </c>
      <c r="F357" s="3" t="s">
        <v>13</v>
      </c>
      <c r="G357" s="3">
        <v>0</v>
      </c>
      <c r="J357" s="3">
        <v>33</v>
      </c>
      <c r="K357" s="3">
        <v>35.244999999999997</v>
      </c>
      <c r="L357" s="3">
        <v>12404.8791</v>
      </c>
    </row>
    <row r="358" spans="4:12">
      <c r="D358" s="3" t="s">
        <v>6</v>
      </c>
      <c r="E358" s="3" t="s">
        <v>10</v>
      </c>
      <c r="F358" s="3" t="s">
        <v>11</v>
      </c>
      <c r="G358" s="3">
        <v>0</v>
      </c>
      <c r="J358" s="3">
        <v>18</v>
      </c>
      <c r="K358" s="3">
        <v>38.28</v>
      </c>
      <c r="L358" s="3">
        <v>14133.03775</v>
      </c>
    </row>
    <row r="359" spans="4:12">
      <c r="D359" s="3" t="s">
        <v>9</v>
      </c>
      <c r="E359" s="3" t="s">
        <v>10</v>
      </c>
      <c r="F359" s="3" t="s">
        <v>8</v>
      </c>
      <c r="G359" s="3">
        <v>0</v>
      </c>
      <c r="J359" s="3">
        <v>46</v>
      </c>
      <c r="K359" s="3">
        <v>27.6</v>
      </c>
      <c r="L359" s="3">
        <v>24603.04837</v>
      </c>
    </row>
    <row r="360" spans="4:12">
      <c r="D360" s="3" t="s">
        <v>9</v>
      </c>
      <c r="E360" s="3" t="s">
        <v>10</v>
      </c>
      <c r="F360" s="3" t="s">
        <v>11</v>
      </c>
      <c r="G360" s="3">
        <v>3</v>
      </c>
      <c r="J360" s="3">
        <v>46</v>
      </c>
      <c r="K360" s="3">
        <v>43.89</v>
      </c>
      <c r="L360" s="3">
        <v>8944.1151000000009</v>
      </c>
    </row>
    <row r="361" spans="4:12">
      <c r="D361" s="3" t="s">
        <v>9</v>
      </c>
      <c r="E361" s="3" t="s">
        <v>10</v>
      </c>
      <c r="F361" s="3" t="s">
        <v>12</v>
      </c>
      <c r="G361" s="3">
        <v>3</v>
      </c>
      <c r="J361" s="3">
        <v>47</v>
      </c>
      <c r="K361" s="3">
        <v>29.83</v>
      </c>
      <c r="L361" s="3">
        <v>9620.3307000000004</v>
      </c>
    </row>
    <row r="362" spans="4:12">
      <c r="D362" s="3" t="s">
        <v>9</v>
      </c>
      <c r="E362" s="3" t="s">
        <v>10</v>
      </c>
      <c r="F362" s="3" t="s">
        <v>11</v>
      </c>
      <c r="G362" s="3">
        <v>0</v>
      </c>
      <c r="J362" s="3">
        <v>23</v>
      </c>
      <c r="K362" s="3">
        <v>41.91</v>
      </c>
      <c r="L362" s="3">
        <v>1837.2819</v>
      </c>
    </row>
    <row r="363" spans="4:12">
      <c r="D363" s="3" t="s">
        <v>6</v>
      </c>
      <c r="E363" s="3" t="s">
        <v>10</v>
      </c>
      <c r="F363" s="3" t="s">
        <v>11</v>
      </c>
      <c r="G363" s="3">
        <v>0</v>
      </c>
      <c r="J363" s="3">
        <v>18</v>
      </c>
      <c r="K363" s="3">
        <v>20.79</v>
      </c>
      <c r="L363" s="3">
        <v>1607.5101</v>
      </c>
    </row>
    <row r="364" spans="4:12">
      <c r="D364" s="3" t="s">
        <v>6</v>
      </c>
      <c r="E364" s="3" t="s">
        <v>10</v>
      </c>
      <c r="F364" s="3" t="s">
        <v>13</v>
      </c>
      <c r="G364" s="3">
        <v>2</v>
      </c>
      <c r="J364" s="3">
        <v>48</v>
      </c>
      <c r="K364" s="3">
        <v>32.299999999999997</v>
      </c>
      <c r="L364" s="3">
        <v>10043.249</v>
      </c>
    </row>
    <row r="365" spans="4:12">
      <c r="D365" s="3" t="s">
        <v>9</v>
      </c>
      <c r="E365" s="3" t="s">
        <v>10</v>
      </c>
      <c r="F365" s="3" t="s">
        <v>8</v>
      </c>
      <c r="G365" s="3">
        <v>1</v>
      </c>
      <c r="J365" s="3">
        <v>35</v>
      </c>
      <c r="K365" s="3">
        <v>30.5</v>
      </c>
      <c r="L365" s="3">
        <v>4751.07</v>
      </c>
    </row>
    <row r="366" spans="4:12">
      <c r="D366" s="3" t="s">
        <v>6</v>
      </c>
      <c r="E366" s="3" t="s">
        <v>7</v>
      </c>
      <c r="F366" s="3" t="s">
        <v>8</v>
      </c>
      <c r="G366" s="3">
        <v>0</v>
      </c>
      <c r="J366" s="3">
        <v>19</v>
      </c>
      <c r="K366" s="3">
        <v>21.7</v>
      </c>
      <c r="L366" s="3">
        <v>13844.505999999999</v>
      </c>
    </row>
    <row r="367" spans="4:12">
      <c r="D367" s="3" t="s">
        <v>6</v>
      </c>
      <c r="E367" s="3" t="s">
        <v>10</v>
      </c>
      <c r="F367" s="3" t="s">
        <v>8</v>
      </c>
      <c r="G367" s="3">
        <v>1</v>
      </c>
      <c r="J367" s="3">
        <v>21</v>
      </c>
      <c r="K367" s="3">
        <v>26.4</v>
      </c>
      <c r="L367" s="3">
        <v>2597.779</v>
      </c>
    </row>
    <row r="368" spans="4:12">
      <c r="D368" s="3" t="s">
        <v>6</v>
      </c>
      <c r="E368" s="3" t="s">
        <v>10</v>
      </c>
      <c r="F368" s="3" t="s">
        <v>11</v>
      </c>
      <c r="G368" s="3">
        <v>2</v>
      </c>
      <c r="J368" s="3">
        <v>21</v>
      </c>
      <c r="K368" s="3">
        <v>21.89</v>
      </c>
      <c r="L368" s="3">
        <v>3180.5101</v>
      </c>
    </row>
    <row r="369" spans="4:12">
      <c r="D369" s="3" t="s">
        <v>6</v>
      </c>
      <c r="E369" s="3" t="s">
        <v>10</v>
      </c>
      <c r="F369" s="3" t="s">
        <v>13</v>
      </c>
      <c r="G369" s="3">
        <v>1</v>
      </c>
      <c r="J369" s="3">
        <v>49</v>
      </c>
      <c r="K369" s="3">
        <v>30.78</v>
      </c>
      <c r="L369" s="3">
        <v>9778.3472000000002</v>
      </c>
    </row>
    <row r="370" spans="4:12">
      <c r="D370" s="3" t="s">
        <v>6</v>
      </c>
      <c r="E370" s="3" t="s">
        <v>10</v>
      </c>
      <c r="F370" s="3" t="s">
        <v>13</v>
      </c>
      <c r="G370" s="3">
        <v>3</v>
      </c>
      <c r="J370" s="3">
        <v>56</v>
      </c>
      <c r="K370" s="3">
        <v>32.299999999999997</v>
      </c>
      <c r="L370" s="3">
        <v>13430.264999999999</v>
      </c>
    </row>
    <row r="371" spans="4:12">
      <c r="D371" s="3" t="s">
        <v>6</v>
      </c>
      <c r="E371" s="3" t="s">
        <v>10</v>
      </c>
      <c r="F371" s="3" t="s">
        <v>12</v>
      </c>
      <c r="G371" s="3">
        <v>2</v>
      </c>
      <c r="J371" s="3">
        <v>42</v>
      </c>
      <c r="K371" s="3">
        <v>24.984999999999999</v>
      </c>
      <c r="L371" s="3">
        <v>8017.0611500000005</v>
      </c>
    </row>
    <row r="372" spans="4:12">
      <c r="D372" s="3" t="s">
        <v>9</v>
      </c>
      <c r="E372" s="3" t="s">
        <v>10</v>
      </c>
      <c r="F372" s="3" t="s">
        <v>12</v>
      </c>
      <c r="G372" s="3">
        <v>2</v>
      </c>
      <c r="J372" s="3">
        <v>44</v>
      </c>
      <c r="K372" s="3">
        <v>32.015000000000001</v>
      </c>
      <c r="L372" s="3">
        <v>8116.2688500000004</v>
      </c>
    </row>
    <row r="373" spans="4:12">
      <c r="D373" s="3" t="s">
        <v>9</v>
      </c>
      <c r="E373" s="3" t="s">
        <v>10</v>
      </c>
      <c r="F373" s="3" t="s">
        <v>13</v>
      </c>
      <c r="G373" s="3">
        <v>3</v>
      </c>
      <c r="J373" s="3">
        <v>18</v>
      </c>
      <c r="K373" s="3">
        <v>30.4</v>
      </c>
      <c r="L373" s="3">
        <v>3481.8679999999999</v>
      </c>
    </row>
    <row r="374" spans="4:12">
      <c r="D374" s="3" t="s">
        <v>6</v>
      </c>
      <c r="E374" s="3" t="s">
        <v>10</v>
      </c>
      <c r="F374" s="3" t="s">
        <v>12</v>
      </c>
      <c r="G374" s="3">
        <v>0</v>
      </c>
      <c r="J374" s="3">
        <v>61</v>
      </c>
      <c r="K374" s="3">
        <v>21.09</v>
      </c>
      <c r="L374" s="3">
        <v>13415.0381</v>
      </c>
    </row>
    <row r="375" spans="4:12">
      <c r="D375" s="3" t="s">
        <v>6</v>
      </c>
      <c r="E375" s="3" t="s">
        <v>10</v>
      </c>
      <c r="F375" s="3" t="s">
        <v>13</v>
      </c>
      <c r="G375" s="3">
        <v>0</v>
      </c>
      <c r="J375" s="3">
        <v>57</v>
      </c>
      <c r="K375" s="3">
        <v>22.23</v>
      </c>
      <c r="L375" s="3">
        <v>12029.286700000001</v>
      </c>
    </row>
    <row r="376" spans="4:12">
      <c r="D376" s="3" t="s">
        <v>6</v>
      </c>
      <c r="E376" s="3" t="s">
        <v>10</v>
      </c>
      <c r="F376" s="3" t="s">
        <v>13</v>
      </c>
      <c r="G376" s="3">
        <v>1</v>
      </c>
      <c r="J376" s="3">
        <v>42</v>
      </c>
      <c r="K376" s="3">
        <v>33.155000000000001</v>
      </c>
      <c r="L376" s="3">
        <v>7639.4174499999999</v>
      </c>
    </row>
    <row r="377" spans="4:12">
      <c r="D377" s="3" t="s">
        <v>9</v>
      </c>
      <c r="E377" s="3" t="s">
        <v>7</v>
      </c>
      <c r="F377" s="3" t="s">
        <v>8</v>
      </c>
      <c r="G377" s="3">
        <v>2</v>
      </c>
      <c r="J377" s="3">
        <v>26</v>
      </c>
      <c r="K377" s="3">
        <v>32.9</v>
      </c>
      <c r="L377" s="3">
        <v>36085.218999999997</v>
      </c>
    </row>
    <row r="378" spans="4:12">
      <c r="D378" s="3" t="s">
        <v>9</v>
      </c>
      <c r="E378" s="3" t="s">
        <v>10</v>
      </c>
      <c r="F378" s="3" t="s">
        <v>11</v>
      </c>
      <c r="G378" s="3">
        <v>0</v>
      </c>
      <c r="J378" s="3">
        <v>20</v>
      </c>
      <c r="K378" s="3">
        <v>33.33</v>
      </c>
      <c r="L378" s="3">
        <v>1391.5287000000001</v>
      </c>
    </row>
    <row r="379" spans="4:12">
      <c r="D379" s="3" t="s">
        <v>6</v>
      </c>
      <c r="E379" s="3" t="s">
        <v>7</v>
      </c>
      <c r="F379" s="3" t="s">
        <v>12</v>
      </c>
      <c r="G379" s="3">
        <v>0</v>
      </c>
      <c r="J379" s="3">
        <v>23</v>
      </c>
      <c r="K379" s="3">
        <v>28.31</v>
      </c>
      <c r="L379" s="3">
        <v>18033.9679</v>
      </c>
    </row>
    <row r="380" spans="4:12">
      <c r="D380" s="3" t="s">
        <v>6</v>
      </c>
      <c r="E380" s="3" t="s">
        <v>7</v>
      </c>
      <c r="F380" s="3" t="s">
        <v>13</v>
      </c>
      <c r="G380" s="3">
        <v>3</v>
      </c>
      <c r="J380" s="3">
        <v>39</v>
      </c>
      <c r="K380" s="3">
        <v>24.89</v>
      </c>
      <c r="L380" s="3">
        <v>21659.930100000001</v>
      </c>
    </row>
    <row r="381" spans="4:12">
      <c r="D381" s="3" t="s">
        <v>9</v>
      </c>
      <c r="E381" s="3" t="s">
        <v>7</v>
      </c>
      <c r="F381" s="3" t="s">
        <v>11</v>
      </c>
      <c r="G381" s="3">
        <v>0</v>
      </c>
      <c r="J381" s="3">
        <v>24</v>
      </c>
      <c r="K381" s="3">
        <v>40.15</v>
      </c>
      <c r="L381" s="3">
        <v>38126.246500000001</v>
      </c>
    </row>
    <row r="382" spans="4:12">
      <c r="D382" s="3" t="s">
        <v>6</v>
      </c>
      <c r="E382" s="3" t="s">
        <v>10</v>
      </c>
      <c r="F382" s="3" t="s">
        <v>12</v>
      </c>
      <c r="G382" s="3">
        <v>3</v>
      </c>
      <c r="J382" s="3">
        <v>64</v>
      </c>
      <c r="K382" s="3">
        <v>30.114999999999998</v>
      </c>
      <c r="L382" s="3">
        <v>16455.707849999999</v>
      </c>
    </row>
    <row r="383" spans="4:12">
      <c r="D383" s="3" t="s">
        <v>9</v>
      </c>
      <c r="E383" s="3" t="s">
        <v>10</v>
      </c>
      <c r="F383" s="3" t="s">
        <v>11</v>
      </c>
      <c r="G383" s="3">
        <v>1</v>
      </c>
      <c r="J383" s="3">
        <v>62</v>
      </c>
      <c r="K383" s="3">
        <v>31.46</v>
      </c>
      <c r="L383" s="3">
        <v>27000.98473</v>
      </c>
    </row>
    <row r="384" spans="4:12">
      <c r="D384" s="3" t="s">
        <v>6</v>
      </c>
      <c r="E384" s="3" t="s">
        <v>7</v>
      </c>
      <c r="F384" s="3" t="s">
        <v>13</v>
      </c>
      <c r="G384" s="3">
        <v>2</v>
      </c>
      <c r="J384" s="3">
        <v>27</v>
      </c>
      <c r="K384" s="3">
        <v>17.954999999999998</v>
      </c>
      <c r="L384" s="3">
        <v>15006.579449999999</v>
      </c>
    </row>
    <row r="385" spans="4:12">
      <c r="D385" s="3" t="s">
        <v>9</v>
      </c>
      <c r="E385" s="3" t="s">
        <v>7</v>
      </c>
      <c r="F385" s="3" t="s">
        <v>13</v>
      </c>
      <c r="G385" s="3">
        <v>0</v>
      </c>
      <c r="J385" s="3">
        <v>55</v>
      </c>
      <c r="K385" s="3">
        <v>30.684999999999999</v>
      </c>
      <c r="L385" s="3">
        <v>42303.692150000003</v>
      </c>
    </row>
    <row r="386" spans="4:12">
      <c r="D386" s="3" t="s">
        <v>9</v>
      </c>
      <c r="E386" s="3" t="s">
        <v>10</v>
      </c>
      <c r="F386" s="3" t="s">
        <v>11</v>
      </c>
      <c r="G386" s="3">
        <v>0</v>
      </c>
      <c r="J386" s="3">
        <v>55</v>
      </c>
      <c r="K386" s="3">
        <v>33</v>
      </c>
      <c r="L386" s="3">
        <v>20781.48892</v>
      </c>
    </row>
    <row r="387" spans="4:12">
      <c r="D387" s="3" t="s">
        <v>6</v>
      </c>
      <c r="E387" s="3" t="s">
        <v>10</v>
      </c>
      <c r="F387" s="3" t="s">
        <v>11</v>
      </c>
      <c r="G387" s="3">
        <v>2</v>
      </c>
      <c r="J387" s="3">
        <v>35</v>
      </c>
      <c r="K387" s="3">
        <v>43.34</v>
      </c>
      <c r="L387" s="3">
        <v>5846.9175999999998</v>
      </c>
    </row>
    <row r="388" spans="4:12">
      <c r="D388" s="3" t="s">
        <v>9</v>
      </c>
      <c r="E388" s="3" t="s">
        <v>10</v>
      </c>
      <c r="F388" s="3" t="s">
        <v>13</v>
      </c>
      <c r="G388" s="3">
        <v>2</v>
      </c>
      <c r="J388" s="3">
        <v>44</v>
      </c>
      <c r="K388" s="3">
        <v>22.135000000000002</v>
      </c>
      <c r="L388" s="3">
        <v>8302.5356499999998</v>
      </c>
    </row>
    <row r="389" spans="4:12">
      <c r="D389" s="3" t="s">
        <v>9</v>
      </c>
      <c r="E389" s="3" t="s">
        <v>10</v>
      </c>
      <c r="F389" s="3" t="s">
        <v>8</v>
      </c>
      <c r="G389" s="3">
        <v>0</v>
      </c>
      <c r="J389" s="3">
        <v>19</v>
      </c>
      <c r="K389" s="3">
        <v>34.4</v>
      </c>
      <c r="L389" s="3">
        <v>1261.8589999999999</v>
      </c>
    </row>
    <row r="390" spans="4:12">
      <c r="D390" s="3" t="s">
        <v>6</v>
      </c>
      <c r="E390" s="3" t="s">
        <v>10</v>
      </c>
      <c r="F390" s="3" t="s">
        <v>11</v>
      </c>
      <c r="G390" s="3">
        <v>0</v>
      </c>
      <c r="J390" s="3">
        <v>58</v>
      </c>
      <c r="K390" s="3">
        <v>39.049999999999997</v>
      </c>
      <c r="L390" s="3">
        <v>11856.4115</v>
      </c>
    </row>
    <row r="391" spans="4:12">
      <c r="D391" s="3" t="s">
        <v>9</v>
      </c>
      <c r="E391" s="3" t="s">
        <v>10</v>
      </c>
      <c r="F391" s="3" t="s">
        <v>12</v>
      </c>
      <c r="G391" s="3">
        <v>2</v>
      </c>
      <c r="J391" s="3">
        <v>50</v>
      </c>
      <c r="K391" s="3">
        <v>25.364999999999998</v>
      </c>
      <c r="L391" s="3">
        <v>30284.642940000002</v>
      </c>
    </row>
    <row r="392" spans="4:12">
      <c r="D392" s="3" t="s">
        <v>6</v>
      </c>
      <c r="E392" s="3" t="s">
        <v>10</v>
      </c>
      <c r="F392" s="3" t="s">
        <v>12</v>
      </c>
      <c r="G392" s="3">
        <v>0</v>
      </c>
      <c r="J392" s="3">
        <v>26</v>
      </c>
      <c r="K392" s="3">
        <v>22.61</v>
      </c>
      <c r="L392" s="3">
        <v>3176.8159000000001</v>
      </c>
    </row>
    <row r="393" spans="4:12">
      <c r="D393" s="3" t="s">
        <v>6</v>
      </c>
      <c r="E393" s="3" t="s">
        <v>10</v>
      </c>
      <c r="F393" s="3" t="s">
        <v>12</v>
      </c>
      <c r="G393" s="3">
        <v>3</v>
      </c>
      <c r="J393" s="3">
        <v>24</v>
      </c>
      <c r="K393" s="3">
        <v>30.21</v>
      </c>
      <c r="L393" s="3">
        <v>4618.0798999999997</v>
      </c>
    </row>
    <row r="394" spans="4:12">
      <c r="D394" s="3" t="s">
        <v>9</v>
      </c>
      <c r="E394" s="3" t="s">
        <v>10</v>
      </c>
      <c r="F394" s="3" t="s">
        <v>13</v>
      </c>
      <c r="G394" s="3">
        <v>4</v>
      </c>
      <c r="J394" s="3">
        <v>48</v>
      </c>
      <c r="K394" s="3">
        <v>35.625</v>
      </c>
      <c r="L394" s="3">
        <v>10736.87075</v>
      </c>
    </row>
    <row r="395" spans="4:12">
      <c r="D395" s="3" t="s">
        <v>6</v>
      </c>
      <c r="E395" s="3" t="s">
        <v>10</v>
      </c>
      <c r="F395" s="3" t="s">
        <v>12</v>
      </c>
      <c r="G395" s="3">
        <v>0</v>
      </c>
      <c r="J395" s="3">
        <v>19</v>
      </c>
      <c r="K395" s="3">
        <v>37.43</v>
      </c>
      <c r="L395" s="3">
        <v>2138.0707000000002</v>
      </c>
    </row>
    <row r="396" spans="4:12">
      <c r="D396" s="3" t="s">
        <v>9</v>
      </c>
      <c r="E396" s="3" t="s">
        <v>10</v>
      </c>
      <c r="F396" s="3" t="s">
        <v>13</v>
      </c>
      <c r="G396" s="3">
        <v>1</v>
      </c>
      <c r="J396" s="3">
        <v>48</v>
      </c>
      <c r="K396" s="3">
        <v>31.445</v>
      </c>
      <c r="L396" s="3">
        <v>8964.0605500000001</v>
      </c>
    </row>
    <row r="397" spans="4:12">
      <c r="D397" s="3" t="s">
        <v>9</v>
      </c>
      <c r="E397" s="3" t="s">
        <v>10</v>
      </c>
      <c r="F397" s="3" t="s">
        <v>13</v>
      </c>
      <c r="G397" s="3">
        <v>1</v>
      </c>
      <c r="J397" s="3">
        <v>49</v>
      </c>
      <c r="K397" s="3">
        <v>31.35</v>
      </c>
      <c r="L397" s="3">
        <v>9290.1394999999993</v>
      </c>
    </row>
    <row r="398" spans="4:12">
      <c r="D398" s="3" t="s">
        <v>6</v>
      </c>
      <c r="E398" s="3" t="s">
        <v>10</v>
      </c>
      <c r="F398" s="3" t="s">
        <v>13</v>
      </c>
      <c r="G398" s="3">
        <v>2</v>
      </c>
      <c r="J398" s="3">
        <v>46</v>
      </c>
      <c r="K398" s="3">
        <v>32.299999999999997</v>
      </c>
      <c r="L398" s="3">
        <v>9411.0049999999992</v>
      </c>
    </row>
    <row r="399" spans="4:12">
      <c r="D399" s="3" t="s">
        <v>9</v>
      </c>
      <c r="E399" s="3" t="s">
        <v>10</v>
      </c>
      <c r="F399" s="3" t="s">
        <v>12</v>
      </c>
      <c r="G399" s="3">
        <v>0</v>
      </c>
      <c r="J399" s="3">
        <v>46</v>
      </c>
      <c r="K399" s="3">
        <v>19.855</v>
      </c>
      <c r="L399" s="3">
        <v>7526.7064499999997</v>
      </c>
    </row>
    <row r="400" spans="4:12">
      <c r="D400" s="3" t="s">
        <v>6</v>
      </c>
      <c r="E400" s="3" t="s">
        <v>10</v>
      </c>
      <c r="F400" s="3" t="s">
        <v>8</v>
      </c>
      <c r="G400" s="3">
        <v>3</v>
      </c>
      <c r="J400" s="3">
        <v>43</v>
      </c>
      <c r="K400" s="3">
        <v>34.4</v>
      </c>
      <c r="L400" s="3">
        <v>8522.0030000000006</v>
      </c>
    </row>
    <row r="401" spans="4:12">
      <c r="D401" s="3" t="s">
        <v>9</v>
      </c>
      <c r="E401" s="3" t="s">
        <v>10</v>
      </c>
      <c r="F401" s="3" t="s">
        <v>11</v>
      </c>
      <c r="G401" s="3">
        <v>0</v>
      </c>
      <c r="J401" s="3">
        <v>21</v>
      </c>
      <c r="K401" s="3">
        <v>31.02</v>
      </c>
      <c r="L401" s="3">
        <v>16586.49771</v>
      </c>
    </row>
    <row r="402" spans="4:12">
      <c r="D402" s="3" t="s">
        <v>9</v>
      </c>
      <c r="E402" s="3" t="s">
        <v>10</v>
      </c>
      <c r="F402" s="3" t="s">
        <v>8</v>
      </c>
      <c r="G402" s="3">
        <v>2</v>
      </c>
      <c r="J402" s="3">
        <v>64</v>
      </c>
      <c r="K402" s="3">
        <v>25.6</v>
      </c>
      <c r="L402" s="3">
        <v>14988.432000000001</v>
      </c>
    </row>
    <row r="403" spans="4:12">
      <c r="D403" s="3" t="s">
        <v>6</v>
      </c>
      <c r="E403" s="3" t="s">
        <v>10</v>
      </c>
      <c r="F403" s="3" t="s">
        <v>11</v>
      </c>
      <c r="G403" s="3">
        <v>0</v>
      </c>
      <c r="J403" s="3">
        <v>18</v>
      </c>
      <c r="K403" s="3">
        <v>38.17</v>
      </c>
      <c r="L403" s="3">
        <v>1631.6683</v>
      </c>
    </row>
    <row r="404" spans="4:12">
      <c r="D404" s="3" t="s">
        <v>6</v>
      </c>
      <c r="E404" s="3" t="s">
        <v>10</v>
      </c>
      <c r="F404" s="3" t="s">
        <v>8</v>
      </c>
      <c r="G404" s="3">
        <v>0</v>
      </c>
      <c r="J404" s="3">
        <v>51</v>
      </c>
      <c r="K404" s="3">
        <v>20.6</v>
      </c>
      <c r="L404" s="3">
        <v>9264.7970000000005</v>
      </c>
    </row>
    <row r="405" spans="4:12">
      <c r="D405" s="3" t="s">
        <v>9</v>
      </c>
      <c r="E405" s="3" t="s">
        <v>10</v>
      </c>
      <c r="F405" s="3" t="s">
        <v>11</v>
      </c>
      <c r="G405" s="3">
        <v>1</v>
      </c>
      <c r="J405" s="3">
        <v>47</v>
      </c>
      <c r="K405" s="3">
        <v>47.52</v>
      </c>
      <c r="L405" s="3">
        <v>8083.9197999999997</v>
      </c>
    </row>
    <row r="406" spans="4:12">
      <c r="D406" s="3" t="s">
        <v>6</v>
      </c>
      <c r="E406" s="3" t="s">
        <v>10</v>
      </c>
      <c r="F406" s="3" t="s">
        <v>12</v>
      </c>
      <c r="G406" s="3">
        <v>0</v>
      </c>
      <c r="J406" s="3">
        <v>64</v>
      </c>
      <c r="K406" s="3">
        <v>32.965000000000003</v>
      </c>
      <c r="L406" s="3">
        <v>14692.66935</v>
      </c>
    </row>
    <row r="407" spans="4:12">
      <c r="D407" s="3" t="s">
        <v>9</v>
      </c>
      <c r="E407" s="3" t="s">
        <v>10</v>
      </c>
      <c r="F407" s="3" t="s">
        <v>12</v>
      </c>
      <c r="G407" s="3">
        <v>3</v>
      </c>
      <c r="J407" s="3">
        <v>49</v>
      </c>
      <c r="K407" s="3">
        <v>32.299999999999997</v>
      </c>
      <c r="L407" s="3">
        <v>10269.459999999999</v>
      </c>
    </row>
    <row r="408" spans="4:12">
      <c r="D408" s="3" t="s">
        <v>9</v>
      </c>
      <c r="E408" s="3" t="s">
        <v>10</v>
      </c>
      <c r="F408" s="3" t="s">
        <v>8</v>
      </c>
      <c r="G408" s="3">
        <v>0</v>
      </c>
      <c r="J408" s="3">
        <v>31</v>
      </c>
      <c r="K408" s="3">
        <v>20.399999999999999</v>
      </c>
      <c r="L408" s="3">
        <v>3260.1990000000001</v>
      </c>
    </row>
    <row r="409" spans="4:12">
      <c r="D409" s="3" t="s">
        <v>6</v>
      </c>
      <c r="E409" s="3" t="s">
        <v>10</v>
      </c>
      <c r="F409" s="3" t="s">
        <v>13</v>
      </c>
      <c r="G409" s="3">
        <v>2</v>
      </c>
      <c r="J409" s="3">
        <v>52</v>
      </c>
      <c r="K409" s="3">
        <v>38.380000000000003</v>
      </c>
      <c r="L409" s="3">
        <v>11396.9002</v>
      </c>
    </row>
    <row r="410" spans="4:12">
      <c r="D410" s="3" t="s">
        <v>6</v>
      </c>
      <c r="E410" s="3" t="s">
        <v>10</v>
      </c>
      <c r="F410" s="3" t="s">
        <v>11</v>
      </c>
      <c r="G410" s="3">
        <v>0</v>
      </c>
      <c r="J410" s="3">
        <v>33</v>
      </c>
      <c r="K410" s="3">
        <v>24.31</v>
      </c>
      <c r="L410" s="3">
        <v>4185.0978999999998</v>
      </c>
    </row>
    <row r="411" spans="4:12">
      <c r="D411" s="3" t="s">
        <v>6</v>
      </c>
      <c r="E411" s="3" t="s">
        <v>10</v>
      </c>
      <c r="F411" s="3" t="s">
        <v>8</v>
      </c>
      <c r="G411" s="3">
        <v>1</v>
      </c>
      <c r="J411" s="3">
        <v>47</v>
      </c>
      <c r="K411" s="3">
        <v>23.6</v>
      </c>
      <c r="L411" s="3">
        <v>8539.6710000000003</v>
      </c>
    </row>
    <row r="412" spans="4:12">
      <c r="D412" s="3" t="s">
        <v>9</v>
      </c>
      <c r="E412" s="3" t="s">
        <v>10</v>
      </c>
      <c r="F412" s="3" t="s">
        <v>11</v>
      </c>
      <c r="G412" s="3">
        <v>3</v>
      </c>
      <c r="J412" s="3">
        <v>38</v>
      </c>
      <c r="K412" s="3">
        <v>21.12</v>
      </c>
      <c r="L412" s="3">
        <v>6652.5288</v>
      </c>
    </row>
    <row r="413" spans="4:12">
      <c r="D413" s="3" t="s">
        <v>9</v>
      </c>
      <c r="E413" s="3" t="s">
        <v>10</v>
      </c>
      <c r="F413" s="3" t="s">
        <v>11</v>
      </c>
      <c r="G413" s="3">
        <v>1</v>
      </c>
      <c r="J413" s="3">
        <v>32</v>
      </c>
      <c r="K413" s="3">
        <v>30.03</v>
      </c>
      <c r="L413" s="3">
        <v>4074.4537</v>
      </c>
    </row>
    <row r="414" spans="4:12">
      <c r="D414" s="3" t="s">
        <v>9</v>
      </c>
      <c r="E414" s="3" t="s">
        <v>10</v>
      </c>
      <c r="F414" s="3" t="s">
        <v>12</v>
      </c>
      <c r="G414" s="3">
        <v>0</v>
      </c>
      <c r="J414" s="3">
        <v>19</v>
      </c>
      <c r="K414" s="3">
        <v>17.48</v>
      </c>
      <c r="L414" s="3">
        <v>1621.3402000000001</v>
      </c>
    </row>
    <row r="415" spans="4:12">
      <c r="D415" s="3" t="s">
        <v>6</v>
      </c>
      <c r="E415" s="3" t="s">
        <v>7</v>
      </c>
      <c r="F415" s="3" t="s">
        <v>13</v>
      </c>
      <c r="G415" s="3">
        <v>1</v>
      </c>
      <c r="J415" s="3">
        <v>44</v>
      </c>
      <c r="K415" s="3">
        <v>20.234999999999999</v>
      </c>
      <c r="L415" s="3">
        <v>19594.809649999999</v>
      </c>
    </row>
    <row r="416" spans="4:12">
      <c r="D416" s="3" t="s">
        <v>6</v>
      </c>
      <c r="E416" s="3" t="s">
        <v>7</v>
      </c>
      <c r="F416" s="3" t="s">
        <v>13</v>
      </c>
      <c r="G416" s="3">
        <v>2</v>
      </c>
      <c r="J416" s="3">
        <v>26</v>
      </c>
      <c r="K416" s="3">
        <v>17.195</v>
      </c>
      <c r="L416" s="3">
        <v>14455.644050000001</v>
      </c>
    </row>
    <row r="417" spans="4:12">
      <c r="D417" s="3" t="s">
        <v>9</v>
      </c>
      <c r="E417" s="3" t="s">
        <v>10</v>
      </c>
      <c r="F417" s="3" t="s">
        <v>8</v>
      </c>
      <c r="G417" s="3">
        <v>5</v>
      </c>
      <c r="J417" s="3">
        <v>25</v>
      </c>
      <c r="K417" s="3">
        <v>23.9</v>
      </c>
      <c r="L417" s="3">
        <v>5080.0959999999995</v>
      </c>
    </row>
    <row r="418" spans="4:12">
      <c r="D418" s="3" t="s">
        <v>6</v>
      </c>
      <c r="E418" s="3" t="s">
        <v>10</v>
      </c>
      <c r="F418" s="3" t="s">
        <v>12</v>
      </c>
      <c r="G418" s="3">
        <v>0</v>
      </c>
      <c r="J418" s="3">
        <v>19</v>
      </c>
      <c r="K418" s="3">
        <v>35.15</v>
      </c>
      <c r="L418" s="3">
        <v>2134.9014999999999</v>
      </c>
    </row>
    <row r="419" spans="4:12">
      <c r="D419" s="3" t="s">
        <v>6</v>
      </c>
      <c r="E419" s="3" t="s">
        <v>10</v>
      </c>
      <c r="F419" s="3" t="s">
        <v>11</v>
      </c>
      <c r="G419" s="3">
        <v>1</v>
      </c>
      <c r="J419" s="3">
        <v>43</v>
      </c>
      <c r="K419" s="3">
        <v>35.64</v>
      </c>
      <c r="L419" s="3">
        <v>7345.7266</v>
      </c>
    </row>
    <row r="420" spans="4:12">
      <c r="D420" s="3" t="s">
        <v>9</v>
      </c>
      <c r="E420" s="3" t="s">
        <v>10</v>
      </c>
      <c r="F420" s="3" t="s">
        <v>11</v>
      </c>
      <c r="G420" s="3">
        <v>0</v>
      </c>
      <c r="J420" s="3">
        <v>52</v>
      </c>
      <c r="K420" s="3">
        <v>34.1</v>
      </c>
      <c r="L420" s="3">
        <v>9140.9509999999991</v>
      </c>
    </row>
    <row r="421" spans="4:12">
      <c r="D421" s="3" t="s">
        <v>6</v>
      </c>
      <c r="E421" s="3" t="s">
        <v>7</v>
      </c>
      <c r="F421" s="3" t="s">
        <v>8</v>
      </c>
      <c r="G421" s="3">
        <v>2</v>
      </c>
      <c r="J421" s="3">
        <v>36</v>
      </c>
      <c r="K421" s="3">
        <v>22.6</v>
      </c>
      <c r="L421" s="3">
        <v>18608.261999999999</v>
      </c>
    </row>
    <row r="422" spans="4:12">
      <c r="D422" s="3" t="s">
        <v>9</v>
      </c>
      <c r="E422" s="3" t="s">
        <v>10</v>
      </c>
      <c r="F422" s="3" t="s">
        <v>11</v>
      </c>
      <c r="G422" s="3">
        <v>1</v>
      </c>
      <c r="J422" s="3">
        <v>64</v>
      </c>
      <c r="K422" s="3">
        <v>39.159999999999997</v>
      </c>
      <c r="L422" s="3">
        <v>14418.2804</v>
      </c>
    </row>
    <row r="423" spans="4:12">
      <c r="D423" s="3" t="s">
        <v>6</v>
      </c>
      <c r="E423" s="3" t="s">
        <v>7</v>
      </c>
      <c r="F423" s="3" t="s">
        <v>12</v>
      </c>
      <c r="G423" s="3">
        <v>0</v>
      </c>
      <c r="J423" s="3">
        <v>63</v>
      </c>
      <c r="K423" s="3">
        <v>26.98</v>
      </c>
      <c r="L423" s="3">
        <v>28950.4692</v>
      </c>
    </row>
    <row r="424" spans="4:12">
      <c r="D424" s="3" t="s">
        <v>9</v>
      </c>
      <c r="E424" s="3" t="s">
        <v>7</v>
      </c>
      <c r="F424" s="3" t="s">
        <v>11</v>
      </c>
      <c r="G424" s="3">
        <v>0</v>
      </c>
      <c r="J424" s="3">
        <v>64</v>
      </c>
      <c r="K424" s="3">
        <v>33.880000000000003</v>
      </c>
      <c r="L424" s="3">
        <v>46889.261200000001</v>
      </c>
    </row>
    <row r="425" spans="4:12">
      <c r="D425" s="3" t="s">
        <v>9</v>
      </c>
      <c r="E425" s="3" t="s">
        <v>7</v>
      </c>
      <c r="F425" s="3" t="s">
        <v>11</v>
      </c>
      <c r="G425" s="3">
        <v>0</v>
      </c>
      <c r="J425" s="3">
        <v>61</v>
      </c>
      <c r="K425" s="3">
        <v>35.86</v>
      </c>
      <c r="L425" s="3">
        <v>46599.108399999997</v>
      </c>
    </row>
    <row r="426" spans="4:12">
      <c r="D426" s="3" t="s">
        <v>9</v>
      </c>
      <c r="E426" s="3" t="s">
        <v>7</v>
      </c>
      <c r="F426" s="3" t="s">
        <v>13</v>
      </c>
      <c r="G426" s="3">
        <v>1</v>
      </c>
      <c r="J426" s="3">
        <v>40</v>
      </c>
      <c r="K426" s="3">
        <v>32.774999999999999</v>
      </c>
      <c r="L426" s="3">
        <v>39125.332249999999</v>
      </c>
    </row>
    <row r="427" spans="4:12">
      <c r="D427" s="3" t="s">
        <v>9</v>
      </c>
      <c r="E427" s="3" t="s">
        <v>10</v>
      </c>
      <c r="F427" s="3" t="s">
        <v>13</v>
      </c>
      <c r="G427" s="3">
        <v>0</v>
      </c>
      <c r="J427" s="3">
        <v>25</v>
      </c>
      <c r="K427" s="3">
        <v>30.59</v>
      </c>
      <c r="L427" s="3">
        <v>2727.3951000000002</v>
      </c>
    </row>
    <row r="428" spans="4:12">
      <c r="D428" s="3" t="s">
        <v>9</v>
      </c>
      <c r="E428" s="3" t="s">
        <v>10</v>
      </c>
      <c r="F428" s="3" t="s">
        <v>8</v>
      </c>
      <c r="G428" s="3">
        <v>2</v>
      </c>
      <c r="J428" s="3">
        <v>48</v>
      </c>
      <c r="K428" s="3">
        <v>30.2</v>
      </c>
      <c r="L428" s="3">
        <v>8968.33</v>
      </c>
    </row>
    <row r="429" spans="4:12">
      <c r="D429" s="3" t="s">
        <v>9</v>
      </c>
      <c r="E429" s="3" t="s">
        <v>10</v>
      </c>
      <c r="F429" s="3" t="s">
        <v>11</v>
      </c>
      <c r="G429" s="3">
        <v>5</v>
      </c>
      <c r="J429" s="3">
        <v>45</v>
      </c>
      <c r="K429" s="3">
        <v>24.31</v>
      </c>
      <c r="L429" s="3">
        <v>9788.8659000000007</v>
      </c>
    </row>
    <row r="430" spans="4:12">
      <c r="D430" s="3" t="s">
        <v>6</v>
      </c>
      <c r="E430" s="3" t="s">
        <v>10</v>
      </c>
      <c r="F430" s="3" t="s">
        <v>13</v>
      </c>
      <c r="G430" s="3">
        <v>1</v>
      </c>
      <c r="J430" s="3">
        <v>38</v>
      </c>
      <c r="K430" s="3">
        <v>27.265000000000001</v>
      </c>
      <c r="L430" s="3">
        <v>6555.07035</v>
      </c>
    </row>
    <row r="431" spans="4:12">
      <c r="D431" s="3" t="s">
        <v>6</v>
      </c>
      <c r="E431" s="3" t="s">
        <v>10</v>
      </c>
      <c r="F431" s="3" t="s">
        <v>13</v>
      </c>
      <c r="G431" s="3">
        <v>0</v>
      </c>
      <c r="J431" s="3">
        <v>18</v>
      </c>
      <c r="K431" s="3">
        <v>29.164999999999999</v>
      </c>
      <c r="L431" s="3">
        <v>7323.7348190000002</v>
      </c>
    </row>
    <row r="432" spans="4:12">
      <c r="D432" s="3" t="s">
        <v>6</v>
      </c>
      <c r="E432" s="3" t="s">
        <v>10</v>
      </c>
      <c r="F432" s="3" t="s">
        <v>13</v>
      </c>
      <c r="G432" s="3">
        <v>1</v>
      </c>
      <c r="J432" s="3">
        <v>21</v>
      </c>
      <c r="K432" s="3">
        <v>16.815000000000001</v>
      </c>
      <c r="L432" s="3">
        <v>3167.4558499999998</v>
      </c>
    </row>
    <row r="433" spans="4:12">
      <c r="D433" s="3" t="s">
        <v>6</v>
      </c>
      <c r="E433" s="3" t="s">
        <v>10</v>
      </c>
      <c r="F433" s="3" t="s">
        <v>12</v>
      </c>
      <c r="G433" s="3">
        <v>3</v>
      </c>
      <c r="J433" s="3">
        <v>27</v>
      </c>
      <c r="K433" s="3">
        <v>30.4</v>
      </c>
      <c r="L433" s="3">
        <v>18804.752400000001</v>
      </c>
    </row>
    <row r="434" spans="4:12">
      <c r="D434" s="3" t="s">
        <v>9</v>
      </c>
      <c r="E434" s="3" t="s">
        <v>10</v>
      </c>
      <c r="F434" s="3" t="s">
        <v>8</v>
      </c>
      <c r="G434" s="3">
        <v>0</v>
      </c>
      <c r="J434" s="3">
        <v>19</v>
      </c>
      <c r="K434" s="3">
        <v>33.1</v>
      </c>
      <c r="L434" s="3">
        <v>23082.955330000001</v>
      </c>
    </row>
    <row r="435" spans="4:12">
      <c r="D435" s="3" t="s">
        <v>6</v>
      </c>
      <c r="E435" s="3" t="s">
        <v>10</v>
      </c>
      <c r="F435" s="3" t="s">
        <v>12</v>
      </c>
      <c r="G435" s="3">
        <v>2</v>
      </c>
      <c r="J435" s="3">
        <v>29</v>
      </c>
      <c r="K435" s="3">
        <v>20.234999999999999</v>
      </c>
      <c r="L435" s="3">
        <v>4906.4096499999996</v>
      </c>
    </row>
    <row r="436" spans="4:12">
      <c r="D436" s="3" t="s">
        <v>9</v>
      </c>
      <c r="E436" s="3" t="s">
        <v>10</v>
      </c>
      <c r="F436" s="3" t="s">
        <v>8</v>
      </c>
      <c r="G436" s="3">
        <v>0</v>
      </c>
      <c r="J436" s="3">
        <v>42</v>
      </c>
      <c r="K436" s="3">
        <v>26.9</v>
      </c>
      <c r="L436" s="3">
        <v>5969.723</v>
      </c>
    </row>
    <row r="437" spans="4:12">
      <c r="D437" s="3" t="s">
        <v>6</v>
      </c>
      <c r="E437" s="3" t="s">
        <v>10</v>
      </c>
      <c r="F437" s="3" t="s">
        <v>8</v>
      </c>
      <c r="G437" s="3">
        <v>0</v>
      </c>
      <c r="J437" s="3">
        <v>60</v>
      </c>
      <c r="K437" s="3">
        <v>30.5</v>
      </c>
      <c r="L437" s="3">
        <v>12638.195</v>
      </c>
    </row>
    <row r="438" spans="4:12">
      <c r="D438" s="3" t="s">
        <v>9</v>
      </c>
      <c r="E438" s="3" t="s">
        <v>10</v>
      </c>
      <c r="F438" s="3" t="s">
        <v>12</v>
      </c>
      <c r="G438" s="3">
        <v>1</v>
      </c>
      <c r="J438" s="3">
        <v>31</v>
      </c>
      <c r="K438" s="3">
        <v>28.594999999999999</v>
      </c>
      <c r="L438" s="3">
        <v>4243.5900499999998</v>
      </c>
    </row>
    <row r="439" spans="4:12">
      <c r="D439" s="3" t="s">
        <v>9</v>
      </c>
      <c r="E439" s="3" t="s">
        <v>10</v>
      </c>
      <c r="F439" s="3" t="s">
        <v>11</v>
      </c>
      <c r="G439" s="3">
        <v>3</v>
      </c>
      <c r="J439" s="3">
        <v>60</v>
      </c>
      <c r="K439" s="3">
        <v>33.11</v>
      </c>
      <c r="L439" s="3">
        <v>13919.822899999999</v>
      </c>
    </row>
    <row r="440" spans="4:12">
      <c r="D440" s="3" t="s">
        <v>9</v>
      </c>
      <c r="E440" s="3" t="s">
        <v>10</v>
      </c>
      <c r="F440" s="3" t="s">
        <v>13</v>
      </c>
      <c r="G440" s="3">
        <v>0</v>
      </c>
      <c r="J440" s="3">
        <v>22</v>
      </c>
      <c r="K440" s="3">
        <v>31.73</v>
      </c>
      <c r="L440" s="3">
        <v>2254.7966999999999</v>
      </c>
    </row>
    <row r="441" spans="4:12">
      <c r="D441" s="3" t="s">
        <v>9</v>
      </c>
      <c r="E441" s="3" t="s">
        <v>10</v>
      </c>
      <c r="F441" s="3" t="s">
        <v>8</v>
      </c>
      <c r="G441" s="3">
        <v>3</v>
      </c>
      <c r="J441" s="3">
        <v>35</v>
      </c>
      <c r="K441" s="3">
        <v>28.9</v>
      </c>
      <c r="L441" s="3">
        <v>5926.8459999999995</v>
      </c>
    </row>
    <row r="442" spans="4:12">
      <c r="D442" s="3" t="s">
        <v>6</v>
      </c>
      <c r="E442" s="3" t="s">
        <v>10</v>
      </c>
      <c r="F442" s="3" t="s">
        <v>11</v>
      </c>
      <c r="G442" s="3">
        <v>5</v>
      </c>
      <c r="J442" s="3">
        <v>52</v>
      </c>
      <c r="K442" s="3">
        <v>46.75</v>
      </c>
      <c r="L442" s="3">
        <v>12592.5345</v>
      </c>
    </row>
    <row r="443" spans="4:12">
      <c r="D443" s="3" t="s">
        <v>9</v>
      </c>
      <c r="E443" s="3" t="s">
        <v>10</v>
      </c>
      <c r="F443" s="3" t="s">
        <v>13</v>
      </c>
      <c r="G443" s="3">
        <v>0</v>
      </c>
      <c r="J443" s="3">
        <v>26</v>
      </c>
      <c r="K443" s="3">
        <v>29.45</v>
      </c>
      <c r="L443" s="3">
        <v>2897.3235</v>
      </c>
    </row>
    <row r="444" spans="4:12">
      <c r="D444" s="3" t="s">
        <v>6</v>
      </c>
      <c r="E444" s="3" t="s">
        <v>10</v>
      </c>
      <c r="F444" s="3" t="s">
        <v>12</v>
      </c>
      <c r="G444" s="3">
        <v>1</v>
      </c>
      <c r="J444" s="3">
        <v>31</v>
      </c>
      <c r="K444" s="3">
        <v>32.68</v>
      </c>
      <c r="L444" s="3">
        <v>4738.2682000000004</v>
      </c>
    </row>
    <row r="445" spans="4:12">
      <c r="D445" s="3" t="s">
        <v>6</v>
      </c>
      <c r="E445" s="3" t="s">
        <v>7</v>
      </c>
      <c r="F445" s="3" t="s">
        <v>8</v>
      </c>
      <c r="G445" s="3">
        <v>0</v>
      </c>
      <c r="J445" s="3">
        <v>33</v>
      </c>
      <c r="K445" s="3">
        <v>33.5</v>
      </c>
      <c r="L445" s="3">
        <v>37079.372000000003</v>
      </c>
    </row>
    <row r="446" spans="4:12">
      <c r="D446" s="3" t="s">
        <v>9</v>
      </c>
      <c r="E446" s="3" t="s">
        <v>10</v>
      </c>
      <c r="F446" s="3" t="s">
        <v>11</v>
      </c>
      <c r="G446" s="3">
        <v>0</v>
      </c>
      <c r="J446" s="3">
        <v>18</v>
      </c>
      <c r="K446" s="3">
        <v>43.01</v>
      </c>
      <c r="L446" s="3">
        <v>1149.3959</v>
      </c>
    </row>
    <row r="447" spans="4:12">
      <c r="D447" s="3" t="s">
        <v>6</v>
      </c>
      <c r="E447" s="3" t="s">
        <v>10</v>
      </c>
      <c r="F447" s="3" t="s">
        <v>11</v>
      </c>
      <c r="G447" s="3">
        <v>1</v>
      </c>
      <c r="J447" s="3">
        <v>59</v>
      </c>
      <c r="K447" s="3">
        <v>36.520000000000003</v>
      </c>
      <c r="L447" s="3">
        <v>28287.897659999999</v>
      </c>
    </row>
    <row r="448" spans="4:12">
      <c r="D448" s="3" t="s">
        <v>9</v>
      </c>
      <c r="E448" s="3" t="s">
        <v>7</v>
      </c>
      <c r="F448" s="3" t="s">
        <v>12</v>
      </c>
      <c r="G448" s="3">
        <v>1</v>
      </c>
      <c r="J448" s="3">
        <v>56</v>
      </c>
      <c r="K448" s="3">
        <v>26.695</v>
      </c>
      <c r="L448" s="3">
        <v>26109.32905</v>
      </c>
    </row>
    <row r="449" spans="4:12">
      <c r="D449" s="3" t="s">
        <v>6</v>
      </c>
      <c r="E449" s="3" t="s">
        <v>10</v>
      </c>
      <c r="F449" s="3" t="s">
        <v>8</v>
      </c>
      <c r="G449" s="3">
        <v>0</v>
      </c>
      <c r="J449" s="3">
        <v>45</v>
      </c>
      <c r="K449" s="3">
        <v>33.1</v>
      </c>
      <c r="L449" s="3">
        <v>7345.0839999999998</v>
      </c>
    </row>
    <row r="450" spans="4:12">
      <c r="D450" s="3" t="s">
        <v>9</v>
      </c>
      <c r="E450" s="3" t="s">
        <v>10</v>
      </c>
      <c r="F450" s="3" t="s">
        <v>13</v>
      </c>
      <c r="G450" s="3">
        <v>0</v>
      </c>
      <c r="J450" s="3">
        <v>60</v>
      </c>
      <c r="K450" s="3">
        <v>29.64</v>
      </c>
      <c r="L450" s="3">
        <v>12730.999599999999</v>
      </c>
    </row>
    <row r="451" spans="4:12">
      <c r="D451" s="3" t="s">
        <v>6</v>
      </c>
      <c r="E451" s="3" t="s">
        <v>10</v>
      </c>
      <c r="F451" s="3" t="s">
        <v>12</v>
      </c>
      <c r="G451" s="3">
        <v>0</v>
      </c>
      <c r="J451" s="3">
        <v>56</v>
      </c>
      <c r="K451" s="3">
        <v>25.65</v>
      </c>
      <c r="L451" s="3">
        <v>11454.021500000001</v>
      </c>
    </row>
    <row r="452" spans="4:12">
      <c r="D452" s="3" t="s">
        <v>6</v>
      </c>
      <c r="E452" s="3" t="s">
        <v>10</v>
      </c>
      <c r="F452" s="3" t="s">
        <v>8</v>
      </c>
      <c r="G452" s="3">
        <v>0</v>
      </c>
      <c r="J452" s="3">
        <v>40</v>
      </c>
      <c r="K452" s="3">
        <v>29.6</v>
      </c>
      <c r="L452" s="3">
        <v>5910.9440000000004</v>
      </c>
    </row>
    <row r="453" spans="4:12">
      <c r="D453" s="3" t="s">
        <v>9</v>
      </c>
      <c r="E453" s="3" t="s">
        <v>10</v>
      </c>
      <c r="F453" s="3" t="s">
        <v>8</v>
      </c>
      <c r="G453" s="3">
        <v>1</v>
      </c>
      <c r="J453" s="3">
        <v>35</v>
      </c>
      <c r="K453" s="3">
        <v>38.6</v>
      </c>
      <c r="L453" s="3">
        <v>4762.3289999999997</v>
      </c>
    </row>
    <row r="454" spans="4:12">
      <c r="D454" s="3" t="s">
        <v>9</v>
      </c>
      <c r="E454" s="3" t="s">
        <v>10</v>
      </c>
      <c r="F454" s="3" t="s">
        <v>8</v>
      </c>
      <c r="G454" s="3">
        <v>4</v>
      </c>
      <c r="J454" s="3">
        <v>39</v>
      </c>
      <c r="K454" s="3">
        <v>29.6</v>
      </c>
      <c r="L454" s="3">
        <v>7512.2669999999998</v>
      </c>
    </row>
    <row r="455" spans="4:12">
      <c r="D455" s="3" t="s">
        <v>9</v>
      </c>
      <c r="E455" s="3" t="s">
        <v>10</v>
      </c>
      <c r="F455" s="3" t="s">
        <v>12</v>
      </c>
      <c r="G455" s="3">
        <v>1</v>
      </c>
      <c r="J455" s="3">
        <v>30</v>
      </c>
      <c r="K455" s="3">
        <v>24.13</v>
      </c>
      <c r="L455" s="3">
        <v>4032.2406999999998</v>
      </c>
    </row>
    <row r="456" spans="4:12">
      <c r="D456" s="3" t="s">
        <v>9</v>
      </c>
      <c r="E456" s="3" t="s">
        <v>10</v>
      </c>
      <c r="F456" s="3" t="s">
        <v>8</v>
      </c>
      <c r="G456" s="3">
        <v>0</v>
      </c>
      <c r="J456" s="3">
        <v>24</v>
      </c>
      <c r="K456" s="3">
        <v>23.4</v>
      </c>
      <c r="L456" s="3">
        <v>1969.614</v>
      </c>
    </row>
    <row r="457" spans="4:12">
      <c r="D457" s="3" t="s">
        <v>9</v>
      </c>
      <c r="E457" s="3" t="s">
        <v>10</v>
      </c>
      <c r="F457" s="3" t="s">
        <v>12</v>
      </c>
      <c r="G457" s="3">
        <v>0</v>
      </c>
      <c r="J457" s="3">
        <v>20</v>
      </c>
      <c r="K457" s="3">
        <v>29.734999999999999</v>
      </c>
      <c r="L457" s="3">
        <v>1769.5316499999999</v>
      </c>
    </row>
    <row r="458" spans="4:12">
      <c r="D458" s="3" t="s">
        <v>9</v>
      </c>
      <c r="E458" s="3" t="s">
        <v>10</v>
      </c>
      <c r="F458" s="3" t="s">
        <v>11</v>
      </c>
      <c r="G458" s="3">
        <v>2</v>
      </c>
      <c r="J458" s="3">
        <v>32</v>
      </c>
      <c r="K458" s="3">
        <v>46.53</v>
      </c>
      <c r="L458" s="3">
        <v>4686.3887000000004</v>
      </c>
    </row>
    <row r="459" spans="4:12">
      <c r="D459" s="3" t="s">
        <v>9</v>
      </c>
      <c r="E459" s="3" t="s">
        <v>10</v>
      </c>
      <c r="F459" s="3" t="s">
        <v>8</v>
      </c>
      <c r="G459" s="3">
        <v>0</v>
      </c>
      <c r="J459" s="3">
        <v>59</v>
      </c>
      <c r="K459" s="3">
        <v>37.4</v>
      </c>
      <c r="L459" s="3">
        <v>21797.000400000001</v>
      </c>
    </row>
    <row r="460" spans="4:12">
      <c r="D460" s="3" t="s">
        <v>6</v>
      </c>
      <c r="E460" s="3" t="s">
        <v>10</v>
      </c>
      <c r="F460" s="3" t="s">
        <v>11</v>
      </c>
      <c r="G460" s="3">
        <v>2</v>
      </c>
      <c r="J460" s="3">
        <v>55</v>
      </c>
      <c r="K460" s="3">
        <v>30.14</v>
      </c>
      <c r="L460" s="3">
        <v>11881.9696</v>
      </c>
    </row>
    <row r="461" spans="4:12">
      <c r="D461" s="3" t="s">
        <v>6</v>
      </c>
      <c r="E461" s="3" t="s">
        <v>10</v>
      </c>
      <c r="F461" s="3" t="s">
        <v>12</v>
      </c>
      <c r="G461" s="3">
        <v>0</v>
      </c>
      <c r="J461" s="3">
        <v>57</v>
      </c>
      <c r="K461" s="3">
        <v>30.495000000000001</v>
      </c>
      <c r="L461" s="3">
        <v>11840.77505</v>
      </c>
    </row>
    <row r="462" spans="4:12">
      <c r="D462" s="3" t="s">
        <v>9</v>
      </c>
      <c r="E462" s="3" t="s">
        <v>10</v>
      </c>
      <c r="F462" s="3" t="s">
        <v>8</v>
      </c>
      <c r="G462" s="3">
        <v>0</v>
      </c>
      <c r="J462" s="3">
        <v>56</v>
      </c>
      <c r="K462" s="3">
        <v>39.6</v>
      </c>
      <c r="L462" s="3">
        <v>10601.412</v>
      </c>
    </row>
    <row r="463" spans="4:12">
      <c r="D463" s="3" t="s">
        <v>6</v>
      </c>
      <c r="E463" s="3" t="s">
        <v>10</v>
      </c>
      <c r="F463" s="3" t="s">
        <v>11</v>
      </c>
      <c r="G463" s="3">
        <v>3</v>
      </c>
      <c r="J463" s="3">
        <v>40</v>
      </c>
      <c r="K463" s="3">
        <v>33</v>
      </c>
      <c r="L463" s="3">
        <v>7682.67</v>
      </c>
    </row>
    <row r="464" spans="4:12">
      <c r="D464" s="3" t="s">
        <v>6</v>
      </c>
      <c r="E464" s="3" t="s">
        <v>10</v>
      </c>
      <c r="F464" s="3" t="s">
        <v>11</v>
      </c>
      <c r="G464" s="3">
        <v>3</v>
      </c>
      <c r="J464" s="3">
        <v>49</v>
      </c>
      <c r="K464" s="3">
        <v>36.630000000000003</v>
      </c>
      <c r="L464" s="3">
        <v>10381.4787</v>
      </c>
    </row>
    <row r="465" spans="4:12">
      <c r="D465" s="3" t="s">
        <v>9</v>
      </c>
      <c r="E465" s="3" t="s">
        <v>7</v>
      </c>
      <c r="F465" s="3" t="s">
        <v>8</v>
      </c>
      <c r="G465" s="3">
        <v>0</v>
      </c>
      <c r="J465" s="3">
        <v>42</v>
      </c>
      <c r="K465" s="3">
        <v>30</v>
      </c>
      <c r="L465" s="3">
        <v>22144.031999999999</v>
      </c>
    </row>
    <row r="466" spans="4:12">
      <c r="D466" s="3" t="s">
        <v>6</v>
      </c>
      <c r="E466" s="3" t="s">
        <v>10</v>
      </c>
      <c r="F466" s="3" t="s">
        <v>13</v>
      </c>
      <c r="G466" s="3">
        <v>2</v>
      </c>
      <c r="J466" s="3">
        <v>62</v>
      </c>
      <c r="K466" s="3">
        <v>38.094999999999999</v>
      </c>
      <c r="L466" s="3">
        <v>15230.324049999999</v>
      </c>
    </row>
    <row r="467" spans="4:12">
      <c r="D467" s="3" t="s">
        <v>9</v>
      </c>
      <c r="E467" s="3" t="s">
        <v>10</v>
      </c>
      <c r="F467" s="3" t="s">
        <v>13</v>
      </c>
      <c r="G467" s="3">
        <v>0</v>
      </c>
      <c r="J467" s="3">
        <v>56</v>
      </c>
      <c r="K467" s="3">
        <v>25.934999999999999</v>
      </c>
      <c r="L467" s="3">
        <v>11165.417649999999</v>
      </c>
    </row>
    <row r="468" spans="4:12">
      <c r="D468" s="3" t="s">
        <v>9</v>
      </c>
      <c r="E468" s="3" t="s">
        <v>10</v>
      </c>
      <c r="F468" s="3" t="s">
        <v>12</v>
      </c>
      <c r="G468" s="3">
        <v>0</v>
      </c>
      <c r="J468" s="3">
        <v>19</v>
      </c>
      <c r="K468" s="3">
        <v>25.175000000000001</v>
      </c>
      <c r="L468" s="3">
        <v>1632.0362500000001</v>
      </c>
    </row>
    <row r="469" spans="4:12">
      <c r="D469" s="3" t="s">
        <v>6</v>
      </c>
      <c r="E469" s="3" t="s">
        <v>7</v>
      </c>
      <c r="F469" s="3" t="s">
        <v>11</v>
      </c>
      <c r="G469" s="3">
        <v>1</v>
      </c>
      <c r="J469" s="3">
        <v>30</v>
      </c>
      <c r="K469" s="3">
        <v>28.38</v>
      </c>
      <c r="L469" s="3">
        <v>19521.968199999999</v>
      </c>
    </row>
    <row r="470" spans="4:12">
      <c r="D470" s="3" t="s">
        <v>6</v>
      </c>
      <c r="E470" s="3" t="s">
        <v>10</v>
      </c>
      <c r="F470" s="3" t="s">
        <v>8</v>
      </c>
      <c r="G470" s="3">
        <v>1</v>
      </c>
      <c r="J470" s="3">
        <v>60</v>
      </c>
      <c r="K470" s="3">
        <v>28.7</v>
      </c>
      <c r="L470" s="3">
        <v>13224.692999999999</v>
      </c>
    </row>
    <row r="471" spans="4:12">
      <c r="D471" s="3" t="s">
        <v>6</v>
      </c>
      <c r="E471" s="3" t="s">
        <v>10</v>
      </c>
      <c r="F471" s="3" t="s">
        <v>12</v>
      </c>
      <c r="G471" s="3">
        <v>2</v>
      </c>
      <c r="J471" s="3">
        <v>56</v>
      </c>
      <c r="K471" s="3">
        <v>33.82</v>
      </c>
      <c r="L471" s="3">
        <v>12643.3778</v>
      </c>
    </row>
    <row r="472" spans="4:12">
      <c r="D472" s="3" t="s">
        <v>6</v>
      </c>
      <c r="E472" s="3" t="s">
        <v>10</v>
      </c>
      <c r="F472" s="3" t="s">
        <v>13</v>
      </c>
      <c r="G472" s="3">
        <v>1</v>
      </c>
      <c r="J472" s="3">
        <v>28</v>
      </c>
      <c r="K472" s="3">
        <v>24.32</v>
      </c>
      <c r="L472" s="3">
        <v>23288.928400000001</v>
      </c>
    </row>
    <row r="473" spans="4:12">
      <c r="D473" s="3" t="s">
        <v>6</v>
      </c>
      <c r="E473" s="3" t="s">
        <v>10</v>
      </c>
      <c r="F473" s="3" t="s">
        <v>11</v>
      </c>
      <c r="G473" s="3">
        <v>1</v>
      </c>
      <c r="J473" s="3">
        <v>18</v>
      </c>
      <c r="K473" s="3">
        <v>24.09</v>
      </c>
      <c r="L473" s="3">
        <v>2201.0971</v>
      </c>
    </row>
    <row r="474" spans="4:12">
      <c r="D474" s="3" t="s">
        <v>9</v>
      </c>
      <c r="E474" s="3" t="s">
        <v>10</v>
      </c>
      <c r="F474" s="3" t="s">
        <v>11</v>
      </c>
      <c r="G474" s="3">
        <v>0</v>
      </c>
      <c r="J474" s="3">
        <v>27</v>
      </c>
      <c r="K474" s="3">
        <v>32.67</v>
      </c>
      <c r="L474" s="3">
        <v>2497.0383000000002</v>
      </c>
    </row>
    <row r="475" spans="4:12">
      <c r="D475" s="3" t="s">
        <v>6</v>
      </c>
      <c r="E475" s="3" t="s">
        <v>10</v>
      </c>
      <c r="F475" s="3" t="s">
        <v>13</v>
      </c>
      <c r="G475" s="3">
        <v>0</v>
      </c>
      <c r="J475" s="3">
        <v>18</v>
      </c>
      <c r="K475" s="3">
        <v>30.114999999999998</v>
      </c>
      <c r="L475" s="3">
        <v>2203.4718499999999</v>
      </c>
    </row>
    <row r="476" spans="4:12">
      <c r="D476" s="3" t="s">
        <v>6</v>
      </c>
      <c r="E476" s="3" t="s">
        <v>10</v>
      </c>
      <c r="F476" s="3" t="s">
        <v>8</v>
      </c>
      <c r="G476" s="3">
        <v>0</v>
      </c>
      <c r="J476" s="3">
        <v>19</v>
      </c>
      <c r="K476" s="3">
        <v>29.8</v>
      </c>
      <c r="L476" s="3">
        <v>1744.4649999999999</v>
      </c>
    </row>
    <row r="477" spans="4:12">
      <c r="D477" s="3" t="s">
        <v>6</v>
      </c>
      <c r="E477" s="3" t="s">
        <v>10</v>
      </c>
      <c r="F477" s="3" t="s">
        <v>13</v>
      </c>
      <c r="G477" s="3">
        <v>0</v>
      </c>
      <c r="J477" s="3">
        <v>47</v>
      </c>
      <c r="K477" s="3">
        <v>33.344999999999999</v>
      </c>
      <c r="L477" s="3">
        <v>20878.78443</v>
      </c>
    </row>
    <row r="478" spans="4:12">
      <c r="D478" s="3" t="s">
        <v>9</v>
      </c>
      <c r="E478" s="3" t="s">
        <v>7</v>
      </c>
      <c r="F478" s="3" t="s">
        <v>8</v>
      </c>
      <c r="G478" s="3">
        <v>3</v>
      </c>
      <c r="J478" s="3">
        <v>54</v>
      </c>
      <c r="K478" s="3">
        <v>25.1</v>
      </c>
      <c r="L478" s="3">
        <v>25382.296999999999</v>
      </c>
    </row>
    <row r="479" spans="4:12">
      <c r="D479" s="3" t="s">
        <v>9</v>
      </c>
      <c r="E479" s="3" t="s">
        <v>7</v>
      </c>
      <c r="F479" s="3" t="s">
        <v>12</v>
      </c>
      <c r="G479" s="3">
        <v>1</v>
      </c>
      <c r="J479" s="3">
        <v>61</v>
      </c>
      <c r="K479" s="3">
        <v>28.31</v>
      </c>
      <c r="L479" s="3">
        <v>28868.6639</v>
      </c>
    </row>
    <row r="480" spans="4:12">
      <c r="D480" s="3" t="s">
        <v>9</v>
      </c>
      <c r="E480" s="3" t="s">
        <v>7</v>
      </c>
      <c r="F480" s="3" t="s">
        <v>13</v>
      </c>
      <c r="G480" s="3">
        <v>0</v>
      </c>
      <c r="J480" s="3">
        <v>24</v>
      </c>
      <c r="K480" s="3">
        <v>28.5</v>
      </c>
      <c r="L480" s="3">
        <v>35147.528480000001</v>
      </c>
    </row>
    <row r="481" spans="4:12">
      <c r="D481" s="3" t="s">
        <v>9</v>
      </c>
      <c r="E481" s="3" t="s">
        <v>10</v>
      </c>
      <c r="F481" s="3" t="s">
        <v>12</v>
      </c>
      <c r="G481" s="3">
        <v>0</v>
      </c>
      <c r="J481" s="3">
        <v>25</v>
      </c>
      <c r="K481" s="3">
        <v>35.625</v>
      </c>
      <c r="L481" s="3">
        <v>2534.3937500000002</v>
      </c>
    </row>
    <row r="482" spans="4:12">
      <c r="D482" s="3" t="s">
        <v>9</v>
      </c>
      <c r="E482" s="3" t="s">
        <v>10</v>
      </c>
      <c r="F482" s="3" t="s">
        <v>11</v>
      </c>
      <c r="G482" s="3">
        <v>0</v>
      </c>
      <c r="J482" s="3">
        <v>21</v>
      </c>
      <c r="K482" s="3">
        <v>36.85</v>
      </c>
      <c r="L482" s="3">
        <v>1534.3045</v>
      </c>
    </row>
    <row r="483" spans="4:12">
      <c r="D483" s="3" t="s">
        <v>9</v>
      </c>
      <c r="E483" s="3" t="s">
        <v>10</v>
      </c>
      <c r="F483" s="3" t="s">
        <v>11</v>
      </c>
      <c r="G483" s="3">
        <v>0</v>
      </c>
      <c r="J483" s="3">
        <v>23</v>
      </c>
      <c r="K483" s="3">
        <v>32.56</v>
      </c>
      <c r="L483" s="3">
        <v>1824.2854</v>
      </c>
    </row>
    <row r="484" spans="4:12">
      <c r="D484" s="3" t="s">
        <v>9</v>
      </c>
      <c r="E484" s="3" t="s">
        <v>10</v>
      </c>
      <c r="F484" s="3" t="s">
        <v>12</v>
      </c>
      <c r="G484" s="3">
        <v>3</v>
      </c>
      <c r="J484" s="3">
        <v>63</v>
      </c>
      <c r="K484" s="3">
        <v>41.325000000000003</v>
      </c>
      <c r="L484" s="3">
        <v>15555.188749999999</v>
      </c>
    </row>
    <row r="485" spans="4:12">
      <c r="D485" s="3" t="s">
        <v>9</v>
      </c>
      <c r="E485" s="3" t="s">
        <v>10</v>
      </c>
      <c r="F485" s="3" t="s">
        <v>11</v>
      </c>
      <c r="G485" s="3">
        <v>2</v>
      </c>
      <c r="J485" s="3">
        <v>49</v>
      </c>
      <c r="K485" s="3">
        <v>37.51</v>
      </c>
      <c r="L485" s="3">
        <v>9304.7019</v>
      </c>
    </row>
    <row r="486" spans="4:12">
      <c r="D486" s="3" t="s">
        <v>6</v>
      </c>
      <c r="E486" s="3" t="s">
        <v>10</v>
      </c>
      <c r="F486" s="3" t="s">
        <v>11</v>
      </c>
      <c r="G486" s="3">
        <v>0</v>
      </c>
      <c r="J486" s="3">
        <v>18</v>
      </c>
      <c r="K486" s="3">
        <v>31.35</v>
      </c>
      <c r="L486" s="3">
        <v>1622.1885</v>
      </c>
    </row>
    <row r="487" spans="4:12">
      <c r="D487" s="3" t="s">
        <v>6</v>
      </c>
      <c r="E487" s="3" t="s">
        <v>10</v>
      </c>
      <c r="F487" s="3" t="s">
        <v>8</v>
      </c>
      <c r="G487" s="3">
        <v>1</v>
      </c>
      <c r="J487" s="3">
        <v>51</v>
      </c>
      <c r="K487" s="3">
        <v>39.5</v>
      </c>
      <c r="L487" s="3">
        <v>9880.0679999999993</v>
      </c>
    </row>
    <row r="488" spans="4:12">
      <c r="D488" s="3" t="s">
        <v>9</v>
      </c>
      <c r="E488" s="3" t="s">
        <v>10</v>
      </c>
      <c r="F488" s="3" t="s">
        <v>8</v>
      </c>
      <c r="G488" s="3">
        <v>3</v>
      </c>
      <c r="J488" s="3">
        <v>48</v>
      </c>
      <c r="K488" s="3">
        <v>34.299999999999997</v>
      </c>
      <c r="L488" s="3">
        <v>9563.0290000000005</v>
      </c>
    </row>
    <row r="489" spans="4:12">
      <c r="D489" s="3" t="s">
        <v>6</v>
      </c>
      <c r="E489" s="3" t="s">
        <v>10</v>
      </c>
      <c r="F489" s="3" t="s">
        <v>13</v>
      </c>
      <c r="G489" s="3">
        <v>0</v>
      </c>
      <c r="J489" s="3">
        <v>31</v>
      </c>
      <c r="K489" s="3">
        <v>31.065000000000001</v>
      </c>
      <c r="L489" s="3">
        <v>4347.0233500000004</v>
      </c>
    </row>
    <row r="490" spans="4:12">
      <c r="D490" s="3" t="s">
        <v>6</v>
      </c>
      <c r="E490" s="3" t="s">
        <v>10</v>
      </c>
      <c r="F490" s="3" t="s">
        <v>12</v>
      </c>
      <c r="G490" s="3">
        <v>3</v>
      </c>
      <c r="J490" s="3">
        <v>54</v>
      </c>
      <c r="K490" s="3">
        <v>21.47</v>
      </c>
      <c r="L490" s="3">
        <v>12475.3513</v>
      </c>
    </row>
    <row r="491" spans="4:12">
      <c r="D491" s="3" t="s">
        <v>9</v>
      </c>
      <c r="E491" s="3" t="s">
        <v>10</v>
      </c>
      <c r="F491" s="3" t="s">
        <v>8</v>
      </c>
      <c r="G491" s="3">
        <v>0</v>
      </c>
      <c r="J491" s="3">
        <v>19</v>
      </c>
      <c r="K491" s="3">
        <v>28.7</v>
      </c>
      <c r="L491" s="3">
        <v>1253.9359999999999</v>
      </c>
    </row>
    <row r="492" spans="4:12">
      <c r="D492" s="3" t="s">
        <v>6</v>
      </c>
      <c r="E492" s="3" t="s">
        <v>7</v>
      </c>
      <c r="F492" s="3" t="s">
        <v>11</v>
      </c>
      <c r="G492" s="3">
        <v>0</v>
      </c>
      <c r="J492" s="3">
        <v>44</v>
      </c>
      <c r="K492" s="3">
        <v>38.06</v>
      </c>
      <c r="L492" s="3">
        <v>48885.135609999998</v>
      </c>
    </row>
    <row r="493" spans="4:12">
      <c r="D493" s="3" t="s">
        <v>9</v>
      </c>
      <c r="E493" s="3" t="s">
        <v>10</v>
      </c>
      <c r="F493" s="3" t="s">
        <v>12</v>
      </c>
      <c r="G493" s="3">
        <v>1</v>
      </c>
      <c r="J493" s="3">
        <v>53</v>
      </c>
      <c r="K493" s="3">
        <v>31.16</v>
      </c>
      <c r="L493" s="3">
        <v>10461.9794</v>
      </c>
    </row>
    <row r="494" spans="4:12">
      <c r="D494" s="3" t="s">
        <v>6</v>
      </c>
      <c r="E494" s="3" t="s">
        <v>10</v>
      </c>
      <c r="F494" s="3" t="s">
        <v>8</v>
      </c>
      <c r="G494" s="3">
        <v>0</v>
      </c>
      <c r="J494" s="3">
        <v>19</v>
      </c>
      <c r="K494" s="3">
        <v>32.9</v>
      </c>
      <c r="L494" s="3">
        <v>1748.7739999999999</v>
      </c>
    </row>
    <row r="495" spans="4:12">
      <c r="D495" s="3" t="s">
        <v>6</v>
      </c>
      <c r="E495" s="3" t="s">
        <v>10</v>
      </c>
      <c r="F495" s="3" t="s">
        <v>11</v>
      </c>
      <c r="G495" s="3">
        <v>0</v>
      </c>
      <c r="J495" s="3">
        <v>61</v>
      </c>
      <c r="K495" s="3">
        <v>25.08</v>
      </c>
      <c r="L495" s="3">
        <v>24513.091260000001</v>
      </c>
    </row>
    <row r="496" spans="4:12">
      <c r="D496" s="3" t="s">
        <v>6</v>
      </c>
      <c r="E496" s="3" t="s">
        <v>10</v>
      </c>
      <c r="F496" s="3" t="s">
        <v>13</v>
      </c>
      <c r="G496" s="3">
        <v>0</v>
      </c>
      <c r="J496" s="3">
        <v>18</v>
      </c>
      <c r="K496" s="3">
        <v>25.08</v>
      </c>
      <c r="L496" s="3">
        <v>2196.4731999999999</v>
      </c>
    </row>
    <row r="497" spans="4:12">
      <c r="D497" s="3" t="s">
        <v>9</v>
      </c>
      <c r="E497" s="3" t="s">
        <v>10</v>
      </c>
      <c r="F497" s="3" t="s">
        <v>8</v>
      </c>
      <c r="G497" s="3">
        <v>0</v>
      </c>
      <c r="J497" s="3">
        <v>61</v>
      </c>
      <c r="K497" s="3">
        <v>43.4</v>
      </c>
      <c r="L497" s="3">
        <v>12574.049000000001</v>
      </c>
    </row>
    <row r="498" spans="4:12">
      <c r="D498" s="3" t="s">
        <v>9</v>
      </c>
      <c r="E498" s="3" t="s">
        <v>7</v>
      </c>
      <c r="F498" s="3" t="s">
        <v>8</v>
      </c>
      <c r="G498" s="3">
        <v>4</v>
      </c>
      <c r="J498" s="3">
        <v>21</v>
      </c>
      <c r="K498" s="3">
        <v>25.7</v>
      </c>
      <c r="L498" s="3">
        <v>17942.106</v>
      </c>
    </row>
    <row r="499" spans="4:12">
      <c r="D499" s="3" t="s">
        <v>9</v>
      </c>
      <c r="E499" s="3" t="s">
        <v>10</v>
      </c>
      <c r="F499" s="3" t="s">
        <v>13</v>
      </c>
      <c r="G499" s="3">
        <v>0</v>
      </c>
      <c r="J499" s="3">
        <v>20</v>
      </c>
      <c r="K499" s="3">
        <v>27.93</v>
      </c>
      <c r="L499" s="3">
        <v>1967.0227</v>
      </c>
    </row>
    <row r="500" spans="4:12">
      <c r="D500" s="3" t="s">
        <v>6</v>
      </c>
      <c r="E500" s="3" t="s">
        <v>10</v>
      </c>
      <c r="F500" s="3" t="s">
        <v>8</v>
      </c>
      <c r="G500" s="3">
        <v>2</v>
      </c>
      <c r="J500" s="3">
        <v>31</v>
      </c>
      <c r="K500" s="3">
        <v>23.6</v>
      </c>
      <c r="L500" s="3">
        <v>4931.6469999999999</v>
      </c>
    </row>
    <row r="501" spans="4:12">
      <c r="D501" s="3" t="s">
        <v>9</v>
      </c>
      <c r="E501" s="3" t="s">
        <v>10</v>
      </c>
      <c r="F501" s="3" t="s">
        <v>8</v>
      </c>
      <c r="G501" s="3">
        <v>2</v>
      </c>
      <c r="J501" s="3">
        <v>45</v>
      </c>
      <c r="K501" s="3">
        <v>28.7</v>
      </c>
      <c r="L501" s="3">
        <v>8027.9679999999998</v>
      </c>
    </row>
    <row r="502" spans="4:12">
      <c r="D502" s="3" t="s">
        <v>6</v>
      </c>
      <c r="E502" s="3" t="s">
        <v>10</v>
      </c>
      <c r="F502" s="3" t="s">
        <v>11</v>
      </c>
      <c r="G502" s="3">
        <v>2</v>
      </c>
      <c r="J502" s="3">
        <v>44</v>
      </c>
      <c r="K502" s="3">
        <v>23.98</v>
      </c>
      <c r="L502" s="3">
        <v>8211.1002000000008</v>
      </c>
    </row>
    <row r="503" spans="4:12">
      <c r="D503" s="3" t="s">
        <v>6</v>
      </c>
      <c r="E503" s="3" t="s">
        <v>10</v>
      </c>
      <c r="F503" s="3" t="s">
        <v>8</v>
      </c>
      <c r="G503" s="3">
        <v>0</v>
      </c>
      <c r="J503" s="3">
        <v>62</v>
      </c>
      <c r="K503" s="3">
        <v>39.200000000000003</v>
      </c>
      <c r="L503" s="3">
        <v>13470.86</v>
      </c>
    </row>
    <row r="504" spans="4:12">
      <c r="D504" s="3" t="s">
        <v>9</v>
      </c>
      <c r="E504" s="3" t="s">
        <v>7</v>
      </c>
      <c r="F504" s="3" t="s">
        <v>8</v>
      </c>
      <c r="G504" s="3">
        <v>0</v>
      </c>
      <c r="J504" s="3">
        <v>29</v>
      </c>
      <c r="K504" s="3">
        <v>34.4</v>
      </c>
      <c r="L504" s="3">
        <v>36197.699000000001</v>
      </c>
    </row>
    <row r="505" spans="4:12">
      <c r="D505" s="3" t="s">
        <v>9</v>
      </c>
      <c r="E505" s="3" t="s">
        <v>10</v>
      </c>
      <c r="F505" s="3" t="s">
        <v>13</v>
      </c>
      <c r="G505" s="3">
        <v>0</v>
      </c>
      <c r="J505" s="3">
        <v>43</v>
      </c>
      <c r="K505" s="3">
        <v>26.03</v>
      </c>
      <c r="L505" s="3">
        <v>6837.3687</v>
      </c>
    </row>
    <row r="506" spans="4:12">
      <c r="D506" s="3" t="s">
        <v>9</v>
      </c>
      <c r="E506" s="3" t="s">
        <v>7</v>
      </c>
      <c r="F506" s="3" t="s">
        <v>11</v>
      </c>
      <c r="G506" s="3">
        <v>1</v>
      </c>
      <c r="J506" s="3">
        <v>51</v>
      </c>
      <c r="K506" s="3">
        <v>23.21</v>
      </c>
      <c r="L506" s="3">
        <v>22218.1149</v>
      </c>
    </row>
    <row r="507" spans="4:12">
      <c r="D507" s="3" t="s">
        <v>9</v>
      </c>
      <c r="E507" s="3" t="s">
        <v>7</v>
      </c>
      <c r="F507" s="3" t="s">
        <v>11</v>
      </c>
      <c r="G507" s="3">
        <v>0</v>
      </c>
      <c r="J507" s="3">
        <v>19</v>
      </c>
      <c r="K507" s="3">
        <v>30.25</v>
      </c>
      <c r="L507" s="3">
        <v>32548.340499999998</v>
      </c>
    </row>
    <row r="508" spans="4:12">
      <c r="D508" s="3" t="s">
        <v>6</v>
      </c>
      <c r="E508" s="3" t="s">
        <v>10</v>
      </c>
      <c r="F508" s="3" t="s">
        <v>11</v>
      </c>
      <c r="G508" s="3">
        <v>1</v>
      </c>
      <c r="J508" s="3">
        <v>38</v>
      </c>
      <c r="K508" s="3">
        <v>28.93</v>
      </c>
      <c r="L508" s="3">
        <v>5974.3846999999996</v>
      </c>
    </row>
    <row r="509" spans="4:12">
      <c r="D509" s="3" t="s">
        <v>9</v>
      </c>
      <c r="E509" s="3" t="s">
        <v>10</v>
      </c>
      <c r="F509" s="3" t="s">
        <v>12</v>
      </c>
      <c r="G509" s="3">
        <v>3</v>
      </c>
      <c r="J509" s="3">
        <v>37</v>
      </c>
      <c r="K509" s="3">
        <v>30.875</v>
      </c>
      <c r="L509" s="3">
        <v>6796.8632500000003</v>
      </c>
    </row>
    <row r="510" spans="4:12">
      <c r="D510" s="3" t="s">
        <v>9</v>
      </c>
      <c r="E510" s="3" t="s">
        <v>10</v>
      </c>
      <c r="F510" s="3" t="s">
        <v>12</v>
      </c>
      <c r="G510" s="3">
        <v>1</v>
      </c>
      <c r="J510" s="3">
        <v>22</v>
      </c>
      <c r="K510" s="3">
        <v>31.35</v>
      </c>
      <c r="L510" s="3">
        <v>2643.2685000000001</v>
      </c>
    </row>
    <row r="511" spans="4:12">
      <c r="D511" s="3" t="s">
        <v>9</v>
      </c>
      <c r="E511" s="3" t="s">
        <v>10</v>
      </c>
      <c r="F511" s="3" t="s">
        <v>12</v>
      </c>
      <c r="G511" s="3">
        <v>2</v>
      </c>
      <c r="J511" s="3">
        <v>21</v>
      </c>
      <c r="K511" s="3">
        <v>23.75</v>
      </c>
      <c r="L511" s="3">
        <v>3077.0954999999999</v>
      </c>
    </row>
    <row r="512" spans="4:12">
      <c r="D512" s="3" t="s">
        <v>6</v>
      </c>
      <c r="E512" s="3" t="s">
        <v>10</v>
      </c>
      <c r="F512" s="3" t="s">
        <v>13</v>
      </c>
      <c r="G512" s="3">
        <v>0</v>
      </c>
      <c r="J512" s="3">
        <v>24</v>
      </c>
      <c r="K512" s="3">
        <v>25.27</v>
      </c>
      <c r="L512" s="3">
        <v>3044.2132999999999</v>
      </c>
    </row>
    <row r="513" spans="4:12">
      <c r="D513" s="3" t="s">
        <v>6</v>
      </c>
      <c r="E513" s="3" t="s">
        <v>10</v>
      </c>
      <c r="F513" s="3" t="s">
        <v>8</v>
      </c>
      <c r="G513" s="3">
        <v>0</v>
      </c>
      <c r="J513" s="3">
        <v>57</v>
      </c>
      <c r="K513" s="3">
        <v>28.7</v>
      </c>
      <c r="L513" s="3">
        <v>11455.28</v>
      </c>
    </row>
    <row r="514" spans="4:12">
      <c r="D514" s="3" t="s">
        <v>9</v>
      </c>
      <c r="E514" s="3" t="s">
        <v>10</v>
      </c>
      <c r="F514" s="3" t="s">
        <v>13</v>
      </c>
      <c r="G514" s="3">
        <v>1</v>
      </c>
      <c r="J514" s="3">
        <v>56</v>
      </c>
      <c r="K514" s="3">
        <v>32.11</v>
      </c>
      <c r="L514" s="3">
        <v>11763.000899999999</v>
      </c>
    </row>
    <row r="515" spans="4:12">
      <c r="D515" s="3" t="s">
        <v>9</v>
      </c>
      <c r="E515" s="3" t="s">
        <v>10</v>
      </c>
      <c r="F515" s="3" t="s">
        <v>11</v>
      </c>
      <c r="G515" s="3">
        <v>0</v>
      </c>
      <c r="J515" s="3">
        <v>27</v>
      </c>
      <c r="K515" s="3">
        <v>33.659999999999997</v>
      </c>
      <c r="L515" s="3">
        <v>2498.4144000000001</v>
      </c>
    </row>
    <row r="516" spans="4:12">
      <c r="D516" s="3" t="s">
        <v>9</v>
      </c>
      <c r="E516" s="3" t="s">
        <v>10</v>
      </c>
      <c r="F516" s="3" t="s">
        <v>13</v>
      </c>
      <c r="G516" s="3">
        <v>0</v>
      </c>
      <c r="J516" s="3">
        <v>51</v>
      </c>
      <c r="K516" s="3">
        <v>22.42</v>
      </c>
      <c r="L516" s="3">
        <v>9361.3268000000007</v>
      </c>
    </row>
    <row r="517" spans="4:12">
      <c r="D517" s="3" t="s">
        <v>9</v>
      </c>
      <c r="E517" s="3" t="s">
        <v>10</v>
      </c>
      <c r="F517" s="3" t="s">
        <v>8</v>
      </c>
      <c r="G517" s="3">
        <v>0</v>
      </c>
      <c r="J517" s="3">
        <v>19</v>
      </c>
      <c r="K517" s="3">
        <v>30.4</v>
      </c>
      <c r="L517" s="3">
        <v>1256.299</v>
      </c>
    </row>
    <row r="518" spans="4:12">
      <c r="D518" s="3" t="s">
        <v>9</v>
      </c>
      <c r="E518" s="3" t="s">
        <v>7</v>
      </c>
      <c r="F518" s="3" t="s">
        <v>8</v>
      </c>
      <c r="G518" s="3">
        <v>1</v>
      </c>
      <c r="J518" s="3">
        <v>39</v>
      </c>
      <c r="K518" s="3">
        <v>28.3</v>
      </c>
      <c r="L518" s="3">
        <v>21082.16</v>
      </c>
    </row>
    <row r="519" spans="4:12">
      <c r="D519" s="3" t="s">
        <v>9</v>
      </c>
      <c r="E519" s="3" t="s">
        <v>10</v>
      </c>
      <c r="F519" s="3" t="s">
        <v>8</v>
      </c>
      <c r="G519" s="3">
        <v>0</v>
      </c>
      <c r="J519" s="3">
        <v>58</v>
      </c>
      <c r="K519" s="3">
        <v>35.700000000000003</v>
      </c>
      <c r="L519" s="3">
        <v>11362.754999999999</v>
      </c>
    </row>
    <row r="520" spans="4:12">
      <c r="D520" s="3" t="s">
        <v>9</v>
      </c>
      <c r="E520" s="3" t="s">
        <v>10</v>
      </c>
      <c r="F520" s="3" t="s">
        <v>11</v>
      </c>
      <c r="G520" s="3">
        <v>1</v>
      </c>
      <c r="J520" s="3">
        <v>20</v>
      </c>
      <c r="K520" s="3">
        <v>35.31</v>
      </c>
      <c r="L520" s="3">
        <v>27724.28875</v>
      </c>
    </row>
    <row r="521" spans="4:12">
      <c r="D521" s="3" t="s">
        <v>9</v>
      </c>
      <c r="E521" s="3" t="s">
        <v>10</v>
      </c>
      <c r="F521" s="3" t="s">
        <v>12</v>
      </c>
      <c r="G521" s="3">
        <v>2</v>
      </c>
      <c r="J521" s="3">
        <v>45</v>
      </c>
      <c r="K521" s="3">
        <v>30.495000000000001</v>
      </c>
      <c r="L521" s="3">
        <v>8413.4630500000003</v>
      </c>
    </row>
    <row r="522" spans="4:12">
      <c r="D522" s="3" t="s">
        <v>6</v>
      </c>
      <c r="E522" s="3" t="s">
        <v>10</v>
      </c>
      <c r="F522" s="3" t="s">
        <v>8</v>
      </c>
      <c r="G522" s="3">
        <v>1</v>
      </c>
      <c r="J522" s="3">
        <v>35</v>
      </c>
      <c r="K522" s="3">
        <v>31</v>
      </c>
      <c r="L522" s="3">
        <v>5240.7650000000003</v>
      </c>
    </row>
    <row r="523" spans="4:12">
      <c r="D523" s="3" t="s">
        <v>9</v>
      </c>
      <c r="E523" s="3" t="s">
        <v>10</v>
      </c>
      <c r="F523" s="3" t="s">
        <v>13</v>
      </c>
      <c r="G523" s="3">
        <v>0</v>
      </c>
      <c r="J523" s="3">
        <v>31</v>
      </c>
      <c r="K523" s="3">
        <v>30.875</v>
      </c>
      <c r="L523" s="3">
        <v>3857.7592500000001</v>
      </c>
    </row>
    <row r="524" spans="4:12">
      <c r="D524" s="3" t="s">
        <v>6</v>
      </c>
      <c r="E524" s="3" t="s">
        <v>10</v>
      </c>
      <c r="F524" s="3" t="s">
        <v>13</v>
      </c>
      <c r="G524" s="3">
        <v>0</v>
      </c>
      <c r="J524" s="3">
        <v>50</v>
      </c>
      <c r="K524" s="3">
        <v>27.36</v>
      </c>
      <c r="L524" s="3">
        <v>25656.575260000001</v>
      </c>
    </row>
    <row r="525" spans="4:12">
      <c r="D525" s="3" t="s">
        <v>6</v>
      </c>
      <c r="E525" s="3" t="s">
        <v>10</v>
      </c>
      <c r="F525" s="3" t="s">
        <v>11</v>
      </c>
      <c r="G525" s="3">
        <v>0</v>
      </c>
      <c r="J525" s="3">
        <v>32</v>
      </c>
      <c r="K525" s="3">
        <v>44.22</v>
      </c>
      <c r="L525" s="3">
        <v>3994.1777999999999</v>
      </c>
    </row>
    <row r="526" spans="4:12">
      <c r="D526" s="3" t="s">
        <v>6</v>
      </c>
      <c r="E526" s="3" t="s">
        <v>10</v>
      </c>
      <c r="F526" s="3" t="s">
        <v>13</v>
      </c>
      <c r="G526" s="3">
        <v>0</v>
      </c>
      <c r="J526" s="3">
        <v>51</v>
      </c>
      <c r="K526" s="3">
        <v>33.914999999999999</v>
      </c>
      <c r="L526" s="3">
        <v>9866.3048500000004</v>
      </c>
    </row>
    <row r="527" spans="4:12">
      <c r="D527" s="3" t="s">
        <v>6</v>
      </c>
      <c r="E527" s="3" t="s">
        <v>10</v>
      </c>
      <c r="F527" s="3" t="s">
        <v>11</v>
      </c>
      <c r="G527" s="3">
        <v>0</v>
      </c>
      <c r="J527" s="3">
        <v>38</v>
      </c>
      <c r="K527" s="3">
        <v>37.729999999999997</v>
      </c>
      <c r="L527" s="3">
        <v>5397.6166999999996</v>
      </c>
    </row>
    <row r="528" spans="4:12">
      <c r="D528" s="3" t="s">
        <v>9</v>
      </c>
      <c r="E528" s="3" t="s">
        <v>7</v>
      </c>
      <c r="F528" s="3" t="s">
        <v>11</v>
      </c>
      <c r="G528" s="3">
        <v>1</v>
      </c>
      <c r="J528" s="3">
        <v>42</v>
      </c>
      <c r="K528" s="3">
        <v>26.07</v>
      </c>
      <c r="L528" s="3">
        <v>38245.593269999998</v>
      </c>
    </row>
    <row r="529" spans="4:12">
      <c r="D529" s="3" t="s">
        <v>6</v>
      </c>
      <c r="E529" s="3" t="s">
        <v>10</v>
      </c>
      <c r="F529" s="3" t="s">
        <v>11</v>
      </c>
      <c r="G529" s="3">
        <v>0</v>
      </c>
      <c r="J529" s="3">
        <v>18</v>
      </c>
      <c r="K529" s="3">
        <v>33.880000000000003</v>
      </c>
      <c r="L529" s="3">
        <v>11482.63485</v>
      </c>
    </row>
    <row r="530" spans="4:12">
      <c r="D530" s="3" t="s">
        <v>6</v>
      </c>
      <c r="E530" s="3" t="s">
        <v>10</v>
      </c>
      <c r="F530" s="3" t="s">
        <v>12</v>
      </c>
      <c r="G530" s="3">
        <v>2</v>
      </c>
      <c r="J530" s="3">
        <v>19</v>
      </c>
      <c r="K530" s="3">
        <v>30.59</v>
      </c>
      <c r="L530" s="3">
        <v>24059.680189999999</v>
      </c>
    </row>
    <row r="531" spans="4:12">
      <c r="D531" s="3" t="s">
        <v>6</v>
      </c>
      <c r="E531" s="3" t="s">
        <v>10</v>
      </c>
      <c r="F531" s="3" t="s">
        <v>8</v>
      </c>
      <c r="G531" s="3">
        <v>1</v>
      </c>
      <c r="J531" s="3">
        <v>51</v>
      </c>
      <c r="K531" s="3">
        <v>25.8</v>
      </c>
      <c r="L531" s="3">
        <v>9861.0249999999996</v>
      </c>
    </row>
    <row r="532" spans="4:12">
      <c r="D532" s="3" t="s">
        <v>9</v>
      </c>
      <c r="E532" s="3" t="s">
        <v>10</v>
      </c>
      <c r="F532" s="3" t="s">
        <v>13</v>
      </c>
      <c r="G532" s="3">
        <v>1</v>
      </c>
      <c r="J532" s="3">
        <v>46</v>
      </c>
      <c r="K532" s="3">
        <v>39.424999999999997</v>
      </c>
      <c r="L532" s="3">
        <v>8342.9087500000005</v>
      </c>
    </row>
    <row r="533" spans="4:12">
      <c r="D533" s="3" t="s">
        <v>9</v>
      </c>
      <c r="E533" s="3" t="s">
        <v>10</v>
      </c>
      <c r="F533" s="3" t="s">
        <v>13</v>
      </c>
      <c r="G533" s="3">
        <v>0</v>
      </c>
      <c r="J533" s="3">
        <v>18</v>
      </c>
      <c r="K533" s="3">
        <v>25.46</v>
      </c>
      <c r="L533" s="3">
        <v>1708.0014000000001</v>
      </c>
    </row>
    <row r="534" spans="4:12">
      <c r="D534" s="3" t="s">
        <v>9</v>
      </c>
      <c r="E534" s="3" t="s">
        <v>7</v>
      </c>
      <c r="F534" s="3" t="s">
        <v>11</v>
      </c>
      <c r="G534" s="3">
        <v>1</v>
      </c>
      <c r="J534" s="3">
        <v>57</v>
      </c>
      <c r="K534" s="3">
        <v>42.13</v>
      </c>
      <c r="L534" s="3">
        <v>48675.517699999997</v>
      </c>
    </row>
    <row r="535" spans="4:12">
      <c r="D535" s="3" t="s">
        <v>6</v>
      </c>
      <c r="E535" s="3" t="s">
        <v>10</v>
      </c>
      <c r="F535" s="3" t="s">
        <v>13</v>
      </c>
      <c r="G535" s="3">
        <v>0</v>
      </c>
      <c r="J535" s="3">
        <v>62</v>
      </c>
      <c r="K535" s="3">
        <v>31.73</v>
      </c>
      <c r="L535" s="3">
        <v>14043.476699999999</v>
      </c>
    </row>
    <row r="536" spans="4:12">
      <c r="D536" s="3" t="s">
        <v>9</v>
      </c>
      <c r="E536" s="3" t="s">
        <v>10</v>
      </c>
      <c r="F536" s="3" t="s">
        <v>11</v>
      </c>
      <c r="G536" s="3">
        <v>2</v>
      </c>
      <c r="J536" s="3">
        <v>59</v>
      </c>
      <c r="K536" s="3">
        <v>29.7</v>
      </c>
      <c r="L536" s="3">
        <v>12925.886</v>
      </c>
    </row>
    <row r="537" spans="4:12">
      <c r="D537" s="3" t="s">
        <v>9</v>
      </c>
      <c r="E537" s="3" t="s">
        <v>10</v>
      </c>
      <c r="F537" s="3" t="s">
        <v>11</v>
      </c>
      <c r="G537" s="3">
        <v>0</v>
      </c>
      <c r="J537" s="3">
        <v>37</v>
      </c>
      <c r="K537" s="3">
        <v>36.19</v>
      </c>
      <c r="L537" s="3">
        <v>19214.705529999999</v>
      </c>
    </row>
    <row r="538" spans="4:12">
      <c r="D538" s="3" t="s">
        <v>9</v>
      </c>
      <c r="E538" s="3" t="s">
        <v>10</v>
      </c>
      <c r="F538" s="3" t="s">
        <v>11</v>
      </c>
      <c r="G538" s="3">
        <v>0</v>
      </c>
      <c r="J538" s="3">
        <v>64</v>
      </c>
      <c r="K538" s="3">
        <v>40.479999999999997</v>
      </c>
      <c r="L538" s="3">
        <v>13831.1152</v>
      </c>
    </row>
    <row r="539" spans="4:12">
      <c r="D539" s="3" t="s">
        <v>9</v>
      </c>
      <c r="E539" s="3" t="s">
        <v>10</v>
      </c>
      <c r="F539" s="3" t="s">
        <v>13</v>
      </c>
      <c r="G539" s="3">
        <v>1</v>
      </c>
      <c r="J539" s="3">
        <v>38</v>
      </c>
      <c r="K539" s="3">
        <v>28.024999999999999</v>
      </c>
      <c r="L539" s="3">
        <v>6067.1267500000004</v>
      </c>
    </row>
    <row r="540" spans="4:12">
      <c r="D540" s="3" t="s">
        <v>6</v>
      </c>
      <c r="E540" s="3" t="s">
        <v>10</v>
      </c>
      <c r="F540" s="3" t="s">
        <v>8</v>
      </c>
      <c r="G540" s="3">
        <v>3</v>
      </c>
      <c r="J540" s="3">
        <v>33</v>
      </c>
      <c r="K540" s="3">
        <v>38.9</v>
      </c>
      <c r="L540" s="3">
        <v>5972.3779999999997</v>
      </c>
    </row>
    <row r="541" spans="4:12">
      <c r="D541" s="3" t="s">
        <v>6</v>
      </c>
      <c r="E541" s="3" t="s">
        <v>10</v>
      </c>
      <c r="F541" s="3" t="s">
        <v>8</v>
      </c>
      <c r="G541" s="3">
        <v>2</v>
      </c>
      <c r="J541" s="3">
        <v>46</v>
      </c>
      <c r="K541" s="3">
        <v>30.2</v>
      </c>
      <c r="L541" s="3">
        <v>8825.0859999999993</v>
      </c>
    </row>
    <row r="542" spans="4:12">
      <c r="D542" s="3" t="s">
        <v>6</v>
      </c>
      <c r="E542" s="3" t="s">
        <v>10</v>
      </c>
      <c r="F542" s="3" t="s">
        <v>11</v>
      </c>
      <c r="G542" s="3">
        <v>1</v>
      </c>
      <c r="J542" s="3">
        <v>46</v>
      </c>
      <c r="K542" s="3">
        <v>28.05</v>
      </c>
      <c r="L542" s="3">
        <v>8233.0974999999999</v>
      </c>
    </row>
    <row r="543" spans="4:12">
      <c r="D543" s="3" t="s">
        <v>9</v>
      </c>
      <c r="E543" s="3" t="s">
        <v>10</v>
      </c>
      <c r="F543" s="3" t="s">
        <v>11</v>
      </c>
      <c r="G543" s="3">
        <v>0</v>
      </c>
      <c r="J543" s="3">
        <v>53</v>
      </c>
      <c r="K543" s="3">
        <v>31.35</v>
      </c>
      <c r="L543" s="3">
        <v>27346.04207</v>
      </c>
    </row>
    <row r="544" spans="4:12">
      <c r="D544" s="3" t="s">
        <v>6</v>
      </c>
      <c r="E544" s="3" t="s">
        <v>10</v>
      </c>
      <c r="F544" s="3" t="s">
        <v>8</v>
      </c>
      <c r="G544" s="3">
        <v>3</v>
      </c>
      <c r="J544" s="3">
        <v>34</v>
      </c>
      <c r="K544" s="3">
        <v>38</v>
      </c>
      <c r="L544" s="3">
        <v>6196.4480000000003</v>
      </c>
    </row>
    <row r="545" spans="4:12">
      <c r="D545" s="3" t="s">
        <v>6</v>
      </c>
      <c r="E545" s="3" t="s">
        <v>10</v>
      </c>
      <c r="F545" s="3" t="s">
        <v>11</v>
      </c>
      <c r="G545" s="3">
        <v>2</v>
      </c>
      <c r="J545" s="3">
        <v>20</v>
      </c>
      <c r="K545" s="3">
        <v>31.79</v>
      </c>
      <c r="L545" s="3">
        <v>3056.3881000000001</v>
      </c>
    </row>
    <row r="546" spans="4:12">
      <c r="D546" s="3" t="s">
        <v>6</v>
      </c>
      <c r="E546" s="3" t="s">
        <v>10</v>
      </c>
      <c r="F546" s="3" t="s">
        <v>11</v>
      </c>
      <c r="G546" s="3">
        <v>0</v>
      </c>
      <c r="J546" s="3">
        <v>63</v>
      </c>
      <c r="K546" s="3">
        <v>36.299999999999997</v>
      </c>
      <c r="L546" s="3">
        <v>13887.204</v>
      </c>
    </row>
    <row r="547" spans="4:12">
      <c r="D547" s="3" t="s">
        <v>6</v>
      </c>
      <c r="E547" s="3" t="s">
        <v>7</v>
      </c>
      <c r="F547" s="3" t="s">
        <v>11</v>
      </c>
      <c r="G547" s="3">
        <v>0</v>
      </c>
      <c r="J547" s="3">
        <v>54</v>
      </c>
      <c r="K547" s="3">
        <v>47.41</v>
      </c>
      <c r="L547" s="3">
        <v>63770.428010000003</v>
      </c>
    </row>
    <row r="548" spans="4:12">
      <c r="D548" s="3" t="s">
        <v>9</v>
      </c>
      <c r="E548" s="3" t="s">
        <v>10</v>
      </c>
      <c r="F548" s="3" t="s">
        <v>12</v>
      </c>
      <c r="G548" s="3">
        <v>0</v>
      </c>
      <c r="J548" s="3">
        <v>54</v>
      </c>
      <c r="K548" s="3">
        <v>30.21</v>
      </c>
      <c r="L548" s="3">
        <v>10231.499900000001</v>
      </c>
    </row>
    <row r="549" spans="4:12">
      <c r="D549" s="3" t="s">
        <v>9</v>
      </c>
      <c r="E549" s="3" t="s">
        <v>7</v>
      </c>
      <c r="F549" s="3" t="s">
        <v>12</v>
      </c>
      <c r="G549" s="3">
        <v>2</v>
      </c>
      <c r="J549" s="3">
        <v>49</v>
      </c>
      <c r="K549" s="3">
        <v>25.84</v>
      </c>
      <c r="L549" s="3">
        <v>23807.240600000001</v>
      </c>
    </row>
    <row r="550" spans="4:12">
      <c r="D550" s="3" t="s">
        <v>9</v>
      </c>
      <c r="E550" s="3" t="s">
        <v>10</v>
      </c>
      <c r="F550" s="3" t="s">
        <v>13</v>
      </c>
      <c r="G550" s="3">
        <v>0</v>
      </c>
      <c r="J550" s="3">
        <v>28</v>
      </c>
      <c r="K550" s="3">
        <v>35.435000000000002</v>
      </c>
      <c r="L550" s="3">
        <v>3268.84665</v>
      </c>
    </row>
    <row r="551" spans="4:12">
      <c r="D551" s="3" t="s">
        <v>6</v>
      </c>
      <c r="E551" s="3" t="s">
        <v>10</v>
      </c>
      <c r="F551" s="3" t="s">
        <v>8</v>
      </c>
      <c r="G551" s="3">
        <v>2</v>
      </c>
      <c r="J551" s="3">
        <v>54</v>
      </c>
      <c r="K551" s="3">
        <v>46.7</v>
      </c>
      <c r="L551" s="3">
        <v>11538.421</v>
      </c>
    </row>
    <row r="552" spans="4:12">
      <c r="D552" s="3" t="s">
        <v>6</v>
      </c>
      <c r="E552" s="3" t="s">
        <v>10</v>
      </c>
      <c r="F552" s="3" t="s">
        <v>13</v>
      </c>
      <c r="G552" s="3">
        <v>0</v>
      </c>
      <c r="J552" s="3">
        <v>25</v>
      </c>
      <c r="K552" s="3">
        <v>28.594999999999999</v>
      </c>
      <c r="L552" s="3">
        <v>3213.6220499999999</v>
      </c>
    </row>
    <row r="553" spans="4:12">
      <c r="D553" s="3" t="s">
        <v>6</v>
      </c>
      <c r="E553" s="3" t="s">
        <v>7</v>
      </c>
      <c r="F553" s="3" t="s">
        <v>11</v>
      </c>
      <c r="G553" s="3">
        <v>0</v>
      </c>
      <c r="J553" s="3">
        <v>43</v>
      </c>
      <c r="K553" s="3">
        <v>46.2</v>
      </c>
      <c r="L553" s="3">
        <v>45863.205000000002</v>
      </c>
    </row>
    <row r="554" spans="4:12">
      <c r="D554" s="3" t="s">
        <v>9</v>
      </c>
      <c r="E554" s="3" t="s">
        <v>10</v>
      </c>
      <c r="F554" s="3" t="s">
        <v>8</v>
      </c>
      <c r="G554" s="3">
        <v>0</v>
      </c>
      <c r="J554" s="3">
        <v>63</v>
      </c>
      <c r="K554" s="3">
        <v>30.8</v>
      </c>
      <c r="L554" s="3">
        <v>13390.558999999999</v>
      </c>
    </row>
    <row r="555" spans="4:12">
      <c r="D555" s="3" t="s">
        <v>6</v>
      </c>
      <c r="E555" s="3" t="s">
        <v>10</v>
      </c>
      <c r="F555" s="3" t="s">
        <v>11</v>
      </c>
      <c r="G555" s="3">
        <v>0</v>
      </c>
      <c r="J555" s="3">
        <v>32</v>
      </c>
      <c r="K555" s="3">
        <v>28.93</v>
      </c>
      <c r="L555" s="3">
        <v>3972.9247</v>
      </c>
    </row>
    <row r="556" spans="4:12">
      <c r="D556" s="3" t="s">
        <v>9</v>
      </c>
      <c r="E556" s="3" t="s">
        <v>10</v>
      </c>
      <c r="F556" s="3" t="s">
        <v>8</v>
      </c>
      <c r="G556" s="3">
        <v>0</v>
      </c>
      <c r="J556" s="3">
        <v>62</v>
      </c>
      <c r="K556" s="3">
        <v>21.4</v>
      </c>
      <c r="L556" s="3">
        <v>12957.118</v>
      </c>
    </row>
    <row r="557" spans="4:12">
      <c r="D557" s="3" t="s">
        <v>6</v>
      </c>
      <c r="E557" s="3" t="s">
        <v>10</v>
      </c>
      <c r="F557" s="3" t="s">
        <v>12</v>
      </c>
      <c r="G557" s="3">
        <v>2</v>
      </c>
      <c r="J557" s="3">
        <v>52</v>
      </c>
      <c r="K557" s="3">
        <v>31.73</v>
      </c>
      <c r="L557" s="3">
        <v>11187.6567</v>
      </c>
    </row>
    <row r="558" spans="4:12">
      <c r="D558" s="3" t="s">
        <v>6</v>
      </c>
      <c r="E558" s="3" t="s">
        <v>10</v>
      </c>
      <c r="F558" s="3" t="s">
        <v>13</v>
      </c>
      <c r="G558" s="3">
        <v>0</v>
      </c>
      <c r="J558" s="3">
        <v>25</v>
      </c>
      <c r="K558" s="3">
        <v>41.325000000000003</v>
      </c>
      <c r="L558" s="3">
        <v>17878.900679999999</v>
      </c>
    </row>
    <row r="559" spans="4:12">
      <c r="D559" s="3" t="s">
        <v>9</v>
      </c>
      <c r="E559" s="3" t="s">
        <v>10</v>
      </c>
      <c r="F559" s="3" t="s">
        <v>8</v>
      </c>
      <c r="G559" s="3">
        <v>2</v>
      </c>
      <c r="J559" s="3">
        <v>28</v>
      </c>
      <c r="K559" s="3">
        <v>23.8</v>
      </c>
      <c r="L559" s="3">
        <v>3847.674</v>
      </c>
    </row>
    <row r="560" spans="4:12">
      <c r="D560" s="3" t="s">
        <v>9</v>
      </c>
      <c r="E560" s="3" t="s">
        <v>10</v>
      </c>
      <c r="F560" s="3" t="s">
        <v>13</v>
      </c>
      <c r="G560" s="3">
        <v>1</v>
      </c>
      <c r="J560" s="3">
        <v>46</v>
      </c>
      <c r="K560" s="3">
        <v>33.44</v>
      </c>
      <c r="L560" s="3">
        <v>8334.5895999999993</v>
      </c>
    </row>
    <row r="561" spans="4:12">
      <c r="D561" s="3" t="s">
        <v>9</v>
      </c>
      <c r="E561" s="3" t="s">
        <v>10</v>
      </c>
      <c r="F561" s="3" t="s">
        <v>11</v>
      </c>
      <c r="G561" s="3">
        <v>0</v>
      </c>
      <c r="J561" s="3">
        <v>34</v>
      </c>
      <c r="K561" s="3">
        <v>34.21</v>
      </c>
      <c r="L561" s="3">
        <v>3935.1799000000001</v>
      </c>
    </row>
    <row r="562" spans="4:12">
      <c r="D562" s="3" t="s">
        <v>6</v>
      </c>
      <c r="E562" s="3" t="s">
        <v>7</v>
      </c>
      <c r="F562" s="3" t="s">
        <v>12</v>
      </c>
      <c r="G562" s="3">
        <v>3</v>
      </c>
      <c r="J562" s="3">
        <v>35</v>
      </c>
      <c r="K562" s="3">
        <v>34.104999999999997</v>
      </c>
      <c r="L562" s="3">
        <v>39983.425949999997</v>
      </c>
    </row>
    <row r="563" spans="4:12">
      <c r="D563" s="3" t="s">
        <v>9</v>
      </c>
      <c r="E563" s="3" t="s">
        <v>10</v>
      </c>
      <c r="F563" s="3" t="s">
        <v>12</v>
      </c>
      <c r="G563" s="3">
        <v>0</v>
      </c>
      <c r="J563" s="3">
        <v>19</v>
      </c>
      <c r="K563" s="3">
        <v>35.53</v>
      </c>
      <c r="L563" s="3">
        <v>1646.4296999999999</v>
      </c>
    </row>
    <row r="564" spans="4:12">
      <c r="D564" s="3" t="s">
        <v>6</v>
      </c>
      <c r="E564" s="3" t="s">
        <v>10</v>
      </c>
      <c r="F564" s="3" t="s">
        <v>12</v>
      </c>
      <c r="G564" s="3">
        <v>2</v>
      </c>
      <c r="J564" s="3">
        <v>46</v>
      </c>
      <c r="K564" s="3">
        <v>19.95</v>
      </c>
      <c r="L564" s="3">
        <v>9193.8384999999998</v>
      </c>
    </row>
    <row r="565" spans="4:12">
      <c r="D565" s="3" t="s">
        <v>6</v>
      </c>
      <c r="E565" s="3" t="s">
        <v>10</v>
      </c>
      <c r="F565" s="3" t="s">
        <v>13</v>
      </c>
      <c r="G565" s="3">
        <v>0</v>
      </c>
      <c r="J565" s="3">
        <v>54</v>
      </c>
      <c r="K565" s="3">
        <v>32.68</v>
      </c>
      <c r="L565" s="3">
        <v>10923.933199999999</v>
      </c>
    </row>
    <row r="566" spans="4:12">
      <c r="D566" s="3" t="s">
        <v>9</v>
      </c>
      <c r="E566" s="3" t="s">
        <v>10</v>
      </c>
      <c r="F566" s="3" t="s">
        <v>8</v>
      </c>
      <c r="G566" s="3">
        <v>0</v>
      </c>
      <c r="J566" s="3">
        <v>27</v>
      </c>
      <c r="K566" s="3">
        <v>30.5</v>
      </c>
      <c r="L566" s="3">
        <v>2494.0219999999999</v>
      </c>
    </row>
    <row r="567" spans="4:12">
      <c r="D567" s="3" t="s">
        <v>9</v>
      </c>
      <c r="E567" s="3" t="s">
        <v>10</v>
      </c>
      <c r="F567" s="3" t="s">
        <v>11</v>
      </c>
      <c r="G567" s="3">
        <v>1</v>
      </c>
      <c r="J567" s="3">
        <v>50</v>
      </c>
      <c r="K567" s="3">
        <v>44.77</v>
      </c>
      <c r="L567" s="3">
        <v>9058.7302999999993</v>
      </c>
    </row>
    <row r="568" spans="4:12">
      <c r="D568" s="3" t="s">
        <v>6</v>
      </c>
      <c r="E568" s="3" t="s">
        <v>10</v>
      </c>
      <c r="F568" s="3" t="s">
        <v>11</v>
      </c>
      <c r="G568" s="3">
        <v>2</v>
      </c>
      <c r="J568" s="3">
        <v>18</v>
      </c>
      <c r="K568" s="3">
        <v>32.119999999999997</v>
      </c>
      <c r="L568" s="3">
        <v>2801.2588000000001</v>
      </c>
    </row>
    <row r="569" spans="4:12">
      <c r="D569" s="3" t="s">
        <v>6</v>
      </c>
      <c r="E569" s="3" t="s">
        <v>10</v>
      </c>
      <c r="F569" s="3" t="s">
        <v>12</v>
      </c>
      <c r="G569" s="3">
        <v>0</v>
      </c>
      <c r="J569" s="3">
        <v>19</v>
      </c>
      <c r="K569" s="3">
        <v>30.495000000000001</v>
      </c>
      <c r="L569" s="3">
        <v>2128.4310500000001</v>
      </c>
    </row>
    <row r="570" spans="4:12">
      <c r="D570" s="3" t="s">
        <v>6</v>
      </c>
      <c r="E570" s="3" t="s">
        <v>10</v>
      </c>
      <c r="F570" s="3" t="s">
        <v>12</v>
      </c>
      <c r="G570" s="3">
        <v>1</v>
      </c>
      <c r="J570" s="3">
        <v>38</v>
      </c>
      <c r="K570" s="3">
        <v>40.564999999999998</v>
      </c>
      <c r="L570" s="3">
        <v>6373.55735</v>
      </c>
    </row>
    <row r="571" spans="4:12">
      <c r="D571" s="3" t="s">
        <v>9</v>
      </c>
      <c r="E571" s="3" t="s">
        <v>10</v>
      </c>
      <c r="F571" s="3" t="s">
        <v>12</v>
      </c>
      <c r="G571" s="3">
        <v>2</v>
      </c>
      <c r="J571" s="3">
        <v>41</v>
      </c>
      <c r="K571" s="3">
        <v>30.59</v>
      </c>
      <c r="L571" s="3">
        <v>7256.7231000000002</v>
      </c>
    </row>
    <row r="572" spans="4:12">
      <c r="D572" s="3" t="s">
        <v>6</v>
      </c>
      <c r="E572" s="3" t="s">
        <v>10</v>
      </c>
      <c r="F572" s="3" t="s">
        <v>8</v>
      </c>
      <c r="G572" s="3">
        <v>5</v>
      </c>
      <c r="J572" s="3">
        <v>49</v>
      </c>
      <c r="K572" s="3">
        <v>31.9</v>
      </c>
      <c r="L572" s="3">
        <v>11552.904</v>
      </c>
    </row>
    <row r="573" spans="4:12">
      <c r="D573" s="3" t="s">
        <v>9</v>
      </c>
      <c r="E573" s="3" t="s">
        <v>7</v>
      </c>
      <c r="F573" s="3" t="s">
        <v>12</v>
      </c>
      <c r="G573" s="3">
        <v>2</v>
      </c>
      <c r="J573" s="3">
        <v>48</v>
      </c>
      <c r="K573" s="3">
        <v>40.564999999999998</v>
      </c>
      <c r="L573" s="3">
        <v>45702.022349999999</v>
      </c>
    </row>
    <row r="574" spans="4:12">
      <c r="D574" s="3" t="s">
        <v>6</v>
      </c>
      <c r="E574" s="3" t="s">
        <v>10</v>
      </c>
      <c r="F574" s="3" t="s">
        <v>8</v>
      </c>
      <c r="G574" s="3">
        <v>0</v>
      </c>
      <c r="J574" s="3">
        <v>31</v>
      </c>
      <c r="K574" s="3">
        <v>29.1</v>
      </c>
      <c r="L574" s="3">
        <v>3761.2919999999999</v>
      </c>
    </row>
    <row r="575" spans="4:12">
      <c r="D575" s="3" t="s">
        <v>6</v>
      </c>
      <c r="E575" s="3" t="s">
        <v>10</v>
      </c>
      <c r="F575" s="3" t="s">
        <v>11</v>
      </c>
      <c r="G575" s="3">
        <v>1</v>
      </c>
      <c r="J575" s="3">
        <v>18</v>
      </c>
      <c r="K575" s="3">
        <v>37.29</v>
      </c>
      <c r="L575" s="3">
        <v>2219.4450999999999</v>
      </c>
    </row>
    <row r="576" spans="4:12">
      <c r="D576" s="3" t="s">
        <v>6</v>
      </c>
      <c r="E576" s="3" t="s">
        <v>10</v>
      </c>
      <c r="F576" s="3" t="s">
        <v>11</v>
      </c>
      <c r="G576" s="3">
        <v>2</v>
      </c>
      <c r="J576" s="3">
        <v>30</v>
      </c>
      <c r="K576" s="3">
        <v>43.12</v>
      </c>
      <c r="L576" s="3">
        <v>4753.6368000000002</v>
      </c>
    </row>
    <row r="577" spans="4:12">
      <c r="D577" s="3" t="s">
        <v>6</v>
      </c>
      <c r="E577" s="3" t="s">
        <v>10</v>
      </c>
      <c r="F577" s="3" t="s">
        <v>13</v>
      </c>
      <c r="G577" s="3">
        <v>1</v>
      </c>
      <c r="J577" s="3">
        <v>62</v>
      </c>
      <c r="K577" s="3">
        <v>36.86</v>
      </c>
      <c r="L577" s="3">
        <v>31620.001059999999</v>
      </c>
    </row>
    <row r="578" spans="4:12">
      <c r="D578" s="3" t="s">
        <v>6</v>
      </c>
      <c r="E578" s="3" t="s">
        <v>10</v>
      </c>
      <c r="F578" s="3" t="s">
        <v>13</v>
      </c>
      <c r="G578" s="3">
        <v>2</v>
      </c>
      <c r="J578" s="3">
        <v>57</v>
      </c>
      <c r="K578" s="3">
        <v>34.295000000000002</v>
      </c>
      <c r="L578" s="3">
        <v>13224.057049999999</v>
      </c>
    </row>
    <row r="579" spans="4:12">
      <c r="D579" s="3" t="s">
        <v>6</v>
      </c>
      <c r="E579" s="3" t="s">
        <v>10</v>
      </c>
      <c r="F579" s="3" t="s">
        <v>12</v>
      </c>
      <c r="G579" s="3">
        <v>0</v>
      </c>
      <c r="J579" s="3">
        <v>58</v>
      </c>
      <c r="K579" s="3">
        <v>27.17</v>
      </c>
      <c r="L579" s="3">
        <v>12222.898300000001</v>
      </c>
    </row>
    <row r="580" spans="4:12">
      <c r="D580" s="3" t="s">
        <v>9</v>
      </c>
      <c r="E580" s="3" t="s">
        <v>10</v>
      </c>
      <c r="F580" s="3" t="s">
        <v>11</v>
      </c>
      <c r="G580" s="3">
        <v>0</v>
      </c>
      <c r="J580" s="3">
        <v>22</v>
      </c>
      <c r="K580" s="3">
        <v>26.84</v>
      </c>
      <c r="L580" s="3">
        <v>1664.9996000000001</v>
      </c>
    </row>
    <row r="581" spans="4:12">
      <c r="D581" s="3" t="s">
        <v>6</v>
      </c>
      <c r="E581" s="3" t="s">
        <v>7</v>
      </c>
      <c r="F581" s="3" t="s">
        <v>13</v>
      </c>
      <c r="G581" s="3">
        <v>1</v>
      </c>
      <c r="J581" s="3">
        <v>31</v>
      </c>
      <c r="K581" s="3">
        <v>38.094999999999999</v>
      </c>
      <c r="L581" s="3">
        <v>58571.074480000003</v>
      </c>
    </row>
    <row r="582" spans="4:12">
      <c r="D582" s="3" t="s">
        <v>9</v>
      </c>
      <c r="E582" s="3" t="s">
        <v>10</v>
      </c>
      <c r="F582" s="3" t="s">
        <v>8</v>
      </c>
      <c r="G582" s="3">
        <v>1</v>
      </c>
      <c r="J582" s="3">
        <v>52</v>
      </c>
      <c r="K582" s="3">
        <v>30.2</v>
      </c>
      <c r="L582" s="3">
        <v>9724.5300000000007</v>
      </c>
    </row>
    <row r="583" spans="4:12">
      <c r="D583" s="3" t="s">
        <v>6</v>
      </c>
      <c r="E583" s="3" t="s">
        <v>10</v>
      </c>
      <c r="F583" s="3" t="s">
        <v>13</v>
      </c>
      <c r="G583" s="3">
        <v>0</v>
      </c>
      <c r="J583" s="3">
        <v>25</v>
      </c>
      <c r="K583" s="3">
        <v>23.465</v>
      </c>
      <c r="L583" s="3">
        <v>3206.4913499999998</v>
      </c>
    </row>
    <row r="584" spans="4:12">
      <c r="D584" s="3" t="s">
        <v>9</v>
      </c>
      <c r="E584" s="3" t="s">
        <v>10</v>
      </c>
      <c r="F584" s="3" t="s">
        <v>13</v>
      </c>
      <c r="G584" s="3">
        <v>1</v>
      </c>
      <c r="J584" s="3">
        <v>59</v>
      </c>
      <c r="K584" s="3">
        <v>25.46</v>
      </c>
      <c r="L584" s="3">
        <v>12913.992399999999</v>
      </c>
    </row>
    <row r="585" spans="4:12">
      <c r="D585" s="3" t="s">
        <v>9</v>
      </c>
      <c r="E585" s="3" t="s">
        <v>10</v>
      </c>
      <c r="F585" s="3" t="s">
        <v>12</v>
      </c>
      <c r="G585" s="3">
        <v>0</v>
      </c>
      <c r="J585" s="3">
        <v>19</v>
      </c>
      <c r="K585" s="3">
        <v>30.59</v>
      </c>
      <c r="L585" s="3">
        <v>1639.5631000000001</v>
      </c>
    </row>
    <row r="586" spans="4:12">
      <c r="D586" s="3" t="s">
        <v>9</v>
      </c>
      <c r="E586" s="3" t="s">
        <v>10</v>
      </c>
      <c r="F586" s="3" t="s">
        <v>11</v>
      </c>
      <c r="G586" s="3">
        <v>2</v>
      </c>
      <c r="J586" s="3">
        <v>39</v>
      </c>
      <c r="K586" s="3">
        <v>45.43</v>
      </c>
      <c r="L586" s="3">
        <v>6356.2707</v>
      </c>
    </row>
    <row r="587" spans="4:12">
      <c r="D587" s="3" t="s">
        <v>6</v>
      </c>
      <c r="E587" s="3" t="s">
        <v>10</v>
      </c>
      <c r="F587" s="3" t="s">
        <v>11</v>
      </c>
      <c r="G587" s="3">
        <v>1</v>
      </c>
      <c r="J587" s="3">
        <v>32</v>
      </c>
      <c r="K587" s="3">
        <v>23.65</v>
      </c>
      <c r="L587" s="3">
        <v>17626.239509999999</v>
      </c>
    </row>
    <row r="588" spans="4:12">
      <c r="D588" s="3" t="s">
        <v>9</v>
      </c>
      <c r="E588" s="3" t="s">
        <v>10</v>
      </c>
      <c r="F588" s="3" t="s">
        <v>8</v>
      </c>
      <c r="G588" s="3">
        <v>0</v>
      </c>
      <c r="J588" s="3">
        <v>19</v>
      </c>
      <c r="K588" s="3">
        <v>20.7</v>
      </c>
      <c r="L588" s="3">
        <v>1242.816</v>
      </c>
    </row>
    <row r="589" spans="4:12">
      <c r="D589" s="3" t="s">
        <v>6</v>
      </c>
      <c r="E589" s="3" t="s">
        <v>10</v>
      </c>
      <c r="F589" s="3" t="s">
        <v>11</v>
      </c>
      <c r="G589" s="3">
        <v>1</v>
      </c>
      <c r="J589" s="3">
        <v>33</v>
      </c>
      <c r="K589" s="3">
        <v>28.27</v>
      </c>
      <c r="L589" s="3">
        <v>4779.6022999999996</v>
      </c>
    </row>
    <row r="590" spans="4:12">
      <c r="D590" s="3" t="s">
        <v>9</v>
      </c>
      <c r="E590" s="3" t="s">
        <v>10</v>
      </c>
      <c r="F590" s="3" t="s">
        <v>13</v>
      </c>
      <c r="G590" s="3">
        <v>3</v>
      </c>
      <c r="J590" s="3">
        <v>21</v>
      </c>
      <c r="K590" s="3">
        <v>20.234999999999999</v>
      </c>
      <c r="L590" s="3">
        <v>3861.2096499999998</v>
      </c>
    </row>
    <row r="591" spans="4:12">
      <c r="D591" s="3" t="s">
        <v>6</v>
      </c>
      <c r="E591" s="3" t="s">
        <v>7</v>
      </c>
      <c r="F591" s="3" t="s">
        <v>12</v>
      </c>
      <c r="G591" s="3">
        <v>1</v>
      </c>
      <c r="J591" s="3">
        <v>34</v>
      </c>
      <c r="K591" s="3">
        <v>30.21</v>
      </c>
      <c r="L591" s="3">
        <v>43943.876100000001</v>
      </c>
    </row>
    <row r="592" spans="4:12">
      <c r="D592" s="3" t="s">
        <v>6</v>
      </c>
      <c r="E592" s="3" t="s">
        <v>10</v>
      </c>
      <c r="F592" s="3" t="s">
        <v>13</v>
      </c>
      <c r="G592" s="3">
        <v>0</v>
      </c>
      <c r="J592" s="3">
        <v>61</v>
      </c>
      <c r="K592" s="3">
        <v>35.909999999999997</v>
      </c>
      <c r="L592" s="3">
        <v>13635.6379</v>
      </c>
    </row>
    <row r="593" spans="4:12">
      <c r="D593" s="3" t="s">
        <v>6</v>
      </c>
      <c r="E593" s="3" t="s">
        <v>10</v>
      </c>
      <c r="F593" s="3" t="s">
        <v>11</v>
      </c>
      <c r="G593" s="3">
        <v>1</v>
      </c>
      <c r="J593" s="3">
        <v>38</v>
      </c>
      <c r="K593" s="3">
        <v>30.69</v>
      </c>
      <c r="L593" s="3">
        <v>5976.8311000000003</v>
      </c>
    </row>
    <row r="594" spans="4:12">
      <c r="D594" s="3" t="s">
        <v>6</v>
      </c>
      <c r="E594" s="3" t="s">
        <v>10</v>
      </c>
      <c r="F594" s="3" t="s">
        <v>8</v>
      </c>
      <c r="G594" s="3">
        <v>0</v>
      </c>
      <c r="J594" s="3">
        <v>58</v>
      </c>
      <c r="K594" s="3">
        <v>29</v>
      </c>
      <c r="L594" s="3">
        <v>11842.441999999999</v>
      </c>
    </row>
    <row r="595" spans="4:12">
      <c r="D595" s="3" t="s">
        <v>9</v>
      </c>
      <c r="E595" s="3" t="s">
        <v>10</v>
      </c>
      <c r="F595" s="3" t="s">
        <v>12</v>
      </c>
      <c r="G595" s="3">
        <v>1</v>
      </c>
      <c r="J595" s="3">
        <v>47</v>
      </c>
      <c r="K595" s="3">
        <v>19.57</v>
      </c>
      <c r="L595" s="3">
        <v>8428.0692999999992</v>
      </c>
    </row>
    <row r="596" spans="4:12">
      <c r="D596" s="3" t="s">
        <v>9</v>
      </c>
      <c r="E596" s="3" t="s">
        <v>10</v>
      </c>
      <c r="F596" s="3" t="s">
        <v>11</v>
      </c>
      <c r="G596" s="3">
        <v>2</v>
      </c>
      <c r="J596" s="3">
        <v>20</v>
      </c>
      <c r="K596" s="3">
        <v>31.13</v>
      </c>
      <c r="L596" s="3">
        <v>2566.4706999999999</v>
      </c>
    </row>
    <row r="597" spans="4:12">
      <c r="D597" s="3" t="s">
        <v>6</v>
      </c>
      <c r="E597" s="3" t="s">
        <v>7</v>
      </c>
      <c r="F597" s="3" t="s">
        <v>13</v>
      </c>
      <c r="G597" s="3">
        <v>1</v>
      </c>
      <c r="J597" s="3">
        <v>21</v>
      </c>
      <c r="K597" s="3">
        <v>21.85</v>
      </c>
      <c r="L597" s="3">
        <v>15359.104499999999</v>
      </c>
    </row>
    <row r="598" spans="4:12">
      <c r="D598" s="3" t="s">
        <v>9</v>
      </c>
      <c r="E598" s="3" t="s">
        <v>10</v>
      </c>
      <c r="F598" s="3" t="s">
        <v>11</v>
      </c>
      <c r="G598" s="3">
        <v>0</v>
      </c>
      <c r="J598" s="3">
        <v>41</v>
      </c>
      <c r="K598" s="3">
        <v>40.26</v>
      </c>
      <c r="L598" s="3">
        <v>5709.1643999999997</v>
      </c>
    </row>
    <row r="599" spans="4:12">
      <c r="D599" s="3" t="s">
        <v>6</v>
      </c>
      <c r="E599" s="3" t="s">
        <v>10</v>
      </c>
      <c r="F599" s="3" t="s">
        <v>13</v>
      </c>
      <c r="G599" s="3">
        <v>1</v>
      </c>
      <c r="J599" s="3">
        <v>46</v>
      </c>
      <c r="K599" s="3">
        <v>33.725000000000001</v>
      </c>
      <c r="L599" s="3">
        <v>8823.9857499999998</v>
      </c>
    </row>
    <row r="600" spans="4:12">
      <c r="D600" s="3" t="s">
        <v>6</v>
      </c>
      <c r="E600" s="3" t="s">
        <v>10</v>
      </c>
      <c r="F600" s="3" t="s">
        <v>11</v>
      </c>
      <c r="G600" s="3">
        <v>2</v>
      </c>
      <c r="J600" s="3">
        <v>42</v>
      </c>
      <c r="K600" s="3">
        <v>29.48</v>
      </c>
      <c r="L600" s="3">
        <v>7640.3091999999997</v>
      </c>
    </row>
    <row r="601" spans="4:12">
      <c r="D601" s="3" t="s">
        <v>6</v>
      </c>
      <c r="E601" s="3" t="s">
        <v>10</v>
      </c>
      <c r="F601" s="3" t="s">
        <v>13</v>
      </c>
      <c r="G601" s="3">
        <v>1</v>
      </c>
      <c r="J601" s="3">
        <v>34</v>
      </c>
      <c r="K601" s="3">
        <v>33.25</v>
      </c>
      <c r="L601" s="3">
        <v>5594.8455000000004</v>
      </c>
    </row>
    <row r="602" spans="4:12">
      <c r="D602" s="3" t="s">
        <v>9</v>
      </c>
      <c r="E602" s="3" t="s">
        <v>10</v>
      </c>
      <c r="F602" s="3" t="s">
        <v>8</v>
      </c>
      <c r="G602" s="3">
        <v>2</v>
      </c>
      <c r="J602" s="3">
        <v>43</v>
      </c>
      <c r="K602" s="3">
        <v>32.6</v>
      </c>
      <c r="L602" s="3">
        <v>7441.5010000000002</v>
      </c>
    </row>
    <row r="603" spans="4:12">
      <c r="D603" s="3" t="s">
        <v>6</v>
      </c>
      <c r="E603" s="3" t="s">
        <v>10</v>
      </c>
      <c r="F603" s="3" t="s">
        <v>12</v>
      </c>
      <c r="G603" s="3">
        <v>2</v>
      </c>
      <c r="J603" s="3">
        <v>52</v>
      </c>
      <c r="K603" s="3">
        <v>37.524999999999999</v>
      </c>
      <c r="L603" s="3">
        <v>33471.971890000001</v>
      </c>
    </row>
    <row r="604" spans="4:12">
      <c r="D604" s="3" t="s">
        <v>6</v>
      </c>
      <c r="E604" s="3" t="s">
        <v>10</v>
      </c>
      <c r="F604" s="3" t="s">
        <v>11</v>
      </c>
      <c r="G604" s="3">
        <v>0</v>
      </c>
      <c r="J604" s="3">
        <v>18</v>
      </c>
      <c r="K604" s="3">
        <v>39.159999999999997</v>
      </c>
      <c r="L604" s="3">
        <v>1633.0444</v>
      </c>
    </row>
    <row r="605" spans="4:12">
      <c r="D605" s="3" t="s">
        <v>9</v>
      </c>
      <c r="E605" s="3" t="s">
        <v>10</v>
      </c>
      <c r="F605" s="3" t="s">
        <v>12</v>
      </c>
      <c r="G605" s="3">
        <v>0</v>
      </c>
      <c r="J605" s="3">
        <v>51</v>
      </c>
      <c r="K605" s="3">
        <v>31.635000000000002</v>
      </c>
      <c r="L605" s="3">
        <v>9174.1356500000002</v>
      </c>
    </row>
    <row r="606" spans="4:12">
      <c r="D606" s="3" t="s">
        <v>6</v>
      </c>
      <c r="E606" s="3" t="s">
        <v>10</v>
      </c>
      <c r="F606" s="3" t="s">
        <v>8</v>
      </c>
      <c r="G606" s="3">
        <v>0</v>
      </c>
      <c r="J606" s="3">
        <v>56</v>
      </c>
      <c r="K606" s="3">
        <v>25.3</v>
      </c>
      <c r="L606" s="3">
        <v>11070.535</v>
      </c>
    </row>
    <row r="607" spans="4:12">
      <c r="D607" s="3" t="s">
        <v>6</v>
      </c>
      <c r="E607" s="3" t="s">
        <v>10</v>
      </c>
      <c r="F607" s="3" t="s">
        <v>11</v>
      </c>
      <c r="G607" s="3">
        <v>3</v>
      </c>
      <c r="J607" s="3">
        <v>64</v>
      </c>
      <c r="K607" s="3">
        <v>39.049999999999997</v>
      </c>
      <c r="L607" s="3">
        <v>16085.127500000001</v>
      </c>
    </row>
    <row r="608" spans="4:12">
      <c r="D608" s="3" t="s">
        <v>6</v>
      </c>
      <c r="E608" s="3" t="s">
        <v>7</v>
      </c>
      <c r="F608" s="3" t="s">
        <v>12</v>
      </c>
      <c r="G608" s="3">
        <v>0</v>
      </c>
      <c r="J608" s="3">
        <v>19</v>
      </c>
      <c r="K608" s="3">
        <v>28.31</v>
      </c>
      <c r="L608" s="3">
        <v>17468.983899999999</v>
      </c>
    </row>
    <row r="609" spans="4:12">
      <c r="D609" s="3" t="s">
        <v>6</v>
      </c>
      <c r="E609" s="3" t="s">
        <v>10</v>
      </c>
      <c r="F609" s="3" t="s">
        <v>11</v>
      </c>
      <c r="G609" s="3">
        <v>0</v>
      </c>
      <c r="J609" s="3">
        <v>51</v>
      </c>
      <c r="K609" s="3">
        <v>34.1</v>
      </c>
      <c r="L609" s="3">
        <v>9283.5619999999999</v>
      </c>
    </row>
    <row r="610" spans="4:12">
      <c r="D610" s="3" t="s">
        <v>6</v>
      </c>
      <c r="E610" s="3" t="s">
        <v>10</v>
      </c>
      <c r="F610" s="3" t="s">
        <v>13</v>
      </c>
      <c r="G610" s="3">
        <v>0</v>
      </c>
      <c r="J610" s="3">
        <v>27</v>
      </c>
      <c r="K610" s="3">
        <v>25.175000000000001</v>
      </c>
      <c r="L610" s="3">
        <v>3558.6202499999999</v>
      </c>
    </row>
    <row r="611" spans="4:12">
      <c r="D611" s="3" t="s">
        <v>6</v>
      </c>
      <c r="E611" s="3" t="s">
        <v>7</v>
      </c>
      <c r="F611" s="3" t="s">
        <v>12</v>
      </c>
      <c r="G611" s="3">
        <v>0</v>
      </c>
      <c r="J611" s="3">
        <v>59</v>
      </c>
      <c r="K611" s="3">
        <v>23.655000000000001</v>
      </c>
      <c r="L611" s="3">
        <v>25678.778450000002</v>
      </c>
    </row>
    <row r="612" spans="4:12">
      <c r="D612" s="3" t="s">
        <v>9</v>
      </c>
      <c r="E612" s="3" t="s">
        <v>10</v>
      </c>
      <c r="F612" s="3" t="s">
        <v>13</v>
      </c>
      <c r="G612" s="3">
        <v>2</v>
      </c>
      <c r="J612" s="3">
        <v>28</v>
      </c>
      <c r="K612" s="3">
        <v>26.98</v>
      </c>
      <c r="L612" s="3">
        <v>4435.0941999999995</v>
      </c>
    </row>
    <row r="613" spans="4:12">
      <c r="D613" s="3" t="s">
        <v>9</v>
      </c>
      <c r="E613" s="3" t="s">
        <v>7</v>
      </c>
      <c r="F613" s="3" t="s">
        <v>8</v>
      </c>
      <c r="G613" s="3">
        <v>2</v>
      </c>
      <c r="J613" s="3">
        <v>30</v>
      </c>
      <c r="K613" s="3">
        <v>37.799999999999997</v>
      </c>
      <c r="L613" s="3">
        <v>39241.442000000003</v>
      </c>
    </row>
    <row r="614" spans="4:12">
      <c r="D614" s="3" t="s">
        <v>6</v>
      </c>
      <c r="E614" s="3" t="s">
        <v>10</v>
      </c>
      <c r="F614" s="3" t="s">
        <v>11</v>
      </c>
      <c r="G614" s="3">
        <v>1</v>
      </c>
      <c r="J614" s="3">
        <v>47</v>
      </c>
      <c r="K614" s="3">
        <v>29.37</v>
      </c>
      <c r="L614" s="3">
        <v>8547.6913000000004</v>
      </c>
    </row>
    <row r="615" spans="4:12">
      <c r="D615" s="3" t="s">
        <v>6</v>
      </c>
      <c r="E615" s="3" t="s">
        <v>10</v>
      </c>
      <c r="F615" s="3" t="s">
        <v>8</v>
      </c>
      <c r="G615" s="3">
        <v>2</v>
      </c>
      <c r="J615" s="3">
        <v>38</v>
      </c>
      <c r="K615" s="3">
        <v>34.799999999999997</v>
      </c>
      <c r="L615" s="3">
        <v>6571.5439999999999</v>
      </c>
    </row>
    <row r="616" spans="4:12">
      <c r="D616" s="3" t="s">
        <v>6</v>
      </c>
      <c r="E616" s="3" t="s">
        <v>10</v>
      </c>
      <c r="F616" s="3" t="s">
        <v>13</v>
      </c>
      <c r="G616" s="3">
        <v>0</v>
      </c>
      <c r="J616" s="3">
        <v>18</v>
      </c>
      <c r="K616" s="3">
        <v>33.155000000000001</v>
      </c>
      <c r="L616" s="3">
        <v>2207.6974500000001</v>
      </c>
    </row>
    <row r="617" spans="4:12">
      <c r="D617" s="3" t="s">
        <v>6</v>
      </c>
      <c r="E617" s="3" t="s">
        <v>10</v>
      </c>
      <c r="F617" s="3" t="s">
        <v>13</v>
      </c>
      <c r="G617" s="3">
        <v>3</v>
      </c>
      <c r="J617" s="3">
        <v>34</v>
      </c>
      <c r="K617" s="3">
        <v>19</v>
      </c>
      <c r="L617" s="3">
        <v>6753.0379999999996</v>
      </c>
    </row>
    <row r="618" spans="4:12">
      <c r="D618" s="3" t="s">
        <v>6</v>
      </c>
      <c r="E618" s="3" t="s">
        <v>10</v>
      </c>
      <c r="F618" s="3" t="s">
        <v>11</v>
      </c>
      <c r="G618" s="3">
        <v>0</v>
      </c>
      <c r="J618" s="3">
        <v>20</v>
      </c>
      <c r="K618" s="3">
        <v>33</v>
      </c>
      <c r="L618" s="3">
        <v>1880.07</v>
      </c>
    </row>
    <row r="619" spans="4:12">
      <c r="D619" s="3" t="s">
        <v>6</v>
      </c>
      <c r="E619" s="3" t="s">
        <v>7</v>
      </c>
      <c r="F619" s="3" t="s">
        <v>11</v>
      </c>
      <c r="G619" s="3">
        <v>1</v>
      </c>
      <c r="J619" s="3">
        <v>47</v>
      </c>
      <c r="K619" s="3">
        <v>36.630000000000003</v>
      </c>
      <c r="L619" s="3">
        <v>42969.852700000003</v>
      </c>
    </row>
    <row r="620" spans="4:12">
      <c r="D620" s="3" t="s">
        <v>6</v>
      </c>
      <c r="E620" s="3" t="s">
        <v>10</v>
      </c>
      <c r="F620" s="3" t="s">
        <v>13</v>
      </c>
      <c r="G620" s="3">
        <v>0</v>
      </c>
      <c r="J620" s="3">
        <v>56</v>
      </c>
      <c r="K620" s="3">
        <v>28.594999999999999</v>
      </c>
      <c r="L620" s="3">
        <v>11658.11505</v>
      </c>
    </row>
    <row r="621" spans="4:12">
      <c r="D621" s="3" t="s">
        <v>9</v>
      </c>
      <c r="E621" s="3" t="s">
        <v>7</v>
      </c>
      <c r="F621" s="3" t="s">
        <v>8</v>
      </c>
      <c r="G621" s="3">
        <v>2</v>
      </c>
      <c r="J621" s="3">
        <v>49</v>
      </c>
      <c r="K621" s="3">
        <v>25.6</v>
      </c>
      <c r="L621" s="3">
        <v>23306.546999999999</v>
      </c>
    </row>
    <row r="622" spans="4:12">
      <c r="D622" s="3" t="s">
        <v>6</v>
      </c>
      <c r="E622" s="3" t="s">
        <v>7</v>
      </c>
      <c r="F622" s="3" t="s">
        <v>11</v>
      </c>
      <c r="G622" s="3">
        <v>0</v>
      </c>
      <c r="J622" s="3">
        <v>19</v>
      </c>
      <c r="K622" s="3">
        <v>33.11</v>
      </c>
      <c r="L622" s="3">
        <v>34439.855900000002</v>
      </c>
    </row>
    <row r="623" spans="4:12">
      <c r="D623" s="3" t="s">
        <v>6</v>
      </c>
      <c r="E623" s="3" t="s">
        <v>10</v>
      </c>
      <c r="F623" s="3" t="s">
        <v>8</v>
      </c>
      <c r="G623" s="3">
        <v>0</v>
      </c>
      <c r="J623" s="3">
        <v>55</v>
      </c>
      <c r="K623" s="3">
        <v>37.1</v>
      </c>
      <c r="L623" s="3">
        <v>10713.644</v>
      </c>
    </row>
    <row r="624" spans="4:12">
      <c r="D624" s="3" t="s">
        <v>9</v>
      </c>
      <c r="E624" s="3" t="s">
        <v>10</v>
      </c>
      <c r="F624" s="3" t="s">
        <v>8</v>
      </c>
      <c r="G624" s="3">
        <v>1</v>
      </c>
      <c r="J624" s="3">
        <v>30</v>
      </c>
      <c r="K624" s="3">
        <v>31.4</v>
      </c>
      <c r="L624" s="3">
        <v>3659.346</v>
      </c>
    </row>
    <row r="625" spans="4:12">
      <c r="D625" s="3" t="s">
        <v>9</v>
      </c>
      <c r="E625" s="3" t="s">
        <v>7</v>
      </c>
      <c r="F625" s="3" t="s">
        <v>8</v>
      </c>
      <c r="G625" s="3">
        <v>4</v>
      </c>
      <c r="J625" s="3">
        <v>37</v>
      </c>
      <c r="K625" s="3">
        <v>34.1</v>
      </c>
      <c r="L625" s="3">
        <v>40182.245999999999</v>
      </c>
    </row>
    <row r="626" spans="4:12">
      <c r="D626" s="3" t="s">
        <v>6</v>
      </c>
      <c r="E626" s="3" t="s">
        <v>10</v>
      </c>
      <c r="F626" s="3" t="s">
        <v>8</v>
      </c>
      <c r="G626" s="3">
        <v>1</v>
      </c>
      <c r="J626" s="3">
        <v>49</v>
      </c>
      <c r="K626" s="3">
        <v>21.3</v>
      </c>
      <c r="L626" s="3">
        <v>9182.17</v>
      </c>
    </row>
    <row r="627" spans="4:12">
      <c r="D627" s="3" t="s">
        <v>9</v>
      </c>
      <c r="E627" s="3" t="s">
        <v>7</v>
      </c>
      <c r="F627" s="3" t="s">
        <v>13</v>
      </c>
      <c r="G627" s="3">
        <v>0</v>
      </c>
      <c r="J627" s="3">
        <v>18</v>
      </c>
      <c r="K627" s="3">
        <v>33.534999999999997</v>
      </c>
      <c r="L627" s="3">
        <v>34617.840649999998</v>
      </c>
    </row>
    <row r="628" spans="4:12">
      <c r="D628" s="3" t="s">
        <v>9</v>
      </c>
      <c r="E628" s="3" t="s">
        <v>10</v>
      </c>
      <c r="F628" s="3" t="s">
        <v>12</v>
      </c>
      <c r="G628" s="3">
        <v>0</v>
      </c>
      <c r="J628" s="3">
        <v>59</v>
      </c>
      <c r="K628" s="3">
        <v>28.785</v>
      </c>
      <c r="L628" s="3">
        <v>12129.614149999999</v>
      </c>
    </row>
    <row r="629" spans="4:12">
      <c r="D629" s="3" t="s">
        <v>6</v>
      </c>
      <c r="E629" s="3" t="s">
        <v>10</v>
      </c>
      <c r="F629" s="3" t="s">
        <v>12</v>
      </c>
      <c r="G629" s="3">
        <v>0</v>
      </c>
      <c r="J629" s="3">
        <v>29</v>
      </c>
      <c r="K629" s="3">
        <v>26.03</v>
      </c>
      <c r="L629" s="3">
        <v>3736.4647</v>
      </c>
    </row>
    <row r="630" spans="4:12">
      <c r="D630" s="3" t="s">
        <v>9</v>
      </c>
      <c r="E630" s="3" t="s">
        <v>10</v>
      </c>
      <c r="F630" s="3" t="s">
        <v>13</v>
      </c>
      <c r="G630" s="3">
        <v>3</v>
      </c>
      <c r="J630" s="3">
        <v>36</v>
      </c>
      <c r="K630" s="3">
        <v>28.88</v>
      </c>
      <c r="L630" s="3">
        <v>6748.5911999999998</v>
      </c>
    </row>
    <row r="631" spans="4:12">
      <c r="D631" s="3" t="s">
        <v>9</v>
      </c>
      <c r="E631" s="3" t="s">
        <v>10</v>
      </c>
      <c r="F631" s="3" t="s">
        <v>11</v>
      </c>
      <c r="G631" s="3">
        <v>1</v>
      </c>
      <c r="J631" s="3">
        <v>33</v>
      </c>
      <c r="K631" s="3">
        <v>42.46</v>
      </c>
      <c r="L631" s="3">
        <v>11326.71487</v>
      </c>
    </row>
    <row r="632" spans="4:12">
      <c r="D632" s="3" t="s">
        <v>9</v>
      </c>
      <c r="E632" s="3" t="s">
        <v>10</v>
      </c>
      <c r="F632" s="3" t="s">
        <v>8</v>
      </c>
      <c r="G632" s="3">
        <v>0</v>
      </c>
      <c r="J632" s="3">
        <v>58</v>
      </c>
      <c r="K632" s="3">
        <v>38</v>
      </c>
      <c r="L632" s="3">
        <v>11365.951999999999</v>
      </c>
    </row>
    <row r="633" spans="4:12">
      <c r="D633" s="3" t="s">
        <v>6</v>
      </c>
      <c r="E633" s="3" t="s">
        <v>7</v>
      </c>
      <c r="F633" s="3" t="s">
        <v>12</v>
      </c>
      <c r="G633" s="3">
        <v>0</v>
      </c>
      <c r="J633" s="3">
        <v>44</v>
      </c>
      <c r="K633" s="3">
        <v>38.950000000000003</v>
      </c>
      <c r="L633" s="3">
        <v>42983.458500000001</v>
      </c>
    </row>
    <row r="634" spans="4:12">
      <c r="D634" s="3" t="s">
        <v>9</v>
      </c>
      <c r="E634" s="3" t="s">
        <v>10</v>
      </c>
      <c r="F634" s="3" t="s">
        <v>8</v>
      </c>
      <c r="G634" s="3">
        <v>1</v>
      </c>
      <c r="J634" s="3">
        <v>53</v>
      </c>
      <c r="K634" s="3">
        <v>36.1</v>
      </c>
      <c r="L634" s="3">
        <v>10085.846</v>
      </c>
    </row>
    <row r="635" spans="4:12">
      <c r="D635" s="3" t="s">
        <v>9</v>
      </c>
      <c r="E635" s="3" t="s">
        <v>10</v>
      </c>
      <c r="F635" s="3" t="s">
        <v>8</v>
      </c>
      <c r="G635" s="3">
        <v>0</v>
      </c>
      <c r="J635" s="3">
        <v>24</v>
      </c>
      <c r="K635" s="3">
        <v>29.3</v>
      </c>
      <c r="L635" s="3">
        <v>1977.8150000000001</v>
      </c>
    </row>
    <row r="636" spans="4:12">
      <c r="D636" s="3" t="s">
        <v>6</v>
      </c>
      <c r="E636" s="3" t="s">
        <v>10</v>
      </c>
      <c r="F636" s="3" t="s">
        <v>11</v>
      </c>
      <c r="G636" s="3">
        <v>0</v>
      </c>
      <c r="J636" s="3">
        <v>29</v>
      </c>
      <c r="K636" s="3">
        <v>35.53</v>
      </c>
      <c r="L636" s="3">
        <v>3366.6696999999999</v>
      </c>
    </row>
    <row r="637" spans="4:12">
      <c r="D637" s="3" t="s">
        <v>9</v>
      </c>
      <c r="E637" s="3" t="s">
        <v>10</v>
      </c>
      <c r="F637" s="3" t="s">
        <v>13</v>
      </c>
      <c r="G637" s="3">
        <v>2</v>
      </c>
      <c r="J637" s="3">
        <v>40</v>
      </c>
      <c r="K637" s="3">
        <v>22.704999999999998</v>
      </c>
      <c r="L637" s="3">
        <v>7173.35995</v>
      </c>
    </row>
    <row r="638" spans="4:12">
      <c r="D638" s="3" t="s">
        <v>9</v>
      </c>
      <c r="E638" s="3" t="s">
        <v>10</v>
      </c>
      <c r="F638" s="3" t="s">
        <v>8</v>
      </c>
      <c r="G638" s="3">
        <v>1</v>
      </c>
      <c r="J638" s="3">
        <v>51</v>
      </c>
      <c r="K638" s="3">
        <v>39.700000000000003</v>
      </c>
      <c r="L638" s="3">
        <v>9391.3459999999995</v>
      </c>
    </row>
    <row r="639" spans="4:12">
      <c r="D639" s="3" t="s">
        <v>9</v>
      </c>
      <c r="E639" s="3" t="s">
        <v>10</v>
      </c>
      <c r="F639" s="3" t="s">
        <v>13</v>
      </c>
      <c r="G639" s="3">
        <v>0</v>
      </c>
      <c r="J639" s="3">
        <v>64</v>
      </c>
      <c r="K639" s="3">
        <v>38.19</v>
      </c>
      <c r="L639" s="3">
        <v>14410.9321</v>
      </c>
    </row>
    <row r="640" spans="4:12">
      <c r="D640" s="3" t="s">
        <v>6</v>
      </c>
      <c r="E640" s="3" t="s">
        <v>10</v>
      </c>
      <c r="F640" s="3" t="s">
        <v>12</v>
      </c>
      <c r="G640" s="3">
        <v>1</v>
      </c>
      <c r="J640" s="3">
        <v>19</v>
      </c>
      <c r="K640" s="3">
        <v>24.51</v>
      </c>
      <c r="L640" s="3">
        <v>2709.1118999999999</v>
      </c>
    </row>
    <row r="641" spans="4:12">
      <c r="D641" s="3" t="s">
        <v>6</v>
      </c>
      <c r="E641" s="3" t="s">
        <v>10</v>
      </c>
      <c r="F641" s="3" t="s">
        <v>13</v>
      </c>
      <c r="G641" s="3">
        <v>2</v>
      </c>
      <c r="J641" s="3">
        <v>35</v>
      </c>
      <c r="K641" s="3">
        <v>38.094999999999999</v>
      </c>
      <c r="L641" s="3">
        <v>24915.046259999999</v>
      </c>
    </row>
    <row r="642" spans="4:12">
      <c r="D642" s="3" t="s">
        <v>9</v>
      </c>
      <c r="E642" s="3" t="s">
        <v>7</v>
      </c>
      <c r="F642" s="3" t="s">
        <v>13</v>
      </c>
      <c r="G642" s="3">
        <v>0</v>
      </c>
      <c r="J642" s="3">
        <v>39</v>
      </c>
      <c r="K642" s="3">
        <v>26.41</v>
      </c>
      <c r="L642" s="3">
        <v>20149.322899999999</v>
      </c>
    </row>
    <row r="643" spans="4:12">
      <c r="D643" s="3" t="s">
        <v>9</v>
      </c>
      <c r="E643" s="3" t="s">
        <v>10</v>
      </c>
      <c r="F643" s="3" t="s">
        <v>11</v>
      </c>
      <c r="G643" s="3">
        <v>4</v>
      </c>
      <c r="J643" s="3">
        <v>56</v>
      </c>
      <c r="K643" s="3">
        <v>33.659999999999997</v>
      </c>
      <c r="L643" s="3">
        <v>12949.1554</v>
      </c>
    </row>
    <row r="644" spans="4:12">
      <c r="D644" s="3" t="s">
        <v>9</v>
      </c>
      <c r="E644" s="3" t="s">
        <v>10</v>
      </c>
      <c r="F644" s="3" t="s">
        <v>8</v>
      </c>
      <c r="G644" s="3">
        <v>5</v>
      </c>
      <c r="J644" s="3">
        <v>33</v>
      </c>
      <c r="K644" s="3">
        <v>42.4</v>
      </c>
      <c r="L644" s="3">
        <v>6666.2430000000004</v>
      </c>
    </row>
    <row r="645" spans="4:12">
      <c r="D645" s="3" t="s">
        <v>9</v>
      </c>
      <c r="E645" s="3" t="s">
        <v>7</v>
      </c>
      <c r="F645" s="3" t="s">
        <v>12</v>
      </c>
      <c r="G645" s="3">
        <v>3</v>
      </c>
      <c r="J645" s="3">
        <v>42</v>
      </c>
      <c r="K645" s="3">
        <v>28.31</v>
      </c>
      <c r="L645" s="3">
        <v>32787.458590000002</v>
      </c>
    </row>
    <row r="646" spans="4:12">
      <c r="D646" s="3" t="s">
        <v>9</v>
      </c>
      <c r="E646" s="3" t="s">
        <v>10</v>
      </c>
      <c r="F646" s="3" t="s">
        <v>13</v>
      </c>
      <c r="G646" s="3">
        <v>0</v>
      </c>
      <c r="J646" s="3">
        <v>61</v>
      </c>
      <c r="K646" s="3">
        <v>33.914999999999999</v>
      </c>
      <c r="L646" s="3">
        <v>13143.86485</v>
      </c>
    </row>
    <row r="647" spans="4:12">
      <c r="D647" s="3" t="s">
        <v>6</v>
      </c>
      <c r="E647" s="3" t="s">
        <v>10</v>
      </c>
      <c r="F647" s="3" t="s">
        <v>12</v>
      </c>
      <c r="G647" s="3">
        <v>3</v>
      </c>
      <c r="J647" s="3">
        <v>23</v>
      </c>
      <c r="K647" s="3">
        <v>34.96</v>
      </c>
      <c r="L647" s="3">
        <v>4466.6214</v>
      </c>
    </row>
    <row r="648" spans="4:12">
      <c r="D648" s="3" t="s">
        <v>9</v>
      </c>
      <c r="E648" s="3" t="s">
        <v>10</v>
      </c>
      <c r="F648" s="3" t="s">
        <v>11</v>
      </c>
      <c r="G648" s="3">
        <v>2</v>
      </c>
      <c r="J648" s="3">
        <v>43</v>
      </c>
      <c r="K648" s="3">
        <v>35.31</v>
      </c>
      <c r="L648" s="3">
        <v>18806.145469999999</v>
      </c>
    </row>
    <row r="649" spans="4:12">
      <c r="D649" s="3" t="s">
        <v>9</v>
      </c>
      <c r="E649" s="3" t="s">
        <v>10</v>
      </c>
      <c r="F649" s="3" t="s">
        <v>13</v>
      </c>
      <c r="G649" s="3">
        <v>3</v>
      </c>
      <c r="J649" s="3">
        <v>48</v>
      </c>
      <c r="K649" s="3">
        <v>30.78</v>
      </c>
      <c r="L649" s="3">
        <v>10141.136200000001</v>
      </c>
    </row>
    <row r="650" spans="4:12">
      <c r="D650" s="3" t="s">
        <v>9</v>
      </c>
      <c r="E650" s="3" t="s">
        <v>10</v>
      </c>
      <c r="F650" s="3" t="s">
        <v>12</v>
      </c>
      <c r="G650" s="3">
        <v>1</v>
      </c>
      <c r="J650" s="3">
        <v>39</v>
      </c>
      <c r="K650" s="3">
        <v>26.22</v>
      </c>
      <c r="L650" s="3">
        <v>6123.5688</v>
      </c>
    </row>
    <row r="651" spans="4:12">
      <c r="D651" s="3" t="s">
        <v>6</v>
      </c>
      <c r="E651" s="3" t="s">
        <v>10</v>
      </c>
      <c r="F651" s="3" t="s">
        <v>13</v>
      </c>
      <c r="G651" s="3">
        <v>3</v>
      </c>
      <c r="J651" s="3">
        <v>40</v>
      </c>
      <c r="K651" s="3">
        <v>23.37</v>
      </c>
      <c r="L651" s="3">
        <v>8252.2842999999993</v>
      </c>
    </row>
    <row r="652" spans="4:12">
      <c r="D652" s="3" t="s">
        <v>9</v>
      </c>
      <c r="E652" s="3" t="s">
        <v>10</v>
      </c>
      <c r="F652" s="3" t="s">
        <v>13</v>
      </c>
      <c r="G652" s="3">
        <v>0</v>
      </c>
      <c r="J652" s="3">
        <v>18</v>
      </c>
      <c r="K652" s="3">
        <v>28.5</v>
      </c>
      <c r="L652" s="3">
        <v>1712.2270000000001</v>
      </c>
    </row>
    <row r="653" spans="4:12">
      <c r="D653" s="3" t="s">
        <v>6</v>
      </c>
      <c r="E653" s="3" t="s">
        <v>10</v>
      </c>
      <c r="F653" s="3" t="s">
        <v>13</v>
      </c>
      <c r="G653" s="3">
        <v>0</v>
      </c>
      <c r="J653" s="3">
        <v>58</v>
      </c>
      <c r="K653" s="3">
        <v>32.965000000000003</v>
      </c>
      <c r="L653" s="3">
        <v>12430.95335</v>
      </c>
    </row>
    <row r="654" spans="4:12">
      <c r="D654" s="3" t="s">
        <v>6</v>
      </c>
      <c r="E654" s="3" t="s">
        <v>10</v>
      </c>
      <c r="F654" s="3" t="s">
        <v>11</v>
      </c>
      <c r="G654" s="3">
        <v>2</v>
      </c>
      <c r="J654" s="3">
        <v>49</v>
      </c>
      <c r="K654" s="3">
        <v>42.68</v>
      </c>
      <c r="L654" s="3">
        <v>9800.8881999999994</v>
      </c>
    </row>
    <row r="655" spans="4:12">
      <c r="D655" s="3" t="s">
        <v>6</v>
      </c>
      <c r="E655" s="3" t="s">
        <v>10</v>
      </c>
      <c r="F655" s="3" t="s">
        <v>11</v>
      </c>
      <c r="G655" s="3">
        <v>1</v>
      </c>
      <c r="J655" s="3">
        <v>53</v>
      </c>
      <c r="K655" s="3">
        <v>39.6</v>
      </c>
      <c r="L655" s="3">
        <v>10579.710999999999</v>
      </c>
    </row>
    <row r="656" spans="4:12">
      <c r="D656" s="3" t="s">
        <v>6</v>
      </c>
      <c r="E656" s="3" t="s">
        <v>10</v>
      </c>
      <c r="F656" s="3" t="s">
        <v>11</v>
      </c>
      <c r="G656" s="3">
        <v>0</v>
      </c>
      <c r="J656" s="3">
        <v>48</v>
      </c>
      <c r="K656" s="3">
        <v>31.13</v>
      </c>
      <c r="L656" s="3">
        <v>8280.6226999999999</v>
      </c>
    </row>
    <row r="657" spans="4:12">
      <c r="D657" s="3" t="s">
        <v>6</v>
      </c>
      <c r="E657" s="3" t="s">
        <v>10</v>
      </c>
      <c r="F657" s="3" t="s">
        <v>11</v>
      </c>
      <c r="G657" s="3">
        <v>2</v>
      </c>
      <c r="J657" s="3">
        <v>45</v>
      </c>
      <c r="K657" s="3">
        <v>36.299999999999997</v>
      </c>
      <c r="L657" s="3">
        <v>8527.5319999999992</v>
      </c>
    </row>
    <row r="658" spans="4:12">
      <c r="D658" s="3" t="s">
        <v>6</v>
      </c>
      <c r="E658" s="3" t="s">
        <v>10</v>
      </c>
      <c r="F658" s="3" t="s">
        <v>11</v>
      </c>
      <c r="G658" s="3">
        <v>0</v>
      </c>
      <c r="J658" s="3">
        <v>59</v>
      </c>
      <c r="K658" s="3">
        <v>35.200000000000003</v>
      </c>
      <c r="L658" s="3">
        <v>12244.531000000001</v>
      </c>
    </row>
    <row r="659" spans="4:12">
      <c r="D659" s="3" t="s">
        <v>6</v>
      </c>
      <c r="E659" s="3" t="s">
        <v>7</v>
      </c>
      <c r="F659" s="3" t="s">
        <v>11</v>
      </c>
      <c r="G659" s="3">
        <v>2</v>
      </c>
      <c r="J659" s="3">
        <v>52</v>
      </c>
      <c r="K659" s="3">
        <v>25.3</v>
      </c>
      <c r="L659" s="3">
        <v>24667.419000000002</v>
      </c>
    </row>
    <row r="660" spans="4:12">
      <c r="D660" s="3" t="s">
        <v>6</v>
      </c>
      <c r="E660" s="3" t="s">
        <v>10</v>
      </c>
      <c r="F660" s="3" t="s">
        <v>8</v>
      </c>
      <c r="G660" s="3">
        <v>1</v>
      </c>
      <c r="J660" s="3">
        <v>26</v>
      </c>
      <c r="K660" s="3">
        <v>42.4</v>
      </c>
      <c r="L660" s="3">
        <v>3410.3240000000001</v>
      </c>
    </row>
    <row r="661" spans="4:12">
      <c r="D661" s="3" t="s">
        <v>9</v>
      </c>
      <c r="E661" s="3" t="s">
        <v>10</v>
      </c>
      <c r="F661" s="3" t="s">
        <v>12</v>
      </c>
      <c r="G661" s="3">
        <v>2</v>
      </c>
      <c r="J661" s="3">
        <v>27</v>
      </c>
      <c r="K661" s="3">
        <v>33.155000000000001</v>
      </c>
      <c r="L661" s="3">
        <v>4058.71245</v>
      </c>
    </row>
    <row r="662" spans="4:12">
      <c r="D662" s="3" t="s">
        <v>6</v>
      </c>
      <c r="E662" s="3" t="s">
        <v>10</v>
      </c>
      <c r="F662" s="3" t="s">
        <v>13</v>
      </c>
      <c r="G662" s="3">
        <v>1</v>
      </c>
      <c r="J662" s="3">
        <v>48</v>
      </c>
      <c r="K662" s="3">
        <v>35.909999999999997</v>
      </c>
      <c r="L662" s="3">
        <v>26392.260289999998</v>
      </c>
    </row>
    <row r="663" spans="4:12">
      <c r="D663" s="3" t="s">
        <v>6</v>
      </c>
      <c r="E663" s="3" t="s">
        <v>10</v>
      </c>
      <c r="F663" s="3" t="s">
        <v>13</v>
      </c>
      <c r="G663" s="3">
        <v>4</v>
      </c>
      <c r="J663" s="3">
        <v>57</v>
      </c>
      <c r="K663" s="3">
        <v>28.785</v>
      </c>
      <c r="L663" s="3">
        <v>14394.398150000001</v>
      </c>
    </row>
    <row r="664" spans="4:12">
      <c r="D664" s="3" t="s">
        <v>9</v>
      </c>
      <c r="E664" s="3" t="s">
        <v>10</v>
      </c>
      <c r="F664" s="3" t="s">
        <v>11</v>
      </c>
      <c r="G664" s="3">
        <v>3</v>
      </c>
      <c r="J664" s="3">
        <v>37</v>
      </c>
      <c r="K664" s="3">
        <v>46.53</v>
      </c>
      <c r="L664" s="3">
        <v>6435.6237000000001</v>
      </c>
    </row>
    <row r="665" spans="4:12">
      <c r="D665" s="3" t="s">
        <v>6</v>
      </c>
      <c r="E665" s="3" t="s">
        <v>10</v>
      </c>
      <c r="F665" s="3" t="s">
        <v>11</v>
      </c>
      <c r="G665" s="3">
        <v>1</v>
      </c>
      <c r="J665" s="3">
        <v>57</v>
      </c>
      <c r="K665" s="3">
        <v>23.98</v>
      </c>
      <c r="L665" s="3">
        <v>22192.437109999999</v>
      </c>
    </row>
    <row r="666" spans="4:12">
      <c r="D666" s="3" t="s">
        <v>6</v>
      </c>
      <c r="E666" s="3" t="s">
        <v>10</v>
      </c>
      <c r="F666" s="3" t="s">
        <v>13</v>
      </c>
      <c r="G666" s="3">
        <v>1</v>
      </c>
      <c r="J666" s="3">
        <v>32</v>
      </c>
      <c r="K666" s="3">
        <v>31.54</v>
      </c>
      <c r="L666" s="3">
        <v>5148.5526</v>
      </c>
    </row>
    <row r="667" spans="4:12">
      <c r="D667" s="3" t="s">
        <v>9</v>
      </c>
      <c r="E667" s="3" t="s">
        <v>10</v>
      </c>
      <c r="F667" s="3" t="s">
        <v>11</v>
      </c>
      <c r="G667" s="3">
        <v>0</v>
      </c>
      <c r="J667" s="3">
        <v>18</v>
      </c>
      <c r="K667" s="3">
        <v>33.659999999999997</v>
      </c>
      <c r="L667" s="3">
        <v>1136.3994</v>
      </c>
    </row>
    <row r="668" spans="4:12">
      <c r="D668" s="3" t="s">
        <v>6</v>
      </c>
      <c r="E668" s="3" t="s">
        <v>7</v>
      </c>
      <c r="F668" s="3" t="s">
        <v>11</v>
      </c>
      <c r="G668" s="3">
        <v>0</v>
      </c>
      <c r="J668" s="3">
        <v>64</v>
      </c>
      <c r="K668" s="3">
        <v>22.99</v>
      </c>
      <c r="L668" s="3">
        <v>27037.914100000002</v>
      </c>
    </row>
    <row r="669" spans="4:12">
      <c r="D669" s="3" t="s">
        <v>9</v>
      </c>
      <c r="E669" s="3" t="s">
        <v>7</v>
      </c>
      <c r="F669" s="3" t="s">
        <v>11</v>
      </c>
      <c r="G669" s="3">
        <v>2</v>
      </c>
      <c r="J669" s="3">
        <v>43</v>
      </c>
      <c r="K669" s="3">
        <v>38.06</v>
      </c>
      <c r="L669" s="3">
        <v>42560.430399999997</v>
      </c>
    </row>
    <row r="670" spans="4:12">
      <c r="D670" s="3" t="s">
        <v>9</v>
      </c>
      <c r="E670" s="3" t="s">
        <v>10</v>
      </c>
      <c r="F670" s="3" t="s">
        <v>8</v>
      </c>
      <c r="G670" s="3">
        <v>1</v>
      </c>
      <c r="J670" s="3">
        <v>49</v>
      </c>
      <c r="K670" s="3">
        <v>28.7</v>
      </c>
      <c r="L670" s="3">
        <v>8703.4560000000001</v>
      </c>
    </row>
    <row r="671" spans="4:12">
      <c r="D671" s="3" t="s">
        <v>6</v>
      </c>
      <c r="E671" s="3" t="s">
        <v>7</v>
      </c>
      <c r="F671" s="3" t="s">
        <v>12</v>
      </c>
      <c r="G671" s="3">
        <v>2</v>
      </c>
      <c r="J671" s="3">
        <v>40</v>
      </c>
      <c r="K671" s="3">
        <v>32.774999999999999</v>
      </c>
      <c r="L671" s="3">
        <v>40003.332249999999</v>
      </c>
    </row>
    <row r="672" spans="4:12">
      <c r="D672" s="3" t="s">
        <v>9</v>
      </c>
      <c r="E672" s="3" t="s">
        <v>7</v>
      </c>
      <c r="F672" s="3" t="s">
        <v>13</v>
      </c>
      <c r="G672" s="3">
        <v>0</v>
      </c>
      <c r="J672" s="3">
        <v>62</v>
      </c>
      <c r="K672" s="3">
        <v>32.015000000000001</v>
      </c>
      <c r="L672" s="3">
        <v>45710.207849999999</v>
      </c>
    </row>
    <row r="673" spans="4:12">
      <c r="D673" s="3" t="s">
        <v>6</v>
      </c>
      <c r="E673" s="3" t="s">
        <v>10</v>
      </c>
      <c r="F673" s="3" t="s">
        <v>11</v>
      </c>
      <c r="G673" s="3">
        <v>1</v>
      </c>
      <c r="J673" s="3">
        <v>40</v>
      </c>
      <c r="K673" s="3">
        <v>29.81</v>
      </c>
      <c r="L673" s="3">
        <v>6500.2358999999997</v>
      </c>
    </row>
    <row r="674" spans="4:12">
      <c r="D674" s="3" t="s">
        <v>9</v>
      </c>
      <c r="E674" s="3" t="s">
        <v>10</v>
      </c>
      <c r="F674" s="3" t="s">
        <v>11</v>
      </c>
      <c r="G674" s="3">
        <v>3</v>
      </c>
      <c r="J674" s="3">
        <v>30</v>
      </c>
      <c r="K674" s="3">
        <v>31.57</v>
      </c>
      <c r="L674" s="3">
        <v>4837.5823</v>
      </c>
    </row>
    <row r="675" spans="4:12">
      <c r="D675" s="3" t="s">
        <v>6</v>
      </c>
      <c r="E675" s="3" t="s">
        <v>10</v>
      </c>
      <c r="F675" s="3" t="s">
        <v>13</v>
      </c>
      <c r="G675" s="3">
        <v>0</v>
      </c>
      <c r="J675" s="3">
        <v>29</v>
      </c>
      <c r="K675" s="3">
        <v>31.16</v>
      </c>
      <c r="L675" s="3">
        <v>3943.5954000000002</v>
      </c>
    </row>
    <row r="676" spans="4:12">
      <c r="D676" s="3" t="s">
        <v>9</v>
      </c>
      <c r="E676" s="3" t="s">
        <v>10</v>
      </c>
      <c r="F676" s="3" t="s">
        <v>11</v>
      </c>
      <c r="G676" s="3">
        <v>0</v>
      </c>
      <c r="J676" s="3">
        <v>36</v>
      </c>
      <c r="K676" s="3">
        <v>29.7</v>
      </c>
      <c r="L676" s="3">
        <v>4399.7309999999998</v>
      </c>
    </row>
    <row r="677" spans="4:12">
      <c r="D677" s="3" t="s">
        <v>6</v>
      </c>
      <c r="E677" s="3" t="s">
        <v>10</v>
      </c>
      <c r="F677" s="3" t="s">
        <v>11</v>
      </c>
      <c r="G677" s="3">
        <v>0</v>
      </c>
      <c r="J677" s="3">
        <v>41</v>
      </c>
      <c r="K677" s="3">
        <v>31.02</v>
      </c>
      <c r="L677" s="3">
        <v>6185.3208000000004</v>
      </c>
    </row>
    <row r="678" spans="4:12">
      <c r="D678" s="3" t="s">
        <v>6</v>
      </c>
      <c r="E678" s="3" t="s">
        <v>7</v>
      </c>
      <c r="F678" s="3" t="s">
        <v>11</v>
      </c>
      <c r="G678" s="3">
        <v>2</v>
      </c>
      <c r="J678" s="3">
        <v>44</v>
      </c>
      <c r="K678" s="3">
        <v>43.89</v>
      </c>
      <c r="L678" s="3">
        <v>46200.985099999998</v>
      </c>
    </row>
    <row r="679" spans="4:12">
      <c r="D679" s="3" t="s">
        <v>9</v>
      </c>
      <c r="E679" s="3" t="s">
        <v>10</v>
      </c>
      <c r="F679" s="3" t="s">
        <v>12</v>
      </c>
      <c r="G679" s="3">
        <v>0</v>
      </c>
      <c r="J679" s="3">
        <v>45</v>
      </c>
      <c r="K679" s="3">
        <v>21.375</v>
      </c>
      <c r="L679" s="3">
        <v>7222.7862500000001</v>
      </c>
    </row>
    <row r="680" spans="4:12">
      <c r="D680" s="3" t="s">
        <v>6</v>
      </c>
      <c r="E680" s="3" t="s">
        <v>10</v>
      </c>
      <c r="F680" s="3" t="s">
        <v>11</v>
      </c>
      <c r="G680" s="3">
        <v>3</v>
      </c>
      <c r="J680" s="3">
        <v>55</v>
      </c>
      <c r="K680" s="3">
        <v>40.81</v>
      </c>
      <c r="L680" s="3">
        <v>12485.8009</v>
      </c>
    </row>
    <row r="681" spans="4:12">
      <c r="D681" s="3" t="s">
        <v>9</v>
      </c>
      <c r="E681" s="3" t="s">
        <v>7</v>
      </c>
      <c r="F681" s="3" t="s">
        <v>12</v>
      </c>
      <c r="G681" s="3">
        <v>3</v>
      </c>
      <c r="J681" s="3">
        <v>60</v>
      </c>
      <c r="K681" s="3">
        <v>31.35</v>
      </c>
      <c r="L681" s="3">
        <v>46130.5265</v>
      </c>
    </row>
    <row r="682" spans="4:12">
      <c r="D682" s="3" t="s">
        <v>9</v>
      </c>
      <c r="E682" s="3" t="s">
        <v>10</v>
      </c>
      <c r="F682" s="3" t="s">
        <v>8</v>
      </c>
      <c r="G682" s="3">
        <v>3</v>
      </c>
      <c r="J682" s="3">
        <v>56</v>
      </c>
      <c r="K682" s="3">
        <v>36.1</v>
      </c>
      <c r="L682" s="3">
        <v>12363.547</v>
      </c>
    </row>
    <row r="683" spans="4:12">
      <c r="D683" s="3" t="s">
        <v>6</v>
      </c>
      <c r="E683" s="3" t="s">
        <v>10</v>
      </c>
      <c r="F683" s="3" t="s">
        <v>12</v>
      </c>
      <c r="G683" s="3">
        <v>2</v>
      </c>
      <c r="J683" s="3">
        <v>49</v>
      </c>
      <c r="K683" s="3">
        <v>23.18</v>
      </c>
      <c r="L683" s="3">
        <v>10156.7832</v>
      </c>
    </row>
    <row r="684" spans="4:12">
      <c r="D684" s="3" t="s">
        <v>6</v>
      </c>
      <c r="E684" s="3" t="s">
        <v>10</v>
      </c>
      <c r="F684" s="3" t="s">
        <v>8</v>
      </c>
      <c r="G684" s="3">
        <v>1</v>
      </c>
      <c r="J684" s="3">
        <v>21</v>
      </c>
      <c r="K684" s="3">
        <v>17.399999999999999</v>
      </c>
      <c r="L684" s="3">
        <v>2585.2689999999998</v>
      </c>
    </row>
    <row r="685" spans="4:12">
      <c r="D685" s="3" t="s">
        <v>9</v>
      </c>
      <c r="E685" s="3" t="s">
        <v>10</v>
      </c>
      <c r="F685" s="3" t="s">
        <v>8</v>
      </c>
      <c r="G685" s="3">
        <v>0</v>
      </c>
      <c r="J685" s="3">
        <v>19</v>
      </c>
      <c r="K685" s="3">
        <v>20.3</v>
      </c>
      <c r="L685" s="3">
        <v>1242.26</v>
      </c>
    </row>
    <row r="686" spans="4:12">
      <c r="D686" s="3" t="s">
        <v>9</v>
      </c>
      <c r="E686" s="3" t="s">
        <v>7</v>
      </c>
      <c r="F686" s="3" t="s">
        <v>8</v>
      </c>
      <c r="G686" s="3">
        <v>2</v>
      </c>
      <c r="J686" s="3">
        <v>39</v>
      </c>
      <c r="K686" s="3">
        <v>35.299999999999997</v>
      </c>
      <c r="L686" s="3">
        <v>40103.89</v>
      </c>
    </row>
    <row r="687" spans="4:12">
      <c r="D687" s="3" t="s">
        <v>9</v>
      </c>
      <c r="E687" s="3" t="s">
        <v>10</v>
      </c>
      <c r="F687" s="3" t="s">
        <v>12</v>
      </c>
      <c r="G687" s="3">
        <v>0</v>
      </c>
      <c r="J687" s="3">
        <v>53</v>
      </c>
      <c r="K687" s="3">
        <v>24.32</v>
      </c>
      <c r="L687" s="3">
        <v>9863.4717999999993</v>
      </c>
    </row>
    <row r="688" spans="4:12">
      <c r="D688" s="3" t="s">
        <v>6</v>
      </c>
      <c r="E688" s="3" t="s">
        <v>10</v>
      </c>
      <c r="F688" s="3" t="s">
        <v>8</v>
      </c>
      <c r="G688" s="3">
        <v>1</v>
      </c>
      <c r="J688" s="3">
        <v>33</v>
      </c>
      <c r="K688" s="3">
        <v>18.5</v>
      </c>
      <c r="L688" s="3">
        <v>4766.0219999999999</v>
      </c>
    </row>
    <row r="689" spans="4:12">
      <c r="D689" s="3" t="s">
        <v>9</v>
      </c>
      <c r="E689" s="3" t="s">
        <v>10</v>
      </c>
      <c r="F689" s="3" t="s">
        <v>13</v>
      </c>
      <c r="G689" s="3">
        <v>2</v>
      </c>
      <c r="J689" s="3">
        <v>53</v>
      </c>
      <c r="K689" s="3">
        <v>26.41</v>
      </c>
      <c r="L689" s="3">
        <v>11244.376899999999</v>
      </c>
    </row>
    <row r="690" spans="4:12">
      <c r="D690" s="3" t="s">
        <v>9</v>
      </c>
      <c r="E690" s="3" t="s">
        <v>10</v>
      </c>
      <c r="F690" s="3" t="s">
        <v>13</v>
      </c>
      <c r="G690" s="3">
        <v>2</v>
      </c>
      <c r="J690" s="3">
        <v>42</v>
      </c>
      <c r="K690" s="3">
        <v>26.125</v>
      </c>
      <c r="L690" s="3">
        <v>7729.6457499999997</v>
      </c>
    </row>
    <row r="691" spans="4:12">
      <c r="D691" s="3" t="s">
        <v>9</v>
      </c>
      <c r="E691" s="3" t="s">
        <v>10</v>
      </c>
      <c r="F691" s="3" t="s">
        <v>11</v>
      </c>
      <c r="G691" s="3">
        <v>0</v>
      </c>
      <c r="J691" s="3">
        <v>40</v>
      </c>
      <c r="K691" s="3">
        <v>41.69</v>
      </c>
      <c r="L691" s="3">
        <v>5438.7491</v>
      </c>
    </row>
    <row r="692" spans="4:12">
      <c r="D692" s="3" t="s">
        <v>6</v>
      </c>
      <c r="E692" s="3" t="s">
        <v>10</v>
      </c>
      <c r="F692" s="3" t="s">
        <v>8</v>
      </c>
      <c r="G692" s="3">
        <v>1</v>
      </c>
      <c r="J692" s="3">
        <v>47</v>
      </c>
      <c r="K692" s="3">
        <v>24.1</v>
      </c>
      <c r="L692" s="3">
        <v>26236.579969999999</v>
      </c>
    </row>
    <row r="693" spans="4:12">
      <c r="D693" s="3" t="s">
        <v>9</v>
      </c>
      <c r="E693" s="3" t="s">
        <v>7</v>
      </c>
      <c r="F693" s="3" t="s">
        <v>11</v>
      </c>
      <c r="G693" s="3">
        <v>1</v>
      </c>
      <c r="J693" s="3">
        <v>27</v>
      </c>
      <c r="K693" s="3">
        <v>31.13</v>
      </c>
      <c r="L693" s="3">
        <v>34806.467700000001</v>
      </c>
    </row>
    <row r="694" spans="4:12">
      <c r="D694" s="3" t="s">
        <v>9</v>
      </c>
      <c r="E694" s="3" t="s">
        <v>10</v>
      </c>
      <c r="F694" s="3" t="s">
        <v>13</v>
      </c>
      <c r="G694" s="3">
        <v>0</v>
      </c>
      <c r="J694" s="3">
        <v>21</v>
      </c>
      <c r="K694" s="3">
        <v>27.36</v>
      </c>
      <c r="L694" s="3">
        <v>2104.1134000000002</v>
      </c>
    </row>
    <row r="695" spans="4:12">
      <c r="D695" s="3" t="s">
        <v>9</v>
      </c>
      <c r="E695" s="3" t="s">
        <v>10</v>
      </c>
      <c r="F695" s="3" t="s">
        <v>8</v>
      </c>
      <c r="G695" s="3">
        <v>1</v>
      </c>
      <c r="J695" s="3">
        <v>47</v>
      </c>
      <c r="K695" s="3">
        <v>36.200000000000003</v>
      </c>
      <c r="L695" s="3">
        <v>8068.1850000000004</v>
      </c>
    </row>
    <row r="696" spans="4:12">
      <c r="D696" s="3" t="s">
        <v>9</v>
      </c>
      <c r="E696" s="3" t="s">
        <v>10</v>
      </c>
      <c r="F696" s="3" t="s">
        <v>12</v>
      </c>
      <c r="G696" s="3">
        <v>1</v>
      </c>
      <c r="J696" s="3">
        <v>20</v>
      </c>
      <c r="K696" s="3">
        <v>32.395000000000003</v>
      </c>
      <c r="L696" s="3">
        <v>2362.2290499999999</v>
      </c>
    </row>
    <row r="697" spans="4:12">
      <c r="D697" s="3" t="s">
        <v>9</v>
      </c>
      <c r="E697" s="3" t="s">
        <v>10</v>
      </c>
      <c r="F697" s="3" t="s">
        <v>12</v>
      </c>
      <c r="G697" s="3">
        <v>0</v>
      </c>
      <c r="J697" s="3">
        <v>24</v>
      </c>
      <c r="K697" s="3">
        <v>23.655000000000001</v>
      </c>
      <c r="L697" s="3">
        <v>2352.9684499999998</v>
      </c>
    </row>
    <row r="698" spans="4:12">
      <c r="D698" s="3" t="s">
        <v>6</v>
      </c>
      <c r="E698" s="3" t="s">
        <v>10</v>
      </c>
      <c r="F698" s="3" t="s">
        <v>8</v>
      </c>
      <c r="G698" s="3">
        <v>1</v>
      </c>
      <c r="J698" s="3">
        <v>27</v>
      </c>
      <c r="K698" s="3">
        <v>34.799999999999997</v>
      </c>
      <c r="L698" s="3">
        <v>3577.9989999999998</v>
      </c>
    </row>
    <row r="699" spans="4:12">
      <c r="D699" s="3" t="s">
        <v>6</v>
      </c>
      <c r="E699" s="3" t="s">
        <v>10</v>
      </c>
      <c r="F699" s="3" t="s">
        <v>12</v>
      </c>
      <c r="G699" s="3">
        <v>0</v>
      </c>
      <c r="J699" s="3">
        <v>26</v>
      </c>
      <c r="K699" s="3">
        <v>40.185000000000002</v>
      </c>
      <c r="L699" s="3">
        <v>3201.2451500000002</v>
      </c>
    </row>
    <row r="700" spans="4:12">
      <c r="D700" s="3" t="s">
        <v>6</v>
      </c>
      <c r="E700" s="3" t="s">
        <v>10</v>
      </c>
      <c r="F700" s="3" t="s">
        <v>13</v>
      </c>
      <c r="G700" s="3">
        <v>2</v>
      </c>
      <c r="J700" s="3">
        <v>53</v>
      </c>
      <c r="K700" s="3">
        <v>32.299999999999997</v>
      </c>
      <c r="L700" s="3">
        <v>29186.482360000002</v>
      </c>
    </row>
    <row r="701" spans="4:12">
      <c r="D701" s="3" t="s">
        <v>9</v>
      </c>
      <c r="E701" s="3" t="s">
        <v>7</v>
      </c>
      <c r="F701" s="3" t="s">
        <v>11</v>
      </c>
      <c r="G701" s="3">
        <v>1</v>
      </c>
      <c r="J701" s="3">
        <v>41</v>
      </c>
      <c r="K701" s="3">
        <v>35.75</v>
      </c>
      <c r="L701" s="3">
        <v>40273.645499999999</v>
      </c>
    </row>
    <row r="702" spans="4:12">
      <c r="D702" s="3" t="s">
        <v>9</v>
      </c>
      <c r="E702" s="3" t="s">
        <v>10</v>
      </c>
      <c r="F702" s="3" t="s">
        <v>12</v>
      </c>
      <c r="G702" s="3">
        <v>0</v>
      </c>
      <c r="J702" s="3">
        <v>56</v>
      </c>
      <c r="K702" s="3">
        <v>33.725000000000001</v>
      </c>
      <c r="L702" s="3">
        <v>10976.24575</v>
      </c>
    </row>
    <row r="703" spans="4:12">
      <c r="D703" s="3" t="s">
        <v>6</v>
      </c>
      <c r="E703" s="3" t="s">
        <v>10</v>
      </c>
      <c r="F703" s="3" t="s">
        <v>11</v>
      </c>
      <c r="G703" s="3">
        <v>2</v>
      </c>
      <c r="J703" s="3">
        <v>23</v>
      </c>
      <c r="K703" s="3">
        <v>39.270000000000003</v>
      </c>
      <c r="L703" s="3">
        <v>3500.6122999999998</v>
      </c>
    </row>
    <row r="704" spans="4:12">
      <c r="D704" s="3" t="s">
        <v>6</v>
      </c>
      <c r="E704" s="3" t="s">
        <v>10</v>
      </c>
      <c r="F704" s="3" t="s">
        <v>11</v>
      </c>
      <c r="G704" s="3">
        <v>0</v>
      </c>
      <c r="J704" s="3">
        <v>21</v>
      </c>
      <c r="K704" s="3">
        <v>34.869999999999997</v>
      </c>
      <c r="L704" s="3">
        <v>2020.5523000000001</v>
      </c>
    </row>
    <row r="705" spans="4:12">
      <c r="D705" s="3" t="s">
        <v>6</v>
      </c>
      <c r="E705" s="3" t="s">
        <v>10</v>
      </c>
      <c r="F705" s="3" t="s">
        <v>13</v>
      </c>
      <c r="G705" s="3">
        <v>0</v>
      </c>
      <c r="J705" s="3">
        <v>50</v>
      </c>
      <c r="K705" s="3">
        <v>44.744999999999997</v>
      </c>
      <c r="L705" s="3">
        <v>9541.6955500000004</v>
      </c>
    </row>
    <row r="706" spans="4:12">
      <c r="D706" s="3" t="s">
        <v>9</v>
      </c>
      <c r="E706" s="3" t="s">
        <v>10</v>
      </c>
      <c r="F706" s="3" t="s">
        <v>11</v>
      </c>
      <c r="G706" s="3">
        <v>0</v>
      </c>
      <c r="J706" s="3">
        <v>53</v>
      </c>
      <c r="K706" s="3">
        <v>41.47</v>
      </c>
      <c r="L706" s="3">
        <v>9504.3102999999992</v>
      </c>
    </row>
    <row r="707" spans="4:12">
      <c r="D707" s="3" t="s">
        <v>6</v>
      </c>
      <c r="E707" s="3" t="s">
        <v>10</v>
      </c>
      <c r="F707" s="3" t="s">
        <v>12</v>
      </c>
      <c r="G707" s="3">
        <v>1</v>
      </c>
      <c r="J707" s="3">
        <v>34</v>
      </c>
      <c r="K707" s="3">
        <v>26.41</v>
      </c>
      <c r="L707" s="3">
        <v>5385.3379000000004</v>
      </c>
    </row>
    <row r="708" spans="4:12">
      <c r="D708" s="3" t="s">
        <v>6</v>
      </c>
      <c r="E708" s="3" t="s">
        <v>10</v>
      </c>
      <c r="F708" s="3" t="s">
        <v>12</v>
      </c>
      <c r="G708" s="3">
        <v>1</v>
      </c>
      <c r="J708" s="3">
        <v>47</v>
      </c>
      <c r="K708" s="3">
        <v>29.545000000000002</v>
      </c>
      <c r="L708" s="3">
        <v>8930.9345499999999</v>
      </c>
    </row>
    <row r="709" spans="4:12">
      <c r="D709" s="3" t="s">
        <v>6</v>
      </c>
      <c r="E709" s="3" t="s">
        <v>10</v>
      </c>
      <c r="F709" s="3" t="s">
        <v>8</v>
      </c>
      <c r="G709" s="3">
        <v>2</v>
      </c>
      <c r="J709" s="3">
        <v>33</v>
      </c>
      <c r="K709" s="3">
        <v>32.9</v>
      </c>
      <c r="L709" s="3">
        <v>5375.0379999999996</v>
      </c>
    </row>
    <row r="710" spans="4:12">
      <c r="D710" s="3" t="s">
        <v>6</v>
      </c>
      <c r="E710" s="3" t="s">
        <v>7</v>
      </c>
      <c r="F710" s="3" t="s">
        <v>11</v>
      </c>
      <c r="G710" s="3">
        <v>0</v>
      </c>
      <c r="J710" s="3">
        <v>51</v>
      </c>
      <c r="K710" s="3">
        <v>38.06</v>
      </c>
      <c r="L710" s="3">
        <v>44400.4064</v>
      </c>
    </row>
    <row r="711" spans="4:12">
      <c r="D711" s="3" t="s">
        <v>9</v>
      </c>
      <c r="E711" s="3" t="s">
        <v>10</v>
      </c>
      <c r="F711" s="3" t="s">
        <v>12</v>
      </c>
      <c r="G711" s="3">
        <v>3</v>
      </c>
      <c r="J711" s="3">
        <v>49</v>
      </c>
      <c r="K711" s="3">
        <v>28.69</v>
      </c>
      <c r="L711" s="3">
        <v>10264.4421</v>
      </c>
    </row>
    <row r="712" spans="4:12">
      <c r="D712" s="3" t="s">
        <v>6</v>
      </c>
      <c r="E712" s="3" t="s">
        <v>10</v>
      </c>
      <c r="F712" s="3" t="s">
        <v>13</v>
      </c>
      <c r="G712" s="3">
        <v>3</v>
      </c>
      <c r="J712" s="3">
        <v>31</v>
      </c>
      <c r="K712" s="3">
        <v>30.495000000000001</v>
      </c>
      <c r="L712" s="3">
        <v>6113.2310500000003</v>
      </c>
    </row>
    <row r="713" spans="4:12">
      <c r="D713" s="3" t="s">
        <v>6</v>
      </c>
      <c r="E713" s="3" t="s">
        <v>10</v>
      </c>
      <c r="F713" s="3" t="s">
        <v>13</v>
      </c>
      <c r="G713" s="3">
        <v>0</v>
      </c>
      <c r="J713" s="3">
        <v>36</v>
      </c>
      <c r="K713" s="3">
        <v>27.74</v>
      </c>
      <c r="L713" s="3">
        <v>5469.0065999999997</v>
      </c>
    </row>
    <row r="714" spans="4:12">
      <c r="D714" s="3" t="s">
        <v>9</v>
      </c>
      <c r="E714" s="3" t="s">
        <v>10</v>
      </c>
      <c r="F714" s="3" t="s">
        <v>11</v>
      </c>
      <c r="G714" s="3">
        <v>1</v>
      </c>
      <c r="J714" s="3">
        <v>18</v>
      </c>
      <c r="K714" s="3">
        <v>35.200000000000003</v>
      </c>
      <c r="L714" s="3">
        <v>1727.54</v>
      </c>
    </row>
    <row r="715" spans="4:12">
      <c r="D715" s="3" t="s">
        <v>6</v>
      </c>
      <c r="E715" s="3" t="s">
        <v>10</v>
      </c>
      <c r="F715" s="3" t="s">
        <v>11</v>
      </c>
      <c r="G715" s="3">
        <v>2</v>
      </c>
      <c r="J715" s="3">
        <v>50</v>
      </c>
      <c r="K715" s="3">
        <v>23.54</v>
      </c>
      <c r="L715" s="3">
        <v>10107.220600000001</v>
      </c>
    </row>
    <row r="716" spans="4:12">
      <c r="D716" s="3" t="s">
        <v>6</v>
      </c>
      <c r="E716" s="3" t="s">
        <v>10</v>
      </c>
      <c r="F716" s="3" t="s">
        <v>12</v>
      </c>
      <c r="G716" s="3">
        <v>2</v>
      </c>
      <c r="J716" s="3">
        <v>43</v>
      </c>
      <c r="K716" s="3">
        <v>30.684999999999999</v>
      </c>
      <c r="L716" s="3">
        <v>8310.8391499999998</v>
      </c>
    </row>
    <row r="717" spans="4:12">
      <c r="D717" s="3" t="s">
        <v>9</v>
      </c>
      <c r="E717" s="3" t="s">
        <v>10</v>
      </c>
      <c r="F717" s="3" t="s">
        <v>13</v>
      </c>
      <c r="G717" s="3">
        <v>0</v>
      </c>
      <c r="J717" s="3">
        <v>20</v>
      </c>
      <c r="K717" s="3">
        <v>40.47</v>
      </c>
      <c r="L717" s="3">
        <v>1984.4532999999999</v>
      </c>
    </row>
    <row r="718" spans="4:12">
      <c r="D718" s="3" t="s">
        <v>6</v>
      </c>
      <c r="E718" s="3" t="s">
        <v>10</v>
      </c>
      <c r="F718" s="3" t="s">
        <v>8</v>
      </c>
      <c r="G718" s="3">
        <v>0</v>
      </c>
      <c r="J718" s="3">
        <v>24</v>
      </c>
      <c r="K718" s="3">
        <v>22.6</v>
      </c>
      <c r="L718" s="3">
        <v>2457.502</v>
      </c>
    </row>
    <row r="719" spans="4:12">
      <c r="D719" s="3" t="s">
        <v>9</v>
      </c>
      <c r="E719" s="3" t="s">
        <v>10</v>
      </c>
      <c r="F719" s="3" t="s">
        <v>8</v>
      </c>
      <c r="G719" s="3">
        <v>0</v>
      </c>
      <c r="J719" s="3">
        <v>60</v>
      </c>
      <c r="K719" s="3">
        <v>28.9</v>
      </c>
      <c r="L719" s="3">
        <v>12146.971</v>
      </c>
    </row>
    <row r="720" spans="4:12">
      <c r="D720" s="3" t="s">
        <v>6</v>
      </c>
      <c r="E720" s="3" t="s">
        <v>10</v>
      </c>
      <c r="F720" s="3" t="s">
        <v>12</v>
      </c>
      <c r="G720" s="3">
        <v>1</v>
      </c>
      <c r="J720" s="3">
        <v>49</v>
      </c>
      <c r="K720" s="3">
        <v>22.61</v>
      </c>
      <c r="L720" s="3">
        <v>9566.9909000000007</v>
      </c>
    </row>
    <row r="721" spans="4:12">
      <c r="D721" s="3" t="s">
        <v>9</v>
      </c>
      <c r="E721" s="3" t="s">
        <v>10</v>
      </c>
      <c r="F721" s="3" t="s">
        <v>12</v>
      </c>
      <c r="G721" s="3">
        <v>1</v>
      </c>
      <c r="J721" s="3">
        <v>60</v>
      </c>
      <c r="K721" s="3">
        <v>24.32</v>
      </c>
      <c r="L721" s="3">
        <v>13112.604799999999</v>
      </c>
    </row>
    <row r="722" spans="4:12">
      <c r="D722" s="3" t="s">
        <v>6</v>
      </c>
      <c r="E722" s="3" t="s">
        <v>10</v>
      </c>
      <c r="F722" s="3" t="s">
        <v>12</v>
      </c>
      <c r="G722" s="3">
        <v>2</v>
      </c>
      <c r="J722" s="3">
        <v>51</v>
      </c>
      <c r="K722" s="3">
        <v>36.67</v>
      </c>
      <c r="L722" s="3">
        <v>10848.1343</v>
      </c>
    </row>
    <row r="723" spans="4:12">
      <c r="D723" s="3" t="s">
        <v>6</v>
      </c>
      <c r="E723" s="3" t="s">
        <v>10</v>
      </c>
      <c r="F723" s="3" t="s">
        <v>12</v>
      </c>
      <c r="G723" s="3">
        <v>0</v>
      </c>
      <c r="J723" s="3">
        <v>58</v>
      </c>
      <c r="K723" s="3">
        <v>33.44</v>
      </c>
      <c r="L723" s="3">
        <v>12231.613600000001</v>
      </c>
    </row>
    <row r="724" spans="4:12">
      <c r="D724" s="3" t="s">
        <v>6</v>
      </c>
      <c r="E724" s="3" t="s">
        <v>10</v>
      </c>
      <c r="F724" s="3" t="s">
        <v>13</v>
      </c>
      <c r="G724" s="3">
        <v>0</v>
      </c>
      <c r="J724" s="3">
        <v>51</v>
      </c>
      <c r="K724" s="3">
        <v>40.659999999999997</v>
      </c>
      <c r="L724" s="3">
        <v>9875.6803999999993</v>
      </c>
    </row>
    <row r="725" spans="4:12">
      <c r="D725" s="3" t="s">
        <v>9</v>
      </c>
      <c r="E725" s="3" t="s">
        <v>10</v>
      </c>
      <c r="F725" s="3" t="s">
        <v>8</v>
      </c>
      <c r="G725" s="3">
        <v>3</v>
      </c>
      <c r="J725" s="3">
        <v>53</v>
      </c>
      <c r="K725" s="3">
        <v>36.6</v>
      </c>
      <c r="L725" s="3">
        <v>11264.540999999999</v>
      </c>
    </row>
    <row r="726" spans="4:12">
      <c r="D726" s="3" t="s">
        <v>9</v>
      </c>
      <c r="E726" s="3" t="s">
        <v>10</v>
      </c>
      <c r="F726" s="3" t="s">
        <v>8</v>
      </c>
      <c r="G726" s="3">
        <v>0</v>
      </c>
      <c r="J726" s="3">
        <v>62</v>
      </c>
      <c r="K726" s="3">
        <v>37.4</v>
      </c>
      <c r="L726" s="3">
        <v>12979.358</v>
      </c>
    </row>
    <row r="727" spans="4:12">
      <c r="D727" s="3" t="s">
        <v>9</v>
      </c>
      <c r="E727" s="3" t="s">
        <v>10</v>
      </c>
      <c r="F727" s="3" t="s">
        <v>8</v>
      </c>
      <c r="G727" s="3">
        <v>0</v>
      </c>
      <c r="J727" s="3">
        <v>19</v>
      </c>
      <c r="K727" s="3">
        <v>35.4</v>
      </c>
      <c r="L727" s="3">
        <v>1263.249</v>
      </c>
    </row>
    <row r="728" spans="4:12">
      <c r="D728" s="3" t="s">
        <v>6</v>
      </c>
      <c r="E728" s="3" t="s">
        <v>10</v>
      </c>
      <c r="F728" s="3" t="s">
        <v>13</v>
      </c>
      <c r="G728" s="3">
        <v>1</v>
      </c>
      <c r="J728" s="3">
        <v>50</v>
      </c>
      <c r="K728" s="3">
        <v>27.074999999999999</v>
      </c>
      <c r="L728" s="3">
        <v>10106.134249999999</v>
      </c>
    </row>
    <row r="729" spans="4:12">
      <c r="D729" s="3" t="s">
        <v>6</v>
      </c>
      <c r="E729" s="3" t="s">
        <v>7</v>
      </c>
      <c r="F729" s="3" t="s">
        <v>11</v>
      </c>
      <c r="G729" s="3">
        <v>3</v>
      </c>
      <c r="J729" s="3">
        <v>30</v>
      </c>
      <c r="K729" s="3">
        <v>39.049999999999997</v>
      </c>
      <c r="L729" s="3">
        <v>40932.429499999998</v>
      </c>
    </row>
    <row r="730" spans="4:12">
      <c r="D730" s="3" t="s">
        <v>9</v>
      </c>
      <c r="E730" s="3" t="s">
        <v>10</v>
      </c>
      <c r="F730" s="3" t="s">
        <v>12</v>
      </c>
      <c r="G730" s="3">
        <v>1</v>
      </c>
      <c r="J730" s="3">
        <v>41</v>
      </c>
      <c r="K730" s="3">
        <v>28.405000000000001</v>
      </c>
      <c r="L730" s="3">
        <v>6664.68595</v>
      </c>
    </row>
    <row r="731" spans="4:12">
      <c r="D731" s="3" t="s">
        <v>6</v>
      </c>
      <c r="E731" s="3" t="s">
        <v>7</v>
      </c>
      <c r="F731" s="3" t="s">
        <v>13</v>
      </c>
      <c r="G731" s="3">
        <v>1</v>
      </c>
      <c r="J731" s="3">
        <v>29</v>
      </c>
      <c r="K731" s="3">
        <v>21.754999999999999</v>
      </c>
      <c r="L731" s="3">
        <v>16657.71745</v>
      </c>
    </row>
    <row r="732" spans="4:12">
      <c r="D732" s="3" t="s">
        <v>6</v>
      </c>
      <c r="E732" s="3" t="s">
        <v>10</v>
      </c>
      <c r="F732" s="3" t="s">
        <v>13</v>
      </c>
      <c r="G732" s="3">
        <v>0</v>
      </c>
      <c r="J732" s="3">
        <v>18</v>
      </c>
      <c r="K732" s="3">
        <v>40.28</v>
      </c>
      <c r="L732" s="3">
        <v>2217.6012000000001</v>
      </c>
    </row>
    <row r="733" spans="4:12">
      <c r="D733" s="3" t="s">
        <v>6</v>
      </c>
      <c r="E733" s="3" t="s">
        <v>10</v>
      </c>
      <c r="F733" s="3" t="s">
        <v>11</v>
      </c>
      <c r="G733" s="3">
        <v>1</v>
      </c>
      <c r="J733" s="3">
        <v>41</v>
      </c>
      <c r="K733" s="3">
        <v>36.08</v>
      </c>
      <c r="L733" s="3">
        <v>6781.3541999999998</v>
      </c>
    </row>
    <row r="734" spans="4:12">
      <c r="D734" s="3" t="s">
        <v>9</v>
      </c>
      <c r="E734" s="3" t="s">
        <v>7</v>
      </c>
      <c r="F734" s="3" t="s">
        <v>11</v>
      </c>
      <c r="G734" s="3">
        <v>3</v>
      </c>
      <c r="J734" s="3">
        <v>35</v>
      </c>
      <c r="K734" s="3">
        <v>24.42</v>
      </c>
      <c r="L734" s="3">
        <v>19361.998800000001</v>
      </c>
    </row>
    <row r="735" spans="4:12">
      <c r="D735" s="3" t="s">
        <v>9</v>
      </c>
      <c r="E735" s="3" t="s">
        <v>10</v>
      </c>
      <c r="F735" s="3" t="s">
        <v>8</v>
      </c>
      <c r="G735" s="3">
        <v>1</v>
      </c>
      <c r="J735" s="3">
        <v>53</v>
      </c>
      <c r="K735" s="3">
        <v>21.4</v>
      </c>
      <c r="L735" s="3">
        <v>10065.413</v>
      </c>
    </row>
    <row r="736" spans="4:12">
      <c r="D736" s="3" t="s">
        <v>6</v>
      </c>
      <c r="E736" s="3" t="s">
        <v>10</v>
      </c>
      <c r="F736" s="3" t="s">
        <v>8</v>
      </c>
      <c r="G736" s="3">
        <v>3</v>
      </c>
      <c r="J736" s="3">
        <v>24</v>
      </c>
      <c r="K736" s="3">
        <v>30.1</v>
      </c>
      <c r="L736" s="3">
        <v>4234.9269999999997</v>
      </c>
    </row>
    <row r="737" spans="4:12">
      <c r="D737" s="3" t="s">
        <v>6</v>
      </c>
      <c r="E737" s="3" t="s">
        <v>10</v>
      </c>
      <c r="F737" s="3" t="s">
        <v>13</v>
      </c>
      <c r="G737" s="3">
        <v>1</v>
      </c>
      <c r="J737" s="3">
        <v>48</v>
      </c>
      <c r="K737" s="3">
        <v>27.265000000000001</v>
      </c>
      <c r="L737" s="3">
        <v>9447.2503500000003</v>
      </c>
    </row>
    <row r="738" spans="4:12">
      <c r="D738" s="3" t="s">
        <v>6</v>
      </c>
      <c r="E738" s="3" t="s">
        <v>10</v>
      </c>
      <c r="F738" s="3" t="s">
        <v>8</v>
      </c>
      <c r="G738" s="3">
        <v>3</v>
      </c>
      <c r="J738" s="3">
        <v>59</v>
      </c>
      <c r="K738" s="3">
        <v>32.1</v>
      </c>
      <c r="L738" s="3">
        <v>14007.222</v>
      </c>
    </row>
    <row r="739" spans="4:12">
      <c r="D739" s="3" t="s">
        <v>6</v>
      </c>
      <c r="E739" s="3" t="s">
        <v>10</v>
      </c>
      <c r="F739" s="3" t="s">
        <v>12</v>
      </c>
      <c r="G739" s="3">
        <v>1</v>
      </c>
      <c r="J739" s="3">
        <v>49</v>
      </c>
      <c r="K739" s="3">
        <v>34.770000000000003</v>
      </c>
      <c r="L739" s="3">
        <v>9583.8932999999997</v>
      </c>
    </row>
    <row r="740" spans="4:12">
      <c r="D740" s="3" t="s">
        <v>6</v>
      </c>
      <c r="E740" s="3" t="s">
        <v>7</v>
      </c>
      <c r="F740" s="3" t="s">
        <v>11</v>
      </c>
      <c r="G740" s="3">
        <v>0</v>
      </c>
      <c r="J740" s="3">
        <v>37</v>
      </c>
      <c r="K740" s="3">
        <v>38.39</v>
      </c>
      <c r="L740" s="3">
        <v>40419.019099999998</v>
      </c>
    </row>
    <row r="741" spans="4:12">
      <c r="D741" s="3" t="s">
        <v>9</v>
      </c>
      <c r="E741" s="3" t="s">
        <v>10</v>
      </c>
      <c r="F741" s="3" t="s">
        <v>8</v>
      </c>
      <c r="G741" s="3">
        <v>2</v>
      </c>
      <c r="J741" s="3">
        <v>26</v>
      </c>
      <c r="K741" s="3">
        <v>23.7</v>
      </c>
      <c r="L741" s="3">
        <v>3484.3310000000001</v>
      </c>
    </row>
    <row r="742" spans="4:12">
      <c r="D742" s="3" t="s">
        <v>9</v>
      </c>
      <c r="E742" s="3" t="s">
        <v>7</v>
      </c>
      <c r="F742" s="3" t="s">
        <v>13</v>
      </c>
      <c r="G742" s="3">
        <v>3</v>
      </c>
      <c r="J742" s="3">
        <v>23</v>
      </c>
      <c r="K742" s="3">
        <v>31.73</v>
      </c>
      <c r="L742" s="3">
        <v>36189.101699999999</v>
      </c>
    </row>
    <row r="743" spans="4:12">
      <c r="D743" s="3" t="s">
        <v>9</v>
      </c>
      <c r="E743" s="3" t="s">
        <v>7</v>
      </c>
      <c r="F743" s="3" t="s">
        <v>8</v>
      </c>
      <c r="G743" s="3">
        <v>2</v>
      </c>
      <c r="J743" s="3">
        <v>29</v>
      </c>
      <c r="K743" s="3">
        <v>35.5</v>
      </c>
      <c r="L743" s="3">
        <v>44585.455869999998</v>
      </c>
    </row>
    <row r="744" spans="4:12">
      <c r="D744" s="3" t="s">
        <v>9</v>
      </c>
      <c r="E744" s="3" t="s">
        <v>10</v>
      </c>
      <c r="F744" s="3" t="s">
        <v>13</v>
      </c>
      <c r="G744" s="3">
        <v>2</v>
      </c>
      <c r="J744" s="3">
        <v>45</v>
      </c>
      <c r="K744" s="3">
        <v>24.035</v>
      </c>
      <c r="L744" s="3">
        <v>8604.4836500000001</v>
      </c>
    </row>
    <row r="745" spans="4:12">
      <c r="D745" s="3" t="s">
        <v>9</v>
      </c>
      <c r="E745" s="3" t="s">
        <v>7</v>
      </c>
      <c r="F745" s="3" t="s">
        <v>11</v>
      </c>
      <c r="G745" s="3">
        <v>0</v>
      </c>
      <c r="J745" s="3">
        <v>27</v>
      </c>
      <c r="K745" s="3">
        <v>29.15</v>
      </c>
      <c r="L745" s="3">
        <v>18246.495500000001</v>
      </c>
    </row>
    <row r="746" spans="4:12">
      <c r="D746" s="3" t="s">
        <v>9</v>
      </c>
      <c r="E746" s="3" t="s">
        <v>7</v>
      </c>
      <c r="F746" s="3" t="s">
        <v>13</v>
      </c>
      <c r="G746" s="3">
        <v>0</v>
      </c>
      <c r="J746" s="3">
        <v>53</v>
      </c>
      <c r="K746" s="3">
        <v>34.104999999999997</v>
      </c>
      <c r="L746" s="3">
        <v>43254.417950000003</v>
      </c>
    </row>
    <row r="747" spans="4:12">
      <c r="D747" s="3" t="s">
        <v>6</v>
      </c>
      <c r="E747" s="3" t="s">
        <v>10</v>
      </c>
      <c r="F747" s="3" t="s">
        <v>11</v>
      </c>
      <c r="G747" s="3">
        <v>0</v>
      </c>
      <c r="J747" s="3">
        <v>31</v>
      </c>
      <c r="K747" s="3">
        <v>26.62</v>
      </c>
      <c r="L747" s="3">
        <v>3757.8447999999999</v>
      </c>
    </row>
    <row r="748" spans="4:12">
      <c r="D748" s="3" t="s">
        <v>9</v>
      </c>
      <c r="E748" s="3" t="s">
        <v>10</v>
      </c>
      <c r="F748" s="3" t="s">
        <v>12</v>
      </c>
      <c r="G748" s="3">
        <v>0</v>
      </c>
      <c r="J748" s="3">
        <v>50</v>
      </c>
      <c r="K748" s="3">
        <v>26.41</v>
      </c>
      <c r="L748" s="3">
        <v>8827.2098999999998</v>
      </c>
    </row>
    <row r="749" spans="4:12">
      <c r="D749" s="3" t="s">
        <v>6</v>
      </c>
      <c r="E749" s="3" t="s">
        <v>10</v>
      </c>
      <c r="F749" s="3" t="s">
        <v>12</v>
      </c>
      <c r="G749" s="3">
        <v>1</v>
      </c>
      <c r="J749" s="3">
        <v>50</v>
      </c>
      <c r="K749" s="3">
        <v>30.114999999999998</v>
      </c>
      <c r="L749" s="3">
        <v>9910.3598500000007</v>
      </c>
    </row>
    <row r="750" spans="4:12">
      <c r="D750" s="3" t="s">
        <v>9</v>
      </c>
      <c r="E750" s="3" t="s">
        <v>10</v>
      </c>
      <c r="F750" s="3" t="s">
        <v>8</v>
      </c>
      <c r="G750" s="3">
        <v>2</v>
      </c>
      <c r="J750" s="3">
        <v>34</v>
      </c>
      <c r="K750" s="3">
        <v>27</v>
      </c>
      <c r="L750" s="3">
        <v>11737.848840000001</v>
      </c>
    </row>
    <row r="751" spans="4:12">
      <c r="D751" s="3" t="s">
        <v>9</v>
      </c>
      <c r="E751" s="3" t="s">
        <v>10</v>
      </c>
      <c r="F751" s="3" t="s">
        <v>12</v>
      </c>
      <c r="G751" s="3">
        <v>0</v>
      </c>
      <c r="J751" s="3">
        <v>19</v>
      </c>
      <c r="K751" s="3">
        <v>21.754999999999999</v>
      </c>
      <c r="L751" s="3">
        <v>1627.2824499999999</v>
      </c>
    </row>
    <row r="752" spans="4:12">
      <c r="D752" s="3" t="s">
        <v>6</v>
      </c>
      <c r="E752" s="3" t="s">
        <v>10</v>
      </c>
      <c r="F752" s="3" t="s">
        <v>8</v>
      </c>
      <c r="G752" s="3">
        <v>1</v>
      </c>
      <c r="J752" s="3">
        <v>47</v>
      </c>
      <c r="K752" s="3">
        <v>36</v>
      </c>
      <c r="L752" s="3">
        <v>8556.9069999999992</v>
      </c>
    </row>
    <row r="753" spans="4:12">
      <c r="D753" s="3" t="s">
        <v>9</v>
      </c>
      <c r="E753" s="3" t="s">
        <v>10</v>
      </c>
      <c r="F753" s="3" t="s">
        <v>12</v>
      </c>
      <c r="G753" s="3">
        <v>0</v>
      </c>
      <c r="J753" s="3">
        <v>28</v>
      </c>
      <c r="K753" s="3">
        <v>30.875</v>
      </c>
      <c r="L753" s="3">
        <v>3062.5082499999999</v>
      </c>
    </row>
    <row r="754" spans="4:12">
      <c r="D754" s="3" t="s">
        <v>6</v>
      </c>
      <c r="E754" s="3" t="s">
        <v>7</v>
      </c>
      <c r="F754" s="3" t="s">
        <v>11</v>
      </c>
      <c r="G754" s="3">
        <v>0</v>
      </c>
      <c r="J754" s="3">
        <v>37</v>
      </c>
      <c r="K754" s="3">
        <v>26.4</v>
      </c>
      <c r="L754" s="3">
        <v>19539.242999999999</v>
      </c>
    </row>
    <row r="755" spans="4:12">
      <c r="D755" s="3" t="s">
        <v>9</v>
      </c>
      <c r="E755" s="3" t="s">
        <v>10</v>
      </c>
      <c r="F755" s="3" t="s">
        <v>12</v>
      </c>
      <c r="G755" s="3">
        <v>0</v>
      </c>
      <c r="J755" s="3">
        <v>21</v>
      </c>
      <c r="K755" s="3">
        <v>28.975000000000001</v>
      </c>
      <c r="L755" s="3">
        <v>1906.35825</v>
      </c>
    </row>
    <row r="756" spans="4:12">
      <c r="D756" s="3" t="s">
        <v>9</v>
      </c>
      <c r="E756" s="3" t="s">
        <v>10</v>
      </c>
      <c r="F756" s="3" t="s">
        <v>12</v>
      </c>
      <c r="G756" s="3">
        <v>0</v>
      </c>
      <c r="J756" s="3">
        <v>64</v>
      </c>
      <c r="K756" s="3">
        <v>37.905000000000001</v>
      </c>
      <c r="L756" s="3">
        <v>14210.53595</v>
      </c>
    </row>
    <row r="757" spans="4:12">
      <c r="D757" s="3" t="s">
        <v>6</v>
      </c>
      <c r="E757" s="3" t="s">
        <v>10</v>
      </c>
      <c r="F757" s="3" t="s">
        <v>11</v>
      </c>
      <c r="G757" s="3">
        <v>0</v>
      </c>
      <c r="J757" s="3">
        <v>58</v>
      </c>
      <c r="K757" s="3">
        <v>22.77</v>
      </c>
      <c r="L757" s="3">
        <v>11833.782300000001</v>
      </c>
    </row>
    <row r="758" spans="4:12">
      <c r="D758" s="3" t="s">
        <v>9</v>
      </c>
      <c r="E758" s="3" t="s">
        <v>10</v>
      </c>
      <c r="F758" s="3" t="s">
        <v>13</v>
      </c>
      <c r="G758" s="3">
        <v>4</v>
      </c>
      <c r="J758" s="3">
        <v>24</v>
      </c>
      <c r="K758" s="3">
        <v>33.630000000000003</v>
      </c>
      <c r="L758" s="3">
        <v>17128.426080000001</v>
      </c>
    </row>
    <row r="759" spans="4:12">
      <c r="D759" s="3" t="s">
        <v>9</v>
      </c>
      <c r="E759" s="3" t="s">
        <v>10</v>
      </c>
      <c r="F759" s="3" t="s">
        <v>13</v>
      </c>
      <c r="G759" s="3">
        <v>2</v>
      </c>
      <c r="J759" s="3">
        <v>31</v>
      </c>
      <c r="K759" s="3">
        <v>27.645</v>
      </c>
      <c r="L759" s="3">
        <v>5031.26955</v>
      </c>
    </row>
    <row r="760" spans="4:12">
      <c r="D760" s="3" t="s">
        <v>6</v>
      </c>
      <c r="E760" s="3" t="s">
        <v>10</v>
      </c>
      <c r="F760" s="3" t="s">
        <v>13</v>
      </c>
      <c r="G760" s="3">
        <v>3</v>
      </c>
      <c r="J760" s="3">
        <v>39</v>
      </c>
      <c r="K760" s="3">
        <v>22.8</v>
      </c>
      <c r="L760" s="3">
        <v>7985.8149999999996</v>
      </c>
    </row>
    <row r="761" spans="4:12">
      <c r="D761" s="3" t="s">
        <v>6</v>
      </c>
      <c r="E761" s="3" t="s">
        <v>7</v>
      </c>
      <c r="F761" s="3" t="s">
        <v>11</v>
      </c>
      <c r="G761" s="3">
        <v>0</v>
      </c>
      <c r="J761" s="3">
        <v>47</v>
      </c>
      <c r="K761" s="3">
        <v>27.83</v>
      </c>
      <c r="L761" s="3">
        <v>23065.420699999999</v>
      </c>
    </row>
    <row r="762" spans="4:12">
      <c r="D762" s="3" t="s">
        <v>9</v>
      </c>
      <c r="E762" s="3" t="s">
        <v>10</v>
      </c>
      <c r="F762" s="3" t="s">
        <v>13</v>
      </c>
      <c r="G762" s="3">
        <v>3</v>
      </c>
      <c r="J762" s="3">
        <v>30</v>
      </c>
      <c r="K762" s="3">
        <v>37.43</v>
      </c>
      <c r="L762" s="3">
        <v>5428.7277000000004</v>
      </c>
    </row>
    <row r="763" spans="4:12">
      <c r="D763" s="3" t="s">
        <v>9</v>
      </c>
      <c r="E763" s="3" t="s">
        <v>7</v>
      </c>
      <c r="F763" s="3" t="s">
        <v>11</v>
      </c>
      <c r="G763" s="3">
        <v>0</v>
      </c>
      <c r="J763" s="3">
        <v>18</v>
      </c>
      <c r="K763" s="3">
        <v>38.17</v>
      </c>
      <c r="L763" s="3">
        <v>36307.798300000002</v>
      </c>
    </row>
    <row r="764" spans="4:12">
      <c r="D764" s="3" t="s">
        <v>6</v>
      </c>
      <c r="E764" s="3" t="s">
        <v>10</v>
      </c>
      <c r="F764" s="3" t="s">
        <v>13</v>
      </c>
      <c r="G764" s="3">
        <v>2</v>
      </c>
      <c r="J764" s="3">
        <v>22</v>
      </c>
      <c r="K764" s="3">
        <v>34.58</v>
      </c>
      <c r="L764" s="3">
        <v>3925.7582000000002</v>
      </c>
    </row>
    <row r="765" spans="4:12">
      <c r="D765" s="3" t="s">
        <v>9</v>
      </c>
      <c r="E765" s="3" t="s">
        <v>10</v>
      </c>
      <c r="F765" s="3" t="s">
        <v>8</v>
      </c>
      <c r="G765" s="3">
        <v>1</v>
      </c>
      <c r="J765" s="3">
        <v>23</v>
      </c>
      <c r="K765" s="3">
        <v>35.200000000000003</v>
      </c>
      <c r="L765" s="3">
        <v>2416.9549999999999</v>
      </c>
    </row>
    <row r="766" spans="4:12">
      <c r="D766" s="3" t="s">
        <v>9</v>
      </c>
      <c r="E766" s="3" t="s">
        <v>7</v>
      </c>
      <c r="F766" s="3" t="s">
        <v>8</v>
      </c>
      <c r="G766" s="3">
        <v>1</v>
      </c>
      <c r="J766" s="3">
        <v>33</v>
      </c>
      <c r="K766" s="3">
        <v>27.1</v>
      </c>
      <c r="L766" s="3">
        <v>19040.876</v>
      </c>
    </row>
    <row r="767" spans="4:12">
      <c r="D767" s="3" t="s">
        <v>9</v>
      </c>
      <c r="E767" s="3" t="s">
        <v>10</v>
      </c>
      <c r="F767" s="3" t="s">
        <v>13</v>
      </c>
      <c r="G767" s="3">
        <v>0</v>
      </c>
      <c r="J767" s="3">
        <v>27</v>
      </c>
      <c r="K767" s="3">
        <v>26.03</v>
      </c>
      <c r="L767" s="3">
        <v>3070.8087</v>
      </c>
    </row>
    <row r="768" spans="4:12">
      <c r="D768" s="3" t="s">
        <v>6</v>
      </c>
      <c r="E768" s="3" t="s">
        <v>10</v>
      </c>
      <c r="F768" s="3" t="s">
        <v>13</v>
      </c>
      <c r="G768" s="3">
        <v>2</v>
      </c>
      <c r="J768" s="3">
        <v>45</v>
      </c>
      <c r="K768" s="3">
        <v>25.175000000000001</v>
      </c>
      <c r="L768" s="3">
        <v>9095.0682500000003</v>
      </c>
    </row>
    <row r="769" spans="4:12">
      <c r="D769" s="3" t="s">
        <v>6</v>
      </c>
      <c r="E769" s="3" t="s">
        <v>10</v>
      </c>
      <c r="F769" s="3" t="s">
        <v>12</v>
      </c>
      <c r="G769" s="3">
        <v>0</v>
      </c>
      <c r="J769" s="3">
        <v>57</v>
      </c>
      <c r="K769" s="3">
        <v>31.824999999999999</v>
      </c>
      <c r="L769" s="3">
        <v>11842.623750000001</v>
      </c>
    </row>
    <row r="770" spans="4:12">
      <c r="D770" s="3" t="s">
        <v>9</v>
      </c>
      <c r="E770" s="3" t="s">
        <v>10</v>
      </c>
      <c r="F770" s="3" t="s">
        <v>8</v>
      </c>
      <c r="G770" s="3">
        <v>1</v>
      </c>
      <c r="J770" s="3">
        <v>47</v>
      </c>
      <c r="K770" s="3">
        <v>32.299999999999997</v>
      </c>
      <c r="L770" s="3">
        <v>8062.7640000000001</v>
      </c>
    </row>
    <row r="771" spans="4:12">
      <c r="D771" s="3" t="s">
        <v>6</v>
      </c>
      <c r="E771" s="3" t="s">
        <v>10</v>
      </c>
      <c r="F771" s="3" t="s">
        <v>8</v>
      </c>
      <c r="G771" s="3">
        <v>1</v>
      </c>
      <c r="J771" s="3">
        <v>42</v>
      </c>
      <c r="K771" s="3">
        <v>29</v>
      </c>
      <c r="L771" s="3">
        <v>7050.6419999999998</v>
      </c>
    </row>
    <row r="772" spans="4:12">
      <c r="D772" s="3" t="s">
        <v>6</v>
      </c>
      <c r="E772" s="3" t="s">
        <v>10</v>
      </c>
      <c r="F772" s="3" t="s">
        <v>8</v>
      </c>
      <c r="G772" s="3">
        <v>0</v>
      </c>
      <c r="J772" s="3">
        <v>64</v>
      </c>
      <c r="K772" s="3">
        <v>39.700000000000003</v>
      </c>
      <c r="L772" s="3">
        <v>14319.031000000001</v>
      </c>
    </row>
    <row r="773" spans="4:12">
      <c r="D773" s="3" t="s">
        <v>6</v>
      </c>
      <c r="E773" s="3" t="s">
        <v>10</v>
      </c>
      <c r="F773" s="3" t="s">
        <v>12</v>
      </c>
      <c r="G773" s="3">
        <v>2</v>
      </c>
      <c r="J773" s="3">
        <v>38</v>
      </c>
      <c r="K773" s="3">
        <v>19.475000000000001</v>
      </c>
      <c r="L773" s="3">
        <v>6933.2422500000002</v>
      </c>
    </row>
    <row r="774" spans="4:12">
      <c r="D774" s="3" t="s">
        <v>9</v>
      </c>
      <c r="E774" s="3" t="s">
        <v>10</v>
      </c>
      <c r="F774" s="3" t="s">
        <v>8</v>
      </c>
      <c r="G774" s="3">
        <v>3</v>
      </c>
      <c r="J774" s="3">
        <v>61</v>
      </c>
      <c r="K774" s="3">
        <v>36.1</v>
      </c>
      <c r="L774" s="3">
        <v>27941.28758</v>
      </c>
    </row>
    <row r="775" spans="4:12">
      <c r="D775" s="3" t="s">
        <v>6</v>
      </c>
      <c r="E775" s="3" t="s">
        <v>10</v>
      </c>
      <c r="F775" s="3" t="s">
        <v>8</v>
      </c>
      <c r="G775" s="3">
        <v>2</v>
      </c>
      <c r="J775" s="3">
        <v>53</v>
      </c>
      <c r="K775" s="3">
        <v>26.7</v>
      </c>
      <c r="L775" s="3">
        <v>11150.78</v>
      </c>
    </row>
    <row r="776" spans="4:12">
      <c r="D776" s="3" t="s">
        <v>6</v>
      </c>
      <c r="E776" s="3" t="s">
        <v>10</v>
      </c>
      <c r="F776" s="3" t="s">
        <v>13</v>
      </c>
      <c r="G776" s="3">
        <v>0</v>
      </c>
      <c r="J776" s="3">
        <v>44</v>
      </c>
      <c r="K776" s="3">
        <v>36.479999999999997</v>
      </c>
      <c r="L776" s="3">
        <v>12797.20962</v>
      </c>
    </row>
    <row r="777" spans="4:12">
      <c r="D777" s="3" t="s">
        <v>6</v>
      </c>
      <c r="E777" s="3" t="s">
        <v>7</v>
      </c>
      <c r="F777" s="3" t="s">
        <v>12</v>
      </c>
      <c r="G777" s="3">
        <v>0</v>
      </c>
      <c r="J777" s="3">
        <v>19</v>
      </c>
      <c r="K777" s="3">
        <v>28.88</v>
      </c>
      <c r="L777" s="3">
        <v>17748.5062</v>
      </c>
    </row>
    <row r="778" spans="4:12">
      <c r="D778" s="3" t="s">
        <v>9</v>
      </c>
      <c r="E778" s="3" t="s">
        <v>10</v>
      </c>
      <c r="F778" s="3" t="s">
        <v>12</v>
      </c>
      <c r="G778" s="3">
        <v>2</v>
      </c>
      <c r="J778" s="3">
        <v>41</v>
      </c>
      <c r="K778" s="3">
        <v>34.200000000000003</v>
      </c>
      <c r="L778" s="3">
        <v>7261.741</v>
      </c>
    </row>
    <row r="779" spans="4:12">
      <c r="D779" s="3" t="s">
        <v>9</v>
      </c>
      <c r="E779" s="3" t="s">
        <v>10</v>
      </c>
      <c r="F779" s="3" t="s">
        <v>11</v>
      </c>
      <c r="G779" s="3">
        <v>3</v>
      </c>
      <c r="J779" s="3">
        <v>51</v>
      </c>
      <c r="K779" s="3">
        <v>33.33</v>
      </c>
      <c r="L779" s="3">
        <v>10560.4917</v>
      </c>
    </row>
    <row r="780" spans="4:12">
      <c r="D780" s="3" t="s">
        <v>9</v>
      </c>
      <c r="E780" s="3" t="s">
        <v>10</v>
      </c>
      <c r="F780" s="3" t="s">
        <v>12</v>
      </c>
      <c r="G780" s="3">
        <v>2</v>
      </c>
      <c r="J780" s="3">
        <v>40</v>
      </c>
      <c r="K780" s="3">
        <v>32.299999999999997</v>
      </c>
      <c r="L780" s="3">
        <v>6986.6970000000001</v>
      </c>
    </row>
    <row r="781" spans="4:12">
      <c r="D781" s="3" t="s">
        <v>9</v>
      </c>
      <c r="E781" s="3" t="s">
        <v>10</v>
      </c>
      <c r="F781" s="3" t="s">
        <v>13</v>
      </c>
      <c r="G781" s="3">
        <v>0</v>
      </c>
      <c r="J781" s="3">
        <v>45</v>
      </c>
      <c r="K781" s="3">
        <v>39.805</v>
      </c>
      <c r="L781" s="3">
        <v>7448.4039499999999</v>
      </c>
    </row>
    <row r="782" spans="4:12">
      <c r="D782" s="3" t="s">
        <v>9</v>
      </c>
      <c r="E782" s="3" t="s">
        <v>10</v>
      </c>
      <c r="F782" s="3" t="s">
        <v>11</v>
      </c>
      <c r="G782" s="3">
        <v>3</v>
      </c>
      <c r="J782" s="3">
        <v>35</v>
      </c>
      <c r="K782" s="3">
        <v>34.32</v>
      </c>
      <c r="L782" s="3">
        <v>5934.3797999999997</v>
      </c>
    </row>
    <row r="783" spans="4:12">
      <c r="D783" s="3" t="s">
        <v>9</v>
      </c>
      <c r="E783" s="3" t="s">
        <v>10</v>
      </c>
      <c r="F783" s="3" t="s">
        <v>12</v>
      </c>
      <c r="G783" s="3">
        <v>0</v>
      </c>
      <c r="J783" s="3">
        <v>53</v>
      </c>
      <c r="K783" s="3">
        <v>28.88</v>
      </c>
      <c r="L783" s="3">
        <v>9869.8101999999999</v>
      </c>
    </row>
    <row r="784" spans="4:12">
      <c r="D784" s="3" t="s">
        <v>9</v>
      </c>
      <c r="E784" s="3" t="s">
        <v>7</v>
      </c>
      <c r="F784" s="3" t="s">
        <v>8</v>
      </c>
      <c r="G784" s="3">
        <v>3</v>
      </c>
      <c r="J784" s="3">
        <v>30</v>
      </c>
      <c r="K784" s="3">
        <v>24.4</v>
      </c>
      <c r="L784" s="3">
        <v>18259.216</v>
      </c>
    </row>
    <row r="785" spans="4:12">
      <c r="D785" s="3" t="s">
        <v>9</v>
      </c>
      <c r="E785" s="3" t="s">
        <v>10</v>
      </c>
      <c r="F785" s="3" t="s">
        <v>11</v>
      </c>
      <c r="G785" s="3">
        <v>0</v>
      </c>
      <c r="J785" s="3">
        <v>18</v>
      </c>
      <c r="K785" s="3">
        <v>41.14</v>
      </c>
      <c r="L785" s="3">
        <v>1146.7965999999999</v>
      </c>
    </row>
    <row r="786" spans="4:12">
      <c r="D786" s="3" t="s">
        <v>9</v>
      </c>
      <c r="E786" s="3" t="s">
        <v>10</v>
      </c>
      <c r="F786" s="3" t="s">
        <v>11</v>
      </c>
      <c r="G786" s="3">
        <v>1</v>
      </c>
      <c r="J786" s="3">
        <v>51</v>
      </c>
      <c r="K786" s="3">
        <v>35.97</v>
      </c>
      <c r="L786" s="3">
        <v>9386.1612999999998</v>
      </c>
    </row>
    <row r="787" spans="4:12">
      <c r="D787" s="3" t="s">
        <v>6</v>
      </c>
      <c r="E787" s="3" t="s">
        <v>7</v>
      </c>
      <c r="F787" s="3" t="s">
        <v>8</v>
      </c>
      <c r="G787" s="3">
        <v>1</v>
      </c>
      <c r="J787" s="3">
        <v>50</v>
      </c>
      <c r="K787" s="3">
        <v>27.6</v>
      </c>
      <c r="L787" s="3">
        <v>24520.263999999999</v>
      </c>
    </row>
    <row r="788" spans="4:12">
      <c r="D788" s="3" t="s">
        <v>6</v>
      </c>
      <c r="E788" s="3" t="s">
        <v>10</v>
      </c>
      <c r="F788" s="3" t="s">
        <v>11</v>
      </c>
      <c r="G788" s="3">
        <v>1</v>
      </c>
      <c r="J788" s="3">
        <v>31</v>
      </c>
      <c r="K788" s="3">
        <v>29.26</v>
      </c>
      <c r="L788" s="3">
        <v>4350.5144</v>
      </c>
    </row>
    <row r="789" spans="4:12">
      <c r="D789" s="3" t="s">
        <v>6</v>
      </c>
      <c r="E789" s="3" t="s">
        <v>10</v>
      </c>
      <c r="F789" s="3" t="s">
        <v>8</v>
      </c>
      <c r="G789" s="3">
        <v>3</v>
      </c>
      <c r="J789" s="3">
        <v>35</v>
      </c>
      <c r="K789" s="3">
        <v>27.7</v>
      </c>
      <c r="L789" s="3">
        <v>6414.1779999999999</v>
      </c>
    </row>
    <row r="790" spans="4:12">
      <c r="D790" s="3" t="s">
        <v>9</v>
      </c>
      <c r="E790" s="3" t="s">
        <v>10</v>
      </c>
      <c r="F790" s="3" t="s">
        <v>13</v>
      </c>
      <c r="G790" s="3">
        <v>0</v>
      </c>
      <c r="J790" s="3">
        <v>60</v>
      </c>
      <c r="K790" s="3">
        <v>36.954999999999998</v>
      </c>
      <c r="L790" s="3">
        <v>12741.167450000001</v>
      </c>
    </row>
    <row r="791" spans="4:12">
      <c r="D791" s="3" t="s">
        <v>9</v>
      </c>
      <c r="E791" s="3" t="s">
        <v>10</v>
      </c>
      <c r="F791" s="3" t="s">
        <v>12</v>
      </c>
      <c r="G791" s="3">
        <v>0</v>
      </c>
      <c r="J791" s="3">
        <v>21</v>
      </c>
      <c r="K791" s="3">
        <v>36.86</v>
      </c>
      <c r="L791" s="3">
        <v>1917.3184000000001</v>
      </c>
    </row>
    <row r="792" spans="4:12">
      <c r="D792" s="3" t="s">
        <v>9</v>
      </c>
      <c r="E792" s="3" t="s">
        <v>10</v>
      </c>
      <c r="F792" s="3" t="s">
        <v>13</v>
      </c>
      <c r="G792" s="3">
        <v>3</v>
      </c>
      <c r="J792" s="3">
        <v>29</v>
      </c>
      <c r="K792" s="3">
        <v>22.515000000000001</v>
      </c>
      <c r="L792" s="3">
        <v>5209.5788499999999</v>
      </c>
    </row>
    <row r="793" spans="4:12">
      <c r="D793" s="3" t="s">
        <v>6</v>
      </c>
      <c r="E793" s="3" t="s">
        <v>10</v>
      </c>
      <c r="F793" s="3" t="s">
        <v>11</v>
      </c>
      <c r="G793" s="3">
        <v>0</v>
      </c>
      <c r="J793" s="3">
        <v>62</v>
      </c>
      <c r="K793" s="3">
        <v>29.92</v>
      </c>
      <c r="L793" s="3">
        <v>13457.960800000001</v>
      </c>
    </row>
    <row r="794" spans="4:12">
      <c r="D794" s="3" t="s">
        <v>6</v>
      </c>
      <c r="E794" s="3" t="s">
        <v>10</v>
      </c>
      <c r="F794" s="3" t="s">
        <v>11</v>
      </c>
      <c r="G794" s="3">
        <v>0</v>
      </c>
      <c r="J794" s="3">
        <v>39</v>
      </c>
      <c r="K794" s="3">
        <v>41.8</v>
      </c>
      <c r="L794" s="3">
        <v>5662.2250000000004</v>
      </c>
    </row>
    <row r="795" spans="4:12">
      <c r="D795" s="3" t="s">
        <v>9</v>
      </c>
      <c r="E795" s="3" t="s">
        <v>10</v>
      </c>
      <c r="F795" s="3" t="s">
        <v>8</v>
      </c>
      <c r="G795" s="3">
        <v>0</v>
      </c>
      <c r="J795" s="3">
        <v>19</v>
      </c>
      <c r="K795" s="3">
        <v>27.6</v>
      </c>
      <c r="L795" s="3">
        <v>1252.4069999999999</v>
      </c>
    </row>
    <row r="796" spans="4:12">
      <c r="D796" s="3" t="s">
        <v>6</v>
      </c>
      <c r="E796" s="3" t="s">
        <v>10</v>
      </c>
      <c r="F796" s="3" t="s">
        <v>13</v>
      </c>
      <c r="G796" s="3">
        <v>0</v>
      </c>
      <c r="J796" s="3">
        <v>22</v>
      </c>
      <c r="K796" s="3">
        <v>23.18</v>
      </c>
      <c r="L796" s="3">
        <v>2731.9122000000002</v>
      </c>
    </row>
    <row r="797" spans="4:12">
      <c r="D797" s="3" t="s">
        <v>9</v>
      </c>
      <c r="E797" s="3" t="s">
        <v>7</v>
      </c>
      <c r="F797" s="3" t="s">
        <v>11</v>
      </c>
      <c r="G797" s="3">
        <v>0</v>
      </c>
      <c r="J797" s="3">
        <v>53</v>
      </c>
      <c r="K797" s="3">
        <v>20.9</v>
      </c>
      <c r="L797" s="3">
        <v>21195.817999999999</v>
      </c>
    </row>
    <row r="798" spans="4:12">
      <c r="D798" s="3" t="s">
        <v>6</v>
      </c>
      <c r="E798" s="3" t="s">
        <v>10</v>
      </c>
      <c r="F798" s="3" t="s">
        <v>12</v>
      </c>
      <c r="G798" s="3">
        <v>2</v>
      </c>
      <c r="J798" s="3">
        <v>39</v>
      </c>
      <c r="K798" s="3">
        <v>31.92</v>
      </c>
      <c r="L798" s="3">
        <v>7209.4917999999998</v>
      </c>
    </row>
    <row r="799" spans="4:12">
      <c r="D799" s="3" t="s">
        <v>9</v>
      </c>
      <c r="E799" s="3" t="s">
        <v>7</v>
      </c>
      <c r="F799" s="3" t="s">
        <v>12</v>
      </c>
      <c r="G799" s="3">
        <v>0</v>
      </c>
      <c r="J799" s="3">
        <v>27</v>
      </c>
      <c r="K799" s="3">
        <v>28.5</v>
      </c>
      <c r="L799" s="3">
        <v>18310.741999999998</v>
      </c>
    </row>
    <row r="800" spans="4:12">
      <c r="D800" s="3" t="s">
        <v>9</v>
      </c>
      <c r="E800" s="3" t="s">
        <v>10</v>
      </c>
      <c r="F800" s="3" t="s">
        <v>11</v>
      </c>
      <c r="G800" s="3">
        <v>2</v>
      </c>
      <c r="J800" s="3">
        <v>30</v>
      </c>
      <c r="K800" s="3">
        <v>44.22</v>
      </c>
      <c r="L800" s="3">
        <v>4266.1657999999998</v>
      </c>
    </row>
    <row r="801" spans="4:12">
      <c r="D801" s="3" t="s">
        <v>6</v>
      </c>
      <c r="E801" s="3" t="s">
        <v>10</v>
      </c>
      <c r="F801" s="3" t="s">
        <v>13</v>
      </c>
      <c r="G801" s="3">
        <v>1</v>
      </c>
      <c r="J801" s="3">
        <v>30</v>
      </c>
      <c r="K801" s="3">
        <v>22.895</v>
      </c>
      <c r="L801" s="3">
        <v>4719.52405</v>
      </c>
    </row>
    <row r="802" spans="4:12">
      <c r="D802" s="3" t="s">
        <v>6</v>
      </c>
      <c r="E802" s="3" t="s">
        <v>10</v>
      </c>
      <c r="F802" s="3" t="s">
        <v>8</v>
      </c>
      <c r="G802" s="3">
        <v>0</v>
      </c>
      <c r="J802" s="3">
        <v>58</v>
      </c>
      <c r="K802" s="3">
        <v>33.1</v>
      </c>
      <c r="L802" s="3">
        <v>11848.141</v>
      </c>
    </row>
    <row r="803" spans="4:12">
      <c r="D803" s="3" t="s">
        <v>9</v>
      </c>
      <c r="E803" s="3" t="s">
        <v>7</v>
      </c>
      <c r="F803" s="3" t="s">
        <v>13</v>
      </c>
      <c r="G803" s="3">
        <v>0</v>
      </c>
      <c r="J803" s="3">
        <v>33</v>
      </c>
      <c r="K803" s="3">
        <v>24.795000000000002</v>
      </c>
      <c r="L803" s="3">
        <v>17904.527050000001</v>
      </c>
    </row>
    <row r="804" spans="4:12">
      <c r="D804" s="3" t="s">
        <v>6</v>
      </c>
      <c r="E804" s="3" t="s">
        <v>10</v>
      </c>
      <c r="F804" s="3" t="s">
        <v>11</v>
      </c>
      <c r="G804" s="3">
        <v>1</v>
      </c>
      <c r="J804" s="3">
        <v>42</v>
      </c>
      <c r="K804" s="3">
        <v>26.18</v>
      </c>
      <c r="L804" s="3">
        <v>7046.7222000000002</v>
      </c>
    </row>
    <row r="805" spans="4:12">
      <c r="D805" s="3" t="s">
        <v>6</v>
      </c>
      <c r="E805" s="3" t="s">
        <v>10</v>
      </c>
      <c r="F805" s="3" t="s">
        <v>11</v>
      </c>
      <c r="G805" s="3">
        <v>0</v>
      </c>
      <c r="J805" s="3">
        <v>64</v>
      </c>
      <c r="K805" s="3">
        <v>35.97</v>
      </c>
      <c r="L805" s="3">
        <v>14313.846299999999</v>
      </c>
    </row>
    <row r="806" spans="4:12">
      <c r="D806" s="3" t="s">
        <v>9</v>
      </c>
      <c r="E806" s="3" t="s">
        <v>10</v>
      </c>
      <c r="F806" s="3" t="s">
        <v>8</v>
      </c>
      <c r="G806" s="3">
        <v>1</v>
      </c>
      <c r="J806" s="3">
        <v>21</v>
      </c>
      <c r="K806" s="3">
        <v>22.3</v>
      </c>
      <c r="L806" s="3">
        <v>2103.08</v>
      </c>
    </row>
    <row r="807" spans="4:12">
      <c r="D807" s="3" t="s">
        <v>6</v>
      </c>
      <c r="E807" s="3" t="s">
        <v>7</v>
      </c>
      <c r="F807" s="3" t="s">
        <v>11</v>
      </c>
      <c r="G807" s="3">
        <v>0</v>
      </c>
      <c r="J807" s="3">
        <v>18</v>
      </c>
      <c r="K807" s="3">
        <v>42.24</v>
      </c>
      <c r="L807" s="3">
        <v>38792.685599999997</v>
      </c>
    </row>
    <row r="808" spans="4:12">
      <c r="D808" s="3" t="s">
        <v>9</v>
      </c>
      <c r="E808" s="3" t="s">
        <v>10</v>
      </c>
      <c r="F808" s="3" t="s">
        <v>11</v>
      </c>
      <c r="G808" s="3">
        <v>0</v>
      </c>
      <c r="J808" s="3">
        <v>23</v>
      </c>
      <c r="K808" s="3">
        <v>26.51</v>
      </c>
      <c r="L808" s="3">
        <v>1815.8759</v>
      </c>
    </row>
    <row r="809" spans="4:12">
      <c r="D809" s="3" t="s">
        <v>6</v>
      </c>
      <c r="E809" s="3" t="s">
        <v>10</v>
      </c>
      <c r="F809" s="3" t="s">
        <v>12</v>
      </c>
      <c r="G809" s="3">
        <v>0</v>
      </c>
      <c r="J809" s="3">
        <v>45</v>
      </c>
      <c r="K809" s="3">
        <v>35.814999999999998</v>
      </c>
      <c r="L809" s="3">
        <v>7731.8578500000003</v>
      </c>
    </row>
    <row r="810" spans="4:12">
      <c r="D810" s="3" t="s">
        <v>6</v>
      </c>
      <c r="E810" s="3" t="s">
        <v>10</v>
      </c>
      <c r="F810" s="3" t="s">
        <v>12</v>
      </c>
      <c r="G810" s="3">
        <v>1</v>
      </c>
      <c r="J810" s="3">
        <v>40</v>
      </c>
      <c r="K810" s="3">
        <v>41.42</v>
      </c>
      <c r="L810" s="3">
        <v>28476.734990000001</v>
      </c>
    </row>
    <row r="811" spans="4:12">
      <c r="D811" s="3" t="s">
        <v>6</v>
      </c>
      <c r="E811" s="3" t="s">
        <v>10</v>
      </c>
      <c r="F811" s="3" t="s">
        <v>12</v>
      </c>
      <c r="G811" s="3">
        <v>0</v>
      </c>
      <c r="J811" s="3">
        <v>19</v>
      </c>
      <c r="K811" s="3">
        <v>36.575000000000003</v>
      </c>
      <c r="L811" s="3">
        <v>2136.8822500000001</v>
      </c>
    </row>
    <row r="812" spans="4:12">
      <c r="D812" s="3" t="s">
        <v>9</v>
      </c>
      <c r="E812" s="3" t="s">
        <v>10</v>
      </c>
      <c r="F812" s="3" t="s">
        <v>11</v>
      </c>
      <c r="G812" s="3">
        <v>0</v>
      </c>
      <c r="J812" s="3">
        <v>18</v>
      </c>
      <c r="K812" s="3">
        <v>30.14</v>
      </c>
      <c r="L812" s="3">
        <v>1131.5065999999999</v>
      </c>
    </row>
    <row r="813" spans="4:12">
      <c r="D813" s="3" t="s">
        <v>9</v>
      </c>
      <c r="E813" s="3" t="s">
        <v>10</v>
      </c>
      <c r="F813" s="3" t="s">
        <v>13</v>
      </c>
      <c r="G813" s="3">
        <v>1</v>
      </c>
      <c r="J813" s="3">
        <v>25</v>
      </c>
      <c r="K813" s="3">
        <v>25.84</v>
      </c>
      <c r="L813" s="3">
        <v>3309.7926000000002</v>
      </c>
    </row>
    <row r="814" spans="4:12">
      <c r="D814" s="3" t="s">
        <v>6</v>
      </c>
      <c r="E814" s="3" t="s">
        <v>10</v>
      </c>
      <c r="F814" s="3" t="s">
        <v>8</v>
      </c>
      <c r="G814" s="3">
        <v>3</v>
      </c>
      <c r="J814" s="3">
        <v>46</v>
      </c>
      <c r="K814" s="3">
        <v>30.8</v>
      </c>
      <c r="L814" s="3">
        <v>9414.92</v>
      </c>
    </row>
    <row r="815" spans="4:12">
      <c r="D815" s="3" t="s">
        <v>6</v>
      </c>
      <c r="E815" s="3" t="s">
        <v>10</v>
      </c>
      <c r="F815" s="3" t="s">
        <v>12</v>
      </c>
      <c r="G815" s="3">
        <v>3</v>
      </c>
      <c r="J815" s="3">
        <v>33</v>
      </c>
      <c r="K815" s="3">
        <v>42.94</v>
      </c>
      <c r="L815" s="3">
        <v>6360.9935999999998</v>
      </c>
    </row>
    <row r="816" spans="4:12">
      <c r="D816" s="3" t="s">
        <v>9</v>
      </c>
      <c r="E816" s="3" t="s">
        <v>10</v>
      </c>
      <c r="F816" s="3" t="s">
        <v>11</v>
      </c>
      <c r="G816" s="3">
        <v>2</v>
      </c>
      <c r="J816" s="3">
        <v>54</v>
      </c>
      <c r="K816" s="3">
        <v>21.01</v>
      </c>
      <c r="L816" s="3">
        <v>11013.7119</v>
      </c>
    </row>
    <row r="817" spans="4:12">
      <c r="D817" s="3" t="s">
        <v>9</v>
      </c>
      <c r="E817" s="3" t="s">
        <v>10</v>
      </c>
      <c r="F817" s="3" t="s">
        <v>13</v>
      </c>
      <c r="G817" s="3">
        <v>2</v>
      </c>
      <c r="J817" s="3">
        <v>28</v>
      </c>
      <c r="K817" s="3">
        <v>22.515000000000001</v>
      </c>
      <c r="L817" s="3">
        <v>4428.8878500000001</v>
      </c>
    </row>
    <row r="818" spans="4:12">
      <c r="D818" s="3" t="s">
        <v>9</v>
      </c>
      <c r="E818" s="3" t="s">
        <v>10</v>
      </c>
      <c r="F818" s="3" t="s">
        <v>11</v>
      </c>
      <c r="G818" s="3">
        <v>2</v>
      </c>
      <c r="J818" s="3">
        <v>36</v>
      </c>
      <c r="K818" s="3">
        <v>34.43</v>
      </c>
      <c r="L818" s="3">
        <v>5584.3056999999999</v>
      </c>
    </row>
    <row r="819" spans="4:12">
      <c r="D819" s="3" t="s">
        <v>6</v>
      </c>
      <c r="E819" s="3" t="s">
        <v>10</v>
      </c>
      <c r="F819" s="3" t="s">
        <v>11</v>
      </c>
      <c r="G819" s="3">
        <v>0</v>
      </c>
      <c r="J819" s="3">
        <v>20</v>
      </c>
      <c r="K819" s="3">
        <v>31.46</v>
      </c>
      <c r="L819" s="3">
        <v>1877.9294</v>
      </c>
    </row>
    <row r="820" spans="4:12">
      <c r="D820" s="3" t="s">
        <v>6</v>
      </c>
      <c r="E820" s="3" t="s">
        <v>10</v>
      </c>
      <c r="F820" s="3" t="s">
        <v>12</v>
      </c>
      <c r="G820" s="3">
        <v>0</v>
      </c>
      <c r="J820" s="3">
        <v>24</v>
      </c>
      <c r="K820" s="3">
        <v>24.225000000000001</v>
      </c>
      <c r="L820" s="3">
        <v>2842.7607499999999</v>
      </c>
    </row>
    <row r="821" spans="4:12">
      <c r="D821" s="3" t="s">
        <v>9</v>
      </c>
      <c r="E821" s="3" t="s">
        <v>10</v>
      </c>
      <c r="F821" s="3" t="s">
        <v>8</v>
      </c>
      <c r="G821" s="3">
        <v>3</v>
      </c>
      <c r="J821" s="3">
        <v>23</v>
      </c>
      <c r="K821" s="3">
        <v>37.1</v>
      </c>
      <c r="L821" s="3">
        <v>3597.596</v>
      </c>
    </row>
    <row r="822" spans="4:12">
      <c r="D822" s="3" t="s">
        <v>6</v>
      </c>
      <c r="E822" s="3" t="s">
        <v>7</v>
      </c>
      <c r="F822" s="3" t="s">
        <v>13</v>
      </c>
      <c r="G822" s="3">
        <v>1</v>
      </c>
      <c r="J822" s="3">
        <v>47</v>
      </c>
      <c r="K822" s="3">
        <v>26.125</v>
      </c>
      <c r="L822" s="3">
        <v>23401.30575</v>
      </c>
    </row>
    <row r="823" spans="4:12">
      <c r="D823" s="3" t="s">
        <v>6</v>
      </c>
      <c r="E823" s="3" t="s">
        <v>7</v>
      </c>
      <c r="F823" s="3" t="s">
        <v>12</v>
      </c>
      <c r="G823" s="3">
        <v>0</v>
      </c>
      <c r="J823" s="3">
        <v>33</v>
      </c>
      <c r="K823" s="3">
        <v>35.53</v>
      </c>
      <c r="L823" s="3">
        <v>55135.402090000003</v>
      </c>
    </row>
    <row r="824" spans="4:12">
      <c r="D824" s="3" t="s">
        <v>9</v>
      </c>
      <c r="E824" s="3" t="s">
        <v>10</v>
      </c>
      <c r="F824" s="3" t="s">
        <v>8</v>
      </c>
      <c r="G824" s="3">
        <v>1</v>
      </c>
      <c r="J824" s="3">
        <v>45</v>
      </c>
      <c r="K824" s="3">
        <v>33.700000000000003</v>
      </c>
      <c r="L824" s="3">
        <v>7445.9179999999997</v>
      </c>
    </row>
    <row r="825" spans="4:12">
      <c r="D825" s="3" t="s">
        <v>9</v>
      </c>
      <c r="E825" s="3" t="s">
        <v>10</v>
      </c>
      <c r="F825" s="3" t="s">
        <v>12</v>
      </c>
      <c r="G825" s="3">
        <v>0</v>
      </c>
      <c r="J825" s="3">
        <v>26</v>
      </c>
      <c r="K825" s="3">
        <v>17.670000000000002</v>
      </c>
      <c r="L825" s="3">
        <v>2680.9493000000002</v>
      </c>
    </row>
    <row r="826" spans="4:12">
      <c r="D826" s="3" t="s">
        <v>6</v>
      </c>
      <c r="E826" s="3" t="s">
        <v>10</v>
      </c>
      <c r="F826" s="3" t="s">
        <v>11</v>
      </c>
      <c r="G826" s="3">
        <v>0</v>
      </c>
      <c r="J826" s="3">
        <v>18</v>
      </c>
      <c r="K826" s="3">
        <v>31.13</v>
      </c>
      <c r="L826" s="3">
        <v>1621.8827000000001</v>
      </c>
    </row>
    <row r="827" spans="4:12">
      <c r="D827" s="3" t="s">
        <v>6</v>
      </c>
      <c r="E827" s="3" t="s">
        <v>10</v>
      </c>
      <c r="F827" s="3" t="s">
        <v>11</v>
      </c>
      <c r="G827" s="3">
        <v>2</v>
      </c>
      <c r="J827" s="3">
        <v>44</v>
      </c>
      <c r="K827" s="3">
        <v>29.81</v>
      </c>
      <c r="L827" s="3">
        <v>8219.2039000000004</v>
      </c>
    </row>
    <row r="828" spans="4:12">
      <c r="D828" s="3" t="s">
        <v>9</v>
      </c>
      <c r="E828" s="3" t="s">
        <v>10</v>
      </c>
      <c r="F828" s="3" t="s">
        <v>12</v>
      </c>
      <c r="G828" s="3">
        <v>0</v>
      </c>
      <c r="J828" s="3">
        <v>60</v>
      </c>
      <c r="K828" s="3">
        <v>24.32</v>
      </c>
      <c r="L828" s="3">
        <v>12523.604799999999</v>
      </c>
    </row>
    <row r="829" spans="4:12">
      <c r="D829" s="3" t="s">
        <v>6</v>
      </c>
      <c r="E829" s="3" t="s">
        <v>10</v>
      </c>
      <c r="F829" s="3" t="s">
        <v>13</v>
      </c>
      <c r="G829" s="3">
        <v>2</v>
      </c>
      <c r="J829" s="3">
        <v>64</v>
      </c>
      <c r="K829" s="3">
        <v>31.824999999999999</v>
      </c>
      <c r="L829" s="3">
        <v>16069.08475</v>
      </c>
    </row>
    <row r="830" spans="4:12">
      <c r="D830" s="3" t="s">
        <v>9</v>
      </c>
      <c r="E830" s="3" t="s">
        <v>7</v>
      </c>
      <c r="F830" s="3" t="s">
        <v>11</v>
      </c>
      <c r="G830" s="3">
        <v>2</v>
      </c>
      <c r="J830" s="3">
        <v>56</v>
      </c>
      <c r="K830" s="3">
        <v>31.79</v>
      </c>
      <c r="L830" s="3">
        <v>43813.866099999999</v>
      </c>
    </row>
    <row r="831" spans="4:12">
      <c r="D831" s="3" t="s">
        <v>9</v>
      </c>
      <c r="E831" s="3" t="s">
        <v>7</v>
      </c>
      <c r="F831" s="3" t="s">
        <v>13</v>
      </c>
      <c r="G831" s="3">
        <v>1</v>
      </c>
      <c r="J831" s="3">
        <v>36</v>
      </c>
      <c r="K831" s="3">
        <v>28.024999999999999</v>
      </c>
      <c r="L831" s="3">
        <v>20773.62775</v>
      </c>
    </row>
    <row r="832" spans="4:12">
      <c r="D832" s="3" t="s">
        <v>9</v>
      </c>
      <c r="E832" s="3" t="s">
        <v>7</v>
      </c>
      <c r="F832" s="3" t="s">
        <v>13</v>
      </c>
      <c r="G832" s="3">
        <v>3</v>
      </c>
      <c r="J832" s="3">
        <v>41</v>
      </c>
      <c r="K832" s="3">
        <v>30.78</v>
      </c>
      <c r="L832" s="3">
        <v>39597.407200000001</v>
      </c>
    </row>
    <row r="833" spans="4:12">
      <c r="D833" s="3" t="s">
        <v>9</v>
      </c>
      <c r="E833" s="3" t="s">
        <v>10</v>
      </c>
      <c r="F833" s="3" t="s">
        <v>12</v>
      </c>
      <c r="G833" s="3">
        <v>1</v>
      </c>
      <c r="J833" s="3">
        <v>39</v>
      </c>
      <c r="K833" s="3">
        <v>21.85</v>
      </c>
      <c r="L833" s="3">
        <v>6117.4944999999998</v>
      </c>
    </row>
    <row r="834" spans="4:12">
      <c r="D834" s="3" t="s">
        <v>9</v>
      </c>
      <c r="E834" s="3" t="s">
        <v>10</v>
      </c>
      <c r="F834" s="3" t="s">
        <v>8</v>
      </c>
      <c r="G834" s="3">
        <v>0</v>
      </c>
      <c r="J834" s="3">
        <v>63</v>
      </c>
      <c r="K834" s="3">
        <v>33.1</v>
      </c>
      <c r="L834" s="3">
        <v>13393.755999999999</v>
      </c>
    </row>
    <row r="835" spans="4:12">
      <c r="D835" s="3" t="s">
        <v>6</v>
      </c>
      <c r="E835" s="3" t="s">
        <v>10</v>
      </c>
      <c r="F835" s="3" t="s">
        <v>12</v>
      </c>
      <c r="G835" s="3">
        <v>0</v>
      </c>
      <c r="J835" s="3">
        <v>36</v>
      </c>
      <c r="K835" s="3">
        <v>25.84</v>
      </c>
      <c r="L835" s="3">
        <v>5266.3656000000001</v>
      </c>
    </row>
    <row r="836" spans="4:12">
      <c r="D836" s="3" t="s">
        <v>6</v>
      </c>
      <c r="E836" s="3" t="s">
        <v>10</v>
      </c>
      <c r="F836" s="3" t="s">
        <v>12</v>
      </c>
      <c r="G836" s="3">
        <v>2</v>
      </c>
      <c r="J836" s="3">
        <v>28</v>
      </c>
      <c r="K836" s="3">
        <v>23.844999999999999</v>
      </c>
      <c r="L836" s="3">
        <v>4719.7365499999996</v>
      </c>
    </row>
    <row r="837" spans="4:12">
      <c r="D837" s="3" t="s">
        <v>9</v>
      </c>
      <c r="E837" s="3" t="s">
        <v>10</v>
      </c>
      <c r="F837" s="3" t="s">
        <v>12</v>
      </c>
      <c r="G837" s="3">
        <v>0</v>
      </c>
      <c r="J837" s="3">
        <v>58</v>
      </c>
      <c r="K837" s="3">
        <v>34.39</v>
      </c>
      <c r="L837" s="3">
        <v>11743.9341</v>
      </c>
    </row>
    <row r="838" spans="4:12">
      <c r="D838" s="3" t="s">
        <v>9</v>
      </c>
      <c r="E838" s="3" t="s">
        <v>10</v>
      </c>
      <c r="F838" s="3" t="s">
        <v>12</v>
      </c>
      <c r="G838" s="3">
        <v>1</v>
      </c>
      <c r="J838" s="3">
        <v>36</v>
      </c>
      <c r="K838" s="3">
        <v>33.82</v>
      </c>
      <c r="L838" s="3">
        <v>5377.4578000000001</v>
      </c>
    </row>
    <row r="839" spans="4:12">
      <c r="D839" s="3" t="s">
        <v>9</v>
      </c>
      <c r="E839" s="3" t="s">
        <v>10</v>
      </c>
      <c r="F839" s="3" t="s">
        <v>11</v>
      </c>
      <c r="G839" s="3">
        <v>2</v>
      </c>
      <c r="J839" s="3">
        <v>42</v>
      </c>
      <c r="K839" s="3">
        <v>35.97</v>
      </c>
      <c r="L839" s="3">
        <v>7160.3302999999996</v>
      </c>
    </row>
    <row r="840" spans="4:12">
      <c r="D840" s="3" t="s">
        <v>9</v>
      </c>
      <c r="E840" s="3" t="s">
        <v>10</v>
      </c>
      <c r="F840" s="3" t="s">
        <v>8</v>
      </c>
      <c r="G840" s="3">
        <v>0</v>
      </c>
      <c r="J840" s="3">
        <v>36</v>
      </c>
      <c r="K840" s="3">
        <v>31.5</v>
      </c>
      <c r="L840" s="3">
        <v>4402.2330000000002</v>
      </c>
    </row>
    <row r="841" spans="4:12">
      <c r="D841" s="3" t="s">
        <v>6</v>
      </c>
      <c r="E841" s="3" t="s">
        <v>10</v>
      </c>
      <c r="F841" s="3" t="s">
        <v>13</v>
      </c>
      <c r="G841" s="3">
        <v>0</v>
      </c>
      <c r="J841" s="3">
        <v>56</v>
      </c>
      <c r="K841" s="3">
        <v>28.31</v>
      </c>
      <c r="L841" s="3">
        <v>11657.7189</v>
      </c>
    </row>
    <row r="842" spans="4:12">
      <c r="D842" s="3" t="s">
        <v>6</v>
      </c>
      <c r="E842" s="3" t="s">
        <v>10</v>
      </c>
      <c r="F842" s="3" t="s">
        <v>13</v>
      </c>
      <c r="G842" s="3">
        <v>2</v>
      </c>
      <c r="J842" s="3">
        <v>35</v>
      </c>
      <c r="K842" s="3">
        <v>23.465</v>
      </c>
      <c r="L842" s="3">
        <v>6402.2913500000004</v>
      </c>
    </row>
    <row r="843" spans="4:12">
      <c r="D843" s="3" t="s">
        <v>6</v>
      </c>
      <c r="E843" s="3" t="s">
        <v>10</v>
      </c>
      <c r="F843" s="3" t="s">
        <v>12</v>
      </c>
      <c r="G843" s="3">
        <v>0</v>
      </c>
      <c r="J843" s="3">
        <v>59</v>
      </c>
      <c r="K843" s="3">
        <v>31.35</v>
      </c>
      <c r="L843" s="3">
        <v>12622.1795</v>
      </c>
    </row>
    <row r="844" spans="4:12">
      <c r="D844" s="3" t="s">
        <v>9</v>
      </c>
      <c r="E844" s="3" t="s">
        <v>10</v>
      </c>
      <c r="F844" s="3" t="s">
        <v>8</v>
      </c>
      <c r="G844" s="3">
        <v>0</v>
      </c>
      <c r="J844" s="3">
        <v>21</v>
      </c>
      <c r="K844" s="3">
        <v>31.1</v>
      </c>
      <c r="L844" s="3">
        <v>1526.3119999999999</v>
      </c>
    </row>
    <row r="845" spans="4:12">
      <c r="D845" s="3" t="s">
        <v>9</v>
      </c>
      <c r="E845" s="3" t="s">
        <v>10</v>
      </c>
      <c r="F845" s="3" t="s">
        <v>13</v>
      </c>
      <c r="G845" s="3">
        <v>0</v>
      </c>
      <c r="J845" s="3">
        <v>59</v>
      </c>
      <c r="K845" s="3">
        <v>24.7</v>
      </c>
      <c r="L845" s="3">
        <v>12323.936</v>
      </c>
    </row>
    <row r="846" spans="4:12">
      <c r="D846" s="3" t="s">
        <v>6</v>
      </c>
      <c r="E846" s="3" t="s">
        <v>7</v>
      </c>
      <c r="F846" s="3" t="s">
        <v>11</v>
      </c>
      <c r="G846" s="3">
        <v>2</v>
      </c>
      <c r="J846" s="3">
        <v>23</v>
      </c>
      <c r="K846" s="3">
        <v>32.78</v>
      </c>
      <c r="L846" s="3">
        <v>36021.011200000001</v>
      </c>
    </row>
    <row r="847" spans="4:12">
      <c r="D847" s="3" t="s">
        <v>6</v>
      </c>
      <c r="E847" s="3" t="s">
        <v>7</v>
      </c>
      <c r="F847" s="3" t="s">
        <v>11</v>
      </c>
      <c r="G847" s="3">
        <v>0</v>
      </c>
      <c r="J847" s="3">
        <v>57</v>
      </c>
      <c r="K847" s="3">
        <v>29.81</v>
      </c>
      <c r="L847" s="3">
        <v>27533.912899999999</v>
      </c>
    </row>
    <row r="848" spans="4:12">
      <c r="D848" s="3" t="s">
        <v>9</v>
      </c>
      <c r="E848" s="3" t="s">
        <v>10</v>
      </c>
      <c r="F848" s="3" t="s">
        <v>13</v>
      </c>
      <c r="G848" s="3">
        <v>0</v>
      </c>
      <c r="J848" s="3">
        <v>53</v>
      </c>
      <c r="K848" s="3">
        <v>30.495000000000001</v>
      </c>
      <c r="L848" s="3">
        <v>10072.055050000001</v>
      </c>
    </row>
    <row r="849" spans="4:12">
      <c r="D849" s="3" t="s">
        <v>6</v>
      </c>
      <c r="E849" s="3" t="s">
        <v>7</v>
      </c>
      <c r="F849" s="3" t="s">
        <v>11</v>
      </c>
      <c r="G849" s="3">
        <v>0</v>
      </c>
      <c r="J849" s="3">
        <v>60</v>
      </c>
      <c r="K849" s="3">
        <v>32.450000000000003</v>
      </c>
      <c r="L849" s="3">
        <v>45008.955499999996</v>
      </c>
    </row>
    <row r="850" spans="4:12">
      <c r="D850" s="3" t="s">
        <v>6</v>
      </c>
      <c r="E850" s="3" t="s">
        <v>10</v>
      </c>
      <c r="F850" s="3" t="s">
        <v>8</v>
      </c>
      <c r="G850" s="3">
        <v>1</v>
      </c>
      <c r="J850" s="3">
        <v>51</v>
      </c>
      <c r="K850" s="3">
        <v>34.200000000000003</v>
      </c>
      <c r="L850" s="3">
        <v>9872.7009999999991</v>
      </c>
    </row>
    <row r="851" spans="4:12">
      <c r="D851" s="3" t="s">
        <v>9</v>
      </c>
      <c r="E851" s="3" t="s">
        <v>10</v>
      </c>
      <c r="F851" s="3" t="s">
        <v>11</v>
      </c>
      <c r="G851" s="3">
        <v>1</v>
      </c>
      <c r="J851" s="3">
        <v>23</v>
      </c>
      <c r="K851" s="3">
        <v>50.38</v>
      </c>
      <c r="L851" s="3">
        <v>2438.0551999999998</v>
      </c>
    </row>
    <row r="852" spans="4:12">
      <c r="D852" s="3" t="s">
        <v>6</v>
      </c>
      <c r="E852" s="3" t="s">
        <v>10</v>
      </c>
      <c r="F852" s="3" t="s">
        <v>8</v>
      </c>
      <c r="G852" s="3">
        <v>0</v>
      </c>
      <c r="J852" s="3">
        <v>27</v>
      </c>
      <c r="K852" s="3">
        <v>24.1</v>
      </c>
      <c r="L852" s="3">
        <v>2974.1260000000002</v>
      </c>
    </row>
    <row r="853" spans="4:12">
      <c r="D853" s="3" t="s">
        <v>9</v>
      </c>
      <c r="E853" s="3" t="s">
        <v>10</v>
      </c>
      <c r="F853" s="3" t="s">
        <v>12</v>
      </c>
      <c r="G853" s="3">
        <v>0</v>
      </c>
      <c r="J853" s="3">
        <v>55</v>
      </c>
      <c r="K853" s="3">
        <v>32.774999999999999</v>
      </c>
      <c r="L853" s="3">
        <v>10601.632250000001</v>
      </c>
    </row>
    <row r="854" spans="4:12">
      <c r="D854" s="3" t="s">
        <v>6</v>
      </c>
      <c r="E854" s="3" t="s">
        <v>7</v>
      </c>
      <c r="F854" s="3" t="s">
        <v>13</v>
      </c>
      <c r="G854" s="3">
        <v>0</v>
      </c>
      <c r="J854" s="3">
        <v>37</v>
      </c>
      <c r="K854" s="3">
        <v>30.78</v>
      </c>
      <c r="L854" s="3">
        <v>37270.1512</v>
      </c>
    </row>
    <row r="855" spans="4:12">
      <c r="D855" s="3" t="s">
        <v>9</v>
      </c>
      <c r="E855" s="3" t="s">
        <v>10</v>
      </c>
      <c r="F855" s="3" t="s">
        <v>12</v>
      </c>
      <c r="G855" s="3">
        <v>2</v>
      </c>
      <c r="J855" s="3">
        <v>61</v>
      </c>
      <c r="K855" s="3">
        <v>32.299999999999997</v>
      </c>
      <c r="L855" s="3">
        <v>14119.62</v>
      </c>
    </row>
    <row r="856" spans="4:12">
      <c r="D856" s="3" t="s">
        <v>6</v>
      </c>
      <c r="E856" s="3" t="s">
        <v>7</v>
      </c>
      <c r="F856" s="3" t="s">
        <v>13</v>
      </c>
      <c r="G856" s="3">
        <v>0</v>
      </c>
      <c r="J856" s="3">
        <v>46</v>
      </c>
      <c r="K856" s="3">
        <v>35.53</v>
      </c>
      <c r="L856" s="3">
        <v>42111.664700000001</v>
      </c>
    </row>
    <row r="857" spans="4:12">
      <c r="D857" s="3" t="s">
        <v>6</v>
      </c>
      <c r="E857" s="3" t="s">
        <v>10</v>
      </c>
      <c r="F857" s="3" t="s">
        <v>13</v>
      </c>
      <c r="G857" s="3">
        <v>2</v>
      </c>
      <c r="J857" s="3">
        <v>53</v>
      </c>
      <c r="K857" s="3">
        <v>23.75</v>
      </c>
      <c r="L857" s="3">
        <v>11729.6795</v>
      </c>
    </row>
    <row r="858" spans="4:12">
      <c r="D858" s="3" t="s">
        <v>6</v>
      </c>
      <c r="E858" s="3" t="s">
        <v>7</v>
      </c>
      <c r="F858" s="3" t="s">
        <v>13</v>
      </c>
      <c r="G858" s="3">
        <v>3</v>
      </c>
      <c r="J858" s="3">
        <v>49</v>
      </c>
      <c r="K858" s="3">
        <v>23.844999999999999</v>
      </c>
      <c r="L858" s="3">
        <v>24106.912550000001</v>
      </c>
    </row>
    <row r="859" spans="4:12">
      <c r="D859" s="3" t="s">
        <v>6</v>
      </c>
      <c r="E859" s="3" t="s">
        <v>10</v>
      </c>
      <c r="F859" s="3" t="s">
        <v>8</v>
      </c>
      <c r="G859" s="3">
        <v>0</v>
      </c>
      <c r="J859" s="3">
        <v>20</v>
      </c>
      <c r="K859" s="3">
        <v>29.6</v>
      </c>
      <c r="L859" s="3">
        <v>1875.3440000000001</v>
      </c>
    </row>
    <row r="860" spans="4:12">
      <c r="D860" s="3" t="s">
        <v>6</v>
      </c>
      <c r="E860" s="3" t="s">
        <v>7</v>
      </c>
      <c r="F860" s="3" t="s">
        <v>11</v>
      </c>
      <c r="G860" s="3">
        <v>0</v>
      </c>
      <c r="J860" s="3">
        <v>48</v>
      </c>
      <c r="K860" s="3">
        <v>33.11</v>
      </c>
      <c r="L860" s="3">
        <v>40974.164900000003</v>
      </c>
    </row>
    <row r="861" spans="4:12">
      <c r="D861" s="3" t="s">
        <v>9</v>
      </c>
      <c r="E861" s="3" t="s">
        <v>7</v>
      </c>
      <c r="F861" s="3" t="s">
        <v>12</v>
      </c>
      <c r="G861" s="3">
        <v>0</v>
      </c>
      <c r="J861" s="3">
        <v>25</v>
      </c>
      <c r="K861" s="3">
        <v>24.13</v>
      </c>
      <c r="L861" s="3">
        <v>15817.985699999999</v>
      </c>
    </row>
    <row r="862" spans="4:12">
      <c r="D862" s="3" t="s">
        <v>6</v>
      </c>
      <c r="E862" s="3" t="s">
        <v>10</v>
      </c>
      <c r="F862" s="3" t="s">
        <v>11</v>
      </c>
      <c r="G862" s="3">
        <v>1</v>
      </c>
      <c r="J862" s="3">
        <v>25</v>
      </c>
      <c r="K862" s="3">
        <v>32.229999999999997</v>
      </c>
      <c r="L862" s="3">
        <v>18218.161390000001</v>
      </c>
    </row>
    <row r="863" spans="4:12">
      <c r="D863" s="3" t="s">
        <v>9</v>
      </c>
      <c r="E863" s="3" t="s">
        <v>10</v>
      </c>
      <c r="F863" s="3" t="s">
        <v>8</v>
      </c>
      <c r="G863" s="3">
        <v>0</v>
      </c>
      <c r="J863" s="3">
        <v>57</v>
      </c>
      <c r="K863" s="3">
        <v>28.1</v>
      </c>
      <c r="L863" s="3">
        <v>10965.446</v>
      </c>
    </row>
    <row r="864" spans="4:12">
      <c r="D864" s="3" t="s">
        <v>6</v>
      </c>
      <c r="E864" s="3" t="s">
        <v>7</v>
      </c>
      <c r="F864" s="3" t="s">
        <v>8</v>
      </c>
      <c r="G864" s="3">
        <v>2</v>
      </c>
      <c r="J864" s="3">
        <v>37</v>
      </c>
      <c r="K864" s="3">
        <v>47.6</v>
      </c>
      <c r="L864" s="3">
        <v>46113.510999999999</v>
      </c>
    </row>
    <row r="865" spans="4:12">
      <c r="D865" s="3" t="s">
        <v>6</v>
      </c>
      <c r="E865" s="3" t="s">
        <v>10</v>
      </c>
      <c r="F865" s="3" t="s">
        <v>8</v>
      </c>
      <c r="G865" s="3">
        <v>3</v>
      </c>
      <c r="J865" s="3">
        <v>38</v>
      </c>
      <c r="K865" s="3">
        <v>28</v>
      </c>
      <c r="L865" s="3">
        <v>7151.0919999999996</v>
      </c>
    </row>
    <row r="866" spans="4:12">
      <c r="D866" s="3" t="s">
        <v>6</v>
      </c>
      <c r="E866" s="3" t="s">
        <v>10</v>
      </c>
      <c r="F866" s="3" t="s">
        <v>12</v>
      </c>
      <c r="G866" s="3">
        <v>2</v>
      </c>
      <c r="J866" s="3">
        <v>55</v>
      </c>
      <c r="K866" s="3">
        <v>33.534999999999997</v>
      </c>
      <c r="L866" s="3">
        <v>12269.68865</v>
      </c>
    </row>
    <row r="867" spans="4:12">
      <c r="D867" s="3" t="s">
        <v>6</v>
      </c>
      <c r="E867" s="3" t="s">
        <v>10</v>
      </c>
      <c r="F867" s="3" t="s">
        <v>13</v>
      </c>
      <c r="G867" s="3">
        <v>0</v>
      </c>
      <c r="J867" s="3">
        <v>36</v>
      </c>
      <c r="K867" s="3">
        <v>19.855</v>
      </c>
      <c r="L867" s="3">
        <v>5458.0464499999998</v>
      </c>
    </row>
    <row r="868" spans="4:12">
      <c r="D868" s="3" t="s">
        <v>9</v>
      </c>
      <c r="E868" s="3" t="s">
        <v>10</v>
      </c>
      <c r="F868" s="3" t="s">
        <v>8</v>
      </c>
      <c r="G868" s="3">
        <v>0</v>
      </c>
      <c r="J868" s="3">
        <v>51</v>
      </c>
      <c r="K868" s="3">
        <v>25.4</v>
      </c>
      <c r="L868" s="3">
        <v>8782.4689999999991</v>
      </c>
    </row>
    <row r="869" spans="4:12">
      <c r="D869" s="3" t="s">
        <v>9</v>
      </c>
      <c r="E869" s="3" t="s">
        <v>10</v>
      </c>
      <c r="F869" s="3" t="s">
        <v>8</v>
      </c>
      <c r="G869" s="3">
        <v>2</v>
      </c>
      <c r="J869" s="3">
        <v>40</v>
      </c>
      <c r="K869" s="3">
        <v>29.9</v>
      </c>
      <c r="L869" s="3">
        <v>6600.3609999999999</v>
      </c>
    </row>
    <row r="870" spans="4:12">
      <c r="D870" s="3" t="s">
        <v>9</v>
      </c>
      <c r="E870" s="3" t="s">
        <v>10</v>
      </c>
      <c r="F870" s="3" t="s">
        <v>11</v>
      </c>
      <c r="G870" s="3">
        <v>0</v>
      </c>
      <c r="J870" s="3">
        <v>18</v>
      </c>
      <c r="K870" s="3">
        <v>37.29</v>
      </c>
      <c r="L870" s="3">
        <v>1141.4450999999999</v>
      </c>
    </row>
    <row r="871" spans="4:12">
      <c r="D871" s="3" t="s">
        <v>9</v>
      </c>
      <c r="E871" s="3" t="s">
        <v>10</v>
      </c>
      <c r="F871" s="3" t="s">
        <v>8</v>
      </c>
      <c r="G871" s="3">
        <v>1</v>
      </c>
      <c r="J871" s="3">
        <v>57</v>
      </c>
      <c r="K871" s="3">
        <v>43.7</v>
      </c>
      <c r="L871" s="3">
        <v>11576.13</v>
      </c>
    </row>
    <row r="872" spans="4:12">
      <c r="D872" s="3" t="s">
        <v>9</v>
      </c>
      <c r="E872" s="3" t="s">
        <v>10</v>
      </c>
      <c r="F872" s="3" t="s">
        <v>13</v>
      </c>
      <c r="G872" s="3">
        <v>0</v>
      </c>
      <c r="J872" s="3">
        <v>61</v>
      </c>
      <c r="K872" s="3">
        <v>23.655000000000001</v>
      </c>
      <c r="L872" s="3">
        <v>13129.603450000001</v>
      </c>
    </row>
    <row r="873" spans="4:12">
      <c r="D873" s="3" t="s">
        <v>6</v>
      </c>
      <c r="E873" s="3" t="s">
        <v>10</v>
      </c>
      <c r="F873" s="3" t="s">
        <v>8</v>
      </c>
      <c r="G873" s="3">
        <v>3</v>
      </c>
      <c r="J873" s="3">
        <v>25</v>
      </c>
      <c r="K873" s="3">
        <v>24.3</v>
      </c>
      <c r="L873" s="3">
        <v>4391.652</v>
      </c>
    </row>
    <row r="874" spans="4:12">
      <c r="D874" s="3" t="s">
        <v>9</v>
      </c>
      <c r="E874" s="3" t="s">
        <v>10</v>
      </c>
      <c r="F874" s="3" t="s">
        <v>8</v>
      </c>
      <c r="G874" s="3">
        <v>0</v>
      </c>
      <c r="J874" s="3">
        <v>50</v>
      </c>
      <c r="K874" s="3">
        <v>36.200000000000003</v>
      </c>
      <c r="L874" s="3">
        <v>8457.8179999999993</v>
      </c>
    </row>
    <row r="875" spans="4:12">
      <c r="D875" s="3" t="s">
        <v>6</v>
      </c>
      <c r="E875" s="3" t="s">
        <v>10</v>
      </c>
      <c r="F875" s="3" t="s">
        <v>11</v>
      </c>
      <c r="G875" s="3">
        <v>1</v>
      </c>
      <c r="J875" s="3">
        <v>26</v>
      </c>
      <c r="K875" s="3">
        <v>29.48</v>
      </c>
      <c r="L875" s="3">
        <v>3392.3652000000002</v>
      </c>
    </row>
    <row r="876" spans="4:12">
      <c r="D876" s="3" t="s">
        <v>9</v>
      </c>
      <c r="E876" s="3" t="s">
        <v>10</v>
      </c>
      <c r="F876" s="3" t="s">
        <v>11</v>
      </c>
      <c r="G876" s="3">
        <v>0</v>
      </c>
      <c r="J876" s="3">
        <v>42</v>
      </c>
      <c r="K876" s="3">
        <v>24.86</v>
      </c>
      <c r="L876" s="3">
        <v>5966.8873999999996</v>
      </c>
    </row>
    <row r="877" spans="4:12">
      <c r="D877" s="3" t="s">
        <v>9</v>
      </c>
      <c r="E877" s="3" t="s">
        <v>10</v>
      </c>
      <c r="F877" s="3" t="s">
        <v>8</v>
      </c>
      <c r="G877" s="3">
        <v>1</v>
      </c>
      <c r="J877" s="3">
        <v>43</v>
      </c>
      <c r="K877" s="3">
        <v>30.1</v>
      </c>
      <c r="L877" s="3">
        <v>6849.0259999999998</v>
      </c>
    </row>
    <row r="878" spans="4:12">
      <c r="D878" s="3" t="s">
        <v>9</v>
      </c>
      <c r="E878" s="3" t="s">
        <v>10</v>
      </c>
      <c r="F878" s="3" t="s">
        <v>13</v>
      </c>
      <c r="G878" s="3">
        <v>3</v>
      </c>
      <c r="J878" s="3">
        <v>44</v>
      </c>
      <c r="K878" s="3">
        <v>21.85</v>
      </c>
      <c r="L878" s="3">
        <v>8891.1394999999993</v>
      </c>
    </row>
    <row r="879" spans="4:12">
      <c r="D879" s="3" t="s">
        <v>6</v>
      </c>
      <c r="E879" s="3" t="s">
        <v>10</v>
      </c>
      <c r="F879" s="3" t="s">
        <v>12</v>
      </c>
      <c r="G879" s="3">
        <v>0</v>
      </c>
      <c r="J879" s="3">
        <v>23</v>
      </c>
      <c r="K879" s="3">
        <v>28.12</v>
      </c>
      <c r="L879" s="3">
        <v>2690.1138000000001</v>
      </c>
    </row>
    <row r="880" spans="4:12">
      <c r="D880" s="3" t="s">
        <v>6</v>
      </c>
      <c r="E880" s="3" t="s">
        <v>10</v>
      </c>
      <c r="F880" s="3" t="s">
        <v>8</v>
      </c>
      <c r="G880" s="3">
        <v>1</v>
      </c>
      <c r="J880" s="3">
        <v>49</v>
      </c>
      <c r="K880" s="3">
        <v>27.1</v>
      </c>
      <c r="L880" s="3">
        <v>26140.3603</v>
      </c>
    </row>
    <row r="881" spans="4:12">
      <c r="D881" s="3" t="s">
        <v>9</v>
      </c>
      <c r="E881" s="3" t="s">
        <v>10</v>
      </c>
      <c r="F881" s="3" t="s">
        <v>11</v>
      </c>
      <c r="G881" s="3">
        <v>5</v>
      </c>
      <c r="J881" s="3">
        <v>33</v>
      </c>
      <c r="K881" s="3">
        <v>33.44</v>
      </c>
      <c r="L881" s="3">
        <v>6653.7885999999999</v>
      </c>
    </row>
    <row r="882" spans="4:12">
      <c r="D882" s="3" t="s">
        <v>9</v>
      </c>
      <c r="E882" s="3" t="s">
        <v>10</v>
      </c>
      <c r="F882" s="3" t="s">
        <v>8</v>
      </c>
      <c r="G882" s="3">
        <v>1</v>
      </c>
      <c r="J882" s="3">
        <v>41</v>
      </c>
      <c r="K882" s="3">
        <v>28.8</v>
      </c>
      <c r="L882" s="3">
        <v>6282.2349999999997</v>
      </c>
    </row>
    <row r="883" spans="4:12">
      <c r="D883" s="3" t="s">
        <v>6</v>
      </c>
      <c r="E883" s="3" t="s">
        <v>10</v>
      </c>
      <c r="F883" s="3" t="s">
        <v>8</v>
      </c>
      <c r="G883" s="3">
        <v>2</v>
      </c>
      <c r="J883" s="3">
        <v>37</v>
      </c>
      <c r="K883" s="3">
        <v>29.5</v>
      </c>
      <c r="L883" s="3">
        <v>6311.9520000000002</v>
      </c>
    </row>
    <row r="884" spans="4:12">
      <c r="D884" s="3" t="s">
        <v>9</v>
      </c>
      <c r="E884" s="3" t="s">
        <v>10</v>
      </c>
      <c r="F884" s="3" t="s">
        <v>8</v>
      </c>
      <c r="G884" s="3">
        <v>3</v>
      </c>
      <c r="J884" s="3">
        <v>22</v>
      </c>
      <c r="K884" s="3">
        <v>34.799999999999997</v>
      </c>
      <c r="L884" s="3">
        <v>3443.0639999999999</v>
      </c>
    </row>
    <row r="885" spans="4:12">
      <c r="D885" s="3" t="s">
        <v>9</v>
      </c>
      <c r="E885" s="3" t="s">
        <v>10</v>
      </c>
      <c r="F885" s="3" t="s">
        <v>12</v>
      </c>
      <c r="G885" s="3">
        <v>1</v>
      </c>
      <c r="J885" s="3">
        <v>23</v>
      </c>
      <c r="K885" s="3">
        <v>27.36</v>
      </c>
      <c r="L885" s="3">
        <v>2789.0574000000001</v>
      </c>
    </row>
    <row r="886" spans="4:12">
      <c r="D886" s="3" t="s">
        <v>6</v>
      </c>
      <c r="E886" s="3" t="s">
        <v>10</v>
      </c>
      <c r="F886" s="3" t="s">
        <v>13</v>
      </c>
      <c r="G886" s="3">
        <v>0</v>
      </c>
      <c r="J886" s="3">
        <v>21</v>
      </c>
      <c r="K886" s="3">
        <v>22.135000000000002</v>
      </c>
      <c r="L886" s="3">
        <v>2585.8506499999999</v>
      </c>
    </row>
    <row r="887" spans="4:12">
      <c r="D887" s="3" t="s">
        <v>6</v>
      </c>
      <c r="E887" s="3" t="s">
        <v>7</v>
      </c>
      <c r="F887" s="3" t="s">
        <v>13</v>
      </c>
      <c r="G887" s="3">
        <v>3</v>
      </c>
      <c r="J887" s="3">
        <v>51</v>
      </c>
      <c r="K887" s="3">
        <v>37.049999999999997</v>
      </c>
      <c r="L887" s="3">
        <v>46255.112500000003</v>
      </c>
    </row>
    <row r="888" spans="4:12">
      <c r="D888" s="3" t="s">
        <v>9</v>
      </c>
      <c r="E888" s="3" t="s">
        <v>10</v>
      </c>
      <c r="F888" s="3" t="s">
        <v>12</v>
      </c>
      <c r="G888" s="3">
        <v>4</v>
      </c>
      <c r="J888" s="3">
        <v>25</v>
      </c>
      <c r="K888" s="3">
        <v>26.695</v>
      </c>
      <c r="L888" s="3">
        <v>4877.9810500000003</v>
      </c>
    </row>
    <row r="889" spans="4:12">
      <c r="D889" s="3" t="s">
        <v>9</v>
      </c>
      <c r="E889" s="3" t="s">
        <v>7</v>
      </c>
      <c r="F889" s="3" t="s">
        <v>11</v>
      </c>
      <c r="G889" s="3">
        <v>1</v>
      </c>
      <c r="J889" s="3">
        <v>32</v>
      </c>
      <c r="K889" s="3">
        <v>28.93</v>
      </c>
      <c r="L889" s="3">
        <v>19719.6947</v>
      </c>
    </row>
    <row r="890" spans="4:12">
      <c r="D890" s="3" t="s">
        <v>9</v>
      </c>
      <c r="E890" s="3" t="s">
        <v>7</v>
      </c>
      <c r="F890" s="3" t="s">
        <v>13</v>
      </c>
      <c r="G890" s="3">
        <v>0</v>
      </c>
      <c r="J890" s="3">
        <v>57</v>
      </c>
      <c r="K890" s="3">
        <v>28.975000000000001</v>
      </c>
      <c r="L890" s="3">
        <v>27218.437249999999</v>
      </c>
    </row>
    <row r="891" spans="4:12">
      <c r="D891" s="3" t="s">
        <v>6</v>
      </c>
      <c r="E891" s="3" t="s">
        <v>10</v>
      </c>
      <c r="F891" s="3" t="s">
        <v>12</v>
      </c>
      <c r="G891" s="3">
        <v>0</v>
      </c>
      <c r="J891" s="3">
        <v>36</v>
      </c>
      <c r="K891" s="3">
        <v>30.02</v>
      </c>
      <c r="L891" s="3">
        <v>5272.1758</v>
      </c>
    </row>
    <row r="892" spans="4:12">
      <c r="D892" s="3" t="s">
        <v>9</v>
      </c>
      <c r="E892" s="3" t="s">
        <v>10</v>
      </c>
      <c r="F892" s="3" t="s">
        <v>8</v>
      </c>
      <c r="G892" s="3">
        <v>0</v>
      </c>
      <c r="J892" s="3">
        <v>22</v>
      </c>
      <c r="K892" s="3">
        <v>39.5</v>
      </c>
      <c r="L892" s="3">
        <v>1682.597</v>
      </c>
    </row>
    <row r="893" spans="4:12">
      <c r="D893" s="3" t="s">
        <v>9</v>
      </c>
      <c r="E893" s="3" t="s">
        <v>10</v>
      </c>
      <c r="F893" s="3" t="s">
        <v>12</v>
      </c>
      <c r="G893" s="3">
        <v>1</v>
      </c>
      <c r="J893" s="3">
        <v>57</v>
      </c>
      <c r="K893" s="3">
        <v>33.630000000000003</v>
      </c>
      <c r="L893" s="3">
        <v>11945.1327</v>
      </c>
    </row>
    <row r="894" spans="4:12">
      <c r="D894" s="3" t="s">
        <v>6</v>
      </c>
      <c r="E894" s="3" t="s">
        <v>7</v>
      </c>
      <c r="F894" s="3" t="s">
        <v>12</v>
      </c>
      <c r="G894" s="3">
        <v>0</v>
      </c>
      <c r="J894" s="3">
        <v>64</v>
      </c>
      <c r="K894" s="3">
        <v>26.885000000000002</v>
      </c>
      <c r="L894" s="3">
        <v>29330.98315</v>
      </c>
    </row>
    <row r="895" spans="4:12">
      <c r="D895" s="3" t="s">
        <v>6</v>
      </c>
      <c r="E895" s="3" t="s">
        <v>10</v>
      </c>
      <c r="F895" s="3" t="s">
        <v>11</v>
      </c>
      <c r="G895" s="3">
        <v>4</v>
      </c>
      <c r="J895" s="3">
        <v>36</v>
      </c>
      <c r="K895" s="3">
        <v>29.04</v>
      </c>
      <c r="L895" s="3">
        <v>7243.8136000000004</v>
      </c>
    </row>
    <row r="896" spans="4:12">
      <c r="D896" s="3" t="s">
        <v>9</v>
      </c>
      <c r="E896" s="3" t="s">
        <v>10</v>
      </c>
      <c r="F896" s="3" t="s">
        <v>13</v>
      </c>
      <c r="G896" s="3">
        <v>0</v>
      </c>
      <c r="J896" s="3">
        <v>54</v>
      </c>
      <c r="K896" s="3">
        <v>24.035</v>
      </c>
      <c r="L896" s="3">
        <v>10422.916649999999</v>
      </c>
    </row>
    <row r="897" spans="4:12">
      <c r="D897" s="3" t="s">
        <v>9</v>
      </c>
      <c r="E897" s="3" t="s">
        <v>7</v>
      </c>
      <c r="F897" s="3" t="s">
        <v>11</v>
      </c>
      <c r="G897" s="3">
        <v>2</v>
      </c>
      <c r="J897" s="3">
        <v>47</v>
      </c>
      <c r="K897" s="3">
        <v>38.94</v>
      </c>
      <c r="L897" s="3">
        <v>44202.653599999998</v>
      </c>
    </row>
    <row r="898" spans="4:12">
      <c r="D898" s="3" t="s">
        <v>9</v>
      </c>
      <c r="E898" s="3" t="s">
        <v>10</v>
      </c>
      <c r="F898" s="3" t="s">
        <v>13</v>
      </c>
      <c r="G898" s="3">
        <v>0</v>
      </c>
      <c r="J898" s="3">
        <v>62</v>
      </c>
      <c r="K898" s="3">
        <v>32.11</v>
      </c>
      <c r="L898" s="3">
        <v>13555.0049</v>
      </c>
    </row>
    <row r="899" spans="4:12">
      <c r="D899" s="3" t="s">
        <v>6</v>
      </c>
      <c r="E899" s="3" t="s">
        <v>10</v>
      </c>
      <c r="F899" s="3" t="s">
        <v>8</v>
      </c>
      <c r="G899" s="3">
        <v>0</v>
      </c>
      <c r="J899" s="3">
        <v>61</v>
      </c>
      <c r="K899" s="3">
        <v>44</v>
      </c>
      <c r="L899" s="3">
        <v>13063.883</v>
      </c>
    </row>
    <row r="900" spans="4:12">
      <c r="D900" s="3" t="s">
        <v>6</v>
      </c>
      <c r="E900" s="3" t="s">
        <v>7</v>
      </c>
      <c r="F900" s="3" t="s">
        <v>13</v>
      </c>
      <c r="G900" s="3">
        <v>2</v>
      </c>
      <c r="J900" s="3">
        <v>43</v>
      </c>
      <c r="K900" s="3">
        <v>20.045000000000002</v>
      </c>
      <c r="L900" s="3">
        <v>19798.054550000001</v>
      </c>
    </row>
    <row r="901" spans="4:12">
      <c r="D901" s="3" t="s">
        <v>9</v>
      </c>
      <c r="E901" s="3" t="s">
        <v>10</v>
      </c>
      <c r="F901" s="3" t="s">
        <v>12</v>
      </c>
      <c r="G901" s="3">
        <v>1</v>
      </c>
      <c r="J901" s="3">
        <v>19</v>
      </c>
      <c r="K901" s="3">
        <v>25.555</v>
      </c>
      <c r="L901" s="3">
        <v>2221.5644499999999</v>
      </c>
    </row>
    <row r="902" spans="4:12">
      <c r="D902" s="3" t="s">
        <v>6</v>
      </c>
      <c r="E902" s="3" t="s">
        <v>10</v>
      </c>
      <c r="F902" s="3" t="s">
        <v>11</v>
      </c>
      <c r="G902" s="3">
        <v>0</v>
      </c>
      <c r="J902" s="3">
        <v>18</v>
      </c>
      <c r="K902" s="3">
        <v>40.26</v>
      </c>
      <c r="L902" s="3">
        <v>1634.5734</v>
      </c>
    </row>
    <row r="903" spans="4:12">
      <c r="D903" s="3" t="s">
        <v>6</v>
      </c>
      <c r="E903" s="3" t="s">
        <v>10</v>
      </c>
      <c r="F903" s="3" t="s">
        <v>12</v>
      </c>
      <c r="G903" s="3">
        <v>0</v>
      </c>
      <c r="J903" s="3">
        <v>19</v>
      </c>
      <c r="K903" s="3">
        <v>22.515000000000001</v>
      </c>
      <c r="L903" s="3">
        <v>2117.3388500000001</v>
      </c>
    </row>
    <row r="904" spans="4:12">
      <c r="D904" s="3" t="s">
        <v>9</v>
      </c>
      <c r="E904" s="3" t="s">
        <v>10</v>
      </c>
      <c r="F904" s="3" t="s">
        <v>13</v>
      </c>
      <c r="G904" s="3">
        <v>0</v>
      </c>
      <c r="J904" s="3">
        <v>49</v>
      </c>
      <c r="K904" s="3">
        <v>22.515000000000001</v>
      </c>
      <c r="L904" s="3">
        <v>8688.8588500000005</v>
      </c>
    </row>
    <row r="905" spans="4:12">
      <c r="D905" s="3" t="s">
        <v>9</v>
      </c>
      <c r="E905" s="3" t="s">
        <v>7</v>
      </c>
      <c r="F905" s="3" t="s">
        <v>11</v>
      </c>
      <c r="G905" s="3">
        <v>0</v>
      </c>
      <c r="J905" s="3">
        <v>60</v>
      </c>
      <c r="K905" s="3">
        <v>40.92</v>
      </c>
      <c r="L905" s="3">
        <v>48673.558799999999</v>
      </c>
    </row>
    <row r="906" spans="4:12">
      <c r="D906" s="3" t="s">
        <v>9</v>
      </c>
      <c r="E906" s="3" t="s">
        <v>10</v>
      </c>
      <c r="F906" s="3" t="s">
        <v>13</v>
      </c>
      <c r="G906" s="3">
        <v>3</v>
      </c>
      <c r="J906" s="3">
        <v>26</v>
      </c>
      <c r="K906" s="3">
        <v>27.265000000000001</v>
      </c>
      <c r="L906" s="3">
        <v>4661.2863500000003</v>
      </c>
    </row>
    <row r="907" spans="4:12">
      <c r="D907" s="3" t="s">
        <v>9</v>
      </c>
      <c r="E907" s="3" t="s">
        <v>10</v>
      </c>
      <c r="F907" s="3" t="s">
        <v>11</v>
      </c>
      <c r="G907" s="3">
        <v>0</v>
      </c>
      <c r="J907" s="3">
        <v>49</v>
      </c>
      <c r="K907" s="3">
        <v>36.85</v>
      </c>
      <c r="L907" s="3">
        <v>8125.7844999999998</v>
      </c>
    </row>
    <row r="908" spans="4:12">
      <c r="D908" s="3" t="s">
        <v>6</v>
      </c>
      <c r="E908" s="3" t="s">
        <v>10</v>
      </c>
      <c r="F908" s="3" t="s">
        <v>8</v>
      </c>
      <c r="G908" s="3">
        <v>0</v>
      </c>
      <c r="J908" s="3">
        <v>60</v>
      </c>
      <c r="K908" s="3">
        <v>35.1</v>
      </c>
      <c r="L908" s="3">
        <v>12644.589</v>
      </c>
    </row>
    <row r="909" spans="4:12">
      <c r="D909" s="3" t="s">
        <v>6</v>
      </c>
      <c r="E909" s="3" t="s">
        <v>10</v>
      </c>
      <c r="F909" s="3" t="s">
        <v>13</v>
      </c>
      <c r="G909" s="3">
        <v>2</v>
      </c>
      <c r="J909" s="3">
        <v>26</v>
      </c>
      <c r="K909" s="3">
        <v>29.355</v>
      </c>
      <c r="L909" s="3">
        <v>4564.1914500000003</v>
      </c>
    </row>
    <row r="910" spans="4:12">
      <c r="D910" s="3" t="s">
        <v>9</v>
      </c>
      <c r="E910" s="3" t="s">
        <v>10</v>
      </c>
      <c r="F910" s="3" t="s">
        <v>13</v>
      </c>
      <c r="G910" s="3">
        <v>3</v>
      </c>
      <c r="J910" s="3">
        <v>27</v>
      </c>
      <c r="K910" s="3">
        <v>32.585000000000001</v>
      </c>
      <c r="L910" s="3">
        <v>4846.9201499999999</v>
      </c>
    </row>
    <row r="911" spans="4:12">
      <c r="D911" s="3" t="s">
        <v>6</v>
      </c>
      <c r="E911" s="3" t="s">
        <v>10</v>
      </c>
      <c r="F911" s="3" t="s">
        <v>11</v>
      </c>
      <c r="G911" s="3">
        <v>1</v>
      </c>
      <c r="J911" s="3">
        <v>44</v>
      </c>
      <c r="K911" s="3">
        <v>32.340000000000003</v>
      </c>
      <c r="L911" s="3">
        <v>7633.7205999999996</v>
      </c>
    </row>
    <row r="912" spans="4:12">
      <c r="D912" s="3" t="s">
        <v>9</v>
      </c>
      <c r="E912" s="3" t="s">
        <v>10</v>
      </c>
      <c r="F912" s="3" t="s">
        <v>8</v>
      </c>
      <c r="G912" s="3">
        <v>3</v>
      </c>
      <c r="J912" s="3">
        <v>63</v>
      </c>
      <c r="K912" s="3">
        <v>39.799999999999997</v>
      </c>
      <c r="L912" s="3">
        <v>15170.069</v>
      </c>
    </row>
    <row r="913" spans="4:12">
      <c r="D913" s="3" t="s">
        <v>6</v>
      </c>
      <c r="E913" s="3" t="s">
        <v>7</v>
      </c>
      <c r="F913" s="3" t="s">
        <v>8</v>
      </c>
      <c r="G913" s="3">
        <v>0</v>
      </c>
      <c r="J913" s="3">
        <v>32</v>
      </c>
      <c r="K913" s="3">
        <v>24.6</v>
      </c>
      <c r="L913" s="3">
        <v>17496.306</v>
      </c>
    </row>
    <row r="914" spans="4:12">
      <c r="D914" s="3" t="s">
        <v>9</v>
      </c>
      <c r="E914" s="3" t="s">
        <v>10</v>
      </c>
      <c r="F914" s="3" t="s">
        <v>12</v>
      </c>
      <c r="G914" s="3">
        <v>1</v>
      </c>
      <c r="J914" s="3">
        <v>22</v>
      </c>
      <c r="K914" s="3">
        <v>28.31</v>
      </c>
      <c r="L914" s="3">
        <v>2639.0428999999999</v>
      </c>
    </row>
    <row r="915" spans="4:12">
      <c r="D915" s="3" t="s">
        <v>9</v>
      </c>
      <c r="E915" s="3" t="s">
        <v>7</v>
      </c>
      <c r="F915" s="3" t="s">
        <v>13</v>
      </c>
      <c r="G915" s="3">
        <v>0</v>
      </c>
      <c r="J915" s="3">
        <v>18</v>
      </c>
      <c r="K915" s="3">
        <v>31.73</v>
      </c>
      <c r="L915" s="3">
        <v>33732.686699999998</v>
      </c>
    </row>
    <row r="916" spans="4:12">
      <c r="D916" s="3" t="s">
        <v>6</v>
      </c>
      <c r="E916" s="3" t="s">
        <v>10</v>
      </c>
      <c r="F916" s="3" t="s">
        <v>12</v>
      </c>
      <c r="G916" s="3">
        <v>3</v>
      </c>
      <c r="J916" s="3">
        <v>59</v>
      </c>
      <c r="K916" s="3">
        <v>26.695</v>
      </c>
      <c r="L916" s="3">
        <v>14382.709049999999</v>
      </c>
    </row>
    <row r="917" spans="4:12">
      <c r="D917" s="3" t="s">
        <v>6</v>
      </c>
      <c r="E917" s="3" t="s">
        <v>10</v>
      </c>
      <c r="F917" s="3" t="s">
        <v>8</v>
      </c>
      <c r="G917" s="3">
        <v>1</v>
      </c>
      <c r="J917" s="3">
        <v>44</v>
      </c>
      <c r="K917" s="3">
        <v>27.5</v>
      </c>
      <c r="L917" s="3">
        <v>7626.9930000000004</v>
      </c>
    </row>
    <row r="918" spans="4:12">
      <c r="D918" s="3" t="s">
        <v>9</v>
      </c>
      <c r="E918" s="3" t="s">
        <v>10</v>
      </c>
      <c r="F918" s="3" t="s">
        <v>12</v>
      </c>
      <c r="G918" s="3">
        <v>2</v>
      </c>
      <c r="J918" s="3">
        <v>33</v>
      </c>
      <c r="K918" s="3">
        <v>24.605</v>
      </c>
      <c r="L918" s="3">
        <v>5257.5079500000002</v>
      </c>
    </row>
    <row r="919" spans="4:12">
      <c r="D919" s="3" t="s">
        <v>6</v>
      </c>
      <c r="E919" s="3" t="s">
        <v>10</v>
      </c>
      <c r="F919" s="3" t="s">
        <v>11</v>
      </c>
      <c r="G919" s="3">
        <v>0</v>
      </c>
      <c r="J919" s="3">
        <v>24</v>
      </c>
      <c r="K919" s="3">
        <v>33.99</v>
      </c>
      <c r="L919" s="3">
        <v>2473.3341</v>
      </c>
    </row>
    <row r="920" spans="4:12">
      <c r="D920" s="3" t="s">
        <v>6</v>
      </c>
      <c r="E920" s="3" t="s">
        <v>7</v>
      </c>
      <c r="F920" s="3" t="s">
        <v>12</v>
      </c>
      <c r="G920" s="3">
        <v>0</v>
      </c>
      <c r="J920" s="3">
        <v>43</v>
      </c>
      <c r="K920" s="3">
        <v>26.885000000000002</v>
      </c>
      <c r="L920" s="3">
        <v>21774.32215</v>
      </c>
    </row>
    <row r="921" spans="4:12">
      <c r="D921" s="3" t="s">
        <v>9</v>
      </c>
      <c r="E921" s="3" t="s">
        <v>7</v>
      </c>
      <c r="F921" s="3" t="s">
        <v>13</v>
      </c>
      <c r="G921" s="3">
        <v>0</v>
      </c>
      <c r="J921" s="3">
        <v>45</v>
      </c>
      <c r="K921" s="3">
        <v>22.895</v>
      </c>
      <c r="L921" s="3">
        <v>35069.374519999998</v>
      </c>
    </row>
    <row r="922" spans="4:12">
      <c r="D922" s="3" t="s">
        <v>6</v>
      </c>
      <c r="E922" s="3" t="s">
        <v>10</v>
      </c>
      <c r="F922" s="3" t="s">
        <v>8</v>
      </c>
      <c r="G922" s="3">
        <v>0</v>
      </c>
      <c r="J922" s="3">
        <v>61</v>
      </c>
      <c r="K922" s="3">
        <v>28.2</v>
      </c>
      <c r="L922" s="3">
        <v>13041.921</v>
      </c>
    </row>
    <row r="923" spans="4:12">
      <c r="D923" s="3" t="s">
        <v>6</v>
      </c>
      <c r="E923" s="3" t="s">
        <v>10</v>
      </c>
      <c r="F923" s="3" t="s">
        <v>11</v>
      </c>
      <c r="G923" s="3">
        <v>1</v>
      </c>
      <c r="J923" s="3">
        <v>35</v>
      </c>
      <c r="K923" s="3">
        <v>34.21</v>
      </c>
      <c r="L923" s="3">
        <v>5245.2268999999997</v>
      </c>
    </row>
    <row r="924" spans="4:12">
      <c r="D924" s="3" t="s">
        <v>6</v>
      </c>
      <c r="E924" s="3" t="s">
        <v>10</v>
      </c>
      <c r="F924" s="3" t="s">
        <v>8</v>
      </c>
      <c r="G924" s="3">
        <v>0</v>
      </c>
      <c r="J924" s="3">
        <v>62</v>
      </c>
      <c r="K924" s="3">
        <v>25</v>
      </c>
      <c r="L924" s="3">
        <v>13451.121999999999</v>
      </c>
    </row>
    <row r="925" spans="4:12">
      <c r="D925" s="3" t="s">
        <v>6</v>
      </c>
      <c r="E925" s="3" t="s">
        <v>10</v>
      </c>
      <c r="F925" s="3" t="s">
        <v>8</v>
      </c>
      <c r="G925" s="3">
        <v>0</v>
      </c>
      <c r="J925" s="3">
        <v>62</v>
      </c>
      <c r="K925" s="3">
        <v>33.200000000000003</v>
      </c>
      <c r="L925" s="3">
        <v>13462.52</v>
      </c>
    </row>
    <row r="926" spans="4:12">
      <c r="D926" s="3" t="s">
        <v>9</v>
      </c>
      <c r="E926" s="3" t="s">
        <v>10</v>
      </c>
      <c r="F926" s="3" t="s">
        <v>8</v>
      </c>
      <c r="G926" s="3">
        <v>1</v>
      </c>
      <c r="J926" s="3">
        <v>38</v>
      </c>
      <c r="K926" s="3">
        <v>31</v>
      </c>
      <c r="L926" s="3">
        <v>5488.2619999999997</v>
      </c>
    </row>
    <row r="927" spans="4:12">
      <c r="D927" s="3" t="s">
        <v>9</v>
      </c>
      <c r="E927" s="3" t="s">
        <v>10</v>
      </c>
      <c r="F927" s="3" t="s">
        <v>12</v>
      </c>
      <c r="G927" s="3">
        <v>0</v>
      </c>
      <c r="J927" s="3">
        <v>34</v>
      </c>
      <c r="K927" s="3">
        <v>35.814999999999998</v>
      </c>
      <c r="L927" s="3">
        <v>4320.4108500000002</v>
      </c>
    </row>
    <row r="928" spans="4:12">
      <c r="D928" s="3" t="s">
        <v>9</v>
      </c>
      <c r="E928" s="3" t="s">
        <v>10</v>
      </c>
      <c r="F928" s="3" t="s">
        <v>8</v>
      </c>
      <c r="G928" s="3">
        <v>0</v>
      </c>
      <c r="J928" s="3">
        <v>43</v>
      </c>
      <c r="K928" s="3">
        <v>23.2</v>
      </c>
      <c r="L928" s="3">
        <v>6250.4350000000004</v>
      </c>
    </row>
    <row r="929" spans="4:12">
      <c r="D929" s="3" t="s">
        <v>9</v>
      </c>
      <c r="E929" s="3" t="s">
        <v>10</v>
      </c>
      <c r="F929" s="3" t="s">
        <v>13</v>
      </c>
      <c r="G929" s="3">
        <v>2</v>
      </c>
      <c r="J929" s="3">
        <v>50</v>
      </c>
      <c r="K929" s="3">
        <v>32.11</v>
      </c>
      <c r="L929" s="3">
        <v>25333.332839999999</v>
      </c>
    </row>
    <row r="930" spans="4:12">
      <c r="D930" s="3" t="s">
        <v>6</v>
      </c>
      <c r="E930" s="3" t="s">
        <v>10</v>
      </c>
      <c r="F930" s="3" t="s">
        <v>8</v>
      </c>
      <c r="G930" s="3">
        <v>2</v>
      </c>
      <c r="J930" s="3">
        <v>19</v>
      </c>
      <c r="K930" s="3">
        <v>23.4</v>
      </c>
      <c r="L930" s="3">
        <v>2913.569</v>
      </c>
    </row>
    <row r="931" spans="4:12">
      <c r="D931" s="3" t="s">
        <v>6</v>
      </c>
      <c r="E931" s="3" t="s">
        <v>10</v>
      </c>
      <c r="F931" s="3" t="s">
        <v>8</v>
      </c>
      <c r="G931" s="3">
        <v>1</v>
      </c>
      <c r="J931" s="3">
        <v>57</v>
      </c>
      <c r="K931" s="3">
        <v>20.100000000000001</v>
      </c>
      <c r="L931" s="3">
        <v>12032.325999999999</v>
      </c>
    </row>
    <row r="932" spans="4:12">
      <c r="D932" s="3" t="s">
        <v>6</v>
      </c>
      <c r="E932" s="3" t="s">
        <v>10</v>
      </c>
      <c r="F932" s="3" t="s">
        <v>11</v>
      </c>
      <c r="G932" s="3">
        <v>0</v>
      </c>
      <c r="J932" s="3">
        <v>62</v>
      </c>
      <c r="K932" s="3">
        <v>39.159999999999997</v>
      </c>
      <c r="L932" s="3">
        <v>13470.804400000001</v>
      </c>
    </row>
    <row r="933" spans="4:12">
      <c r="D933" s="3" t="s">
        <v>9</v>
      </c>
      <c r="E933" s="3" t="s">
        <v>10</v>
      </c>
      <c r="F933" s="3" t="s">
        <v>11</v>
      </c>
      <c r="G933" s="3">
        <v>1</v>
      </c>
      <c r="J933" s="3">
        <v>41</v>
      </c>
      <c r="K933" s="3">
        <v>34.21</v>
      </c>
      <c r="L933" s="3">
        <v>6289.7548999999999</v>
      </c>
    </row>
    <row r="934" spans="4:12">
      <c r="D934" s="3" t="s">
        <v>9</v>
      </c>
      <c r="E934" s="3" t="s">
        <v>10</v>
      </c>
      <c r="F934" s="3" t="s">
        <v>11</v>
      </c>
      <c r="G934" s="3">
        <v>1</v>
      </c>
      <c r="J934" s="3">
        <v>26</v>
      </c>
      <c r="K934" s="3">
        <v>46.53</v>
      </c>
      <c r="L934" s="3">
        <v>2927.0646999999999</v>
      </c>
    </row>
    <row r="935" spans="4:12">
      <c r="D935" s="3" t="s">
        <v>6</v>
      </c>
      <c r="E935" s="3" t="s">
        <v>10</v>
      </c>
      <c r="F935" s="3" t="s">
        <v>8</v>
      </c>
      <c r="G935" s="3">
        <v>1</v>
      </c>
      <c r="J935" s="3">
        <v>39</v>
      </c>
      <c r="K935" s="3">
        <v>32.5</v>
      </c>
      <c r="L935" s="3">
        <v>6238.2979999999998</v>
      </c>
    </row>
    <row r="936" spans="4:12">
      <c r="D936" s="3" t="s">
        <v>9</v>
      </c>
      <c r="E936" s="3" t="s">
        <v>10</v>
      </c>
      <c r="F936" s="3" t="s">
        <v>8</v>
      </c>
      <c r="G936" s="3">
        <v>5</v>
      </c>
      <c r="J936" s="3">
        <v>46</v>
      </c>
      <c r="K936" s="3">
        <v>25.8</v>
      </c>
      <c r="L936" s="3">
        <v>10096.969999999999</v>
      </c>
    </row>
    <row r="937" spans="4:12">
      <c r="D937" s="3" t="s">
        <v>6</v>
      </c>
      <c r="E937" s="3" t="s">
        <v>10</v>
      </c>
      <c r="F937" s="3" t="s">
        <v>8</v>
      </c>
      <c r="G937" s="3">
        <v>0</v>
      </c>
      <c r="J937" s="3">
        <v>45</v>
      </c>
      <c r="K937" s="3">
        <v>35.299999999999997</v>
      </c>
      <c r="L937" s="3">
        <v>7348.1419999999998</v>
      </c>
    </row>
    <row r="938" spans="4:12">
      <c r="D938" s="3" t="s">
        <v>9</v>
      </c>
      <c r="E938" s="3" t="s">
        <v>10</v>
      </c>
      <c r="F938" s="3" t="s">
        <v>11</v>
      </c>
      <c r="G938" s="3">
        <v>2</v>
      </c>
      <c r="J938" s="3">
        <v>32</v>
      </c>
      <c r="K938" s="3">
        <v>37.18</v>
      </c>
      <c r="L938" s="3">
        <v>4673.3922000000002</v>
      </c>
    </row>
    <row r="939" spans="4:12">
      <c r="D939" s="3" t="s">
        <v>6</v>
      </c>
      <c r="E939" s="3" t="s">
        <v>10</v>
      </c>
      <c r="F939" s="3" t="s">
        <v>8</v>
      </c>
      <c r="G939" s="3">
        <v>0</v>
      </c>
      <c r="J939" s="3">
        <v>59</v>
      </c>
      <c r="K939" s="3">
        <v>27.5</v>
      </c>
      <c r="L939" s="3">
        <v>12233.828</v>
      </c>
    </row>
    <row r="940" spans="4:12">
      <c r="D940" s="3" t="s">
        <v>9</v>
      </c>
      <c r="E940" s="3" t="s">
        <v>10</v>
      </c>
      <c r="F940" s="3" t="s">
        <v>13</v>
      </c>
      <c r="G940" s="3">
        <v>2</v>
      </c>
      <c r="J940" s="3">
        <v>44</v>
      </c>
      <c r="K940" s="3">
        <v>29.734999999999999</v>
      </c>
      <c r="L940" s="3">
        <v>32108.662820000001</v>
      </c>
    </row>
    <row r="941" spans="4:12">
      <c r="D941" s="3" t="s">
        <v>6</v>
      </c>
      <c r="E941" s="3" t="s">
        <v>10</v>
      </c>
      <c r="F941" s="3" t="s">
        <v>12</v>
      </c>
      <c r="G941" s="3">
        <v>5</v>
      </c>
      <c r="J941" s="3">
        <v>39</v>
      </c>
      <c r="K941" s="3">
        <v>24.225000000000001</v>
      </c>
      <c r="L941" s="3">
        <v>8965.7957499999993</v>
      </c>
    </row>
    <row r="942" spans="4:12">
      <c r="D942" s="3" t="s">
        <v>9</v>
      </c>
      <c r="E942" s="3" t="s">
        <v>10</v>
      </c>
      <c r="F942" s="3" t="s">
        <v>11</v>
      </c>
      <c r="G942" s="3">
        <v>2</v>
      </c>
      <c r="J942" s="3">
        <v>18</v>
      </c>
      <c r="K942" s="3">
        <v>26.18</v>
      </c>
      <c r="L942" s="3">
        <v>2304.0021999999999</v>
      </c>
    </row>
    <row r="943" spans="4:12">
      <c r="D943" s="3" t="s">
        <v>9</v>
      </c>
      <c r="E943" s="3" t="s">
        <v>10</v>
      </c>
      <c r="F943" s="3" t="s">
        <v>11</v>
      </c>
      <c r="G943" s="3">
        <v>0</v>
      </c>
      <c r="J943" s="3">
        <v>53</v>
      </c>
      <c r="K943" s="3">
        <v>29.48</v>
      </c>
      <c r="L943" s="3">
        <v>9487.6442000000006</v>
      </c>
    </row>
    <row r="944" spans="4:12">
      <c r="D944" s="3" t="s">
        <v>9</v>
      </c>
      <c r="E944" s="3" t="s">
        <v>10</v>
      </c>
      <c r="F944" s="3" t="s">
        <v>11</v>
      </c>
      <c r="G944" s="3">
        <v>0</v>
      </c>
      <c r="J944" s="3">
        <v>18</v>
      </c>
      <c r="K944" s="3">
        <v>23.21</v>
      </c>
      <c r="L944" s="3">
        <v>1121.8739</v>
      </c>
    </row>
    <row r="945" spans="4:12">
      <c r="D945" s="3" t="s">
        <v>6</v>
      </c>
      <c r="E945" s="3" t="s">
        <v>10</v>
      </c>
      <c r="F945" s="3" t="s">
        <v>11</v>
      </c>
      <c r="G945" s="3">
        <v>1</v>
      </c>
      <c r="J945" s="3">
        <v>50</v>
      </c>
      <c r="K945" s="3">
        <v>46.09</v>
      </c>
      <c r="L945" s="3">
        <v>9549.5650999999998</v>
      </c>
    </row>
    <row r="946" spans="4:12">
      <c r="D946" s="3" t="s">
        <v>6</v>
      </c>
      <c r="E946" s="3" t="s">
        <v>10</v>
      </c>
      <c r="F946" s="3" t="s">
        <v>13</v>
      </c>
      <c r="G946" s="3">
        <v>0</v>
      </c>
      <c r="J946" s="3">
        <v>18</v>
      </c>
      <c r="K946" s="3">
        <v>40.185000000000002</v>
      </c>
      <c r="L946" s="3">
        <v>2217.4691499999999</v>
      </c>
    </row>
    <row r="947" spans="4:12">
      <c r="D947" s="3" t="s">
        <v>9</v>
      </c>
      <c r="E947" s="3" t="s">
        <v>10</v>
      </c>
      <c r="F947" s="3" t="s">
        <v>12</v>
      </c>
      <c r="G947" s="3">
        <v>0</v>
      </c>
      <c r="J947" s="3">
        <v>19</v>
      </c>
      <c r="K947" s="3">
        <v>22.61</v>
      </c>
      <c r="L947" s="3">
        <v>1628.4709</v>
      </c>
    </row>
    <row r="948" spans="4:12">
      <c r="D948" s="3" t="s">
        <v>9</v>
      </c>
      <c r="E948" s="3" t="s">
        <v>10</v>
      </c>
      <c r="F948" s="3" t="s">
        <v>11</v>
      </c>
      <c r="G948" s="3">
        <v>0</v>
      </c>
      <c r="J948" s="3">
        <v>62</v>
      </c>
      <c r="K948" s="3">
        <v>39.93</v>
      </c>
      <c r="L948" s="3">
        <v>12982.8747</v>
      </c>
    </row>
    <row r="949" spans="4:12">
      <c r="D949" s="3" t="s">
        <v>6</v>
      </c>
      <c r="E949" s="3" t="s">
        <v>10</v>
      </c>
      <c r="F949" s="3" t="s">
        <v>8</v>
      </c>
      <c r="G949" s="3">
        <v>1</v>
      </c>
      <c r="J949" s="3">
        <v>56</v>
      </c>
      <c r="K949" s="3">
        <v>35.799999999999997</v>
      </c>
      <c r="L949" s="3">
        <v>11674.13</v>
      </c>
    </row>
    <row r="950" spans="4:12">
      <c r="D950" s="3" t="s">
        <v>9</v>
      </c>
      <c r="E950" s="3" t="s">
        <v>10</v>
      </c>
      <c r="F950" s="3" t="s">
        <v>8</v>
      </c>
      <c r="G950" s="3">
        <v>2</v>
      </c>
      <c r="J950" s="3">
        <v>42</v>
      </c>
      <c r="K950" s="3">
        <v>35.799999999999997</v>
      </c>
      <c r="L950" s="3">
        <v>7160.0940000000001</v>
      </c>
    </row>
    <row r="951" spans="4:12">
      <c r="D951" s="3" t="s">
        <v>9</v>
      </c>
      <c r="E951" s="3" t="s">
        <v>7</v>
      </c>
      <c r="F951" s="3" t="s">
        <v>13</v>
      </c>
      <c r="G951" s="3">
        <v>1</v>
      </c>
      <c r="J951" s="3">
        <v>37</v>
      </c>
      <c r="K951" s="3">
        <v>34.200000000000003</v>
      </c>
      <c r="L951" s="3">
        <v>39047.285000000003</v>
      </c>
    </row>
    <row r="952" spans="4:12">
      <c r="D952" s="3" t="s">
        <v>9</v>
      </c>
      <c r="E952" s="3" t="s">
        <v>10</v>
      </c>
      <c r="F952" s="3" t="s">
        <v>12</v>
      </c>
      <c r="G952" s="3">
        <v>0</v>
      </c>
      <c r="J952" s="3">
        <v>42</v>
      </c>
      <c r="K952" s="3">
        <v>31.254999999999999</v>
      </c>
      <c r="L952" s="3">
        <v>6358.7764500000003</v>
      </c>
    </row>
    <row r="953" spans="4:12">
      <c r="D953" s="3" t="s">
        <v>9</v>
      </c>
      <c r="E953" s="3" t="s">
        <v>7</v>
      </c>
      <c r="F953" s="3" t="s">
        <v>8</v>
      </c>
      <c r="G953" s="3">
        <v>3</v>
      </c>
      <c r="J953" s="3">
        <v>25</v>
      </c>
      <c r="K953" s="3">
        <v>29.7</v>
      </c>
      <c r="L953" s="3">
        <v>19933.457999999999</v>
      </c>
    </row>
    <row r="954" spans="4:12">
      <c r="D954" s="3" t="s">
        <v>9</v>
      </c>
      <c r="E954" s="3" t="s">
        <v>10</v>
      </c>
      <c r="F954" s="3" t="s">
        <v>13</v>
      </c>
      <c r="G954" s="3">
        <v>0</v>
      </c>
      <c r="J954" s="3">
        <v>57</v>
      </c>
      <c r="K954" s="3">
        <v>18.335000000000001</v>
      </c>
      <c r="L954" s="3">
        <v>11534.872649999999</v>
      </c>
    </row>
    <row r="955" spans="4:12">
      <c r="D955" s="3" t="s">
        <v>9</v>
      </c>
      <c r="E955" s="3" t="s">
        <v>7</v>
      </c>
      <c r="F955" s="3" t="s">
        <v>11</v>
      </c>
      <c r="G955" s="3">
        <v>2</v>
      </c>
      <c r="J955" s="3">
        <v>51</v>
      </c>
      <c r="K955" s="3">
        <v>42.9</v>
      </c>
      <c r="L955" s="3">
        <v>47462.894</v>
      </c>
    </row>
    <row r="956" spans="4:12">
      <c r="D956" s="3" t="s">
        <v>6</v>
      </c>
      <c r="E956" s="3" t="s">
        <v>10</v>
      </c>
      <c r="F956" s="3" t="s">
        <v>12</v>
      </c>
      <c r="G956" s="3">
        <v>1</v>
      </c>
      <c r="J956" s="3">
        <v>30</v>
      </c>
      <c r="K956" s="3">
        <v>28.405000000000001</v>
      </c>
      <c r="L956" s="3">
        <v>4527.1829500000003</v>
      </c>
    </row>
    <row r="957" spans="4:12">
      <c r="D957" s="3" t="s">
        <v>9</v>
      </c>
      <c r="E957" s="3" t="s">
        <v>7</v>
      </c>
      <c r="F957" s="3" t="s">
        <v>8</v>
      </c>
      <c r="G957" s="3">
        <v>2</v>
      </c>
      <c r="J957" s="3">
        <v>44</v>
      </c>
      <c r="K957" s="3">
        <v>30.2</v>
      </c>
      <c r="L957" s="3">
        <v>38998.546000000002</v>
      </c>
    </row>
    <row r="958" spans="4:12">
      <c r="D958" s="3" t="s">
        <v>9</v>
      </c>
      <c r="E958" s="3" t="s">
        <v>7</v>
      </c>
      <c r="F958" s="3" t="s">
        <v>12</v>
      </c>
      <c r="G958" s="3">
        <v>1</v>
      </c>
      <c r="J958" s="3">
        <v>34</v>
      </c>
      <c r="K958" s="3">
        <v>27.835000000000001</v>
      </c>
      <c r="L958" s="3">
        <v>20009.63365</v>
      </c>
    </row>
    <row r="959" spans="4:12">
      <c r="D959" s="3" t="s">
        <v>9</v>
      </c>
      <c r="E959" s="3" t="s">
        <v>10</v>
      </c>
      <c r="F959" s="3" t="s">
        <v>11</v>
      </c>
      <c r="G959" s="3">
        <v>1</v>
      </c>
      <c r="J959" s="3">
        <v>31</v>
      </c>
      <c r="K959" s="3">
        <v>39.49</v>
      </c>
      <c r="L959" s="3">
        <v>3875.7341000000001</v>
      </c>
    </row>
    <row r="960" spans="4:12">
      <c r="D960" s="3" t="s">
        <v>9</v>
      </c>
      <c r="E960" s="3" t="s">
        <v>7</v>
      </c>
      <c r="F960" s="3" t="s">
        <v>11</v>
      </c>
      <c r="G960" s="3">
        <v>1</v>
      </c>
      <c r="J960" s="3">
        <v>54</v>
      </c>
      <c r="K960" s="3">
        <v>30.8</v>
      </c>
      <c r="L960" s="3">
        <v>41999.519999999997</v>
      </c>
    </row>
    <row r="961" spans="4:12">
      <c r="D961" s="3" t="s">
        <v>9</v>
      </c>
      <c r="E961" s="3" t="s">
        <v>10</v>
      </c>
      <c r="F961" s="3" t="s">
        <v>12</v>
      </c>
      <c r="G961" s="3">
        <v>1</v>
      </c>
      <c r="J961" s="3">
        <v>24</v>
      </c>
      <c r="K961" s="3">
        <v>26.79</v>
      </c>
      <c r="L961" s="3">
        <v>12609.88702</v>
      </c>
    </row>
    <row r="962" spans="4:12">
      <c r="D962" s="3" t="s">
        <v>9</v>
      </c>
      <c r="E962" s="3" t="s">
        <v>7</v>
      </c>
      <c r="F962" s="3" t="s">
        <v>13</v>
      </c>
      <c r="G962" s="3">
        <v>1</v>
      </c>
      <c r="J962" s="3">
        <v>43</v>
      </c>
      <c r="K962" s="3">
        <v>34.96</v>
      </c>
      <c r="L962" s="3">
        <v>41034.221400000002</v>
      </c>
    </row>
    <row r="963" spans="4:12">
      <c r="D963" s="3" t="s">
        <v>9</v>
      </c>
      <c r="E963" s="3" t="s">
        <v>10</v>
      </c>
      <c r="F963" s="3" t="s">
        <v>12</v>
      </c>
      <c r="G963" s="3">
        <v>1</v>
      </c>
      <c r="J963" s="3">
        <v>48</v>
      </c>
      <c r="K963" s="3">
        <v>36.67</v>
      </c>
      <c r="L963" s="3">
        <v>28468.919010000001</v>
      </c>
    </row>
    <row r="964" spans="4:12">
      <c r="D964" s="3" t="s">
        <v>6</v>
      </c>
      <c r="E964" s="3" t="s">
        <v>10</v>
      </c>
      <c r="F964" s="3" t="s">
        <v>12</v>
      </c>
      <c r="G964" s="3">
        <v>1</v>
      </c>
      <c r="J964" s="3">
        <v>19</v>
      </c>
      <c r="K964" s="3">
        <v>39.615000000000002</v>
      </c>
      <c r="L964" s="3">
        <v>2730.1078499999999</v>
      </c>
    </row>
    <row r="965" spans="4:12">
      <c r="D965" s="3" t="s">
        <v>6</v>
      </c>
      <c r="E965" s="3" t="s">
        <v>10</v>
      </c>
      <c r="F965" s="3" t="s">
        <v>8</v>
      </c>
      <c r="G965" s="3">
        <v>0</v>
      </c>
      <c r="J965" s="3">
        <v>29</v>
      </c>
      <c r="K965" s="3">
        <v>25.9</v>
      </c>
      <c r="L965" s="3">
        <v>3353.2840000000001</v>
      </c>
    </row>
    <row r="966" spans="4:12">
      <c r="D966" s="3" t="s">
        <v>6</v>
      </c>
      <c r="E966" s="3" t="s">
        <v>10</v>
      </c>
      <c r="F966" s="3" t="s">
        <v>11</v>
      </c>
      <c r="G966" s="3">
        <v>1</v>
      </c>
      <c r="J966" s="3">
        <v>63</v>
      </c>
      <c r="K966" s="3">
        <v>35.200000000000003</v>
      </c>
      <c r="L966" s="3">
        <v>14474.674999999999</v>
      </c>
    </row>
    <row r="967" spans="4:12">
      <c r="D967" s="3" t="s">
        <v>9</v>
      </c>
      <c r="E967" s="3" t="s">
        <v>10</v>
      </c>
      <c r="F967" s="3" t="s">
        <v>13</v>
      </c>
      <c r="G967" s="3">
        <v>3</v>
      </c>
      <c r="J967" s="3">
        <v>46</v>
      </c>
      <c r="K967" s="3">
        <v>24.795000000000002</v>
      </c>
      <c r="L967" s="3">
        <v>9500.5730500000009</v>
      </c>
    </row>
    <row r="968" spans="4:12">
      <c r="D968" s="3" t="s">
        <v>9</v>
      </c>
      <c r="E968" s="3" t="s">
        <v>10</v>
      </c>
      <c r="F968" s="3" t="s">
        <v>12</v>
      </c>
      <c r="G968" s="3">
        <v>2</v>
      </c>
      <c r="J968" s="3">
        <v>52</v>
      </c>
      <c r="K968" s="3">
        <v>36.765000000000001</v>
      </c>
      <c r="L968" s="3">
        <v>26467.09737</v>
      </c>
    </row>
    <row r="969" spans="4:12">
      <c r="D969" s="3" t="s">
        <v>9</v>
      </c>
      <c r="E969" s="3" t="s">
        <v>10</v>
      </c>
      <c r="F969" s="3" t="s">
        <v>8</v>
      </c>
      <c r="G969" s="3">
        <v>1</v>
      </c>
      <c r="J969" s="3">
        <v>35</v>
      </c>
      <c r="K969" s="3">
        <v>27.1</v>
      </c>
      <c r="L969" s="3">
        <v>4746.3440000000001</v>
      </c>
    </row>
    <row r="970" spans="4:12">
      <c r="D970" s="3" t="s">
        <v>9</v>
      </c>
      <c r="E970" s="3" t="s">
        <v>7</v>
      </c>
      <c r="F970" s="3" t="s">
        <v>12</v>
      </c>
      <c r="G970" s="3">
        <v>2</v>
      </c>
      <c r="J970" s="3">
        <v>51</v>
      </c>
      <c r="K970" s="3">
        <v>24.795000000000002</v>
      </c>
      <c r="L970" s="3">
        <v>23967.38305</v>
      </c>
    </row>
    <row r="971" spans="4:12">
      <c r="D971" s="3" t="s">
        <v>9</v>
      </c>
      <c r="E971" s="3" t="s">
        <v>10</v>
      </c>
      <c r="F971" s="3" t="s">
        <v>12</v>
      </c>
      <c r="G971" s="3">
        <v>1</v>
      </c>
      <c r="J971" s="3">
        <v>44</v>
      </c>
      <c r="K971" s="3">
        <v>25.364999999999998</v>
      </c>
      <c r="L971" s="3">
        <v>7518.0253499999999</v>
      </c>
    </row>
    <row r="972" spans="4:12">
      <c r="D972" s="3" t="s">
        <v>9</v>
      </c>
      <c r="E972" s="3" t="s">
        <v>10</v>
      </c>
      <c r="F972" s="3" t="s">
        <v>13</v>
      </c>
      <c r="G972" s="3">
        <v>2</v>
      </c>
      <c r="J972" s="3">
        <v>21</v>
      </c>
      <c r="K972" s="3">
        <v>25.745000000000001</v>
      </c>
      <c r="L972" s="3">
        <v>3279.8685500000001</v>
      </c>
    </row>
    <row r="973" spans="4:12">
      <c r="D973" s="3" t="s">
        <v>6</v>
      </c>
      <c r="E973" s="3" t="s">
        <v>10</v>
      </c>
      <c r="F973" s="3" t="s">
        <v>11</v>
      </c>
      <c r="G973" s="3">
        <v>5</v>
      </c>
      <c r="J973" s="3">
        <v>39</v>
      </c>
      <c r="K973" s="3">
        <v>34.32</v>
      </c>
      <c r="L973" s="3">
        <v>8596.8277999999991</v>
      </c>
    </row>
    <row r="974" spans="4:12">
      <c r="D974" s="3" t="s">
        <v>6</v>
      </c>
      <c r="E974" s="3" t="s">
        <v>10</v>
      </c>
      <c r="F974" s="3" t="s">
        <v>11</v>
      </c>
      <c r="G974" s="3">
        <v>3</v>
      </c>
      <c r="J974" s="3">
        <v>50</v>
      </c>
      <c r="K974" s="3">
        <v>28.16</v>
      </c>
      <c r="L974" s="3">
        <v>10702.642400000001</v>
      </c>
    </row>
    <row r="975" spans="4:12">
      <c r="D975" s="3" t="s">
        <v>6</v>
      </c>
      <c r="E975" s="3" t="s">
        <v>10</v>
      </c>
      <c r="F975" s="3" t="s">
        <v>13</v>
      </c>
      <c r="G975" s="3">
        <v>0</v>
      </c>
      <c r="J975" s="3">
        <v>34</v>
      </c>
      <c r="K975" s="3">
        <v>23.56</v>
      </c>
      <c r="L975" s="3">
        <v>4992.3764000000001</v>
      </c>
    </row>
    <row r="976" spans="4:12">
      <c r="D976" s="3" t="s">
        <v>6</v>
      </c>
      <c r="E976" s="3" t="s">
        <v>10</v>
      </c>
      <c r="F976" s="3" t="s">
        <v>12</v>
      </c>
      <c r="G976" s="3">
        <v>0</v>
      </c>
      <c r="J976" s="3">
        <v>22</v>
      </c>
      <c r="K976" s="3">
        <v>20.234999999999999</v>
      </c>
      <c r="L976" s="3">
        <v>2527.8186500000002</v>
      </c>
    </row>
    <row r="977" spans="4:12">
      <c r="D977" s="3" t="s">
        <v>6</v>
      </c>
      <c r="E977" s="3" t="s">
        <v>10</v>
      </c>
      <c r="F977" s="3" t="s">
        <v>8</v>
      </c>
      <c r="G977" s="3">
        <v>0</v>
      </c>
      <c r="J977" s="3">
        <v>19</v>
      </c>
      <c r="K977" s="3">
        <v>40.5</v>
      </c>
      <c r="L977" s="3">
        <v>1759.338</v>
      </c>
    </row>
    <row r="978" spans="4:12">
      <c r="D978" s="3" t="s">
        <v>9</v>
      </c>
      <c r="E978" s="3" t="s">
        <v>10</v>
      </c>
      <c r="F978" s="3" t="s">
        <v>11</v>
      </c>
      <c r="G978" s="3">
        <v>0</v>
      </c>
      <c r="J978" s="3">
        <v>26</v>
      </c>
      <c r="K978" s="3">
        <v>35.42</v>
      </c>
      <c r="L978" s="3">
        <v>2322.6217999999999</v>
      </c>
    </row>
    <row r="979" spans="4:12">
      <c r="D979" s="3" t="s">
        <v>9</v>
      </c>
      <c r="E979" s="3" t="s">
        <v>7</v>
      </c>
      <c r="F979" s="3" t="s">
        <v>13</v>
      </c>
      <c r="G979" s="3">
        <v>0</v>
      </c>
      <c r="J979" s="3">
        <v>29</v>
      </c>
      <c r="K979" s="3">
        <v>22.895</v>
      </c>
      <c r="L979" s="3">
        <v>16138.762049999999</v>
      </c>
    </row>
    <row r="980" spans="4:12">
      <c r="D980" s="3" t="s">
        <v>9</v>
      </c>
      <c r="E980" s="3" t="s">
        <v>10</v>
      </c>
      <c r="F980" s="3" t="s">
        <v>11</v>
      </c>
      <c r="G980" s="3">
        <v>0</v>
      </c>
      <c r="J980" s="3">
        <v>48</v>
      </c>
      <c r="K980" s="3">
        <v>40.15</v>
      </c>
      <c r="L980" s="3">
        <v>7804.1605</v>
      </c>
    </row>
    <row r="981" spans="4:12">
      <c r="D981" s="3" t="s">
        <v>9</v>
      </c>
      <c r="E981" s="3" t="s">
        <v>10</v>
      </c>
      <c r="F981" s="3" t="s">
        <v>11</v>
      </c>
      <c r="G981" s="3">
        <v>1</v>
      </c>
      <c r="J981" s="3">
        <v>26</v>
      </c>
      <c r="K981" s="3">
        <v>29.15</v>
      </c>
      <c r="L981" s="3">
        <v>2902.9065000000001</v>
      </c>
    </row>
    <row r="982" spans="4:12">
      <c r="D982" s="3" t="s">
        <v>6</v>
      </c>
      <c r="E982" s="3" t="s">
        <v>10</v>
      </c>
      <c r="F982" s="3" t="s">
        <v>13</v>
      </c>
      <c r="G982" s="3">
        <v>3</v>
      </c>
      <c r="J982" s="3">
        <v>45</v>
      </c>
      <c r="K982" s="3">
        <v>39.994999999999997</v>
      </c>
      <c r="L982" s="3">
        <v>9704.6680500000002</v>
      </c>
    </row>
    <row r="983" spans="4:12">
      <c r="D983" s="3" t="s">
        <v>6</v>
      </c>
      <c r="E983" s="3" t="s">
        <v>10</v>
      </c>
      <c r="F983" s="3" t="s">
        <v>11</v>
      </c>
      <c r="G983" s="3">
        <v>0</v>
      </c>
      <c r="J983" s="3">
        <v>36</v>
      </c>
      <c r="K983" s="3">
        <v>29.92</v>
      </c>
      <c r="L983" s="3">
        <v>4889.0367999999999</v>
      </c>
    </row>
    <row r="984" spans="4:12">
      <c r="D984" s="3" t="s">
        <v>9</v>
      </c>
      <c r="E984" s="3" t="s">
        <v>10</v>
      </c>
      <c r="F984" s="3" t="s">
        <v>13</v>
      </c>
      <c r="G984" s="3">
        <v>1</v>
      </c>
      <c r="J984" s="3">
        <v>54</v>
      </c>
      <c r="K984" s="3">
        <v>25.46</v>
      </c>
      <c r="L984" s="3">
        <v>25517.11363</v>
      </c>
    </row>
    <row r="985" spans="4:12">
      <c r="D985" s="3" t="s">
        <v>9</v>
      </c>
      <c r="E985" s="3" t="s">
        <v>10</v>
      </c>
      <c r="F985" s="3" t="s">
        <v>13</v>
      </c>
      <c r="G985" s="3">
        <v>0</v>
      </c>
      <c r="J985" s="3">
        <v>34</v>
      </c>
      <c r="K985" s="3">
        <v>21.375</v>
      </c>
      <c r="L985" s="3">
        <v>4500.33925</v>
      </c>
    </row>
    <row r="986" spans="4:12">
      <c r="D986" s="3" t="s">
        <v>9</v>
      </c>
      <c r="E986" s="3" t="s">
        <v>7</v>
      </c>
      <c r="F986" s="3" t="s">
        <v>8</v>
      </c>
      <c r="G986" s="3">
        <v>3</v>
      </c>
      <c r="J986" s="3">
        <v>31</v>
      </c>
      <c r="K986" s="3">
        <v>25.9</v>
      </c>
      <c r="L986" s="3">
        <v>19199.944</v>
      </c>
    </row>
    <row r="987" spans="4:12">
      <c r="D987" s="3" t="s">
        <v>6</v>
      </c>
      <c r="E987" s="3" t="s">
        <v>10</v>
      </c>
      <c r="F987" s="3" t="s">
        <v>13</v>
      </c>
      <c r="G987" s="3">
        <v>1</v>
      </c>
      <c r="J987" s="3">
        <v>27</v>
      </c>
      <c r="K987" s="3">
        <v>30.59</v>
      </c>
      <c r="L987" s="3">
        <v>16796.411940000002</v>
      </c>
    </row>
    <row r="988" spans="4:12">
      <c r="D988" s="3" t="s">
        <v>9</v>
      </c>
      <c r="E988" s="3" t="s">
        <v>10</v>
      </c>
      <c r="F988" s="3" t="s">
        <v>13</v>
      </c>
      <c r="G988" s="3">
        <v>5</v>
      </c>
      <c r="J988" s="3">
        <v>20</v>
      </c>
      <c r="K988" s="3">
        <v>30.114999999999998</v>
      </c>
      <c r="L988" s="3">
        <v>4915.0598499999996</v>
      </c>
    </row>
    <row r="989" spans="4:12">
      <c r="D989" s="3" t="s">
        <v>6</v>
      </c>
      <c r="E989" s="3" t="s">
        <v>10</v>
      </c>
      <c r="F989" s="3" t="s">
        <v>8</v>
      </c>
      <c r="G989" s="3">
        <v>1</v>
      </c>
      <c r="J989" s="3">
        <v>44</v>
      </c>
      <c r="K989" s="3">
        <v>25.8</v>
      </c>
      <c r="L989" s="3">
        <v>7624.63</v>
      </c>
    </row>
    <row r="990" spans="4:12">
      <c r="D990" s="3" t="s">
        <v>9</v>
      </c>
      <c r="E990" s="3" t="s">
        <v>10</v>
      </c>
      <c r="F990" s="3" t="s">
        <v>12</v>
      </c>
      <c r="G990" s="3">
        <v>3</v>
      </c>
      <c r="J990" s="3">
        <v>43</v>
      </c>
      <c r="K990" s="3">
        <v>30.114999999999998</v>
      </c>
      <c r="L990" s="3">
        <v>8410.0468500000006</v>
      </c>
    </row>
    <row r="991" spans="4:12">
      <c r="D991" s="3" t="s">
        <v>6</v>
      </c>
      <c r="E991" s="3" t="s">
        <v>10</v>
      </c>
      <c r="F991" s="3" t="s">
        <v>12</v>
      </c>
      <c r="G991" s="3">
        <v>1</v>
      </c>
      <c r="J991" s="3">
        <v>45</v>
      </c>
      <c r="K991" s="3">
        <v>27.645</v>
      </c>
      <c r="L991" s="3">
        <v>28340.188849999999</v>
      </c>
    </row>
    <row r="992" spans="4:12">
      <c r="D992" s="3" t="s">
        <v>9</v>
      </c>
      <c r="E992" s="3" t="s">
        <v>10</v>
      </c>
      <c r="F992" s="3" t="s">
        <v>13</v>
      </c>
      <c r="G992" s="3">
        <v>0</v>
      </c>
      <c r="J992" s="3">
        <v>34</v>
      </c>
      <c r="K992" s="3">
        <v>34.674999999999997</v>
      </c>
      <c r="L992" s="3">
        <v>4518.8262500000001</v>
      </c>
    </row>
    <row r="993" spans="4:12">
      <c r="D993" s="3" t="s">
        <v>6</v>
      </c>
      <c r="E993" s="3" t="s">
        <v>7</v>
      </c>
      <c r="F993" s="3" t="s">
        <v>13</v>
      </c>
      <c r="G993" s="3">
        <v>0</v>
      </c>
      <c r="J993" s="3">
        <v>24</v>
      </c>
      <c r="K993" s="3">
        <v>20.52</v>
      </c>
      <c r="L993" s="3">
        <v>14571.890799999999</v>
      </c>
    </row>
    <row r="994" spans="4:12">
      <c r="D994" s="3" t="s">
        <v>6</v>
      </c>
      <c r="E994" s="3" t="s">
        <v>10</v>
      </c>
      <c r="F994" s="3" t="s">
        <v>8</v>
      </c>
      <c r="G994" s="3">
        <v>1</v>
      </c>
      <c r="J994" s="3">
        <v>26</v>
      </c>
      <c r="K994" s="3">
        <v>19.8</v>
      </c>
      <c r="L994" s="3">
        <v>3378.91</v>
      </c>
    </row>
    <row r="995" spans="4:12">
      <c r="D995" s="3" t="s">
        <v>6</v>
      </c>
      <c r="E995" s="3" t="s">
        <v>10</v>
      </c>
      <c r="F995" s="3" t="s">
        <v>13</v>
      </c>
      <c r="G995" s="3">
        <v>2</v>
      </c>
      <c r="J995" s="3">
        <v>38</v>
      </c>
      <c r="K995" s="3">
        <v>27.835000000000001</v>
      </c>
      <c r="L995" s="3">
        <v>7144.86265</v>
      </c>
    </row>
    <row r="996" spans="4:12">
      <c r="D996" s="3" t="s">
        <v>6</v>
      </c>
      <c r="E996" s="3" t="s">
        <v>10</v>
      </c>
      <c r="F996" s="3" t="s">
        <v>8</v>
      </c>
      <c r="G996" s="3">
        <v>2</v>
      </c>
      <c r="J996" s="3">
        <v>50</v>
      </c>
      <c r="K996" s="3">
        <v>31.6</v>
      </c>
      <c r="L996" s="3">
        <v>10118.424000000001</v>
      </c>
    </row>
    <row r="997" spans="4:12">
      <c r="D997" s="3" t="s">
        <v>9</v>
      </c>
      <c r="E997" s="3" t="s">
        <v>10</v>
      </c>
      <c r="F997" s="3" t="s">
        <v>11</v>
      </c>
      <c r="G997" s="3">
        <v>1</v>
      </c>
      <c r="J997" s="3">
        <v>38</v>
      </c>
      <c r="K997" s="3">
        <v>28.27</v>
      </c>
      <c r="L997" s="3">
        <v>5484.4673000000003</v>
      </c>
    </row>
    <row r="998" spans="4:12">
      <c r="D998" s="3" t="s">
        <v>6</v>
      </c>
      <c r="E998" s="3" t="s">
        <v>7</v>
      </c>
      <c r="F998" s="3" t="s">
        <v>12</v>
      </c>
      <c r="G998" s="3">
        <v>3</v>
      </c>
      <c r="J998" s="3">
        <v>27</v>
      </c>
      <c r="K998" s="3">
        <v>20.045000000000002</v>
      </c>
      <c r="L998" s="3">
        <v>16420.494549999999</v>
      </c>
    </row>
    <row r="999" spans="4:12">
      <c r="D999" s="3" t="s">
        <v>6</v>
      </c>
      <c r="E999" s="3" t="s">
        <v>10</v>
      </c>
      <c r="F999" s="3" t="s">
        <v>13</v>
      </c>
      <c r="G999" s="3">
        <v>3</v>
      </c>
      <c r="J999" s="3">
        <v>39</v>
      </c>
      <c r="K999" s="3">
        <v>23.274999999999999</v>
      </c>
      <c r="L999" s="3">
        <v>7986.4752500000004</v>
      </c>
    </row>
    <row r="1000" spans="4:12">
      <c r="D1000" s="3" t="s">
        <v>6</v>
      </c>
      <c r="E1000" s="3" t="s">
        <v>10</v>
      </c>
      <c r="F1000" s="3" t="s">
        <v>8</v>
      </c>
      <c r="G1000" s="3">
        <v>3</v>
      </c>
      <c r="J1000" s="3">
        <v>39</v>
      </c>
      <c r="K1000" s="3">
        <v>34.1</v>
      </c>
      <c r="L1000" s="3">
        <v>7418.5219999999999</v>
      </c>
    </row>
    <row r="1001" spans="4:12">
      <c r="D1001" s="3" t="s">
        <v>6</v>
      </c>
      <c r="E1001" s="3" t="s">
        <v>10</v>
      </c>
      <c r="F1001" s="3" t="s">
        <v>11</v>
      </c>
      <c r="G1001" s="3">
        <v>0</v>
      </c>
      <c r="J1001" s="3">
        <v>63</v>
      </c>
      <c r="K1001" s="3">
        <v>36.85</v>
      </c>
      <c r="L1001" s="3">
        <v>13887.968500000001</v>
      </c>
    </row>
    <row r="1002" spans="4:12">
      <c r="D1002" s="3" t="s">
        <v>6</v>
      </c>
      <c r="E1002" s="3" t="s">
        <v>10</v>
      </c>
      <c r="F1002" s="3" t="s">
        <v>13</v>
      </c>
      <c r="G1002" s="3">
        <v>3</v>
      </c>
      <c r="J1002" s="3">
        <v>33</v>
      </c>
      <c r="K1002" s="3">
        <v>36.29</v>
      </c>
      <c r="L1002" s="3">
        <v>6551.7501000000002</v>
      </c>
    </row>
    <row r="1003" spans="4:12">
      <c r="D1003" s="3" t="s">
        <v>6</v>
      </c>
      <c r="E1003" s="3" t="s">
        <v>10</v>
      </c>
      <c r="F1003" s="3" t="s">
        <v>12</v>
      </c>
      <c r="G1003" s="3">
        <v>0</v>
      </c>
      <c r="J1003" s="3">
        <v>36</v>
      </c>
      <c r="K1003" s="3">
        <v>26.885000000000002</v>
      </c>
      <c r="L1003" s="3">
        <v>5267.8181500000001</v>
      </c>
    </row>
    <row r="1004" spans="4:12">
      <c r="D1004" s="3" t="s">
        <v>9</v>
      </c>
      <c r="E1004" s="3" t="s">
        <v>7</v>
      </c>
      <c r="F1004" s="3" t="s">
        <v>12</v>
      </c>
      <c r="G1004" s="3">
        <v>2</v>
      </c>
      <c r="J1004" s="3">
        <v>30</v>
      </c>
      <c r="K1004" s="3">
        <v>22.99</v>
      </c>
      <c r="L1004" s="3">
        <v>17361.766100000001</v>
      </c>
    </row>
    <row r="1005" spans="4:12">
      <c r="D1005" s="3" t="s">
        <v>9</v>
      </c>
      <c r="E1005" s="3" t="s">
        <v>7</v>
      </c>
      <c r="F1005" s="3" t="s">
        <v>8</v>
      </c>
      <c r="G1005" s="3">
        <v>0</v>
      </c>
      <c r="J1005" s="3">
        <v>24</v>
      </c>
      <c r="K1005" s="3">
        <v>32.700000000000003</v>
      </c>
      <c r="L1005" s="3">
        <v>34472.841</v>
      </c>
    </row>
    <row r="1006" spans="4:12">
      <c r="D1006" s="3" t="s">
        <v>9</v>
      </c>
      <c r="E1006" s="3" t="s">
        <v>10</v>
      </c>
      <c r="F1006" s="3" t="s">
        <v>8</v>
      </c>
      <c r="G1006" s="3">
        <v>0</v>
      </c>
      <c r="J1006" s="3">
        <v>24</v>
      </c>
      <c r="K1006" s="3">
        <v>25.8</v>
      </c>
      <c r="L1006" s="3">
        <v>1972.95</v>
      </c>
    </row>
    <row r="1007" spans="4:12">
      <c r="D1007" s="3" t="s">
        <v>9</v>
      </c>
      <c r="E1007" s="3" t="s">
        <v>10</v>
      </c>
      <c r="F1007" s="3" t="s">
        <v>8</v>
      </c>
      <c r="G1007" s="3">
        <v>0</v>
      </c>
      <c r="J1007" s="3">
        <v>48</v>
      </c>
      <c r="K1007" s="3">
        <v>29.6</v>
      </c>
      <c r="L1007" s="3">
        <v>21232.182260000001</v>
      </c>
    </row>
    <row r="1008" spans="4:12">
      <c r="D1008" s="3" t="s">
        <v>9</v>
      </c>
      <c r="E1008" s="3" t="s">
        <v>10</v>
      </c>
      <c r="F1008" s="3" t="s">
        <v>13</v>
      </c>
      <c r="G1008" s="3">
        <v>1</v>
      </c>
      <c r="J1008" s="3">
        <v>47</v>
      </c>
      <c r="K1008" s="3">
        <v>19.190000000000001</v>
      </c>
      <c r="L1008" s="3">
        <v>8627.5411000000004</v>
      </c>
    </row>
    <row r="1009" spans="4:12">
      <c r="D1009" s="3" t="s">
        <v>9</v>
      </c>
      <c r="E1009" s="3" t="s">
        <v>10</v>
      </c>
      <c r="F1009" s="3" t="s">
        <v>12</v>
      </c>
      <c r="G1009" s="3">
        <v>2</v>
      </c>
      <c r="J1009" s="3">
        <v>29</v>
      </c>
      <c r="K1009" s="3">
        <v>31.73</v>
      </c>
      <c r="L1009" s="3">
        <v>4433.3877000000002</v>
      </c>
    </row>
    <row r="1010" spans="4:12">
      <c r="D1010" s="3" t="s">
        <v>9</v>
      </c>
      <c r="E1010" s="3" t="s">
        <v>10</v>
      </c>
      <c r="F1010" s="3" t="s">
        <v>13</v>
      </c>
      <c r="G1010" s="3">
        <v>2</v>
      </c>
      <c r="J1010" s="3">
        <v>28</v>
      </c>
      <c r="K1010" s="3">
        <v>29.26</v>
      </c>
      <c r="L1010" s="3">
        <v>4438.2633999999998</v>
      </c>
    </row>
    <row r="1011" spans="4:12">
      <c r="D1011" s="3" t="s">
        <v>9</v>
      </c>
      <c r="E1011" s="3" t="s">
        <v>7</v>
      </c>
      <c r="F1011" s="3" t="s">
        <v>12</v>
      </c>
      <c r="G1011" s="3">
        <v>3</v>
      </c>
      <c r="J1011" s="3">
        <v>47</v>
      </c>
      <c r="K1011" s="3">
        <v>28.215</v>
      </c>
      <c r="L1011" s="3">
        <v>24915.220850000002</v>
      </c>
    </row>
    <row r="1012" spans="4:12">
      <c r="D1012" s="3" t="s">
        <v>9</v>
      </c>
      <c r="E1012" s="3" t="s">
        <v>10</v>
      </c>
      <c r="F1012" s="3" t="s">
        <v>13</v>
      </c>
      <c r="G1012" s="3">
        <v>2</v>
      </c>
      <c r="J1012" s="3">
        <v>25</v>
      </c>
      <c r="K1012" s="3">
        <v>24.984999999999999</v>
      </c>
      <c r="L1012" s="3">
        <v>23241.47453</v>
      </c>
    </row>
    <row r="1013" spans="4:12">
      <c r="D1013" s="3" t="s">
        <v>9</v>
      </c>
      <c r="E1013" s="3" t="s">
        <v>10</v>
      </c>
      <c r="F1013" s="3" t="s">
        <v>13</v>
      </c>
      <c r="G1013" s="3">
        <v>1</v>
      </c>
      <c r="J1013" s="3">
        <v>51</v>
      </c>
      <c r="K1013" s="3">
        <v>27.74</v>
      </c>
      <c r="L1013" s="3">
        <v>9957.7216000000008</v>
      </c>
    </row>
    <row r="1014" spans="4:12">
      <c r="D1014" s="3" t="s">
        <v>6</v>
      </c>
      <c r="E1014" s="3" t="s">
        <v>10</v>
      </c>
      <c r="F1014" s="3" t="s">
        <v>8</v>
      </c>
      <c r="G1014" s="3">
        <v>0</v>
      </c>
      <c r="J1014" s="3">
        <v>48</v>
      </c>
      <c r="K1014" s="3">
        <v>22.8</v>
      </c>
      <c r="L1014" s="3">
        <v>8269.0439999999999</v>
      </c>
    </row>
    <row r="1015" spans="4:12">
      <c r="D1015" s="3" t="s">
        <v>9</v>
      </c>
      <c r="E1015" s="3" t="s">
        <v>7</v>
      </c>
      <c r="F1015" s="3" t="s">
        <v>11</v>
      </c>
      <c r="G1015" s="3">
        <v>2</v>
      </c>
      <c r="J1015" s="3">
        <v>43</v>
      </c>
      <c r="K1015" s="3">
        <v>20.13</v>
      </c>
      <c r="L1015" s="3">
        <v>18767.737700000001</v>
      </c>
    </row>
    <row r="1016" spans="4:12">
      <c r="D1016" s="3" t="s">
        <v>6</v>
      </c>
      <c r="E1016" s="3" t="s">
        <v>10</v>
      </c>
      <c r="F1016" s="3" t="s">
        <v>11</v>
      </c>
      <c r="G1016" s="3">
        <v>4</v>
      </c>
      <c r="J1016" s="3">
        <v>61</v>
      </c>
      <c r="K1016" s="3">
        <v>33.33</v>
      </c>
      <c r="L1016" s="3">
        <v>36580.282160000002</v>
      </c>
    </row>
    <row r="1017" spans="4:12">
      <c r="D1017" s="3" t="s">
        <v>9</v>
      </c>
      <c r="E1017" s="3" t="s">
        <v>10</v>
      </c>
      <c r="F1017" s="3" t="s">
        <v>12</v>
      </c>
      <c r="G1017" s="3">
        <v>1</v>
      </c>
      <c r="J1017" s="3">
        <v>48</v>
      </c>
      <c r="K1017" s="3">
        <v>32.299999999999997</v>
      </c>
      <c r="L1017" s="3">
        <v>8765.2489999999998</v>
      </c>
    </row>
    <row r="1018" spans="4:12">
      <c r="D1018" s="3" t="s">
        <v>6</v>
      </c>
      <c r="E1018" s="3" t="s">
        <v>10</v>
      </c>
      <c r="F1018" s="3" t="s">
        <v>8</v>
      </c>
      <c r="G1018" s="3">
        <v>0</v>
      </c>
      <c r="J1018" s="3">
        <v>38</v>
      </c>
      <c r="K1018" s="3">
        <v>27.6</v>
      </c>
      <c r="L1018" s="3">
        <v>5383.5360000000001</v>
      </c>
    </row>
    <row r="1019" spans="4:12">
      <c r="D1019" s="3" t="s">
        <v>9</v>
      </c>
      <c r="E1019" s="3" t="s">
        <v>10</v>
      </c>
      <c r="F1019" s="3" t="s">
        <v>12</v>
      </c>
      <c r="G1019" s="3">
        <v>0</v>
      </c>
      <c r="J1019" s="3">
        <v>59</v>
      </c>
      <c r="K1019" s="3">
        <v>25.46</v>
      </c>
      <c r="L1019" s="3">
        <v>12124.992399999999</v>
      </c>
    </row>
    <row r="1020" spans="4:12">
      <c r="D1020" s="3" t="s">
        <v>6</v>
      </c>
      <c r="E1020" s="3" t="s">
        <v>10</v>
      </c>
      <c r="F1020" s="3" t="s">
        <v>12</v>
      </c>
      <c r="G1020" s="3">
        <v>1</v>
      </c>
      <c r="J1020" s="3">
        <v>19</v>
      </c>
      <c r="K1020" s="3">
        <v>24.605</v>
      </c>
      <c r="L1020" s="3">
        <v>2709.24395</v>
      </c>
    </row>
    <row r="1021" spans="4:12">
      <c r="D1021" s="3" t="s">
        <v>6</v>
      </c>
      <c r="E1021" s="3" t="s">
        <v>10</v>
      </c>
      <c r="F1021" s="3" t="s">
        <v>8</v>
      </c>
      <c r="G1021" s="3">
        <v>2</v>
      </c>
      <c r="J1021" s="3">
        <v>26</v>
      </c>
      <c r="K1021" s="3">
        <v>34.200000000000003</v>
      </c>
      <c r="L1021" s="3">
        <v>3987.9259999999999</v>
      </c>
    </row>
    <row r="1022" spans="4:12">
      <c r="D1022" s="3" t="s">
        <v>6</v>
      </c>
      <c r="E1022" s="3" t="s">
        <v>10</v>
      </c>
      <c r="F1022" s="3" t="s">
        <v>12</v>
      </c>
      <c r="G1022" s="3">
        <v>3</v>
      </c>
      <c r="J1022" s="3">
        <v>54</v>
      </c>
      <c r="K1022" s="3">
        <v>35.814999999999998</v>
      </c>
      <c r="L1022" s="3">
        <v>12495.290849999999</v>
      </c>
    </row>
    <row r="1023" spans="4:12">
      <c r="D1023" s="3" t="s">
        <v>6</v>
      </c>
      <c r="E1023" s="3" t="s">
        <v>10</v>
      </c>
      <c r="F1023" s="3" t="s">
        <v>12</v>
      </c>
      <c r="G1023" s="3">
        <v>2</v>
      </c>
      <c r="J1023" s="3">
        <v>21</v>
      </c>
      <c r="K1023" s="3">
        <v>32.68</v>
      </c>
      <c r="L1023" s="3">
        <v>26018.950519999999</v>
      </c>
    </row>
    <row r="1024" spans="4:12">
      <c r="D1024" s="3" t="s">
        <v>9</v>
      </c>
      <c r="E1024" s="3" t="s">
        <v>10</v>
      </c>
      <c r="F1024" s="3" t="s">
        <v>8</v>
      </c>
      <c r="G1024" s="3">
        <v>0</v>
      </c>
      <c r="J1024" s="3">
        <v>51</v>
      </c>
      <c r="K1024" s="3">
        <v>37</v>
      </c>
      <c r="L1024" s="3">
        <v>8798.5930000000008</v>
      </c>
    </row>
    <row r="1025" spans="4:12">
      <c r="D1025" s="3" t="s">
        <v>6</v>
      </c>
      <c r="E1025" s="3" t="s">
        <v>7</v>
      </c>
      <c r="F1025" s="3" t="s">
        <v>11</v>
      </c>
      <c r="G1025" s="3">
        <v>3</v>
      </c>
      <c r="J1025" s="3">
        <v>22</v>
      </c>
      <c r="K1025" s="3">
        <v>31.02</v>
      </c>
      <c r="L1025" s="3">
        <v>35595.589800000002</v>
      </c>
    </row>
    <row r="1026" spans="4:12">
      <c r="D1026" s="3" t="s">
        <v>9</v>
      </c>
      <c r="E1026" s="3" t="s">
        <v>7</v>
      </c>
      <c r="F1026" s="3" t="s">
        <v>11</v>
      </c>
      <c r="G1026" s="3">
        <v>1</v>
      </c>
      <c r="J1026" s="3">
        <v>47</v>
      </c>
      <c r="K1026" s="3">
        <v>36.08</v>
      </c>
      <c r="L1026" s="3">
        <v>42211.138200000001</v>
      </c>
    </row>
    <row r="1027" spans="4:12">
      <c r="D1027" s="3" t="s">
        <v>9</v>
      </c>
      <c r="E1027" s="3" t="s">
        <v>10</v>
      </c>
      <c r="F1027" s="3" t="s">
        <v>11</v>
      </c>
      <c r="G1027" s="3">
        <v>1</v>
      </c>
      <c r="J1027" s="3">
        <v>18</v>
      </c>
      <c r="K1027" s="3">
        <v>23.32</v>
      </c>
      <c r="L1027" s="3">
        <v>1711.0268000000001</v>
      </c>
    </row>
    <row r="1028" spans="4:12">
      <c r="D1028" s="3" t="s">
        <v>6</v>
      </c>
      <c r="E1028" s="3" t="s">
        <v>10</v>
      </c>
      <c r="F1028" s="3" t="s">
        <v>11</v>
      </c>
      <c r="G1028" s="3">
        <v>1</v>
      </c>
      <c r="J1028" s="3">
        <v>47</v>
      </c>
      <c r="K1028" s="3">
        <v>45.32</v>
      </c>
      <c r="L1028" s="3">
        <v>8569.8618000000006</v>
      </c>
    </row>
    <row r="1029" spans="4:12">
      <c r="D1029" s="3" t="s">
        <v>6</v>
      </c>
      <c r="E1029" s="3" t="s">
        <v>10</v>
      </c>
      <c r="F1029" s="3" t="s">
        <v>8</v>
      </c>
      <c r="G1029" s="3">
        <v>0</v>
      </c>
      <c r="J1029" s="3">
        <v>21</v>
      </c>
      <c r="K1029" s="3">
        <v>34.6</v>
      </c>
      <c r="L1029" s="3">
        <v>2020.1769999999999</v>
      </c>
    </row>
    <row r="1030" spans="4:12">
      <c r="D1030" s="3" t="s">
        <v>9</v>
      </c>
      <c r="E1030" s="3" t="s">
        <v>7</v>
      </c>
      <c r="F1030" s="3" t="s">
        <v>12</v>
      </c>
      <c r="G1030" s="3">
        <v>1</v>
      </c>
      <c r="J1030" s="3">
        <v>19</v>
      </c>
      <c r="K1030" s="3">
        <v>26.03</v>
      </c>
      <c r="L1030" s="3">
        <v>16450.894700000001</v>
      </c>
    </row>
    <row r="1031" spans="4:12">
      <c r="D1031" s="3" t="s">
        <v>9</v>
      </c>
      <c r="E1031" s="3" t="s">
        <v>10</v>
      </c>
      <c r="F1031" s="3" t="s">
        <v>12</v>
      </c>
      <c r="G1031" s="3">
        <v>0</v>
      </c>
      <c r="J1031" s="3">
        <v>23</v>
      </c>
      <c r="K1031" s="3">
        <v>18.715</v>
      </c>
      <c r="L1031" s="3">
        <v>21595.382290000001</v>
      </c>
    </row>
    <row r="1032" spans="4:12">
      <c r="D1032" s="3" t="s">
        <v>9</v>
      </c>
      <c r="E1032" s="3" t="s">
        <v>10</v>
      </c>
      <c r="F1032" s="3" t="s">
        <v>8</v>
      </c>
      <c r="G1032" s="3">
        <v>0</v>
      </c>
      <c r="J1032" s="3">
        <v>54</v>
      </c>
      <c r="K1032" s="3">
        <v>31.6</v>
      </c>
      <c r="L1032" s="3">
        <v>9850.4320000000007</v>
      </c>
    </row>
    <row r="1033" spans="4:12">
      <c r="D1033" s="3" t="s">
        <v>6</v>
      </c>
      <c r="E1033" s="3" t="s">
        <v>10</v>
      </c>
      <c r="F1033" s="3" t="s">
        <v>13</v>
      </c>
      <c r="G1033" s="3">
        <v>2</v>
      </c>
      <c r="J1033" s="3">
        <v>37</v>
      </c>
      <c r="K1033" s="3">
        <v>17.29</v>
      </c>
      <c r="L1033" s="3">
        <v>6877.9800999999998</v>
      </c>
    </row>
    <row r="1034" spans="4:12">
      <c r="D1034" s="3" t="s">
        <v>6</v>
      </c>
      <c r="E1034" s="3" t="s">
        <v>7</v>
      </c>
      <c r="F1034" s="3" t="s">
        <v>12</v>
      </c>
      <c r="G1034" s="3">
        <v>1</v>
      </c>
      <c r="J1034" s="3">
        <v>46</v>
      </c>
      <c r="K1034" s="3">
        <v>23.655000000000001</v>
      </c>
      <c r="L1034" s="3">
        <v>21677.283449999999</v>
      </c>
    </row>
    <row r="1035" spans="4:12">
      <c r="D1035" s="3" t="s">
        <v>6</v>
      </c>
      <c r="E1035" s="3" t="s">
        <v>7</v>
      </c>
      <c r="F1035" s="3" t="s">
        <v>11</v>
      </c>
      <c r="G1035" s="3">
        <v>0</v>
      </c>
      <c r="J1035" s="3">
        <v>55</v>
      </c>
      <c r="K1035" s="3">
        <v>35.200000000000003</v>
      </c>
      <c r="L1035" s="3">
        <v>44423.803</v>
      </c>
    </row>
    <row r="1036" spans="4:12">
      <c r="D1036" s="3" t="s">
        <v>6</v>
      </c>
      <c r="E1036" s="3" t="s">
        <v>10</v>
      </c>
      <c r="F1036" s="3" t="s">
        <v>13</v>
      </c>
      <c r="G1036" s="3">
        <v>0</v>
      </c>
      <c r="J1036" s="3">
        <v>30</v>
      </c>
      <c r="K1036" s="3">
        <v>27.93</v>
      </c>
      <c r="L1036" s="3">
        <v>4137.5227000000004</v>
      </c>
    </row>
    <row r="1037" spans="4:12">
      <c r="D1037" s="3" t="s">
        <v>9</v>
      </c>
      <c r="E1037" s="3" t="s">
        <v>7</v>
      </c>
      <c r="F1037" s="3" t="s">
        <v>13</v>
      </c>
      <c r="G1037" s="3">
        <v>0</v>
      </c>
      <c r="J1037" s="3">
        <v>18</v>
      </c>
      <c r="K1037" s="3">
        <v>21.565000000000001</v>
      </c>
      <c r="L1037" s="3">
        <v>13747.87235</v>
      </c>
    </row>
    <row r="1038" spans="4:12">
      <c r="D1038" s="3" t="s">
        <v>9</v>
      </c>
      <c r="E1038" s="3" t="s">
        <v>10</v>
      </c>
      <c r="F1038" s="3" t="s">
        <v>12</v>
      </c>
      <c r="G1038" s="3">
        <v>0</v>
      </c>
      <c r="J1038" s="3">
        <v>61</v>
      </c>
      <c r="K1038" s="3">
        <v>38.380000000000003</v>
      </c>
      <c r="L1038" s="3">
        <v>12950.0712</v>
      </c>
    </row>
    <row r="1039" spans="4:12">
      <c r="D1039" s="3" t="s">
        <v>6</v>
      </c>
      <c r="E1039" s="3" t="s">
        <v>10</v>
      </c>
      <c r="F1039" s="3" t="s">
        <v>8</v>
      </c>
      <c r="G1039" s="3">
        <v>3</v>
      </c>
      <c r="J1039" s="3">
        <v>54</v>
      </c>
      <c r="K1039" s="3">
        <v>23</v>
      </c>
      <c r="L1039" s="3">
        <v>12094.477999999999</v>
      </c>
    </row>
    <row r="1040" spans="4:12">
      <c r="D1040" s="3" t="s">
        <v>9</v>
      </c>
      <c r="E1040" s="3" t="s">
        <v>7</v>
      </c>
      <c r="F1040" s="3" t="s">
        <v>11</v>
      </c>
      <c r="G1040" s="3">
        <v>2</v>
      </c>
      <c r="J1040" s="3">
        <v>22</v>
      </c>
      <c r="K1040" s="3">
        <v>37.07</v>
      </c>
      <c r="L1040" s="3">
        <v>37484.4493</v>
      </c>
    </row>
    <row r="1041" spans="4:12">
      <c r="D1041" s="3" t="s">
        <v>6</v>
      </c>
      <c r="E1041" s="3" t="s">
        <v>7</v>
      </c>
      <c r="F1041" s="3" t="s">
        <v>12</v>
      </c>
      <c r="G1041" s="3">
        <v>1</v>
      </c>
      <c r="J1041" s="3">
        <v>45</v>
      </c>
      <c r="K1041" s="3">
        <v>30.495000000000001</v>
      </c>
      <c r="L1041" s="3">
        <v>39725.518049999999</v>
      </c>
    </row>
    <row r="1042" spans="4:12">
      <c r="D1042" s="3" t="s">
        <v>9</v>
      </c>
      <c r="E1042" s="3" t="s">
        <v>10</v>
      </c>
      <c r="F1042" s="3" t="s">
        <v>13</v>
      </c>
      <c r="G1042" s="3">
        <v>0</v>
      </c>
      <c r="J1042" s="3">
        <v>22</v>
      </c>
      <c r="K1042" s="3">
        <v>28.88</v>
      </c>
      <c r="L1042" s="3">
        <v>2250.8352</v>
      </c>
    </row>
    <row r="1043" spans="4:12">
      <c r="D1043" s="3" t="s">
        <v>9</v>
      </c>
      <c r="E1043" s="3" t="s">
        <v>10</v>
      </c>
      <c r="F1043" s="3" t="s">
        <v>12</v>
      </c>
      <c r="G1043" s="3">
        <v>2</v>
      </c>
      <c r="J1043" s="3">
        <v>19</v>
      </c>
      <c r="K1043" s="3">
        <v>27.265000000000001</v>
      </c>
      <c r="L1043" s="3">
        <v>22493.659640000002</v>
      </c>
    </row>
    <row r="1044" spans="4:12">
      <c r="D1044" s="3" t="s">
        <v>6</v>
      </c>
      <c r="E1044" s="3" t="s">
        <v>7</v>
      </c>
      <c r="F1044" s="3" t="s">
        <v>12</v>
      </c>
      <c r="G1044" s="3">
        <v>0</v>
      </c>
      <c r="J1044" s="3">
        <v>35</v>
      </c>
      <c r="K1044" s="3">
        <v>28.024999999999999</v>
      </c>
      <c r="L1044" s="3">
        <v>20234.854749999999</v>
      </c>
    </row>
    <row r="1045" spans="4:12">
      <c r="D1045" s="3" t="s">
        <v>9</v>
      </c>
      <c r="E1045" s="3" t="s">
        <v>10</v>
      </c>
      <c r="F1045" s="3" t="s">
        <v>13</v>
      </c>
      <c r="G1045" s="3">
        <v>0</v>
      </c>
      <c r="J1045" s="3">
        <v>18</v>
      </c>
      <c r="K1045" s="3">
        <v>23.085000000000001</v>
      </c>
      <c r="L1045" s="3">
        <v>1704.7001499999999</v>
      </c>
    </row>
    <row r="1046" spans="4:12">
      <c r="D1046" s="3" t="s">
        <v>9</v>
      </c>
      <c r="E1046" s="3" t="s">
        <v>7</v>
      </c>
      <c r="F1046" s="3" t="s">
        <v>13</v>
      </c>
      <c r="G1046" s="3">
        <v>0</v>
      </c>
      <c r="J1046" s="3">
        <v>20</v>
      </c>
      <c r="K1046" s="3">
        <v>30.684999999999999</v>
      </c>
      <c r="L1046" s="3">
        <v>33475.817150000003</v>
      </c>
    </row>
    <row r="1047" spans="4:12">
      <c r="D1047" s="3" t="s">
        <v>6</v>
      </c>
      <c r="E1047" s="3" t="s">
        <v>10</v>
      </c>
      <c r="F1047" s="3" t="s">
        <v>8</v>
      </c>
      <c r="G1047" s="3">
        <v>0</v>
      </c>
      <c r="J1047" s="3">
        <v>28</v>
      </c>
      <c r="K1047" s="3">
        <v>25.8</v>
      </c>
      <c r="L1047" s="3">
        <v>3161.4540000000002</v>
      </c>
    </row>
    <row r="1048" spans="4:12">
      <c r="D1048" s="3" t="s">
        <v>9</v>
      </c>
      <c r="E1048" s="3" t="s">
        <v>10</v>
      </c>
      <c r="F1048" s="3" t="s">
        <v>13</v>
      </c>
      <c r="G1048" s="3">
        <v>1</v>
      </c>
      <c r="J1048" s="3">
        <v>55</v>
      </c>
      <c r="K1048" s="3">
        <v>35.244999999999997</v>
      </c>
      <c r="L1048" s="3">
        <v>11394.065549999999</v>
      </c>
    </row>
    <row r="1049" spans="4:12">
      <c r="D1049" s="3" t="s">
        <v>6</v>
      </c>
      <c r="E1049" s="3" t="s">
        <v>7</v>
      </c>
      <c r="F1049" s="3" t="s">
        <v>12</v>
      </c>
      <c r="G1049" s="3">
        <v>2</v>
      </c>
      <c r="J1049" s="3">
        <v>43</v>
      </c>
      <c r="K1049" s="3">
        <v>24.7</v>
      </c>
      <c r="L1049" s="3">
        <v>21880.82</v>
      </c>
    </row>
    <row r="1050" spans="4:12">
      <c r="D1050" s="3" t="s">
        <v>6</v>
      </c>
      <c r="E1050" s="3" t="s">
        <v>10</v>
      </c>
      <c r="F1050" s="3" t="s">
        <v>13</v>
      </c>
      <c r="G1050" s="3">
        <v>0</v>
      </c>
      <c r="J1050" s="3">
        <v>43</v>
      </c>
      <c r="K1050" s="3">
        <v>25.08</v>
      </c>
      <c r="L1050" s="3">
        <v>7325.0482000000002</v>
      </c>
    </row>
    <row r="1051" spans="4:12">
      <c r="D1051" s="3" t="s">
        <v>9</v>
      </c>
      <c r="E1051" s="3" t="s">
        <v>7</v>
      </c>
      <c r="F1051" s="3" t="s">
        <v>11</v>
      </c>
      <c r="G1051" s="3">
        <v>1</v>
      </c>
      <c r="J1051" s="3">
        <v>22</v>
      </c>
      <c r="K1051" s="3">
        <v>52.58</v>
      </c>
      <c r="L1051" s="3">
        <v>44501.398200000003</v>
      </c>
    </row>
    <row r="1052" spans="4:12">
      <c r="D1052" s="3" t="s">
        <v>6</v>
      </c>
      <c r="E1052" s="3" t="s">
        <v>10</v>
      </c>
      <c r="F1052" s="3" t="s">
        <v>12</v>
      </c>
      <c r="G1052" s="3">
        <v>1</v>
      </c>
      <c r="J1052" s="3">
        <v>25</v>
      </c>
      <c r="K1052" s="3">
        <v>22.515000000000001</v>
      </c>
      <c r="L1052" s="3">
        <v>3594.17085</v>
      </c>
    </row>
    <row r="1053" spans="4:12">
      <c r="D1053" s="3" t="s">
        <v>9</v>
      </c>
      <c r="E1053" s="3" t="s">
        <v>7</v>
      </c>
      <c r="F1053" s="3" t="s">
        <v>8</v>
      </c>
      <c r="G1053" s="3">
        <v>0</v>
      </c>
      <c r="J1053" s="3">
        <v>49</v>
      </c>
      <c r="K1053" s="3">
        <v>30.9</v>
      </c>
      <c r="L1053" s="3">
        <v>39727.614000000001</v>
      </c>
    </row>
    <row r="1054" spans="4:12">
      <c r="D1054" s="3" t="s">
        <v>6</v>
      </c>
      <c r="E1054" s="3" t="s">
        <v>10</v>
      </c>
      <c r="F1054" s="3" t="s">
        <v>12</v>
      </c>
      <c r="G1054" s="3">
        <v>1</v>
      </c>
      <c r="J1054" s="3">
        <v>44</v>
      </c>
      <c r="K1054" s="3">
        <v>36.954999999999998</v>
      </c>
      <c r="L1054" s="3">
        <v>8023.1354499999998</v>
      </c>
    </row>
    <row r="1055" spans="4:12">
      <c r="D1055" s="3" t="s">
        <v>9</v>
      </c>
      <c r="E1055" s="3" t="s">
        <v>10</v>
      </c>
      <c r="F1055" s="3" t="s">
        <v>13</v>
      </c>
      <c r="G1055" s="3">
        <v>0</v>
      </c>
      <c r="J1055" s="3">
        <v>64</v>
      </c>
      <c r="K1055" s="3">
        <v>26.41</v>
      </c>
      <c r="L1055" s="3">
        <v>14394.5579</v>
      </c>
    </row>
    <row r="1056" spans="4:12">
      <c r="D1056" s="3" t="s">
        <v>9</v>
      </c>
      <c r="E1056" s="3" t="s">
        <v>10</v>
      </c>
      <c r="F1056" s="3" t="s">
        <v>13</v>
      </c>
      <c r="G1056" s="3">
        <v>1</v>
      </c>
      <c r="J1056" s="3">
        <v>49</v>
      </c>
      <c r="K1056" s="3">
        <v>29.83</v>
      </c>
      <c r="L1056" s="3">
        <v>9288.0267000000003</v>
      </c>
    </row>
    <row r="1057" spans="4:12">
      <c r="D1057" s="3" t="s">
        <v>9</v>
      </c>
      <c r="E1057" s="3" t="s">
        <v>7</v>
      </c>
      <c r="F1057" s="3" t="s">
        <v>8</v>
      </c>
      <c r="G1057" s="3">
        <v>3</v>
      </c>
      <c r="J1057" s="3">
        <v>47</v>
      </c>
      <c r="K1057" s="3">
        <v>29.8</v>
      </c>
      <c r="L1057" s="3">
        <v>25309.489000000001</v>
      </c>
    </row>
    <row r="1058" spans="4:12">
      <c r="D1058" s="3" t="s">
        <v>6</v>
      </c>
      <c r="E1058" s="3" t="s">
        <v>10</v>
      </c>
      <c r="F1058" s="3" t="s">
        <v>12</v>
      </c>
      <c r="G1058" s="3">
        <v>0</v>
      </c>
      <c r="J1058" s="3">
        <v>27</v>
      </c>
      <c r="K1058" s="3">
        <v>21.47</v>
      </c>
      <c r="L1058" s="3">
        <v>3353.4703</v>
      </c>
    </row>
    <row r="1059" spans="4:12">
      <c r="D1059" s="3" t="s">
        <v>9</v>
      </c>
      <c r="E1059" s="3" t="s">
        <v>10</v>
      </c>
      <c r="F1059" s="3" t="s">
        <v>12</v>
      </c>
      <c r="G1059" s="3">
        <v>0</v>
      </c>
      <c r="J1059" s="3">
        <v>55</v>
      </c>
      <c r="K1059" s="3">
        <v>27.645</v>
      </c>
      <c r="L1059" s="3">
        <v>10594.501550000001</v>
      </c>
    </row>
    <row r="1060" spans="4:12">
      <c r="D1060" s="3" t="s">
        <v>6</v>
      </c>
      <c r="E1060" s="3" t="s">
        <v>10</v>
      </c>
      <c r="F1060" s="3" t="s">
        <v>8</v>
      </c>
      <c r="G1060" s="3">
        <v>0</v>
      </c>
      <c r="J1060" s="3">
        <v>48</v>
      </c>
      <c r="K1060" s="3">
        <v>28.9</v>
      </c>
      <c r="L1060" s="3">
        <v>8277.5229999999992</v>
      </c>
    </row>
    <row r="1061" spans="4:12">
      <c r="D1061" s="3" t="s">
        <v>6</v>
      </c>
      <c r="E1061" s="3" t="s">
        <v>10</v>
      </c>
      <c r="F1061" s="3" t="s">
        <v>11</v>
      </c>
      <c r="G1061" s="3">
        <v>0</v>
      </c>
      <c r="J1061" s="3">
        <v>45</v>
      </c>
      <c r="K1061" s="3">
        <v>31.79</v>
      </c>
      <c r="L1061" s="3">
        <v>17929.303370000001</v>
      </c>
    </row>
    <row r="1062" spans="4:12">
      <c r="D1062" s="3" t="s">
        <v>6</v>
      </c>
      <c r="E1062" s="3" t="s">
        <v>10</v>
      </c>
      <c r="F1062" s="3" t="s">
        <v>11</v>
      </c>
      <c r="G1062" s="3">
        <v>0</v>
      </c>
      <c r="J1062" s="3">
        <v>24</v>
      </c>
      <c r="K1062" s="3">
        <v>39.49</v>
      </c>
      <c r="L1062" s="3">
        <v>2480.9791</v>
      </c>
    </row>
    <row r="1063" spans="4:12">
      <c r="D1063" s="3" t="s">
        <v>9</v>
      </c>
      <c r="E1063" s="3" t="s">
        <v>10</v>
      </c>
      <c r="F1063" s="3" t="s">
        <v>12</v>
      </c>
      <c r="G1063" s="3">
        <v>1</v>
      </c>
      <c r="J1063" s="3">
        <v>32</v>
      </c>
      <c r="K1063" s="3">
        <v>33.82</v>
      </c>
      <c r="L1063" s="3">
        <v>4462.7218000000003</v>
      </c>
    </row>
    <row r="1064" spans="4:12">
      <c r="D1064" s="3" t="s">
        <v>9</v>
      </c>
      <c r="E1064" s="3" t="s">
        <v>10</v>
      </c>
      <c r="F1064" s="3" t="s">
        <v>11</v>
      </c>
      <c r="G1064" s="3">
        <v>0</v>
      </c>
      <c r="J1064" s="3">
        <v>24</v>
      </c>
      <c r="K1064" s="3">
        <v>32.01</v>
      </c>
      <c r="L1064" s="3">
        <v>1981.5818999999999</v>
      </c>
    </row>
    <row r="1065" spans="4:12">
      <c r="D1065" s="3" t="s">
        <v>9</v>
      </c>
      <c r="E1065" s="3" t="s">
        <v>10</v>
      </c>
      <c r="F1065" s="3" t="s">
        <v>11</v>
      </c>
      <c r="G1065" s="3">
        <v>1</v>
      </c>
      <c r="J1065" s="3">
        <v>57</v>
      </c>
      <c r="K1065" s="3">
        <v>27.94</v>
      </c>
      <c r="L1065" s="3">
        <v>11554.223599999999</v>
      </c>
    </row>
    <row r="1066" spans="4:12">
      <c r="D1066" s="3" t="s">
        <v>9</v>
      </c>
      <c r="E1066" s="3" t="s">
        <v>7</v>
      </c>
      <c r="F1066" s="3" t="s">
        <v>11</v>
      </c>
      <c r="G1066" s="3">
        <v>1</v>
      </c>
      <c r="J1066" s="3">
        <v>59</v>
      </c>
      <c r="K1066" s="3">
        <v>41.14</v>
      </c>
      <c r="L1066" s="3">
        <v>48970.247600000002</v>
      </c>
    </row>
    <row r="1067" spans="4:12">
      <c r="D1067" s="3" t="s">
        <v>9</v>
      </c>
      <c r="E1067" s="3" t="s">
        <v>10</v>
      </c>
      <c r="F1067" s="3" t="s">
        <v>12</v>
      </c>
      <c r="G1067" s="3">
        <v>3</v>
      </c>
      <c r="J1067" s="3">
        <v>36</v>
      </c>
      <c r="K1067" s="3">
        <v>28.594999999999999</v>
      </c>
      <c r="L1067" s="3">
        <v>6548.1950500000003</v>
      </c>
    </row>
    <row r="1068" spans="4:12">
      <c r="D1068" s="3" t="s">
        <v>6</v>
      </c>
      <c r="E1068" s="3" t="s">
        <v>10</v>
      </c>
      <c r="F1068" s="3" t="s">
        <v>8</v>
      </c>
      <c r="G1068" s="3">
        <v>4</v>
      </c>
      <c r="J1068" s="3">
        <v>29</v>
      </c>
      <c r="K1068" s="3">
        <v>25.6</v>
      </c>
      <c r="L1068" s="3">
        <v>5708.8670000000002</v>
      </c>
    </row>
    <row r="1069" spans="4:12">
      <c r="D1069" s="3" t="s">
        <v>6</v>
      </c>
      <c r="E1069" s="3" t="s">
        <v>10</v>
      </c>
      <c r="F1069" s="3" t="s">
        <v>8</v>
      </c>
      <c r="G1069" s="3">
        <v>1</v>
      </c>
      <c r="J1069" s="3">
        <v>42</v>
      </c>
      <c r="K1069" s="3">
        <v>25.3</v>
      </c>
      <c r="L1069" s="3">
        <v>7045.4989999999998</v>
      </c>
    </row>
    <row r="1070" spans="4:12">
      <c r="D1070" s="3" t="s">
        <v>9</v>
      </c>
      <c r="E1070" s="3" t="s">
        <v>10</v>
      </c>
      <c r="F1070" s="3" t="s">
        <v>11</v>
      </c>
      <c r="G1070" s="3">
        <v>2</v>
      </c>
      <c r="J1070" s="3">
        <v>48</v>
      </c>
      <c r="K1070" s="3">
        <v>37.29</v>
      </c>
      <c r="L1070" s="3">
        <v>8978.1851000000006</v>
      </c>
    </row>
    <row r="1071" spans="4:12">
      <c r="D1071" s="3" t="s">
        <v>9</v>
      </c>
      <c r="E1071" s="3" t="s">
        <v>10</v>
      </c>
      <c r="F1071" s="3" t="s">
        <v>13</v>
      </c>
      <c r="G1071" s="3">
        <v>0</v>
      </c>
      <c r="J1071" s="3">
        <v>39</v>
      </c>
      <c r="K1071" s="3">
        <v>42.655000000000001</v>
      </c>
      <c r="L1071" s="3">
        <v>5757.41345</v>
      </c>
    </row>
    <row r="1072" spans="4:12">
      <c r="D1072" s="3" t="s">
        <v>9</v>
      </c>
      <c r="E1072" s="3" t="s">
        <v>10</v>
      </c>
      <c r="F1072" s="3" t="s">
        <v>12</v>
      </c>
      <c r="G1072" s="3">
        <v>1</v>
      </c>
      <c r="J1072" s="3">
        <v>63</v>
      </c>
      <c r="K1072" s="3">
        <v>21.66</v>
      </c>
      <c r="L1072" s="3">
        <v>14349.8544</v>
      </c>
    </row>
    <row r="1073" spans="4:12">
      <c r="D1073" s="3" t="s">
        <v>6</v>
      </c>
      <c r="E1073" s="3" t="s">
        <v>10</v>
      </c>
      <c r="F1073" s="3" t="s">
        <v>11</v>
      </c>
      <c r="G1073" s="3">
        <v>1</v>
      </c>
      <c r="J1073" s="3">
        <v>54</v>
      </c>
      <c r="K1073" s="3">
        <v>31.9</v>
      </c>
      <c r="L1073" s="3">
        <v>10928.849</v>
      </c>
    </row>
    <row r="1074" spans="4:12">
      <c r="D1074" s="3" t="s">
        <v>9</v>
      </c>
      <c r="E1074" s="3" t="s">
        <v>7</v>
      </c>
      <c r="F1074" s="3" t="s">
        <v>11</v>
      </c>
      <c r="G1074" s="3">
        <v>1</v>
      </c>
      <c r="J1074" s="3">
        <v>37</v>
      </c>
      <c r="K1074" s="3">
        <v>37.07</v>
      </c>
      <c r="L1074" s="3">
        <v>39871.704299999998</v>
      </c>
    </row>
    <row r="1075" spans="4:12">
      <c r="D1075" s="3" t="s">
        <v>9</v>
      </c>
      <c r="E1075" s="3" t="s">
        <v>10</v>
      </c>
      <c r="F1075" s="3" t="s">
        <v>13</v>
      </c>
      <c r="G1075" s="3">
        <v>0</v>
      </c>
      <c r="J1075" s="3">
        <v>63</v>
      </c>
      <c r="K1075" s="3">
        <v>31.445</v>
      </c>
      <c r="L1075" s="3">
        <v>13974.455550000001</v>
      </c>
    </row>
    <row r="1076" spans="4:12">
      <c r="D1076" s="3" t="s">
        <v>9</v>
      </c>
      <c r="E1076" s="3" t="s">
        <v>10</v>
      </c>
      <c r="F1076" s="3" t="s">
        <v>12</v>
      </c>
      <c r="G1076" s="3">
        <v>0</v>
      </c>
      <c r="J1076" s="3">
        <v>21</v>
      </c>
      <c r="K1076" s="3">
        <v>31.254999999999999</v>
      </c>
      <c r="L1076" s="3">
        <v>1909.52745</v>
      </c>
    </row>
    <row r="1077" spans="4:12">
      <c r="D1077" s="3" t="s">
        <v>6</v>
      </c>
      <c r="E1077" s="3" t="s">
        <v>10</v>
      </c>
      <c r="F1077" s="3" t="s">
        <v>13</v>
      </c>
      <c r="G1077" s="3">
        <v>2</v>
      </c>
      <c r="J1077" s="3">
        <v>54</v>
      </c>
      <c r="K1077" s="3">
        <v>28.88</v>
      </c>
      <c r="L1077" s="3">
        <v>12096.6512</v>
      </c>
    </row>
    <row r="1078" spans="4:12">
      <c r="D1078" s="3" t="s">
        <v>6</v>
      </c>
      <c r="E1078" s="3" t="s">
        <v>10</v>
      </c>
      <c r="F1078" s="3" t="s">
        <v>13</v>
      </c>
      <c r="G1078" s="3">
        <v>0</v>
      </c>
      <c r="J1078" s="3">
        <v>60</v>
      </c>
      <c r="K1078" s="3">
        <v>18.335000000000001</v>
      </c>
      <c r="L1078" s="3">
        <v>13204.28565</v>
      </c>
    </row>
    <row r="1079" spans="4:12">
      <c r="D1079" s="3" t="s">
        <v>6</v>
      </c>
      <c r="E1079" s="3" t="s">
        <v>10</v>
      </c>
      <c r="F1079" s="3" t="s">
        <v>11</v>
      </c>
      <c r="G1079" s="3">
        <v>1</v>
      </c>
      <c r="J1079" s="3">
        <v>32</v>
      </c>
      <c r="K1079" s="3">
        <v>29.59</v>
      </c>
      <c r="L1079" s="3">
        <v>4562.8420999999998</v>
      </c>
    </row>
    <row r="1080" spans="4:12">
      <c r="D1080" s="3" t="s">
        <v>6</v>
      </c>
      <c r="E1080" s="3" t="s">
        <v>10</v>
      </c>
      <c r="F1080" s="3" t="s">
        <v>8</v>
      </c>
      <c r="G1080" s="3">
        <v>1</v>
      </c>
      <c r="J1080" s="3">
        <v>47</v>
      </c>
      <c r="K1080" s="3">
        <v>32</v>
      </c>
      <c r="L1080" s="3">
        <v>8551.3469999999998</v>
      </c>
    </row>
    <row r="1081" spans="4:12">
      <c r="D1081" s="3" t="s">
        <v>9</v>
      </c>
      <c r="E1081" s="3" t="s">
        <v>10</v>
      </c>
      <c r="F1081" s="3" t="s">
        <v>13</v>
      </c>
      <c r="G1081" s="3">
        <v>0</v>
      </c>
      <c r="J1081" s="3">
        <v>21</v>
      </c>
      <c r="K1081" s="3">
        <v>26.03</v>
      </c>
      <c r="L1081" s="3">
        <v>2102.2647000000002</v>
      </c>
    </row>
    <row r="1082" spans="4:12">
      <c r="D1082" s="3" t="s">
        <v>9</v>
      </c>
      <c r="E1082" s="3" t="s">
        <v>7</v>
      </c>
      <c r="F1082" s="3" t="s">
        <v>11</v>
      </c>
      <c r="G1082" s="3">
        <v>0</v>
      </c>
      <c r="J1082" s="3">
        <v>28</v>
      </c>
      <c r="K1082" s="3">
        <v>31.68</v>
      </c>
      <c r="L1082" s="3">
        <v>34672.147199999999</v>
      </c>
    </row>
    <row r="1083" spans="4:12">
      <c r="D1083" s="3" t="s">
        <v>9</v>
      </c>
      <c r="E1083" s="3" t="s">
        <v>10</v>
      </c>
      <c r="F1083" s="3" t="s">
        <v>11</v>
      </c>
      <c r="G1083" s="3">
        <v>3</v>
      </c>
      <c r="J1083" s="3">
        <v>63</v>
      </c>
      <c r="K1083" s="3">
        <v>33.659999999999997</v>
      </c>
      <c r="L1083" s="3">
        <v>15161.5344</v>
      </c>
    </row>
    <row r="1084" spans="4:12">
      <c r="D1084" s="3" t="s">
        <v>9</v>
      </c>
      <c r="E1084" s="3" t="s">
        <v>10</v>
      </c>
      <c r="F1084" s="3" t="s">
        <v>11</v>
      </c>
      <c r="G1084" s="3">
        <v>2</v>
      </c>
      <c r="J1084" s="3">
        <v>18</v>
      </c>
      <c r="K1084" s="3">
        <v>21.78</v>
      </c>
      <c r="L1084" s="3">
        <v>11884.048580000001</v>
      </c>
    </row>
    <row r="1085" spans="4:12">
      <c r="D1085" s="3" t="s">
        <v>9</v>
      </c>
      <c r="E1085" s="3" t="s">
        <v>10</v>
      </c>
      <c r="F1085" s="3" t="s">
        <v>12</v>
      </c>
      <c r="G1085" s="3">
        <v>1</v>
      </c>
      <c r="J1085" s="3">
        <v>32</v>
      </c>
      <c r="K1085" s="3">
        <v>27.835000000000001</v>
      </c>
      <c r="L1085" s="3">
        <v>4454.40265</v>
      </c>
    </row>
    <row r="1086" spans="4:12">
      <c r="D1086" s="3" t="s">
        <v>9</v>
      </c>
      <c r="E1086" s="3" t="s">
        <v>10</v>
      </c>
      <c r="F1086" s="3" t="s">
        <v>12</v>
      </c>
      <c r="G1086" s="3">
        <v>1</v>
      </c>
      <c r="J1086" s="3">
        <v>38</v>
      </c>
      <c r="K1086" s="3">
        <v>19.95</v>
      </c>
      <c r="L1086" s="3">
        <v>5855.9025000000001</v>
      </c>
    </row>
    <row r="1087" spans="4:12">
      <c r="D1087" s="3" t="s">
        <v>9</v>
      </c>
      <c r="E1087" s="3" t="s">
        <v>10</v>
      </c>
      <c r="F1087" s="3" t="s">
        <v>8</v>
      </c>
      <c r="G1087" s="3">
        <v>1</v>
      </c>
      <c r="J1087" s="3">
        <v>32</v>
      </c>
      <c r="K1087" s="3">
        <v>31.5</v>
      </c>
      <c r="L1087" s="3">
        <v>4076.4969999999998</v>
      </c>
    </row>
    <row r="1088" spans="4:12">
      <c r="D1088" s="3" t="s">
        <v>6</v>
      </c>
      <c r="E1088" s="3" t="s">
        <v>10</v>
      </c>
      <c r="F1088" s="3" t="s">
        <v>12</v>
      </c>
      <c r="G1088" s="3">
        <v>2</v>
      </c>
      <c r="J1088" s="3">
        <v>62</v>
      </c>
      <c r="K1088" s="3">
        <v>30.495000000000001</v>
      </c>
      <c r="L1088" s="3">
        <v>15019.760050000001</v>
      </c>
    </row>
    <row r="1089" spans="4:12">
      <c r="D1089" s="3" t="s">
        <v>6</v>
      </c>
      <c r="E1089" s="3" t="s">
        <v>7</v>
      </c>
      <c r="F1089" s="3" t="s">
        <v>8</v>
      </c>
      <c r="G1089" s="3">
        <v>5</v>
      </c>
      <c r="J1089" s="3">
        <v>39</v>
      </c>
      <c r="K1089" s="3">
        <v>18.3</v>
      </c>
      <c r="L1089" s="3">
        <v>19023.259999999998</v>
      </c>
    </row>
    <row r="1090" spans="4:12">
      <c r="D1090" s="3" t="s">
        <v>9</v>
      </c>
      <c r="E1090" s="3" t="s">
        <v>10</v>
      </c>
      <c r="F1090" s="3" t="s">
        <v>13</v>
      </c>
      <c r="G1090" s="3">
        <v>0</v>
      </c>
      <c r="J1090" s="3">
        <v>55</v>
      </c>
      <c r="K1090" s="3">
        <v>28.975000000000001</v>
      </c>
      <c r="L1090" s="3">
        <v>10796.35025</v>
      </c>
    </row>
    <row r="1091" spans="4:12">
      <c r="D1091" s="3" t="s">
        <v>9</v>
      </c>
      <c r="E1091" s="3" t="s">
        <v>10</v>
      </c>
      <c r="F1091" s="3" t="s">
        <v>12</v>
      </c>
      <c r="G1091" s="3">
        <v>0</v>
      </c>
      <c r="J1091" s="3">
        <v>57</v>
      </c>
      <c r="K1091" s="3">
        <v>31.54</v>
      </c>
      <c r="L1091" s="3">
        <v>11353.2276</v>
      </c>
    </row>
    <row r="1092" spans="4:12">
      <c r="D1092" s="3" t="s">
        <v>9</v>
      </c>
      <c r="E1092" s="3" t="s">
        <v>10</v>
      </c>
      <c r="F1092" s="3" t="s">
        <v>11</v>
      </c>
      <c r="G1092" s="3">
        <v>1</v>
      </c>
      <c r="J1092" s="3">
        <v>52</v>
      </c>
      <c r="K1092" s="3">
        <v>47.74</v>
      </c>
      <c r="L1092" s="3">
        <v>9748.9105999999992</v>
      </c>
    </row>
    <row r="1093" spans="4:12">
      <c r="D1093" s="3" t="s">
        <v>9</v>
      </c>
      <c r="E1093" s="3" t="s">
        <v>10</v>
      </c>
      <c r="F1093" s="3" t="s">
        <v>8</v>
      </c>
      <c r="G1093" s="3">
        <v>0</v>
      </c>
      <c r="J1093" s="3">
        <v>56</v>
      </c>
      <c r="K1093" s="3">
        <v>22.1</v>
      </c>
      <c r="L1093" s="3">
        <v>10577.087</v>
      </c>
    </row>
    <row r="1094" spans="4:12">
      <c r="D1094" s="3" t="s">
        <v>9</v>
      </c>
      <c r="E1094" s="3" t="s">
        <v>7</v>
      </c>
      <c r="F1094" s="3" t="s">
        <v>11</v>
      </c>
      <c r="G1094" s="3">
        <v>0</v>
      </c>
      <c r="J1094" s="3">
        <v>47</v>
      </c>
      <c r="K1094" s="3">
        <v>36.19</v>
      </c>
      <c r="L1094" s="3">
        <v>41676.081100000003</v>
      </c>
    </row>
    <row r="1095" spans="4:12">
      <c r="D1095" s="3" t="s">
        <v>6</v>
      </c>
      <c r="E1095" s="3" t="s">
        <v>10</v>
      </c>
      <c r="F1095" s="3" t="s">
        <v>13</v>
      </c>
      <c r="G1095" s="3">
        <v>0</v>
      </c>
      <c r="J1095" s="3">
        <v>55</v>
      </c>
      <c r="K1095" s="3">
        <v>29.83</v>
      </c>
      <c r="L1095" s="3">
        <v>11286.538699999999</v>
      </c>
    </row>
    <row r="1096" spans="4:12">
      <c r="D1096" s="3" t="s">
        <v>9</v>
      </c>
      <c r="E1096" s="3" t="s">
        <v>10</v>
      </c>
      <c r="F1096" s="3" t="s">
        <v>8</v>
      </c>
      <c r="G1096" s="3">
        <v>3</v>
      </c>
      <c r="J1096" s="3">
        <v>23</v>
      </c>
      <c r="K1096" s="3">
        <v>32.700000000000003</v>
      </c>
      <c r="L1096" s="3">
        <v>3591.48</v>
      </c>
    </row>
    <row r="1097" spans="4:12">
      <c r="D1097" s="3" t="s">
        <v>6</v>
      </c>
      <c r="E1097" s="3" t="s">
        <v>7</v>
      </c>
      <c r="F1097" s="3" t="s">
        <v>12</v>
      </c>
      <c r="G1097" s="3">
        <v>0</v>
      </c>
      <c r="J1097" s="3">
        <v>22</v>
      </c>
      <c r="K1097" s="3">
        <v>30.4</v>
      </c>
      <c r="L1097" s="3">
        <v>33907.548000000003</v>
      </c>
    </row>
    <row r="1098" spans="4:12">
      <c r="D1098" s="3" t="s">
        <v>6</v>
      </c>
      <c r="E1098" s="3" t="s">
        <v>10</v>
      </c>
      <c r="F1098" s="3" t="s">
        <v>8</v>
      </c>
      <c r="G1098" s="3">
        <v>4</v>
      </c>
      <c r="J1098" s="3">
        <v>50</v>
      </c>
      <c r="K1098" s="3">
        <v>33.700000000000003</v>
      </c>
      <c r="L1098" s="3">
        <v>11299.343000000001</v>
      </c>
    </row>
    <row r="1099" spans="4:12">
      <c r="D1099" s="3" t="s">
        <v>6</v>
      </c>
      <c r="E1099" s="3" t="s">
        <v>10</v>
      </c>
      <c r="F1099" s="3" t="s">
        <v>13</v>
      </c>
      <c r="G1099" s="3">
        <v>4</v>
      </c>
      <c r="J1099" s="3">
        <v>18</v>
      </c>
      <c r="K1099" s="3">
        <v>31.35</v>
      </c>
      <c r="L1099" s="3">
        <v>4561.1885000000002</v>
      </c>
    </row>
    <row r="1100" spans="4:12">
      <c r="D1100" s="3" t="s">
        <v>6</v>
      </c>
      <c r="E1100" s="3" t="s">
        <v>7</v>
      </c>
      <c r="F1100" s="3" t="s">
        <v>13</v>
      </c>
      <c r="G1100" s="3">
        <v>2</v>
      </c>
      <c r="J1100" s="3">
        <v>51</v>
      </c>
      <c r="K1100" s="3">
        <v>34.96</v>
      </c>
      <c r="L1100" s="3">
        <v>44641.197399999997</v>
      </c>
    </row>
    <row r="1101" spans="4:12">
      <c r="D1101" s="3" t="s">
        <v>9</v>
      </c>
      <c r="E1101" s="3" t="s">
        <v>10</v>
      </c>
      <c r="F1101" s="3" t="s">
        <v>11</v>
      </c>
      <c r="G1101" s="3">
        <v>0</v>
      </c>
      <c r="J1101" s="3">
        <v>22</v>
      </c>
      <c r="K1101" s="3">
        <v>33.770000000000003</v>
      </c>
      <c r="L1101" s="3">
        <v>1674.6323</v>
      </c>
    </row>
    <row r="1102" spans="4:12">
      <c r="D1102" s="3" t="s">
        <v>6</v>
      </c>
      <c r="E1102" s="3" t="s">
        <v>10</v>
      </c>
      <c r="F1102" s="3" t="s">
        <v>13</v>
      </c>
      <c r="G1102" s="3">
        <v>0</v>
      </c>
      <c r="J1102" s="3">
        <v>52</v>
      </c>
      <c r="K1102" s="3">
        <v>30.875</v>
      </c>
      <c r="L1102" s="3">
        <v>23045.566159999998</v>
      </c>
    </row>
    <row r="1103" spans="4:12">
      <c r="D1103" s="3" t="s">
        <v>6</v>
      </c>
      <c r="E1103" s="3" t="s">
        <v>10</v>
      </c>
      <c r="F1103" s="3" t="s">
        <v>11</v>
      </c>
      <c r="G1103" s="3">
        <v>1</v>
      </c>
      <c r="J1103" s="3">
        <v>25</v>
      </c>
      <c r="K1103" s="3">
        <v>33.99</v>
      </c>
      <c r="L1103" s="3">
        <v>3227.1210999999998</v>
      </c>
    </row>
    <row r="1104" spans="4:12">
      <c r="D1104" s="3" t="s">
        <v>6</v>
      </c>
      <c r="E1104" s="3" t="s">
        <v>7</v>
      </c>
      <c r="F1104" s="3" t="s">
        <v>13</v>
      </c>
      <c r="G1104" s="3">
        <v>2</v>
      </c>
      <c r="J1104" s="3">
        <v>33</v>
      </c>
      <c r="K1104" s="3">
        <v>19.094999999999999</v>
      </c>
      <c r="L1104" s="3">
        <v>16776.304049999999</v>
      </c>
    </row>
    <row r="1105" spans="4:12">
      <c r="D1105" s="3" t="s">
        <v>9</v>
      </c>
      <c r="E1105" s="3" t="s">
        <v>10</v>
      </c>
      <c r="F1105" s="3" t="s">
        <v>8</v>
      </c>
      <c r="G1105" s="3">
        <v>3</v>
      </c>
      <c r="J1105" s="3">
        <v>53</v>
      </c>
      <c r="K1105" s="3">
        <v>28.6</v>
      </c>
      <c r="L1105" s="3">
        <v>11253.421</v>
      </c>
    </row>
    <row r="1106" spans="4:12">
      <c r="D1106" s="3" t="s">
        <v>9</v>
      </c>
      <c r="E1106" s="3" t="s">
        <v>10</v>
      </c>
      <c r="F1106" s="3" t="s">
        <v>11</v>
      </c>
      <c r="G1106" s="3">
        <v>1</v>
      </c>
      <c r="J1106" s="3">
        <v>29</v>
      </c>
      <c r="K1106" s="3">
        <v>38.94</v>
      </c>
      <c r="L1106" s="3">
        <v>3471.4096</v>
      </c>
    </row>
    <row r="1107" spans="4:12">
      <c r="D1107" s="3" t="s">
        <v>9</v>
      </c>
      <c r="E1107" s="3" t="s">
        <v>10</v>
      </c>
      <c r="F1107" s="3" t="s">
        <v>11</v>
      </c>
      <c r="G1107" s="3">
        <v>0</v>
      </c>
      <c r="J1107" s="3">
        <v>58</v>
      </c>
      <c r="K1107" s="3">
        <v>36.08</v>
      </c>
      <c r="L1107" s="3">
        <v>11363.2832</v>
      </c>
    </row>
    <row r="1108" spans="4:12">
      <c r="D1108" s="3" t="s">
        <v>9</v>
      </c>
      <c r="E1108" s="3" t="s">
        <v>10</v>
      </c>
      <c r="F1108" s="3" t="s">
        <v>8</v>
      </c>
      <c r="G1108" s="3">
        <v>0</v>
      </c>
      <c r="J1108" s="3">
        <v>37</v>
      </c>
      <c r="K1108" s="3">
        <v>29.8</v>
      </c>
      <c r="L1108" s="3">
        <v>20420.604650000001</v>
      </c>
    </row>
    <row r="1109" spans="4:12">
      <c r="D1109" s="3" t="s">
        <v>6</v>
      </c>
      <c r="E1109" s="3" t="s">
        <v>10</v>
      </c>
      <c r="F1109" s="3" t="s">
        <v>11</v>
      </c>
      <c r="G1109" s="3">
        <v>0</v>
      </c>
      <c r="J1109" s="3">
        <v>54</v>
      </c>
      <c r="K1109" s="3">
        <v>31.24</v>
      </c>
      <c r="L1109" s="3">
        <v>10338.9316</v>
      </c>
    </row>
    <row r="1110" spans="4:12">
      <c r="D1110" s="3" t="s">
        <v>6</v>
      </c>
      <c r="E1110" s="3" t="s">
        <v>10</v>
      </c>
      <c r="F1110" s="3" t="s">
        <v>12</v>
      </c>
      <c r="G1110" s="3">
        <v>0</v>
      </c>
      <c r="J1110" s="3">
        <v>49</v>
      </c>
      <c r="K1110" s="3">
        <v>29.925000000000001</v>
      </c>
      <c r="L1110" s="3">
        <v>8988.1587500000005</v>
      </c>
    </row>
    <row r="1111" spans="4:12">
      <c r="D1111" s="3" t="s">
        <v>6</v>
      </c>
      <c r="E1111" s="3" t="s">
        <v>10</v>
      </c>
      <c r="F1111" s="3" t="s">
        <v>12</v>
      </c>
      <c r="G1111" s="3">
        <v>2</v>
      </c>
      <c r="J1111" s="3">
        <v>50</v>
      </c>
      <c r="K1111" s="3">
        <v>26.22</v>
      </c>
      <c r="L1111" s="3">
        <v>10493.9458</v>
      </c>
    </row>
    <row r="1112" spans="4:12">
      <c r="D1112" s="3" t="s">
        <v>9</v>
      </c>
      <c r="E1112" s="3" t="s">
        <v>10</v>
      </c>
      <c r="F1112" s="3" t="s">
        <v>8</v>
      </c>
      <c r="G1112" s="3">
        <v>1</v>
      </c>
      <c r="J1112" s="3">
        <v>26</v>
      </c>
      <c r="K1112" s="3">
        <v>30</v>
      </c>
      <c r="L1112" s="3">
        <v>2904.0880000000002</v>
      </c>
    </row>
    <row r="1113" spans="4:12">
      <c r="D1113" s="3" t="s">
        <v>9</v>
      </c>
      <c r="E1113" s="3" t="s">
        <v>10</v>
      </c>
      <c r="F1113" s="3" t="s">
        <v>11</v>
      </c>
      <c r="G1113" s="3">
        <v>3</v>
      </c>
      <c r="J1113" s="3">
        <v>45</v>
      </c>
      <c r="K1113" s="3">
        <v>20.350000000000001</v>
      </c>
      <c r="L1113" s="3">
        <v>8605.3615000000009</v>
      </c>
    </row>
    <row r="1114" spans="4:12">
      <c r="D1114" s="3" t="s">
        <v>6</v>
      </c>
      <c r="E1114" s="3" t="s">
        <v>10</v>
      </c>
      <c r="F1114" s="3" t="s">
        <v>13</v>
      </c>
      <c r="G1114" s="3">
        <v>1</v>
      </c>
      <c r="J1114" s="3">
        <v>54</v>
      </c>
      <c r="K1114" s="3">
        <v>32.299999999999997</v>
      </c>
      <c r="L1114" s="3">
        <v>11512.405000000001</v>
      </c>
    </row>
    <row r="1115" spans="4:12">
      <c r="D1115" s="3" t="s">
        <v>9</v>
      </c>
      <c r="E1115" s="3" t="s">
        <v>7</v>
      </c>
      <c r="F1115" s="3" t="s">
        <v>11</v>
      </c>
      <c r="G1115" s="3">
        <v>3</v>
      </c>
      <c r="J1115" s="3">
        <v>38</v>
      </c>
      <c r="K1115" s="3">
        <v>38.39</v>
      </c>
      <c r="L1115" s="3">
        <v>41949.244100000004</v>
      </c>
    </row>
    <row r="1116" spans="4:12">
      <c r="D1116" s="3" t="s">
        <v>6</v>
      </c>
      <c r="E1116" s="3" t="s">
        <v>7</v>
      </c>
      <c r="F1116" s="3" t="s">
        <v>11</v>
      </c>
      <c r="G1116" s="3">
        <v>3</v>
      </c>
      <c r="J1116" s="3">
        <v>48</v>
      </c>
      <c r="K1116" s="3">
        <v>25.85</v>
      </c>
      <c r="L1116" s="3">
        <v>24180.933499999999</v>
      </c>
    </row>
    <row r="1117" spans="4:12">
      <c r="D1117" s="3" t="s">
        <v>6</v>
      </c>
      <c r="E1117" s="3" t="s">
        <v>10</v>
      </c>
      <c r="F1117" s="3" t="s">
        <v>12</v>
      </c>
      <c r="G1117" s="3">
        <v>3</v>
      </c>
      <c r="J1117" s="3">
        <v>28</v>
      </c>
      <c r="K1117" s="3">
        <v>26.315000000000001</v>
      </c>
      <c r="L1117" s="3">
        <v>5312.1698500000002</v>
      </c>
    </row>
    <row r="1118" spans="4:12">
      <c r="D1118" s="3" t="s">
        <v>9</v>
      </c>
      <c r="E1118" s="3" t="s">
        <v>10</v>
      </c>
      <c r="F1118" s="3" t="s">
        <v>13</v>
      </c>
      <c r="G1118" s="3">
        <v>0</v>
      </c>
      <c r="J1118" s="3">
        <v>23</v>
      </c>
      <c r="K1118" s="3">
        <v>24.51</v>
      </c>
      <c r="L1118" s="3">
        <v>2396.0958999999998</v>
      </c>
    </row>
    <row r="1119" spans="4:12">
      <c r="D1119" s="3" t="s">
        <v>9</v>
      </c>
      <c r="E1119" s="3" t="s">
        <v>10</v>
      </c>
      <c r="F1119" s="3" t="s">
        <v>11</v>
      </c>
      <c r="G1119" s="3">
        <v>1</v>
      </c>
      <c r="J1119" s="3">
        <v>55</v>
      </c>
      <c r="K1119" s="3">
        <v>32.67</v>
      </c>
      <c r="L1119" s="3">
        <v>10807.4863</v>
      </c>
    </row>
    <row r="1120" spans="4:12">
      <c r="D1120" s="3" t="s">
        <v>9</v>
      </c>
      <c r="E1120" s="3" t="s">
        <v>10</v>
      </c>
      <c r="F1120" s="3" t="s">
        <v>13</v>
      </c>
      <c r="G1120" s="3">
        <v>5</v>
      </c>
      <c r="J1120" s="3">
        <v>41</v>
      </c>
      <c r="K1120" s="3">
        <v>29.64</v>
      </c>
      <c r="L1120" s="3">
        <v>9222.4025999999994</v>
      </c>
    </row>
    <row r="1121" spans="4:12">
      <c r="D1121" s="3" t="s">
        <v>9</v>
      </c>
      <c r="E1121" s="3" t="s">
        <v>7</v>
      </c>
      <c r="F1121" s="3" t="s">
        <v>11</v>
      </c>
      <c r="G1121" s="3">
        <v>2</v>
      </c>
      <c r="J1121" s="3">
        <v>25</v>
      </c>
      <c r="K1121" s="3">
        <v>33.33</v>
      </c>
      <c r="L1121" s="3">
        <v>36124.573700000001</v>
      </c>
    </row>
    <row r="1122" spans="4:12">
      <c r="D1122" s="3" t="s">
        <v>9</v>
      </c>
      <c r="E1122" s="3" t="s">
        <v>7</v>
      </c>
      <c r="F1122" s="3" t="s">
        <v>11</v>
      </c>
      <c r="G1122" s="3">
        <v>1</v>
      </c>
      <c r="J1122" s="3">
        <v>33</v>
      </c>
      <c r="K1122" s="3">
        <v>35.75</v>
      </c>
      <c r="L1122" s="3">
        <v>38282.749499999998</v>
      </c>
    </row>
    <row r="1123" spans="4:12">
      <c r="D1123" s="3" t="s">
        <v>6</v>
      </c>
      <c r="E1123" s="3" t="s">
        <v>10</v>
      </c>
      <c r="F1123" s="3" t="s">
        <v>12</v>
      </c>
      <c r="G1123" s="3">
        <v>3</v>
      </c>
      <c r="J1123" s="3">
        <v>30</v>
      </c>
      <c r="K1123" s="3">
        <v>19.95</v>
      </c>
      <c r="L1123" s="3">
        <v>5693.4305000000004</v>
      </c>
    </row>
    <row r="1124" spans="4:12">
      <c r="D1124" s="3" t="s">
        <v>6</v>
      </c>
      <c r="E1124" s="3" t="s">
        <v>7</v>
      </c>
      <c r="F1124" s="3" t="s">
        <v>8</v>
      </c>
      <c r="G1124" s="3">
        <v>0</v>
      </c>
      <c r="J1124" s="3">
        <v>23</v>
      </c>
      <c r="K1124" s="3">
        <v>31.4</v>
      </c>
      <c r="L1124" s="3">
        <v>34166.273000000001</v>
      </c>
    </row>
    <row r="1125" spans="4:12">
      <c r="D1125" s="3" t="s">
        <v>9</v>
      </c>
      <c r="E1125" s="3" t="s">
        <v>10</v>
      </c>
      <c r="F1125" s="3" t="s">
        <v>11</v>
      </c>
      <c r="G1125" s="3">
        <v>2</v>
      </c>
      <c r="J1125" s="3">
        <v>46</v>
      </c>
      <c r="K1125" s="3">
        <v>38.17</v>
      </c>
      <c r="L1125" s="3">
        <v>8347.1643000000004</v>
      </c>
    </row>
    <row r="1126" spans="4:12">
      <c r="D1126" s="3" t="s">
        <v>6</v>
      </c>
      <c r="E1126" s="3" t="s">
        <v>7</v>
      </c>
      <c r="F1126" s="3" t="s">
        <v>12</v>
      </c>
      <c r="G1126" s="3">
        <v>3</v>
      </c>
      <c r="J1126" s="3">
        <v>53</v>
      </c>
      <c r="K1126" s="3">
        <v>36.86</v>
      </c>
      <c r="L1126" s="3">
        <v>46661.4424</v>
      </c>
    </row>
    <row r="1127" spans="4:12">
      <c r="D1127" s="3" t="s">
        <v>6</v>
      </c>
      <c r="E1127" s="3" t="s">
        <v>10</v>
      </c>
      <c r="F1127" s="3" t="s">
        <v>13</v>
      </c>
      <c r="G1127" s="3">
        <v>1</v>
      </c>
      <c r="J1127" s="3">
        <v>27</v>
      </c>
      <c r="K1127" s="3">
        <v>32.395000000000003</v>
      </c>
      <c r="L1127" s="3">
        <v>18903.491409999999</v>
      </c>
    </row>
    <row r="1128" spans="4:12">
      <c r="D1128" s="3" t="s">
        <v>6</v>
      </c>
      <c r="E1128" s="3" t="s">
        <v>7</v>
      </c>
      <c r="F1128" s="3" t="s">
        <v>13</v>
      </c>
      <c r="G1128" s="3">
        <v>1</v>
      </c>
      <c r="J1128" s="3">
        <v>23</v>
      </c>
      <c r="K1128" s="3">
        <v>42.75</v>
      </c>
      <c r="L1128" s="3">
        <v>40904.199500000002</v>
      </c>
    </row>
    <row r="1129" spans="4:12">
      <c r="D1129" s="3" t="s">
        <v>6</v>
      </c>
      <c r="E1129" s="3" t="s">
        <v>10</v>
      </c>
      <c r="F1129" s="3" t="s">
        <v>12</v>
      </c>
      <c r="G1129" s="3">
        <v>0</v>
      </c>
      <c r="J1129" s="3">
        <v>63</v>
      </c>
      <c r="K1129" s="3">
        <v>25.08</v>
      </c>
      <c r="L1129" s="3">
        <v>14254.608200000001</v>
      </c>
    </row>
    <row r="1130" spans="4:12">
      <c r="D1130" s="3" t="s">
        <v>9</v>
      </c>
      <c r="E1130" s="3" t="s">
        <v>10</v>
      </c>
      <c r="F1130" s="3" t="s">
        <v>8</v>
      </c>
      <c r="G1130" s="3">
        <v>0</v>
      </c>
      <c r="J1130" s="3">
        <v>55</v>
      </c>
      <c r="K1130" s="3">
        <v>29.9</v>
      </c>
      <c r="L1130" s="3">
        <v>10214.636</v>
      </c>
    </row>
    <row r="1131" spans="4:12">
      <c r="D1131" s="3" t="s">
        <v>6</v>
      </c>
      <c r="E1131" s="3" t="s">
        <v>10</v>
      </c>
      <c r="F1131" s="3" t="s">
        <v>11</v>
      </c>
      <c r="G1131" s="3">
        <v>2</v>
      </c>
      <c r="J1131" s="3">
        <v>35</v>
      </c>
      <c r="K1131" s="3">
        <v>35.86</v>
      </c>
      <c r="L1131" s="3">
        <v>5836.5204000000003</v>
      </c>
    </row>
    <row r="1132" spans="4:12">
      <c r="D1132" s="3" t="s">
        <v>9</v>
      </c>
      <c r="E1132" s="3" t="s">
        <v>10</v>
      </c>
      <c r="F1132" s="3" t="s">
        <v>8</v>
      </c>
      <c r="G1132" s="3">
        <v>1</v>
      </c>
      <c r="J1132" s="3">
        <v>34</v>
      </c>
      <c r="K1132" s="3">
        <v>32.799999999999997</v>
      </c>
      <c r="L1132" s="3">
        <v>14358.364369999999</v>
      </c>
    </row>
    <row r="1133" spans="4:12">
      <c r="D1133" s="3" t="s">
        <v>6</v>
      </c>
      <c r="E1133" s="3" t="s">
        <v>10</v>
      </c>
      <c r="F1133" s="3" t="s">
        <v>8</v>
      </c>
      <c r="G1133" s="3">
        <v>0</v>
      </c>
      <c r="J1133" s="3">
        <v>19</v>
      </c>
      <c r="K1133" s="3">
        <v>18.600000000000001</v>
      </c>
      <c r="L1133" s="3">
        <v>1728.8969999999999</v>
      </c>
    </row>
    <row r="1134" spans="4:12">
      <c r="D1134" s="3" t="s">
        <v>6</v>
      </c>
      <c r="E1134" s="3" t="s">
        <v>10</v>
      </c>
      <c r="F1134" s="3" t="s">
        <v>11</v>
      </c>
      <c r="G1134" s="3">
        <v>5</v>
      </c>
      <c r="J1134" s="3">
        <v>39</v>
      </c>
      <c r="K1134" s="3">
        <v>23.87</v>
      </c>
      <c r="L1134" s="3">
        <v>8582.3022999999994</v>
      </c>
    </row>
    <row r="1135" spans="4:12">
      <c r="D1135" s="3" t="s">
        <v>9</v>
      </c>
      <c r="E1135" s="3" t="s">
        <v>10</v>
      </c>
      <c r="F1135" s="3" t="s">
        <v>8</v>
      </c>
      <c r="G1135" s="3">
        <v>2</v>
      </c>
      <c r="J1135" s="3">
        <v>27</v>
      </c>
      <c r="K1135" s="3">
        <v>45.9</v>
      </c>
      <c r="L1135" s="3">
        <v>3693.4279999999999</v>
      </c>
    </row>
    <row r="1136" spans="4:12">
      <c r="D1136" s="3" t="s">
        <v>9</v>
      </c>
      <c r="E1136" s="3" t="s">
        <v>10</v>
      </c>
      <c r="F1136" s="3" t="s">
        <v>13</v>
      </c>
      <c r="G1136" s="3">
        <v>0</v>
      </c>
      <c r="J1136" s="3">
        <v>57</v>
      </c>
      <c r="K1136" s="3">
        <v>40.28</v>
      </c>
      <c r="L1136" s="3">
        <v>20709.020339999999</v>
      </c>
    </row>
    <row r="1137" spans="4:12">
      <c r="D1137" s="3" t="s">
        <v>6</v>
      </c>
      <c r="E1137" s="3" t="s">
        <v>10</v>
      </c>
      <c r="F1137" s="3" t="s">
        <v>12</v>
      </c>
      <c r="G1137" s="3">
        <v>0</v>
      </c>
      <c r="J1137" s="3">
        <v>52</v>
      </c>
      <c r="K1137" s="3">
        <v>18.335000000000001</v>
      </c>
      <c r="L1137" s="3">
        <v>9991.0376500000002</v>
      </c>
    </row>
    <row r="1138" spans="4:12">
      <c r="D1138" s="3" t="s">
        <v>9</v>
      </c>
      <c r="E1138" s="3" t="s">
        <v>10</v>
      </c>
      <c r="F1138" s="3" t="s">
        <v>12</v>
      </c>
      <c r="G1138" s="3">
        <v>0</v>
      </c>
      <c r="J1138" s="3">
        <v>28</v>
      </c>
      <c r="K1138" s="3">
        <v>33.82</v>
      </c>
      <c r="L1138" s="3">
        <v>19673.335729999999</v>
      </c>
    </row>
    <row r="1139" spans="4:12">
      <c r="D1139" s="3" t="s">
        <v>6</v>
      </c>
      <c r="E1139" s="3" t="s">
        <v>10</v>
      </c>
      <c r="F1139" s="3" t="s">
        <v>12</v>
      </c>
      <c r="G1139" s="3">
        <v>3</v>
      </c>
      <c r="J1139" s="3">
        <v>50</v>
      </c>
      <c r="K1139" s="3">
        <v>28.12</v>
      </c>
      <c r="L1139" s="3">
        <v>11085.586799999999</v>
      </c>
    </row>
    <row r="1140" spans="4:12">
      <c r="D1140" s="3" t="s">
        <v>6</v>
      </c>
      <c r="E1140" s="3" t="s">
        <v>10</v>
      </c>
      <c r="F1140" s="3" t="s">
        <v>8</v>
      </c>
      <c r="G1140" s="3">
        <v>1</v>
      </c>
      <c r="J1140" s="3">
        <v>44</v>
      </c>
      <c r="K1140" s="3">
        <v>25</v>
      </c>
      <c r="L1140" s="3">
        <v>7623.518</v>
      </c>
    </row>
    <row r="1141" spans="4:12">
      <c r="D1141" s="3" t="s">
        <v>6</v>
      </c>
      <c r="E1141" s="3" t="s">
        <v>10</v>
      </c>
      <c r="F1141" s="3" t="s">
        <v>12</v>
      </c>
      <c r="G1141" s="3">
        <v>0</v>
      </c>
      <c r="J1141" s="3">
        <v>26</v>
      </c>
      <c r="K1141" s="3">
        <v>22.23</v>
      </c>
      <c r="L1141" s="3">
        <v>3176.2876999999999</v>
      </c>
    </row>
    <row r="1142" spans="4:12">
      <c r="D1142" s="3" t="s">
        <v>9</v>
      </c>
      <c r="E1142" s="3" t="s">
        <v>10</v>
      </c>
      <c r="F1142" s="3" t="s">
        <v>11</v>
      </c>
      <c r="G1142" s="3">
        <v>0</v>
      </c>
      <c r="J1142" s="3">
        <v>33</v>
      </c>
      <c r="K1142" s="3">
        <v>30.25</v>
      </c>
      <c r="L1142" s="3">
        <v>3704.3544999999999</v>
      </c>
    </row>
    <row r="1143" spans="4:12">
      <c r="D1143" s="3" t="s">
        <v>6</v>
      </c>
      <c r="E1143" s="3" t="s">
        <v>7</v>
      </c>
      <c r="F1143" s="3" t="s">
        <v>12</v>
      </c>
      <c r="G1143" s="3">
        <v>0</v>
      </c>
      <c r="J1143" s="3">
        <v>19</v>
      </c>
      <c r="K1143" s="3">
        <v>32.49</v>
      </c>
      <c r="L1143" s="3">
        <v>36898.733079999998</v>
      </c>
    </row>
    <row r="1144" spans="4:12">
      <c r="D1144" s="3" t="s">
        <v>9</v>
      </c>
      <c r="E1144" s="3" t="s">
        <v>10</v>
      </c>
      <c r="F1144" s="3" t="s">
        <v>11</v>
      </c>
      <c r="G1144" s="3">
        <v>1</v>
      </c>
      <c r="J1144" s="3">
        <v>50</v>
      </c>
      <c r="K1144" s="3">
        <v>37.07</v>
      </c>
      <c r="L1144" s="3">
        <v>9048.0272999999997</v>
      </c>
    </row>
    <row r="1145" spans="4:12">
      <c r="D1145" s="3" t="s">
        <v>6</v>
      </c>
      <c r="E1145" s="3" t="s">
        <v>10</v>
      </c>
      <c r="F1145" s="3" t="s">
        <v>8</v>
      </c>
      <c r="G1145" s="3">
        <v>3</v>
      </c>
      <c r="J1145" s="3">
        <v>41</v>
      </c>
      <c r="K1145" s="3">
        <v>32.6</v>
      </c>
      <c r="L1145" s="3">
        <v>7954.5169999999998</v>
      </c>
    </row>
    <row r="1146" spans="4:12">
      <c r="D1146" s="3" t="s">
        <v>6</v>
      </c>
      <c r="E1146" s="3" t="s">
        <v>10</v>
      </c>
      <c r="F1146" s="3" t="s">
        <v>11</v>
      </c>
      <c r="G1146" s="3">
        <v>0</v>
      </c>
      <c r="J1146" s="3">
        <v>52</v>
      </c>
      <c r="K1146" s="3">
        <v>24.86</v>
      </c>
      <c r="L1146" s="3">
        <v>27117.993780000001</v>
      </c>
    </row>
    <row r="1147" spans="4:12">
      <c r="D1147" s="3" t="s">
        <v>9</v>
      </c>
      <c r="E1147" s="3" t="s">
        <v>10</v>
      </c>
      <c r="F1147" s="3" t="s">
        <v>11</v>
      </c>
      <c r="G1147" s="3">
        <v>2</v>
      </c>
      <c r="J1147" s="3">
        <v>39</v>
      </c>
      <c r="K1147" s="3">
        <v>32.340000000000003</v>
      </c>
      <c r="L1147" s="3">
        <v>6338.0756000000001</v>
      </c>
    </row>
    <row r="1148" spans="4:12">
      <c r="D1148" s="3" t="s">
        <v>9</v>
      </c>
      <c r="E1148" s="3" t="s">
        <v>10</v>
      </c>
      <c r="F1148" s="3" t="s">
        <v>8</v>
      </c>
      <c r="G1148" s="3">
        <v>2</v>
      </c>
      <c r="J1148" s="3">
        <v>50</v>
      </c>
      <c r="K1148" s="3">
        <v>32.299999999999997</v>
      </c>
      <c r="L1148" s="3">
        <v>9630.3970000000008</v>
      </c>
    </row>
    <row r="1149" spans="4:12">
      <c r="D1149" s="3" t="s">
        <v>9</v>
      </c>
      <c r="E1149" s="3" t="s">
        <v>10</v>
      </c>
      <c r="F1149" s="3" t="s">
        <v>12</v>
      </c>
      <c r="G1149" s="3">
        <v>3</v>
      </c>
      <c r="J1149" s="3">
        <v>52</v>
      </c>
      <c r="K1149" s="3">
        <v>32.774999999999999</v>
      </c>
      <c r="L1149" s="3">
        <v>11289.10925</v>
      </c>
    </row>
    <row r="1150" spans="4:12">
      <c r="D1150" s="3" t="s">
        <v>9</v>
      </c>
      <c r="E1150" s="3" t="s">
        <v>7</v>
      </c>
      <c r="F1150" s="3" t="s">
        <v>8</v>
      </c>
      <c r="G1150" s="3">
        <v>0</v>
      </c>
      <c r="J1150" s="3">
        <v>60</v>
      </c>
      <c r="K1150" s="3">
        <v>32.799999999999997</v>
      </c>
      <c r="L1150" s="3">
        <v>52590.829389999999</v>
      </c>
    </row>
    <row r="1151" spans="4:12">
      <c r="D1151" s="3" t="s">
        <v>6</v>
      </c>
      <c r="E1151" s="3" t="s">
        <v>10</v>
      </c>
      <c r="F1151" s="3" t="s">
        <v>12</v>
      </c>
      <c r="G1151" s="3">
        <v>0</v>
      </c>
      <c r="J1151" s="3">
        <v>20</v>
      </c>
      <c r="K1151" s="3">
        <v>31.92</v>
      </c>
      <c r="L1151" s="3">
        <v>2261.5688</v>
      </c>
    </row>
    <row r="1152" spans="4:12">
      <c r="D1152" s="3" t="s">
        <v>9</v>
      </c>
      <c r="E1152" s="3" t="s">
        <v>10</v>
      </c>
      <c r="F1152" s="3" t="s">
        <v>8</v>
      </c>
      <c r="G1152" s="3">
        <v>1</v>
      </c>
      <c r="J1152" s="3">
        <v>55</v>
      </c>
      <c r="K1152" s="3">
        <v>21.5</v>
      </c>
      <c r="L1152" s="3">
        <v>10791.96</v>
      </c>
    </row>
    <row r="1153" spans="4:12">
      <c r="D1153" s="3" t="s">
        <v>9</v>
      </c>
      <c r="E1153" s="3" t="s">
        <v>10</v>
      </c>
      <c r="F1153" s="3" t="s">
        <v>8</v>
      </c>
      <c r="G1153" s="3">
        <v>0</v>
      </c>
      <c r="J1153" s="3">
        <v>42</v>
      </c>
      <c r="K1153" s="3">
        <v>34.1</v>
      </c>
      <c r="L1153" s="3">
        <v>5979.7309999999998</v>
      </c>
    </row>
    <row r="1154" spans="4:12">
      <c r="D1154" s="3" t="s">
        <v>6</v>
      </c>
      <c r="E1154" s="3" t="s">
        <v>10</v>
      </c>
      <c r="F1154" s="3" t="s">
        <v>13</v>
      </c>
      <c r="G1154" s="3">
        <v>0</v>
      </c>
      <c r="J1154" s="3">
        <v>18</v>
      </c>
      <c r="K1154" s="3">
        <v>30.305</v>
      </c>
      <c r="L1154" s="3">
        <v>2203.7359499999998</v>
      </c>
    </row>
    <row r="1155" spans="4:12">
      <c r="D1155" s="3" t="s">
        <v>6</v>
      </c>
      <c r="E1155" s="3" t="s">
        <v>10</v>
      </c>
      <c r="F1155" s="3" t="s">
        <v>12</v>
      </c>
      <c r="G1155" s="3">
        <v>0</v>
      </c>
      <c r="J1155" s="3">
        <v>58</v>
      </c>
      <c r="K1155" s="3">
        <v>36.479999999999997</v>
      </c>
      <c r="L1155" s="3">
        <v>12235.8392</v>
      </c>
    </row>
    <row r="1156" spans="4:12">
      <c r="D1156" s="3" t="s">
        <v>6</v>
      </c>
      <c r="E1156" s="3" t="s">
        <v>7</v>
      </c>
      <c r="F1156" s="3" t="s">
        <v>11</v>
      </c>
      <c r="G1156" s="3">
        <v>3</v>
      </c>
      <c r="J1156" s="3">
        <v>43</v>
      </c>
      <c r="K1156" s="3">
        <v>32.56</v>
      </c>
      <c r="L1156" s="3">
        <v>40941.285400000001</v>
      </c>
    </row>
    <row r="1157" spans="4:12">
      <c r="D1157" s="3" t="s">
        <v>6</v>
      </c>
      <c r="E1157" s="3" t="s">
        <v>10</v>
      </c>
      <c r="F1157" s="3" t="s">
        <v>12</v>
      </c>
      <c r="G1157" s="3">
        <v>1</v>
      </c>
      <c r="J1157" s="3">
        <v>35</v>
      </c>
      <c r="K1157" s="3">
        <v>35.814999999999998</v>
      </c>
      <c r="L1157" s="3">
        <v>5630.4578499999998</v>
      </c>
    </row>
    <row r="1158" spans="4:12">
      <c r="D1158" s="3" t="s">
        <v>6</v>
      </c>
      <c r="E1158" s="3" t="s">
        <v>10</v>
      </c>
      <c r="F1158" s="3" t="s">
        <v>12</v>
      </c>
      <c r="G1158" s="3">
        <v>4</v>
      </c>
      <c r="J1158" s="3">
        <v>48</v>
      </c>
      <c r="K1158" s="3">
        <v>27.93</v>
      </c>
      <c r="L1158" s="3">
        <v>11015.1747</v>
      </c>
    </row>
    <row r="1159" spans="4:12">
      <c r="D1159" s="3" t="s">
        <v>6</v>
      </c>
      <c r="E1159" s="3" t="s">
        <v>10</v>
      </c>
      <c r="F1159" s="3" t="s">
        <v>13</v>
      </c>
      <c r="G1159" s="3">
        <v>3</v>
      </c>
      <c r="J1159" s="3">
        <v>36</v>
      </c>
      <c r="K1159" s="3">
        <v>22.135000000000002</v>
      </c>
      <c r="L1159" s="3">
        <v>7228.2156500000001</v>
      </c>
    </row>
    <row r="1160" spans="4:12">
      <c r="D1160" s="3" t="s">
        <v>9</v>
      </c>
      <c r="E1160" s="3" t="s">
        <v>7</v>
      </c>
      <c r="F1160" s="3" t="s">
        <v>11</v>
      </c>
      <c r="G1160" s="3">
        <v>0</v>
      </c>
      <c r="J1160" s="3">
        <v>19</v>
      </c>
      <c r="K1160" s="3">
        <v>44.88</v>
      </c>
      <c r="L1160" s="3">
        <v>39722.746200000001</v>
      </c>
    </row>
    <row r="1161" spans="4:12">
      <c r="D1161" s="3" t="s">
        <v>6</v>
      </c>
      <c r="E1161" s="3" t="s">
        <v>10</v>
      </c>
      <c r="F1161" s="3" t="s">
        <v>12</v>
      </c>
      <c r="G1161" s="3">
        <v>2</v>
      </c>
      <c r="J1161" s="3">
        <v>23</v>
      </c>
      <c r="K1161" s="3">
        <v>23.18</v>
      </c>
      <c r="L1161" s="3">
        <v>14426.073850000001</v>
      </c>
    </row>
    <row r="1162" spans="4:12">
      <c r="D1162" s="3" t="s">
        <v>6</v>
      </c>
      <c r="E1162" s="3" t="s">
        <v>10</v>
      </c>
      <c r="F1162" s="3" t="s">
        <v>13</v>
      </c>
      <c r="G1162" s="3">
        <v>0</v>
      </c>
      <c r="J1162" s="3">
        <v>20</v>
      </c>
      <c r="K1162" s="3">
        <v>30.59</v>
      </c>
      <c r="L1162" s="3">
        <v>2459.7201</v>
      </c>
    </row>
    <row r="1163" spans="4:12">
      <c r="D1163" s="3" t="s">
        <v>6</v>
      </c>
      <c r="E1163" s="3" t="s">
        <v>10</v>
      </c>
      <c r="F1163" s="3" t="s">
        <v>8</v>
      </c>
      <c r="G1163" s="3">
        <v>0</v>
      </c>
      <c r="J1163" s="3">
        <v>32</v>
      </c>
      <c r="K1163" s="3">
        <v>41.1</v>
      </c>
      <c r="L1163" s="3">
        <v>3989.8409999999999</v>
      </c>
    </row>
    <row r="1164" spans="4:12">
      <c r="D1164" s="3" t="s">
        <v>6</v>
      </c>
      <c r="E1164" s="3" t="s">
        <v>10</v>
      </c>
      <c r="F1164" s="3" t="s">
        <v>12</v>
      </c>
      <c r="G1164" s="3">
        <v>1</v>
      </c>
      <c r="J1164" s="3">
        <v>43</v>
      </c>
      <c r="K1164" s="3">
        <v>34.58</v>
      </c>
      <c r="L1164" s="3">
        <v>7727.2532000000001</v>
      </c>
    </row>
    <row r="1165" spans="4:12">
      <c r="D1165" s="3" t="s">
        <v>9</v>
      </c>
      <c r="E1165" s="3" t="s">
        <v>10</v>
      </c>
      <c r="F1165" s="3" t="s">
        <v>11</v>
      </c>
      <c r="G1165" s="3">
        <v>2</v>
      </c>
      <c r="J1165" s="3">
        <v>34</v>
      </c>
      <c r="K1165" s="3">
        <v>42.13</v>
      </c>
      <c r="L1165" s="3">
        <v>5124.1886999999997</v>
      </c>
    </row>
    <row r="1166" spans="4:12">
      <c r="D1166" s="3" t="s">
        <v>9</v>
      </c>
      <c r="E1166" s="3" t="s">
        <v>10</v>
      </c>
      <c r="F1166" s="3" t="s">
        <v>11</v>
      </c>
      <c r="G1166" s="3">
        <v>1</v>
      </c>
      <c r="J1166" s="3">
        <v>30</v>
      </c>
      <c r="K1166" s="3">
        <v>38.83</v>
      </c>
      <c r="L1166" s="3">
        <v>18963.171920000001</v>
      </c>
    </row>
    <row r="1167" spans="4:12">
      <c r="D1167" s="3" t="s">
        <v>6</v>
      </c>
      <c r="E1167" s="3" t="s">
        <v>10</v>
      </c>
      <c r="F1167" s="3" t="s">
        <v>13</v>
      </c>
      <c r="G1167" s="3">
        <v>0</v>
      </c>
      <c r="J1167" s="3">
        <v>18</v>
      </c>
      <c r="K1167" s="3">
        <v>28.215</v>
      </c>
      <c r="L1167" s="3">
        <v>2200.8308499999998</v>
      </c>
    </row>
    <row r="1168" spans="4:12">
      <c r="D1168" s="3" t="s">
        <v>6</v>
      </c>
      <c r="E1168" s="3" t="s">
        <v>10</v>
      </c>
      <c r="F1168" s="3" t="s">
        <v>12</v>
      </c>
      <c r="G1168" s="3">
        <v>1</v>
      </c>
      <c r="J1168" s="3">
        <v>41</v>
      </c>
      <c r="K1168" s="3">
        <v>28.31</v>
      </c>
      <c r="L1168" s="3">
        <v>7153.5538999999999</v>
      </c>
    </row>
    <row r="1169" spans="4:12">
      <c r="D1169" s="3" t="s">
        <v>6</v>
      </c>
      <c r="E1169" s="3" t="s">
        <v>10</v>
      </c>
      <c r="F1169" s="3" t="s">
        <v>13</v>
      </c>
      <c r="G1169" s="3">
        <v>0</v>
      </c>
      <c r="J1169" s="3">
        <v>35</v>
      </c>
      <c r="K1169" s="3">
        <v>26.125</v>
      </c>
      <c r="L1169" s="3">
        <v>5227.9887500000004</v>
      </c>
    </row>
    <row r="1170" spans="4:12">
      <c r="D1170" s="3" t="s">
        <v>9</v>
      </c>
      <c r="E1170" s="3" t="s">
        <v>10</v>
      </c>
      <c r="F1170" s="3" t="s">
        <v>11</v>
      </c>
      <c r="G1170" s="3">
        <v>0</v>
      </c>
      <c r="J1170" s="3">
        <v>57</v>
      </c>
      <c r="K1170" s="3">
        <v>40.369999999999997</v>
      </c>
      <c r="L1170" s="3">
        <v>10982.5013</v>
      </c>
    </row>
    <row r="1171" spans="4:12">
      <c r="D1171" s="3" t="s">
        <v>6</v>
      </c>
      <c r="E1171" s="3" t="s">
        <v>10</v>
      </c>
      <c r="F1171" s="3" t="s">
        <v>8</v>
      </c>
      <c r="G1171" s="3">
        <v>2</v>
      </c>
      <c r="J1171" s="3">
        <v>29</v>
      </c>
      <c r="K1171" s="3">
        <v>24.6</v>
      </c>
      <c r="L1171" s="3">
        <v>4529.4769999999999</v>
      </c>
    </row>
    <row r="1172" spans="4:12">
      <c r="D1172" s="3" t="s">
        <v>9</v>
      </c>
      <c r="E1172" s="3" t="s">
        <v>10</v>
      </c>
      <c r="F1172" s="3" t="s">
        <v>8</v>
      </c>
      <c r="G1172" s="3">
        <v>2</v>
      </c>
      <c r="J1172" s="3">
        <v>32</v>
      </c>
      <c r="K1172" s="3">
        <v>35.200000000000003</v>
      </c>
      <c r="L1172" s="3">
        <v>4670.6400000000003</v>
      </c>
    </row>
    <row r="1173" spans="4:12">
      <c r="D1173" s="3" t="s">
        <v>6</v>
      </c>
      <c r="E1173" s="3" t="s">
        <v>10</v>
      </c>
      <c r="F1173" s="3" t="s">
        <v>12</v>
      </c>
      <c r="G1173" s="3">
        <v>1</v>
      </c>
      <c r="J1173" s="3">
        <v>37</v>
      </c>
      <c r="K1173" s="3">
        <v>34.104999999999997</v>
      </c>
      <c r="L1173" s="3">
        <v>6112.3529500000004</v>
      </c>
    </row>
    <row r="1174" spans="4:12">
      <c r="D1174" s="3" t="s">
        <v>9</v>
      </c>
      <c r="E1174" s="3" t="s">
        <v>7</v>
      </c>
      <c r="F1174" s="3" t="s">
        <v>13</v>
      </c>
      <c r="G1174" s="3">
        <v>1</v>
      </c>
      <c r="J1174" s="3">
        <v>18</v>
      </c>
      <c r="K1174" s="3">
        <v>27.36</v>
      </c>
      <c r="L1174" s="3">
        <v>17178.682400000002</v>
      </c>
    </row>
    <row r="1175" spans="4:12">
      <c r="D1175" s="3" t="s">
        <v>6</v>
      </c>
      <c r="E1175" s="3" t="s">
        <v>7</v>
      </c>
      <c r="F1175" s="3" t="s">
        <v>8</v>
      </c>
      <c r="G1175" s="3">
        <v>2</v>
      </c>
      <c r="J1175" s="3">
        <v>43</v>
      </c>
      <c r="K1175" s="3">
        <v>26.7</v>
      </c>
      <c r="L1175" s="3">
        <v>22478.6</v>
      </c>
    </row>
    <row r="1176" spans="4:12">
      <c r="D1176" s="3" t="s">
        <v>6</v>
      </c>
      <c r="E1176" s="3" t="s">
        <v>10</v>
      </c>
      <c r="F1176" s="3" t="s">
        <v>11</v>
      </c>
      <c r="G1176" s="3">
        <v>0</v>
      </c>
      <c r="J1176" s="3">
        <v>56</v>
      </c>
      <c r="K1176" s="3">
        <v>41.91</v>
      </c>
      <c r="L1176" s="3">
        <v>11093.6229</v>
      </c>
    </row>
    <row r="1177" spans="4:12">
      <c r="D1177" s="3" t="s">
        <v>9</v>
      </c>
      <c r="E1177" s="3" t="s">
        <v>10</v>
      </c>
      <c r="F1177" s="3" t="s">
        <v>12</v>
      </c>
      <c r="G1177" s="3">
        <v>2</v>
      </c>
      <c r="J1177" s="3">
        <v>38</v>
      </c>
      <c r="K1177" s="3">
        <v>29.26</v>
      </c>
      <c r="L1177" s="3">
        <v>6457.8433999999997</v>
      </c>
    </row>
    <row r="1178" spans="4:12">
      <c r="D1178" s="3" t="s">
        <v>9</v>
      </c>
      <c r="E1178" s="3" t="s">
        <v>10</v>
      </c>
      <c r="F1178" s="3" t="s">
        <v>12</v>
      </c>
      <c r="G1178" s="3">
        <v>2</v>
      </c>
      <c r="J1178" s="3">
        <v>29</v>
      </c>
      <c r="K1178" s="3">
        <v>32.11</v>
      </c>
      <c r="L1178" s="3">
        <v>4433.9159</v>
      </c>
    </row>
    <row r="1179" spans="4:12">
      <c r="D1179" s="3" t="s">
        <v>6</v>
      </c>
      <c r="E1179" s="3" t="s">
        <v>10</v>
      </c>
      <c r="F1179" s="3" t="s">
        <v>8</v>
      </c>
      <c r="G1179" s="3">
        <v>0</v>
      </c>
      <c r="J1179" s="3">
        <v>22</v>
      </c>
      <c r="K1179" s="3">
        <v>27.1</v>
      </c>
      <c r="L1179" s="3">
        <v>2154.3609999999999</v>
      </c>
    </row>
    <row r="1180" spans="4:12">
      <c r="D1180" s="3" t="s">
        <v>6</v>
      </c>
      <c r="E1180" s="3" t="s">
        <v>7</v>
      </c>
      <c r="F1180" s="3" t="s">
        <v>12</v>
      </c>
      <c r="G1180" s="3">
        <v>1</v>
      </c>
      <c r="J1180" s="3">
        <v>52</v>
      </c>
      <c r="K1180" s="3">
        <v>24.13</v>
      </c>
      <c r="L1180" s="3">
        <v>23887.662700000001</v>
      </c>
    </row>
    <row r="1181" spans="4:12">
      <c r="D1181" s="3" t="s">
        <v>6</v>
      </c>
      <c r="E1181" s="3" t="s">
        <v>10</v>
      </c>
      <c r="F1181" s="3" t="s">
        <v>8</v>
      </c>
      <c r="G1181" s="3">
        <v>1</v>
      </c>
      <c r="J1181" s="3">
        <v>40</v>
      </c>
      <c r="K1181" s="3">
        <v>27.4</v>
      </c>
      <c r="L1181" s="3">
        <v>6496.8860000000004</v>
      </c>
    </row>
    <row r="1182" spans="4:12">
      <c r="D1182" s="3" t="s">
        <v>6</v>
      </c>
      <c r="E1182" s="3" t="s">
        <v>10</v>
      </c>
      <c r="F1182" s="3" t="s">
        <v>13</v>
      </c>
      <c r="G1182" s="3">
        <v>0</v>
      </c>
      <c r="J1182" s="3">
        <v>23</v>
      </c>
      <c r="K1182" s="3">
        <v>34.865000000000002</v>
      </c>
      <c r="L1182" s="3">
        <v>2899.4893499999998</v>
      </c>
    </row>
    <row r="1183" spans="4:12">
      <c r="D1183" s="3" t="s">
        <v>9</v>
      </c>
      <c r="E1183" s="3" t="s">
        <v>7</v>
      </c>
      <c r="F1183" s="3" t="s">
        <v>11</v>
      </c>
      <c r="G1183" s="3">
        <v>0</v>
      </c>
      <c r="J1183" s="3">
        <v>31</v>
      </c>
      <c r="K1183" s="3">
        <v>29.81</v>
      </c>
      <c r="L1183" s="3">
        <v>19350.368900000001</v>
      </c>
    </row>
    <row r="1184" spans="4:12">
      <c r="D1184" s="3" t="s">
        <v>6</v>
      </c>
      <c r="E1184" s="3" t="s">
        <v>10</v>
      </c>
      <c r="F1184" s="3" t="s">
        <v>13</v>
      </c>
      <c r="G1184" s="3">
        <v>1</v>
      </c>
      <c r="J1184" s="3">
        <v>42</v>
      </c>
      <c r="K1184" s="3">
        <v>41.325000000000003</v>
      </c>
      <c r="L1184" s="3">
        <v>7650.7737500000003</v>
      </c>
    </row>
    <row r="1185" spans="4:12">
      <c r="D1185" s="3" t="s">
        <v>6</v>
      </c>
      <c r="E1185" s="3" t="s">
        <v>10</v>
      </c>
      <c r="F1185" s="3" t="s">
        <v>12</v>
      </c>
      <c r="G1185" s="3">
        <v>0</v>
      </c>
      <c r="J1185" s="3">
        <v>24</v>
      </c>
      <c r="K1185" s="3">
        <v>29.925000000000001</v>
      </c>
      <c r="L1185" s="3">
        <v>2850.6837500000001</v>
      </c>
    </row>
    <row r="1186" spans="4:12">
      <c r="D1186" s="3" t="s">
        <v>6</v>
      </c>
      <c r="E1186" s="3" t="s">
        <v>10</v>
      </c>
      <c r="F1186" s="3" t="s">
        <v>8</v>
      </c>
      <c r="G1186" s="3">
        <v>0</v>
      </c>
      <c r="J1186" s="3">
        <v>25</v>
      </c>
      <c r="K1186" s="3">
        <v>30.3</v>
      </c>
      <c r="L1186" s="3">
        <v>2632.9920000000002</v>
      </c>
    </row>
    <row r="1187" spans="4:12">
      <c r="D1187" s="3" t="s">
        <v>6</v>
      </c>
      <c r="E1187" s="3" t="s">
        <v>10</v>
      </c>
      <c r="F1187" s="3" t="s">
        <v>13</v>
      </c>
      <c r="G1187" s="3">
        <v>1</v>
      </c>
      <c r="J1187" s="3">
        <v>48</v>
      </c>
      <c r="K1187" s="3">
        <v>27.36</v>
      </c>
      <c r="L1187" s="3">
        <v>9447.3824000000004</v>
      </c>
    </row>
    <row r="1188" spans="4:12">
      <c r="D1188" s="3" t="s">
        <v>6</v>
      </c>
      <c r="E1188" s="3" t="s">
        <v>7</v>
      </c>
      <c r="F1188" s="3" t="s">
        <v>11</v>
      </c>
      <c r="G1188" s="3">
        <v>1</v>
      </c>
      <c r="J1188" s="3">
        <v>23</v>
      </c>
      <c r="K1188" s="3">
        <v>28.49</v>
      </c>
      <c r="L1188" s="3">
        <v>18328.238099999999</v>
      </c>
    </row>
    <row r="1189" spans="4:12">
      <c r="D1189" s="3" t="s">
        <v>9</v>
      </c>
      <c r="E1189" s="3" t="s">
        <v>10</v>
      </c>
      <c r="F1189" s="3" t="s">
        <v>13</v>
      </c>
      <c r="G1189" s="3">
        <v>2</v>
      </c>
      <c r="J1189" s="3">
        <v>45</v>
      </c>
      <c r="K1189" s="3">
        <v>23.56</v>
      </c>
      <c r="L1189" s="3">
        <v>8603.8233999999993</v>
      </c>
    </row>
    <row r="1190" spans="4:12">
      <c r="D1190" s="3" t="s">
        <v>9</v>
      </c>
      <c r="E1190" s="3" t="s">
        <v>7</v>
      </c>
      <c r="F1190" s="3" t="s">
        <v>12</v>
      </c>
      <c r="G1190" s="3">
        <v>3</v>
      </c>
      <c r="J1190" s="3">
        <v>20</v>
      </c>
      <c r="K1190" s="3">
        <v>35.625</v>
      </c>
      <c r="L1190" s="3">
        <v>37465.34375</v>
      </c>
    </row>
    <row r="1191" spans="4:12">
      <c r="D1191" s="3" t="s">
        <v>6</v>
      </c>
      <c r="E1191" s="3" t="s">
        <v>10</v>
      </c>
      <c r="F1191" s="3" t="s">
        <v>12</v>
      </c>
      <c r="G1191" s="3">
        <v>0</v>
      </c>
      <c r="J1191" s="3">
        <v>62</v>
      </c>
      <c r="K1191" s="3">
        <v>32.68</v>
      </c>
      <c r="L1191" s="3">
        <v>13844.797200000001</v>
      </c>
    </row>
    <row r="1192" spans="4:12">
      <c r="D1192" s="3" t="s">
        <v>6</v>
      </c>
      <c r="E1192" s="3" t="s">
        <v>7</v>
      </c>
      <c r="F1192" s="3" t="s">
        <v>13</v>
      </c>
      <c r="G1192" s="3">
        <v>1</v>
      </c>
      <c r="J1192" s="3">
        <v>43</v>
      </c>
      <c r="K1192" s="3">
        <v>25.27</v>
      </c>
      <c r="L1192" s="3">
        <v>21771.3423</v>
      </c>
    </row>
    <row r="1193" spans="4:12">
      <c r="D1193" s="3" t="s">
        <v>6</v>
      </c>
      <c r="E1193" s="3" t="s">
        <v>10</v>
      </c>
      <c r="F1193" s="3" t="s">
        <v>8</v>
      </c>
      <c r="G1193" s="3">
        <v>0</v>
      </c>
      <c r="J1193" s="3">
        <v>23</v>
      </c>
      <c r="K1193" s="3">
        <v>28</v>
      </c>
      <c r="L1193" s="3">
        <v>13126.677449999999</v>
      </c>
    </row>
    <row r="1194" spans="4:12">
      <c r="D1194" s="3" t="s">
        <v>6</v>
      </c>
      <c r="E1194" s="3" t="s">
        <v>10</v>
      </c>
      <c r="F1194" s="3" t="s">
        <v>12</v>
      </c>
      <c r="G1194" s="3">
        <v>2</v>
      </c>
      <c r="J1194" s="3">
        <v>31</v>
      </c>
      <c r="K1194" s="3">
        <v>32.774999999999999</v>
      </c>
      <c r="L1194" s="3">
        <v>5327.4002499999997</v>
      </c>
    </row>
    <row r="1195" spans="4:12">
      <c r="D1195" s="3" t="s">
        <v>6</v>
      </c>
      <c r="E1195" s="3" t="s">
        <v>10</v>
      </c>
      <c r="F1195" s="3" t="s">
        <v>13</v>
      </c>
      <c r="G1195" s="3">
        <v>1</v>
      </c>
      <c r="J1195" s="3">
        <v>41</v>
      </c>
      <c r="K1195" s="3">
        <v>21.754999999999999</v>
      </c>
      <c r="L1195" s="3">
        <v>13725.47184</v>
      </c>
    </row>
    <row r="1196" spans="4:12">
      <c r="D1196" s="3" t="s">
        <v>6</v>
      </c>
      <c r="E1196" s="3" t="s">
        <v>10</v>
      </c>
      <c r="F1196" s="3" t="s">
        <v>13</v>
      </c>
      <c r="G1196" s="3">
        <v>1</v>
      </c>
      <c r="J1196" s="3">
        <v>58</v>
      </c>
      <c r="K1196" s="3">
        <v>32.395000000000003</v>
      </c>
      <c r="L1196" s="3">
        <v>13019.161050000001</v>
      </c>
    </row>
    <row r="1197" spans="4:12">
      <c r="D1197" s="3" t="s">
        <v>6</v>
      </c>
      <c r="E1197" s="3" t="s">
        <v>10</v>
      </c>
      <c r="F1197" s="3" t="s">
        <v>12</v>
      </c>
      <c r="G1197" s="3">
        <v>0</v>
      </c>
      <c r="J1197" s="3">
        <v>48</v>
      </c>
      <c r="K1197" s="3">
        <v>36.575000000000003</v>
      </c>
      <c r="L1197" s="3">
        <v>8671.1912499999999</v>
      </c>
    </row>
    <row r="1198" spans="4:12">
      <c r="D1198" s="3" t="s">
        <v>6</v>
      </c>
      <c r="E1198" s="3" t="s">
        <v>10</v>
      </c>
      <c r="F1198" s="3" t="s">
        <v>12</v>
      </c>
      <c r="G1198" s="3">
        <v>0</v>
      </c>
      <c r="J1198" s="3">
        <v>31</v>
      </c>
      <c r="K1198" s="3">
        <v>21.754999999999999</v>
      </c>
      <c r="L1198" s="3">
        <v>4134.0824499999999</v>
      </c>
    </row>
    <row r="1199" spans="4:12">
      <c r="D1199" s="3" t="s">
        <v>6</v>
      </c>
      <c r="E1199" s="3" t="s">
        <v>10</v>
      </c>
      <c r="F1199" s="3" t="s">
        <v>12</v>
      </c>
      <c r="G1199" s="3">
        <v>3</v>
      </c>
      <c r="J1199" s="3">
        <v>19</v>
      </c>
      <c r="K1199" s="3">
        <v>27.93</v>
      </c>
      <c r="L1199" s="3">
        <v>18838.703659999999</v>
      </c>
    </row>
    <row r="1200" spans="4:12">
      <c r="D1200" s="3" t="s">
        <v>6</v>
      </c>
      <c r="E1200" s="3" t="s">
        <v>7</v>
      </c>
      <c r="F1200" s="3" t="s">
        <v>12</v>
      </c>
      <c r="G1200" s="3">
        <v>0</v>
      </c>
      <c r="J1200" s="3">
        <v>19</v>
      </c>
      <c r="K1200" s="3">
        <v>30.02</v>
      </c>
      <c r="L1200" s="3">
        <v>33307.550799999997</v>
      </c>
    </row>
    <row r="1201" spans="4:12">
      <c r="D1201" s="3" t="s">
        <v>9</v>
      </c>
      <c r="E1201" s="3" t="s">
        <v>10</v>
      </c>
      <c r="F1201" s="3" t="s">
        <v>11</v>
      </c>
      <c r="G1201" s="3">
        <v>0</v>
      </c>
      <c r="J1201" s="3">
        <v>41</v>
      </c>
      <c r="K1201" s="3">
        <v>33.549999999999997</v>
      </c>
      <c r="L1201" s="3">
        <v>5699.8374999999996</v>
      </c>
    </row>
    <row r="1202" spans="4:12">
      <c r="D1202" s="3" t="s">
        <v>9</v>
      </c>
      <c r="E1202" s="3" t="s">
        <v>10</v>
      </c>
      <c r="F1202" s="3" t="s">
        <v>12</v>
      </c>
      <c r="G1202" s="3">
        <v>1</v>
      </c>
      <c r="J1202" s="3">
        <v>40</v>
      </c>
      <c r="K1202" s="3">
        <v>29.355</v>
      </c>
      <c r="L1202" s="3">
        <v>6393.6034499999996</v>
      </c>
    </row>
    <row r="1203" spans="4:12">
      <c r="D1203" s="3" t="s">
        <v>6</v>
      </c>
      <c r="E1203" s="3" t="s">
        <v>10</v>
      </c>
      <c r="F1203" s="3" t="s">
        <v>8</v>
      </c>
      <c r="G1203" s="3">
        <v>2</v>
      </c>
      <c r="J1203" s="3">
        <v>31</v>
      </c>
      <c r="K1203" s="3">
        <v>25.8</v>
      </c>
      <c r="L1203" s="3">
        <v>4934.7049999999999</v>
      </c>
    </row>
    <row r="1204" spans="4:12">
      <c r="D1204" s="3" t="s">
        <v>9</v>
      </c>
      <c r="E1204" s="3" t="s">
        <v>10</v>
      </c>
      <c r="F1204" s="3" t="s">
        <v>12</v>
      </c>
      <c r="G1204" s="3">
        <v>2</v>
      </c>
      <c r="J1204" s="3">
        <v>37</v>
      </c>
      <c r="K1204" s="3">
        <v>24.32</v>
      </c>
      <c r="L1204" s="3">
        <v>6198.7518</v>
      </c>
    </row>
    <row r="1205" spans="4:12">
      <c r="D1205" s="3" t="s">
        <v>9</v>
      </c>
      <c r="E1205" s="3" t="s">
        <v>10</v>
      </c>
      <c r="F1205" s="3" t="s">
        <v>12</v>
      </c>
      <c r="G1205" s="3">
        <v>2</v>
      </c>
      <c r="J1205" s="3">
        <v>46</v>
      </c>
      <c r="K1205" s="3">
        <v>40.375</v>
      </c>
      <c r="L1205" s="3">
        <v>8733.2292500000003</v>
      </c>
    </row>
    <row r="1206" spans="4:12">
      <c r="D1206" s="3" t="s">
        <v>9</v>
      </c>
      <c r="E1206" s="3" t="s">
        <v>10</v>
      </c>
      <c r="F1206" s="3" t="s">
        <v>12</v>
      </c>
      <c r="G1206" s="3">
        <v>0</v>
      </c>
      <c r="J1206" s="3">
        <v>22</v>
      </c>
      <c r="K1206" s="3">
        <v>32.11</v>
      </c>
      <c r="L1206" s="3">
        <v>2055.3249000000001</v>
      </c>
    </row>
    <row r="1207" spans="4:12">
      <c r="D1207" s="3" t="s">
        <v>9</v>
      </c>
      <c r="E1207" s="3" t="s">
        <v>10</v>
      </c>
      <c r="F1207" s="3" t="s">
        <v>13</v>
      </c>
      <c r="G1207" s="3">
        <v>1</v>
      </c>
      <c r="J1207" s="3">
        <v>51</v>
      </c>
      <c r="K1207" s="3">
        <v>32.299999999999997</v>
      </c>
      <c r="L1207" s="3">
        <v>9964.06</v>
      </c>
    </row>
    <row r="1208" spans="4:12">
      <c r="D1208" s="3" t="s">
        <v>6</v>
      </c>
      <c r="E1208" s="3" t="s">
        <v>7</v>
      </c>
      <c r="F1208" s="3" t="s">
        <v>11</v>
      </c>
      <c r="G1208" s="3">
        <v>3</v>
      </c>
      <c r="J1208" s="3">
        <v>18</v>
      </c>
      <c r="K1208" s="3">
        <v>27.28</v>
      </c>
      <c r="L1208" s="3">
        <v>18223.4512</v>
      </c>
    </row>
    <row r="1209" spans="4:12">
      <c r="D1209" s="3" t="s">
        <v>9</v>
      </c>
      <c r="E1209" s="3" t="s">
        <v>10</v>
      </c>
      <c r="F1209" s="3" t="s">
        <v>12</v>
      </c>
      <c r="G1209" s="3">
        <v>1</v>
      </c>
      <c r="J1209" s="3">
        <v>35</v>
      </c>
      <c r="K1209" s="3">
        <v>17.86</v>
      </c>
      <c r="L1209" s="3">
        <v>5116.5003999999999</v>
      </c>
    </row>
    <row r="1210" spans="4:12">
      <c r="D1210" s="3" t="s">
        <v>6</v>
      </c>
      <c r="E1210" s="3" t="s">
        <v>10</v>
      </c>
      <c r="F1210" s="3" t="s">
        <v>8</v>
      </c>
      <c r="G1210" s="3">
        <v>2</v>
      </c>
      <c r="J1210" s="3">
        <v>59</v>
      </c>
      <c r="K1210" s="3">
        <v>34.799999999999997</v>
      </c>
      <c r="L1210" s="3">
        <v>36910.608030000003</v>
      </c>
    </row>
    <row r="1211" spans="4:12">
      <c r="D1211" s="3" t="s">
        <v>9</v>
      </c>
      <c r="E1211" s="3" t="s">
        <v>7</v>
      </c>
      <c r="F1211" s="3" t="s">
        <v>8</v>
      </c>
      <c r="G1211" s="3">
        <v>2</v>
      </c>
      <c r="J1211" s="3">
        <v>36</v>
      </c>
      <c r="K1211" s="3">
        <v>33.4</v>
      </c>
      <c r="L1211" s="3">
        <v>38415.474000000002</v>
      </c>
    </row>
    <row r="1212" spans="4:12">
      <c r="D1212" s="3" t="s">
        <v>6</v>
      </c>
      <c r="E1212" s="3" t="s">
        <v>7</v>
      </c>
      <c r="F1212" s="3" t="s">
        <v>13</v>
      </c>
      <c r="G1212" s="3">
        <v>1</v>
      </c>
      <c r="J1212" s="3">
        <v>37</v>
      </c>
      <c r="K1212" s="3">
        <v>25.555</v>
      </c>
      <c r="L1212" s="3">
        <v>20296.863450000001</v>
      </c>
    </row>
    <row r="1213" spans="4:12">
      <c r="D1213" s="3" t="s">
        <v>9</v>
      </c>
      <c r="E1213" s="3" t="s">
        <v>10</v>
      </c>
      <c r="F1213" s="3" t="s">
        <v>8</v>
      </c>
      <c r="G1213" s="3">
        <v>1</v>
      </c>
      <c r="J1213" s="3">
        <v>59</v>
      </c>
      <c r="K1213" s="3">
        <v>37.1</v>
      </c>
      <c r="L1213" s="3">
        <v>12347.172</v>
      </c>
    </row>
    <row r="1214" spans="4:12">
      <c r="D1214" s="3" t="s">
        <v>9</v>
      </c>
      <c r="E1214" s="3" t="s">
        <v>10</v>
      </c>
      <c r="F1214" s="3" t="s">
        <v>12</v>
      </c>
      <c r="G1214" s="3">
        <v>1</v>
      </c>
      <c r="J1214" s="3">
        <v>36</v>
      </c>
      <c r="K1214" s="3">
        <v>30.875</v>
      </c>
      <c r="L1214" s="3">
        <v>5373.3642499999996</v>
      </c>
    </row>
    <row r="1215" spans="4:12">
      <c r="D1215" s="3" t="s">
        <v>9</v>
      </c>
      <c r="E1215" s="3" t="s">
        <v>10</v>
      </c>
      <c r="F1215" s="3" t="s">
        <v>11</v>
      </c>
      <c r="G1215" s="3">
        <v>2</v>
      </c>
      <c r="J1215" s="3">
        <v>39</v>
      </c>
      <c r="K1215" s="3">
        <v>34.1</v>
      </c>
      <c r="L1215" s="3">
        <v>23563.016179999999</v>
      </c>
    </row>
    <row r="1216" spans="4:12">
      <c r="D1216" s="3" t="s">
        <v>9</v>
      </c>
      <c r="E1216" s="3" t="s">
        <v>10</v>
      </c>
      <c r="F1216" s="3" t="s">
        <v>13</v>
      </c>
      <c r="G1216" s="3">
        <v>0</v>
      </c>
      <c r="J1216" s="3">
        <v>18</v>
      </c>
      <c r="K1216" s="3">
        <v>21.47</v>
      </c>
      <c r="L1216" s="3">
        <v>1702.4553000000001</v>
      </c>
    </row>
    <row r="1217" spans="4:12">
      <c r="D1217" s="3" t="s">
        <v>6</v>
      </c>
      <c r="E1217" s="3" t="s">
        <v>10</v>
      </c>
      <c r="F1217" s="3" t="s">
        <v>8</v>
      </c>
      <c r="G1217" s="3">
        <v>2</v>
      </c>
      <c r="J1217" s="3">
        <v>52</v>
      </c>
      <c r="K1217" s="3">
        <v>33.299999999999997</v>
      </c>
      <c r="L1217" s="3">
        <v>10806.839</v>
      </c>
    </row>
    <row r="1218" spans="4:12">
      <c r="D1218" s="3" t="s">
        <v>6</v>
      </c>
      <c r="E1218" s="3" t="s">
        <v>10</v>
      </c>
      <c r="F1218" s="3" t="s">
        <v>12</v>
      </c>
      <c r="G1218" s="3">
        <v>1</v>
      </c>
      <c r="J1218" s="3">
        <v>27</v>
      </c>
      <c r="K1218" s="3">
        <v>31.254999999999999</v>
      </c>
      <c r="L1218" s="3">
        <v>3956.0714499999999</v>
      </c>
    </row>
    <row r="1219" spans="4:12">
      <c r="D1219" s="3" t="s">
        <v>9</v>
      </c>
      <c r="E1219" s="3" t="s">
        <v>10</v>
      </c>
      <c r="F1219" s="3" t="s">
        <v>13</v>
      </c>
      <c r="G1219" s="3">
        <v>0</v>
      </c>
      <c r="J1219" s="3">
        <v>18</v>
      </c>
      <c r="K1219" s="3">
        <v>39.14</v>
      </c>
      <c r="L1219" s="3">
        <v>12890.057650000001</v>
      </c>
    </row>
    <row r="1220" spans="4:12">
      <c r="D1220" s="3" t="s">
        <v>9</v>
      </c>
      <c r="E1220" s="3" t="s">
        <v>10</v>
      </c>
      <c r="F1220" s="3" t="s">
        <v>11</v>
      </c>
      <c r="G1220" s="3">
        <v>0</v>
      </c>
      <c r="J1220" s="3">
        <v>40</v>
      </c>
      <c r="K1220" s="3">
        <v>25.08</v>
      </c>
      <c r="L1220" s="3">
        <v>5415.6611999999996</v>
      </c>
    </row>
    <row r="1221" spans="4:12">
      <c r="D1221" s="3" t="s">
        <v>9</v>
      </c>
      <c r="E1221" s="3" t="s">
        <v>10</v>
      </c>
      <c r="F1221" s="3" t="s">
        <v>11</v>
      </c>
      <c r="G1221" s="3">
        <v>2</v>
      </c>
      <c r="J1221" s="3">
        <v>29</v>
      </c>
      <c r="K1221" s="3">
        <v>37.29</v>
      </c>
      <c r="L1221" s="3">
        <v>4058.1161000000002</v>
      </c>
    </row>
    <row r="1222" spans="4:12">
      <c r="D1222" s="3" t="s">
        <v>6</v>
      </c>
      <c r="E1222" s="3" t="s">
        <v>7</v>
      </c>
      <c r="F1222" s="3" t="s">
        <v>8</v>
      </c>
      <c r="G1222" s="3">
        <v>1</v>
      </c>
      <c r="J1222" s="3">
        <v>46</v>
      </c>
      <c r="K1222" s="3">
        <v>34.6</v>
      </c>
      <c r="L1222" s="3">
        <v>41661.601999999999</v>
      </c>
    </row>
    <row r="1223" spans="4:12">
      <c r="D1223" s="3" t="s">
        <v>6</v>
      </c>
      <c r="E1223" s="3" t="s">
        <v>10</v>
      </c>
      <c r="F1223" s="3" t="s">
        <v>12</v>
      </c>
      <c r="G1223" s="3">
        <v>3</v>
      </c>
      <c r="J1223" s="3">
        <v>38</v>
      </c>
      <c r="K1223" s="3">
        <v>30.21</v>
      </c>
      <c r="L1223" s="3">
        <v>7537.1638999999996</v>
      </c>
    </row>
    <row r="1224" spans="4:12">
      <c r="D1224" s="3" t="s">
        <v>6</v>
      </c>
      <c r="E1224" s="3" t="s">
        <v>10</v>
      </c>
      <c r="F1224" s="3" t="s">
        <v>13</v>
      </c>
      <c r="G1224" s="3">
        <v>1</v>
      </c>
      <c r="J1224" s="3">
        <v>30</v>
      </c>
      <c r="K1224" s="3">
        <v>21.945</v>
      </c>
      <c r="L1224" s="3">
        <v>4718.2035500000002</v>
      </c>
    </row>
    <row r="1225" spans="4:12">
      <c r="D1225" s="3" t="s">
        <v>9</v>
      </c>
      <c r="E1225" s="3" t="s">
        <v>10</v>
      </c>
      <c r="F1225" s="3" t="s">
        <v>11</v>
      </c>
      <c r="G1225" s="3">
        <v>2</v>
      </c>
      <c r="J1225" s="3">
        <v>40</v>
      </c>
      <c r="K1225" s="3">
        <v>24.97</v>
      </c>
      <c r="L1225" s="3">
        <v>6593.5083000000004</v>
      </c>
    </row>
    <row r="1226" spans="4:12">
      <c r="D1226" s="3" t="s">
        <v>9</v>
      </c>
      <c r="E1226" s="3" t="s">
        <v>10</v>
      </c>
      <c r="F1226" s="3" t="s">
        <v>11</v>
      </c>
      <c r="G1226" s="3">
        <v>0</v>
      </c>
      <c r="J1226" s="3">
        <v>50</v>
      </c>
      <c r="K1226" s="3">
        <v>25.3</v>
      </c>
      <c r="L1226" s="3">
        <v>8442.6669999999995</v>
      </c>
    </row>
    <row r="1227" spans="4:12">
      <c r="D1227" s="3" t="s">
        <v>6</v>
      </c>
      <c r="E1227" s="3" t="s">
        <v>7</v>
      </c>
      <c r="F1227" s="3" t="s">
        <v>11</v>
      </c>
      <c r="G1227" s="3">
        <v>0</v>
      </c>
      <c r="J1227" s="3">
        <v>20</v>
      </c>
      <c r="K1227" s="3">
        <v>24.42</v>
      </c>
      <c r="L1227" s="3">
        <v>26125.674770000001</v>
      </c>
    </row>
    <row r="1228" spans="4:12">
      <c r="D1228" s="3" t="s">
        <v>9</v>
      </c>
      <c r="E1228" s="3" t="s">
        <v>10</v>
      </c>
      <c r="F1228" s="3" t="s">
        <v>13</v>
      </c>
      <c r="G1228" s="3">
        <v>1</v>
      </c>
      <c r="J1228" s="3">
        <v>41</v>
      </c>
      <c r="K1228" s="3">
        <v>23.94</v>
      </c>
      <c r="L1228" s="3">
        <v>6858.4795999999997</v>
      </c>
    </row>
    <row r="1229" spans="4:12">
      <c r="D1229" s="3" t="s">
        <v>6</v>
      </c>
      <c r="E1229" s="3" t="s">
        <v>10</v>
      </c>
      <c r="F1229" s="3" t="s">
        <v>11</v>
      </c>
      <c r="G1229" s="3">
        <v>1</v>
      </c>
      <c r="J1229" s="3">
        <v>33</v>
      </c>
      <c r="K1229" s="3">
        <v>39.82</v>
      </c>
      <c r="L1229" s="3">
        <v>4795.6567999999997</v>
      </c>
    </row>
    <row r="1230" spans="4:12">
      <c r="D1230" s="3" t="s">
        <v>9</v>
      </c>
      <c r="E1230" s="3" t="s">
        <v>10</v>
      </c>
      <c r="F1230" s="3" t="s">
        <v>13</v>
      </c>
      <c r="G1230" s="3">
        <v>2</v>
      </c>
      <c r="J1230" s="3">
        <v>38</v>
      </c>
      <c r="K1230" s="3">
        <v>16.815000000000001</v>
      </c>
      <c r="L1230" s="3">
        <v>6640.5448500000002</v>
      </c>
    </row>
    <row r="1231" spans="4:12">
      <c r="D1231" s="3" t="s">
        <v>9</v>
      </c>
      <c r="E1231" s="3" t="s">
        <v>10</v>
      </c>
      <c r="F1231" s="3" t="s">
        <v>11</v>
      </c>
      <c r="G1231" s="3">
        <v>2</v>
      </c>
      <c r="J1231" s="3">
        <v>42</v>
      </c>
      <c r="K1231" s="3">
        <v>37.18</v>
      </c>
      <c r="L1231" s="3">
        <v>7162.0122000000001</v>
      </c>
    </row>
    <row r="1232" spans="4:12">
      <c r="D1232" s="3" t="s">
        <v>9</v>
      </c>
      <c r="E1232" s="3" t="s">
        <v>10</v>
      </c>
      <c r="F1232" s="3" t="s">
        <v>11</v>
      </c>
      <c r="G1232" s="3">
        <v>0</v>
      </c>
      <c r="J1232" s="3">
        <v>56</v>
      </c>
      <c r="K1232" s="3">
        <v>34.43</v>
      </c>
      <c r="L1232" s="3">
        <v>10594.225700000001</v>
      </c>
    </row>
    <row r="1233" spans="4:12">
      <c r="D1233" s="3" t="s">
        <v>9</v>
      </c>
      <c r="E1233" s="3" t="s">
        <v>10</v>
      </c>
      <c r="F1233" s="3" t="s">
        <v>13</v>
      </c>
      <c r="G1233" s="3">
        <v>0</v>
      </c>
      <c r="J1233" s="3">
        <v>58</v>
      </c>
      <c r="K1233" s="3">
        <v>30.305</v>
      </c>
      <c r="L1233" s="3">
        <v>11938.255950000001</v>
      </c>
    </row>
    <row r="1234" spans="4:12">
      <c r="D1234" s="3" t="s">
        <v>9</v>
      </c>
      <c r="E1234" s="3" t="s">
        <v>7</v>
      </c>
      <c r="F1234" s="3" t="s">
        <v>12</v>
      </c>
      <c r="G1234" s="3">
        <v>3</v>
      </c>
      <c r="J1234" s="3">
        <v>52</v>
      </c>
      <c r="K1234" s="3">
        <v>34.484999999999999</v>
      </c>
      <c r="L1234" s="3">
        <v>60021.398970000002</v>
      </c>
    </row>
    <row r="1235" spans="4:12">
      <c r="D1235" s="3" t="s">
        <v>6</v>
      </c>
      <c r="E1235" s="3" t="s">
        <v>7</v>
      </c>
      <c r="F1235" s="3" t="s">
        <v>8</v>
      </c>
      <c r="G1235" s="3">
        <v>0</v>
      </c>
      <c r="J1235" s="3">
        <v>20</v>
      </c>
      <c r="K1235" s="3">
        <v>21.8</v>
      </c>
      <c r="L1235" s="3">
        <v>20167.336029999999</v>
      </c>
    </row>
    <row r="1236" spans="4:12">
      <c r="D1236" s="3" t="s">
        <v>6</v>
      </c>
      <c r="E1236" s="3" t="s">
        <v>10</v>
      </c>
      <c r="F1236" s="3" t="s">
        <v>12</v>
      </c>
      <c r="G1236" s="3">
        <v>3</v>
      </c>
      <c r="J1236" s="3">
        <v>54</v>
      </c>
      <c r="K1236" s="3">
        <v>24.605</v>
      </c>
      <c r="L1236" s="3">
        <v>12479.70895</v>
      </c>
    </row>
    <row r="1237" spans="4:12">
      <c r="D1237" s="3" t="s">
        <v>9</v>
      </c>
      <c r="E1237" s="3" t="s">
        <v>10</v>
      </c>
      <c r="F1237" s="3" t="s">
        <v>8</v>
      </c>
      <c r="G1237" s="3">
        <v>0</v>
      </c>
      <c r="J1237" s="3">
        <v>58</v>
      </c>
      <c r="K1237" s="3">
        <v>23.3</v>
      </c>
      <c r="L1237" s="3">
        <v>11345.519</v>
      </c>
    </row>
    <row r="1238" spans="4:12">
      <c r="D1238" s="3" t="s">
        <v>6</v>
      </c>
      <c r="E1238" s="3" t="s">
        <v>10</v>
      </c>
      <c r="F1238" s="3" t="s">
        <v>11</v>
      </c>
      <c r="G1238" s="3">
        <v>2</v>
      </c>
      <c r="J1238" s="3">
        <v>45</v>
      </c>
      <c r="K1238" s="3">
        <v>27.83</v>
      </c>
      <c r="L1238" s="3">
        <v>8515.7587000000003</v>
      </c>
    </row>
    <row r="1239" spans="4:12">
      <c r="D1239" s="3" t="s">
        <v>9</v>
      </c>
      <c r="E1239" s="3" t="s">
        <v>10</v>
      </c>
      <c r="F1239" s="3" t="s">
        <v>12</v>
      </c>
      <c r="G1239" s="3">
        <v>0</v>
      </c>
      <c r="J1239" s="3">
        <v>26</v>
      </c>
      <c r="K1239" s="3">
        <v>31.065000000000001</v>
      </c>
      <c r="L1239" s="3">
        <v>2699.56835</v>
      </c>
    </row>
    <row r="1240" spans="4:12">
      <c r="D1240" s="3" t="s">
        <v>6</v>
      </c>
      <c r="E1240" s="3" t="s">
        <v>10</v>
      </c>
      <c r="F1240" s="3" t="s">
        <v>13</v>
      </c>
      <c r="G1240" s="3">
        <v>0</v>
      </c>
      <c r="J1240" s="3">
        <v>63</v>
      </c>
      <c r="K1240" s="3">
        <v>21.66</v>
      </c>
      <c r="L1240" s="3">
        <v>14449.8544</v>
      </c>
    </row>
    <row r="1241" spans="4:12">
      <c r="D1241" s="3" t="s">
        <v>6</v>
      </c>
      <c r="E1241" s="3" t="s">
        <v>10</v>
      </c>
      <c r="F1241" s="3" t="s">
        <v>12</v>
      </c>
      <c r="G1241" s="3">
        <v>0</v>
      </c>
      <c r="J1241" s="3">
        <v>58</v>
      </c>
      <c r="K1241" s="3">
        <v>28.215</v>
      </c>
      <c r="L1241" s="3">
        <v>12224.350850000001</v>
      </c>
    </row>
    <row r="1242" spans="4:12">
      <c r="D1242" s="3" t="s">
        <v>9</v>
      </c>
      <c r="E1242" s="3" t="s">
        <v>10</v>
      </c>
      <c r="F1242" s="3" t="s">
        <v>13</v>
      </c>
      <c r="G1242" s="3">
        <v>3</v>
      </c>
      <c r="J1242" s="3">
        <v>37</v>
      </c>
      <c r="K1242" s="3">
        <v>22.704999999999998</v>
      </c>
      <c r="L1242" s="3">
        <v>6985.50695</v>
      </c>
    </row>
    <row r="1243" spans="4:12">
      <c r="D1243" s="3" t="s">
        <v>6</v>
      </c>
      <c r="E1243" s="3" t="s">
        <v>10</v>
      </c>
      <c r="F1243" s="3" t="s">
        <v>11</v>
      </c>
      <c r="G1243" s="3">
        <v>1</v>
      </c>
      <c r="J1243" s="3">
        <v>25</v>
      </c>
      <c r="K1243" s="3">
        <v>42.13</v>
      </c>
      <c r="L1243" s="3">
        <v>3238.4357</v>
      </c>
    </row>
    <row r="1244" spans="4:12">
      <c r="D1244" s="3" t="s">
        <v>9</v>
      </c>
      <c r="E1244" s="3" t="s">
        <v>7</v>
      </c>
      <c r="F1244" s="3" t="s">
        <v>11</v>
      </c>
      <c r="G1244" s="3">
        <v>2</v>
      </c>
      <c r="J1244" s="3">
        <v>52</v>
      </c>
      <c r="K1244" s="3">
        <v>41.8</v>
      </c>
      <c r="L1244" s="3">
        <v>47269.853999999999</v>
      </c>
    </row>
    <row r="1245" spans="4:12">
      <c r="D1245" s="3" t="s">
        <v>9</v>
      </c>
      <c r="E1245" s="3" t="s">
        <v>7</v>
      </c>
      <c r="F1245" s="3" t="s">
        <v>11</v>
      </c>
      <c r="G1245" s="3">
        <v>2</v>
      </c>
      <c r="J1245" s="3">
        <v>64</v>
      </c>
      <c r="K1245" s="3">
        <v>36.96</v>
      </c>
      <c r="L1245" s="3">
        <v>49577.662400000001</v>
      </c>
    </row>
    <row r="1246" spans="4:12">
      <c r="D1246" s="3" t="s">
        <v>6</v>
      </c>
      <c r="E1246" s="3" t="s">
        <v>10</v>
      </c>
      <c r="F1246" s="3" t="s">
        <v>12</v>
      </c>
      <c r="G1246" s="3">
        <v>3</v>
      </c>
      <c r="J1246" s="3">
        <v>22</v>
      </c>
      <c r="K1246" s="3">
        <v>21.28</v>
      </c>
      <c r="L1246" s="3">
        <v>4296.2712000000001</v>
      </c>
    </row>
    <row r="1247" spans="4:12">
      <c r="D1247" s="3" t="s">
        <v>6</v>
      </c>
      <c r="E1247" s="3" t="s">
        <v>10</v>
      </c>
      <c r="F1247" s="3" t="s">
        <v>11</v>
      </c>
      <c r="G1247" s="3">
        <v>0</v>
      </c>
      <c r="J1247" s="3">
        <v>28</v>
      </c>
      <c r="K1247" s="3">
        <v>33.11</v>
      </c>
      <c r="L1247" s="3">
        <v>3171.6149</v>
      </c>
    </row>
    <row r="1248" spans="4:12">
      <c r="D1248" s="3" t="s">
        <v>9</v>
      </c>
      <c r="E1248" s="3" t="s">
        <v>10</v>
      </c>
      <c r="F1248" s="3" t="s">
        <v>11</v>
      </c>
      <c r="G1248" s="3">
        <v>0</v>
      </c>
      <c r="J1248" s="3">
        <v>18</v>
      </c>
      <c r="K1248" s="3">
        <v>33.33</v>
      </c>
      <c r="L1248" s="3">
        <v>1135.9407000000001</v>
      </c>
    </row>
    <row r="1249" spans="4:12">
      <c r="D1249" s="3" t="s">
        <v>9</v>
      </c>
      <c r="E1249" s="3" t="s">
        <v>10</v>
      </c>
      <c r="F1249" s="3" t="s">
        <v>8</v>
      </c>
      <c r="G1249" s="3">
        <v>5</v>
      </c>
      <c r="J1249" s="3">
        <v>28</v>
      </c>
      <c r="K1249" s="3">
        <v>24.3</v>
      </c>
      <c r="L1249" s="3">
        <v>5615.3689999999997</v>
      </c>
    </row>
    <row r="1250" spans="4:12">
      <c r="D1250" s="3" t="s">
        <v>6</v>
      </c>
      <c r="E1250" s="3" t="s">
        <v>10</v>
      </c>
      <c r="F1250" s="3" t="s">
        <v>8</v>
      </c>
      <c r="G1250" s="3">
        <v>3</v>
      </c>
      <c r="J1250" s="3">
        <v>45</v>
      </c>
      <c r="K1250" s="3">
        <v>25.7</v>
      </c>
      <c r="L1250" s="3">
        <v>9101.7980000000007</v>
      </c>
    </row>
    <row r="1251" spans="4:12">
      <c r="D1251" s="3" t="s">
        <v>9</v>
      </c>
      <c r="E1251" s="3" t="s">
        <v>10</v>
      </c>
      <c r="F1251" s="3" t="s">
        <v>8</v>
      </c>
      <c r="G1251" s="3">
        <v>4</v>
      </c>
      <c r="J1251" s="3">
        <v>33</v>
      </c>
      <c r="K1251" s="3">
        <v>29.4</v>
      </c>
      <c r="L1251" s="3">
        <v>6059.1729999999998</v>
      </c>
    </row>
    <row r="1252" spans="4:12">
      <c r="D1252" s="3" t="s">
        <v>6</v>
      </c>
      <c r="E1252" s="3" t="s">
        <v>10</v>
      </c>
      <c r="F1252" s="3" t="s">
        <v>11</v>
      </c>
      <c r="G1252" s="3">
        <v>0</v>
      </c>
      <c r="J1252" s="3">
        <v>18</v>
      </c>
      <c r="K1252" s="3">
        <v>39.82</v>
      </c>
      <c r="L1252" s="3">
        <v>1633.9618</v>
      </c>
    </row>
    <row r="1253" spans="4:12">
      <c r="D1253" s="3" t="s">
        <v>9</v>
      </c>
      <c r="E1253" s="3" t="s">
        <v>7</v>
      </c>
      <c r="F1253" s="3" t="s">
        <v>13</v>
      </c>
      <c r="G1253" s="3">
        <v>1</v>
      </c>
      <c r="J1253" s="3">
        <v>32</v>
      </c>
      <c r="K1253" s="3">
        <v>33.630000000000003</v>
      </c>
      <c r="L1253" s="3">
        <v>37607.527699999999</v>
      </c>
    </row>
    <row r="1254" spans="4:12">
      <c r="D1254" s="3" t="s">
        <v>9</v>
      </c>
      <c r="E1254" s="3" t="s">
        <v>7</v>
      </c>
      <c r="F1254" s="3" t="s">
        <v>13</v>
      </c>
      <c r="G1254" s="3">
        <v>0</v>
      </c>
      <c r="J1254" s="3">
        <v>24</v>
      </c>
      <c r="K1254" s="3">
        <v>29.83</v>
      </c>
      <c r="L1254" s="3">
        <v>18648.421699999999</v>
      </c>
    </row>
    <row r="1255" spans="4:12">
      <c r="D1255" s="3" t="s">
        <v>9</v>
      </c>
      <c r="E1255" s="3" t="s">
        <v>10</v>
      </c>
      <c r="F1255" s="3" t="s">
        <v>8</v>
      </c>
      <c r="G1255" s="3">
        <v>0</v>
      </c>
      <c r="J1255" s="3">
        <v>19</v>
      </c>
      <c r="K1255" s="3">
        <v>19.8</v>
      </c>
      <c r="L1255" s="3">
        <v>1241.5650000000001</v>
      </c>
    </row>
    <row r="1256" spans="4:12">
      <c r="D1256" s="3" t="s">
        <v>9</v>
      </c>
      <c r="E1256" s="3" t="s">
        <v>7</v>
      </c>
      <c r="F1256" s="3" t="s">
        <v>8</v>
      </c>
      <c r="G1256" s="3">
        <v>0</v>
      </c>
      <c r="J1256" s="3">
        <v>20</v>
      </c>
      <c r="K1256" s="3">
        <v>27.3</v>
      </c>
      <c r="L1256" s="3">
        <v>16232.847</v>
      </c>
    </row>
    <row r="1257" spans="4:12">
      <c r="D1257" s="3" t="s">
        <v>6</v>
      </c>
      <c r="E1257" s="3" t="s">
        <v>10</v>
      </c>
      <c r="F1257" s="3" t="s">
        <v>8</v>
      </c>
      <c r="G1257" s="3">
        <v>4</v>
      </c>
      <c r="J1257" s="3">
        <v>40</v>
      </c>
      <c r="K1257" s="3">
        <v>29.3</v>
      </c>
      <c r="L1257" s="3">
        <v>15828.82173</v>
      </c>
    </row>
    <row r="1258" spans="4:12">
      <c r="D1258" s="3" t="s">
        <v>6</v>
      </c>
      <c r="E1258" s="3" t="s">
        <v>10</v>
      </c>
      <c r="F1258" s="3" t="s">
        <v>11</v>
      </c>
      <c r="G1258" s="3">
        <v>0</v>
      </c>
      <c r="J1258" s="3">
        <v>34</v>
      </c>
      <c r="K1258" s="3">
        <v>27.72</v>
      </c>
      <c r="L1258" s="3">
        <v>4415.1588000000002</v>
      </c>
    </row>
    <row r="1259" spans="4:12">
      <c r="D1259" s="3" t="s">
        <v>6</v>
      </c>
      <c r="E1259" s="3" t="s">
        <v>10</v>
      </c>
      <c r="F1259" s="3" t="s">
        <v>8</v>
      </c>
      <c r="G1259" s="3">
        <v>0</v>
      </c>
      <c r="J1259" s="3">
        <v>42</v>
      </c>
      <c r="K1259" s="3">
        <v>37.9</v>
      </c>
      <c r="L1259" s="3">
        <v>6474.0129999999999</v>
      </c>
    </row>
    <row r="1260" spans="4:12">
      <c r="D1260" s="3" t="s">
        <v>6</v>
      </c>
      <c r="E1260" s="3" t="s">
        <v>10</v>
      </c>
      <c r="F1260" s="3" t="s">
        <v>12</v>
      </c>
      <c r="G1260" s="3">
        <v>3</v>
      </c>
      <c r="J1260" s="3">
        <v>51</v>
      </c>
      <c r="K1260" s="3">
        <v>36.384999999999998</v>
      </c>
      <c r="L1260" s="3">
        <v>11436.738149999999</v>
      </c>
    </row>
    <row r="1261" spans="4:12">
      <c r="D1261" s="3" t="s">
        <v>6</v>
      </c>
      <c r="E1261" s="3" t="s">
        <v>10</v>
      </c>
      <c r="F1261" s="3" t="s">
        <v>12</v>
      </c>
      <c r="G1261" s="3">
        <v>1</v>
      </c>
      <c r="J1261" s="3">
        <v>54</v>
      </c>
      <c r="K1261" s="3">
        <v>27.645</v>
      </c>
      <c r="L1261" s="3">
        <v>11305.93455</v>
      </c>
    </row>
    <row r="1262" spans="4:12">
      <c r="D1262" s="3" t="s">
        <v>9</v>
      </c>
      <c r="E1262" s="3" t="s">
        <v>10</v>
      </c>
      <c r="F1262" s="3" t="s">
        <v>12</v>
      </c>
      <c r="G1262" s="3">
        <v>3</v>
      </c>
      <c r="J1262" s="3">
        <v>55</v>
      </c>
      <c r="K1262" s="3">
        <v>37.715000000000003</v>
      </c>
      <c r="L1262" s="3">
        <v>30063.580549999999</v>
      </c>
    </row>
    <row r="1263" spans="4:12">
      <c r="D1263" s="3" t="s">
        <v>6</v>
      </c>
      <c r="E1263" s="3" t="s">
        <v>10</v>
      </c>
      <c r="F1263" s="3" t="s">
        <v>13</v>
      </c>
      <c r="G1263" s="3">
        <v>0</v>
      </c>
      <c r="J1263" s="3">
        <v>52</v>
      </c>
      <c r="K1263" s="3">
        <v>23.18</v>
      </c>
      <c r="L1263" s="3">
        <v>10197.772199999999</v>
      </c>
    </row>
    <row r="1264" spans="4:12">
      <c r="D1264" s="3" t="s">
        <v>6</v>
      </c>
      <c r="E1264" s="3" t="s">
        <v>10</v>
      </c>
      <c r="F1264" s="3" t="s">
        <v>13</v>
      </c>
      <c r="G1264" s="3">
        <v>0</v>
      </c>
      <c r="J1264" s="3">
        <v>32</v>
      </c>
      <c r="K1264" s="3">
        <v>20.52</v>
      </c>
      <c r="L1264" s="3">
        <v>4544.2348000000002</v>
      </c>
    </row>
    <row r="1265" spans="4:12">
      <c r="D1265" s="3" t="s">
        <v>9</v>
      </c>
      <c r="E1265" s="3" t="s">
        <v>10</v>
      </c>
      <c r="F1265" s="3" t="s">
        <v>8</v>
      </c>
      <c r="G1265" s="3">
        <v>1</v>
      </c>
      <c r="J1265" s="3">
        <v>28</v>
      </c>
      <c r="K1265" s="3">
        <v>37.1</v>
      </c>
      <c r="L1265" s="3">
        <v>3277.1610000000001</v>
      </c>
    </row>
    <row r="1266" spans="4:12">
      <c r="D1266" s="3" t="s">
        <v>6</v>
      </c>
      <c r="E1266" s="3" t="s">
        <v>10</v>
      </c>
      <c r="F1266" s="3" t="s">
        <v>11</v>
      </c>
      <c r="G1266" s="3">
        <v>1</v>
      </c>
      <c r="J1266" s="3">
        <v>41</v>
      </c>
      <c r="K1266" s="3">
        <v>28.05</v>
      </c>
      <c r="L1266" s="3">
        <v>6770.1925000000001</v>
      </c>
    </row>
    <row r="1267" spans="4:12">
      <c r="D1267" s="3" t="s">
        <v>6</v>
      </c>
      <c r="E1267" s="3" t="s">
        <v>10</v>
      </c>
      <c r="F1267" s="3" t="s">
        <v>8</v>
      </c>
      <c r="G1267" s="3">
        <v>1</v>
      </c>
      <c r="J1267" s="3">
        <v>43</v>
      </c>
      <c r="K1267" s="3">
        <v>29.9</v>
      </c>
      <c r="L1267" s="3">
        <v>7337.7479999999996</v>
      </c>
    </row>
    <row r="1268" spans="4:12">
      <c r="D1268" s="3" t="s">
        <v>6</v>
      </c>
      <c r="E1268" s="3" t="s">
        <v>10</v>
      </c>
      <c r="F1268" s="3" t="s">
        <v>13</v>
      </c>
      <c r="G1268" s="3">
        <v>2</v>
      </c>
      <c r="J1268" s="3">
        <v>49</v>
      </c>
      <c r="K1268" s="3">
        <v>33.344999999999999</v>
      </c>
      <c r="L1268" s="3">
        <v>10370.912549999999</v>
      </c>
    </row>
    <row r="1269" spans="4:12">
      <c r="D1269" s="3" t="s">
        <v>9</v>
      </c>
      <c r="E1269" s="3" t="s">
        <v>7</v>
      </c>
      <c r="F1269" s="3" t="s">
        <v>11</v>
      </c>
      <c r="G1269" s="3">
        <v>0</v>
      </c>
      <c r="J1269" s="3">
        <v>64</v>
      </c>
      <c r="K1269" s="3">
        <v>23.76</v>
      </c>
      <c r="L1269" s="3">
        <v>26926.5144</v>
      </c>
    </row>
    <row r="1270" spans="4:12">
      <c r="D1270" s="3" t="s">
        <v>6</v>
      </c>
      <c r="E1270" s="3" t="s">
        <v>10</v>
      </c>
      <c r="F1270" s="3" t="s">
        <v>8</v>
      </c>
      <c r="G1270" s="3">
        <v>0</v>
      </c>
      <c r="J1270" s="3">
        <v>55</v>
      </c>
      <c r="K1270" s="3">
        <v>30.5</v>
      </c>
      <c r="L1270" s="3">
        <v>10704.47</v>
      </c>
    </row>
    <row r="1271" spans="4:12">
      <c r="D1271" s="3" t="s">
        <v>9</v>
      </c>
      <c r="E1271" s="3" t="s">
        <v>7</v>
      </c>
      <c r="F1271" s="3" t="s">
        <v>13</v>
      </c>
      <c r="G1271" s="3">
        <v>0</v>
      </c>
      <c r="J1271" s="3">
        <v>24</v>
      </c>
      <c r="K1271" s="3">
        <v>31.065000000000001</v>
      </c>
      <c r="L1271" s="3">
        <v>34254.053350000002</v>
      </c>
    </row>
    <row r="1272" spans="4:12">
      <c r="D1272" s="3" t="s">
        <v>6</v>
      </c>
      <c r="E1272" s="3" t="s">
        <v>10</v>
      </c>
      <c r="F1272" s="3" t="s">
        <v>8</v>
      </c>
      <c r="G1272" s="3">
        <v>0</v>
      </c>
      <c r="J1272" s="3">
        <v>20</v>
      </c>
      <c r="K1272" s="3">
        <v>33.299999999999997</v>
      </c>
      <c r="L1272" s="3">
        <v>1880.4870000000001</v>
      </c>
    </row>
    <row r="1273" spans="4:12">
      <c r="D1273" s="3" t="s">
        <v>9</v>
      </c>
      <c r="E1273" s="3" t="s">
        <v>10</v>
      </c>
      <c r="F1273" s="3" t="s">
        <v>8</v>
      </c>
      <c r="G1273" s="3">
        <v>3</v>
      </c>
      <c r="J1273" s="3">
        <v>45</v>
      </c>
      <c r="K1273" s="3">
        <v>27.5</v>
      </c>
      <c r="L1273" s="3">
        <v>8615.2999999999993</v>
      </c>
    </row>
    <row r="1274" spans="4:12">
      <c r="D1274" s="3" t="s">
        <v>9</v>
      </c>
      <c r="E1274" s="3" t="s">
        <v>10</v>
      </c>
      <c r="F1274" s="3" t="s">
        <v>12</v>
      </c>
      <c r="G1274" s="3">
        <v>1</v>
      </c>
      <c r="J1274" s="3">
        <v>26</v>
      </c>
      <c r="K1274" s="3">
        <v>33.914999999999999</v>
      </c>
      <c r="L1274" s="3">
        <v>3292.5298499999999</v>
      </c>
    </row>
    <row r="1275" spans="4:12">
      <c r="D1275" s="3" t="s">
        <v>6</v>
      </c>
      <c r="E1275" s="3" t="s">
        <v>10</v>
      </c>
      <c r="F1275" s="3" t="s">
        <v>12</v>
      </c>
      <c r="G1275" s="3">
        <v>0</v>
      </c>
      <c r="J1275" s="3">
        <v>25</v>
      </c>
      <c r="K1275" s="3">
        <v>34.484999999999999</v>
      </c>
      <c r="L1275" s="3">
        <v>3021.80915</v>
      </c>
    </row>
    <row r="1276" spans="4:12">
      <c r="D1276" s="3" t="s">
        <v>9</v>
      </c>
      <c r="E1276" s="3" t="s">
        <v>10</v>
      </c>
      <c r="F1276" s="3" t="s">
        <v>11</v>
      </c>
      <c r="G1276" s="3">
        <v>5</v>
      </c>
      <c r="J1276" s="3">
        <v>43</v>
      </c>
      <c r="K1276" s="3">
        <v>25.52</v>
      </c>
      <c r="L1276" s="3">
        <v>14478.33015</v>
      </c>
    </row>
    <row r="1277" spans="4:12">
      <c r="D1277" s="3" t="s">
        <v>9</v>
      </c>
      <c r="E1277" s="3" t="s">
        <v>10</v>
      </c>
      <c r="F1277" s="3" t="s">
        <v>11</v>
      </c>
      <c r="G1277" s="3">
        <v>1</v>
      </c>
      <c r="J1277" s="3">
        <v>35</v>
      </c>
      <c r="K1277" s="3">
        <v>27.61</v>
      </c>
      <c r="L1277" s="3">
        <v>4747.0528999999997</v>
      </c>
    </row>
    <row r="1278" spans="4:12">
      <c r="D1278" s="3" t="s">
        <v>9</v>
      </c>
      <c r="E1278" s="3" t="s">
        <v>7</v>
      </c>
      <c r="F1278" s="3" t="s">
        <v>11</v>
      </c>
      <c r="G1278" s="3">
        <v>0</v>
      </c>
      <c r="J1278" s="3">
        <v>26</v>
      </c>
      <c r="K1278" s="3">
        <v>27.06</v>
      </c>
      <c r="L1278" s="3">
        <v>17043.341400000001</v>
      </c>
    </row>
    <row r="1279" spans="4:12">
      <c r="D1279" s="3" t="s">
        <v>9</v>
      </c>
      <c r="E1279" s="3" t="s">
        <v>10</v>
      </c>
      <c r="F1279" s="3" t="s">
        <v>8</v>
      </c>
      <c r="G1279" s="3">
        <v>0</v>
      </c>
      <c r="J1279" s="3">
        <v>57</v>
      </c>
      <c r="K1279" s="3">
        <v>23.7</v>
      </c>
      <c r="L1279" s="3">
        <v>10959.33</v>
      </c>
    </row>
    <row r="1280" spans="4:12">
      <c r="D1280" s="3" t="s">
        <v>6</v>
      </c>
      <c r="E1280" s="3" t="s">
        <v>10</v>
      </c>
      <c r="F1280" s="3" t="s">
        <v>13</v>
      </c>
      <c r="G1280" s="3">
        <v>0</v>
      </c>
      <c r="J1280" s="3">
        <v>22</v>
      </c>
      <c r="K1280" s="3">
        <v>30.4</v>
      </c>
      <c r="L1280" s="3">
        <v>2741.9479999999999</v>
      </c>
    </row>
    <row r="1281" spans="4:12">
      <c r="D1281" s="3" t="s">
        <v>6</v>
      </c>
      <c r="E1281" s="3" t="s">
        <v>10</v>
      </c>
      <c r="F1281" s="3" t="s">
        <v>12</v>
      </c>
      <c r="G1281" s="3">
        <v>0</v>
      </c>
      <c r="J1281" s="3">
        <v>32</v>
      </c>
      <c r="K1281" s="3">
        <v>29.734999999999999</v>
      </c>
      <c r="L1281" s="3">
        <v>4357.0436499999996</v>
      </c>
    </row>
    <row r="1282" spans="4:12">
      <c r="D1282" s="3" t="s">
        <v>9</v>
      </c>
      <c r="E1282" s="3" t="s">
        <v>7</v>
      </c>
      <c r="F1282" s="3" t="s">
        <v>13</v>
      </c>
      <c r="G1282" s="3">
        <v>1</v>
      </c>
      <c r="J1282" s="3">
        <v>39</v>
      </c>
      <c r="K1282" s="3">
        <v>29.925000000000001</v>
      </c>
      <c r="L1282" s="3">
        <v>22462.043750000001</v>
      </c>
    </row>
    <row r="1283" spans="4:12">
      <c r="D1283" s="3" t="s">
        <v>6</v>
      </c>
      <c r="E1283" s="3" t="s">
        <v>10</v>
      </c>
      <c r="F1283" s="3" t="s">
        <v>12</v>
      </c>
      <c r="G1283" s="3">
        <v>2</v>
      </c>
      <c r="J1283" s="3">
        <v>25</v>
      </c>
      <c r="K1283" s="3">
        <v>26.79</v>
      </c>
      <c r="L1283" s="3">
        <v>4189.1130999999996</v>
      </c>
    </row>
    <row r="1284" spans="4:12">
      <c r="D1284" s="3" t="s">
        <v>6</v>
      </c>
      <c r="E1284" s="3" t="s">
        <v>10</v>
      </c>
      <c r="F1284" s="3" t="s">
        <v>11</v>
      </c>
      <c r="G1284" s="3">
        <v>0</v>
      </c>
      <c r="J1284" s="3">
        <v>48</v>
      </c>
      <c r="K1284" s="3">
        <v>33.33</v>
      </c>
      <c r="L1284" s="3">
        <v>8283.6807000000008</v>
      </c>
    </row>
    <row r="1285" spans="4:12">
      <c r="D1285" s="3" t="s">
        <v>6</v>
      </c>
      <c r="E1285" s="3" t="s">
        <v>7</v>
      </c>
      <c r="F1285" s="3" t="s">
        <v>12</v>
      </c>
      <c r="G1285" s="3">
        <v>2</v>
      </c>
      <c r="J1285" s="3">
        <v>47</v>
      </c>
      <c r="K1285" s="3">
        <v>27.645</v>
      </c>
      <c r="L1285" s="3">
        <v>24535.698550000001</v>
      </c>
    </row>
    <row r="1286" spans="4:12">
      <c r="D1286" s="3" t="s">
        <v>6</v>
      </c>
      <c r="E1286" s="3" t="s">
        <v>7</v>
      </c>
      <c r="F1286" s="3" t="s">
        <v>13</v>
      </c>
      <c r="G1286" s="3">
        <v>0</v>
      </c>
      <c r="J1286" s="3">
        <v>18</v>
      </c>
      <c r="K1286" s="3">
        <v>21.66</v>
      </c>
      <c r="L1286" s="3">
        <v>14283.4594</v>
      </c>
    </row>
    <row r="1287" spans="4:12">
      <c r="D1287" s="3" t="s">
        <v>9</v>
      </c>
      <c r="E1287" s="3" t="s">
        <v>10</v>
      </c>
      <c r="F1287" s="3" t="s">
        <v>11</v>
      </c>
      <c r="G1287" s="3">
        <v>1</v>
      </c>
      <c r="J1287" s="3">
        <v>18</v>
      </c>
      <c r="K1287" s="3">
        <v>30.03</v>
      </c>
      <c r="L1287" s="3">
        <v>1720.3536999999999</v>
      </c>
    </row>
    <row r="1288" spans="4:12">
      <c r="D1288" s="3" t="s">
        <v>9</v>
      </c>
      <c r="E1288" s="3" t="s">
        <v>7</v>
      </c>
      <c r="F1288" s="3" t="s">
        <v>8</v>
      </c>
      <c r="G1288" s="3">
        <v>1</v>
      </c>
      <c r="J1288" s="3">
        <v>61</v>
      </c>
      <c r="K1288" s="3">
        <v>36.299999999999997</v>
      </c>
      <c r="L1288" s="3">
        <v>47403.88</v>
      </c>
    </row>
    <row r="1289" spans="4:12">
      <c r="D1289" s="3" t="s">
        <v>6</v>
      </c>
      <c r="E1289" s="3" t="s">
        <v>10</v>
      </c>
      <c r="F1289" s="3" t="s">
        <v>13</v>
      </c>
      <c r="G1289" s="3">
        <v>0</v>
      </c>
      <c r="J1289" s="3">
        <v>47</v>
      </c>
      <c r="K1289" s="3">
        <v>24.32</v>
      </c>
      <c r="L1289" s="3">
        <v>8534.6718000000001</v>
      </c>
    </row>
    <row r="1290" spans="4:12">
      <c r="D1290" s="3" t="s">
        <v>6</v>
      </c>
      <c r="E1290" s="3" t="s">
        <v>10</v>
      </c>
      <c r="F1290" s="3" t="s">
        <v>13</v>
      </c>
      <c r="G1290" s="3">
        <v>0</v>
      </c>
      <c r="J1290" s="3">
        <v>28</v>
      </c>
      <c r="K1290" s="3">
        <v>17.29</v>
      </c>
      <c r="L1290" s="3">
        <v>3732.6251000000002</v>
      </c>
    </row>
    <row r="1291" spans="4:12">
      <c r="D1291" s="3" t="s">
        <v>6</v>
      </c>
      <c r="E1291" s="3" t="s">
        <v>10</v>
      </c>
      <c r="F1291" s="3" t="s">
        <v>8</v>
      </c>
      <c r="G1291" s="3">
        <v>1</v>
      </c>
      <c r="J1291" s="3">
        <v>36</v>
      </c>
      <c r="K1291" s="3">
        <v>25.9</v>
      </c>
      <c r="L1291" s="3">
        <v>5472.4489999999996</v>
      </c>
    </row>
    <row r="1292" spans="4:12">
      <c r="D1292" s="3" t="s">
        <v>9</v>
      </c>
      <c r="E1292" s="3" t="s">
        <v>7</v>
      </c>
      <c r="F1292" s="3" t="s">
        <v>8</v>
      </c>
      <c r="G1292" s="3">
        <v>2</v>
      </c>
      <c r="J1292" s="3">
        <v>20</v>
      </c>
      <c r="K1292" s="3">
        <v>39.4</v>
      </c>
      <c r="L1292" s="3">
        <v>38344.565999999999</v>
      </c>
    </row>
    <row r="1293" spans="4:12">
      <c r="D1293" s="3" t="s">
        <v>9</v>
      </c>
      <c r="E1293" s="3" t="s">
        <v>10</v>
      </c>
      <c r="F1293" s="3" t="s">
        <v>11</v>
      </c>
      <c r="G1293" s="3">
        <v>1</v>
      </c>
      <c r="J1293" s="3">
        <v>44</v>
      </c>
      <c r="K1293" s="3">
        <v>34.32</v>
      </c>
      <c r="L1293" s="3">
        <v>7147.4727999999996</v>
      </c>
    </row>
    <row r="1294" spans="4:12">
      <c r="D1294" s="3" t="s">
        <v>6</v>
      </c>
      <c r="E1294" s="3" t="s">
        <v>10</v>
      </c>
      <c r="F1294" s="3" t="s">
        <v>13</v>
      </c>
      <c r="G1294" s="3">
        <v>2</v>
      </c>
      <c r="J1294" s="3">
        <v>38</v>
      </c>
      <c r="K1294" s="3">
        <v>19.95</v>
      </c>
      <c r="L1294" s="3">
        <v>7133.9025000000001</v>
      </c>
    </row>
    <row r="1295" spans="4:12">
      <c r="D1295" s="3" t="s">
        <v>9</v>
      </c>
      <c r="E1295" s="3" t="s">
        <v>7</v>
      </c>
      <c r="F1295" s="3" t="s">
        <v>8</v>
      </c>
      <c r="G1295" s="3">
        <v>0</v>
      </c>
      <c r="J1295" s="3">
        <v>19</v>
      </c>
      <c r="K1295" s="3">
        <v>34.9</v>
      </c>
      <c r="L1295" s="3">
        <v>34828.654000000002</v>
      </c>
    </row>
    <row r="1296" spans="4:12">
      <c r="D1296" s="3" t="s">
        <v>9</v>
      </c>
      <c r="E1296" s="3" t="s">
        <v>10</v>
      </c>
      <c r="F1296" s="3" t="s">
        <v>11</v>
      </c>
      <c r="G1296" s="3">
        <v>0</v>
      </c>
      <c r="J1296" s="3">
        <v>21</v>
      </c>
      <c r="K1296" s="3">
        <v>23.21</v>
      </c>
      <c r="L1296" s="3">
        <v>1515.3449000000001</v>
      </c>
    </row>
    <row r="1297" spans="4:12">
      <c r="D1297" s="3" t="s">
        <v>9</v>
      </c>
      <c r="E1297" s="3" t="s">
        <v>10</v>
      </c>
      <c r="F1297" s="3" t="s">
        <v>12</v>
      </c>
      <c r="G1297" s="3">
        <v>3</v>
      </c>
      <c r="J1297" s="3">
        <v>46</v>
      </c>
      <c r="K1297" s="3">
        <v>25.745000000000001</v>
      </c>
      <c r="L1297" s="3">
        <v>9301.8935500000007</v>
      </c>
    </row>
    <row r="1298" spans="4:12">
      <c r="D1298" s="3" t="s">
        <v>9</v>
      </c>
      <c r="E1298" s="3" t="s">
        <v>10</v>
      </c>
      <c r="F1298" s="3" t="s">
        <v>13</v>
      </c>
      <c r="G1298" s="3">
        <v>0</v>
      </c>
      <c r="J1298" s="3">
        <v>58</v>
      </c>
      <c r="K1298" s="3">
        <v>25.175000000000001</v>
      </c>
      <c r="L1298" s="3">
        <v>11931.125249999999</v>
      </c>
    </row>
    <row r="1299" spans="4:12">
      <c r="D1299" s="3" t="s">
        <v>9</v>
      </c>
      <c r="E1299" s="3" t="s">
        <v>10</v>
      </c>
      <c r="F1299" s="3" t="s">
        <v>8</v>
      </c>
      <c r="G1299" s="3">
        <v>1</v>
      </c>
      <c r="J1299" s="3">
        <v>20</v>
      </c>
      <c r="K1299" s="3">
        <v>22</v>
      </c>
      <c r="L1299" s="3">
        <v>1964.78</v>
      </c>
    </row>
    <row r="1300" spans="4:12">
      <c r="D1300" s="3" t="s">
        <v>9</v>
      </c>
      <c r="E1300" s="3" t="s">
        <v>10</v>
      </c>
      <c r="F1300" s="3" t="s">
        <v>13</v>
      </c>
      <c r="G1300" s="3">
        <v>0</v>
      </c>
      <c r="J1300" s="3">
        <v>18</v>
      </c>
      <c r="K1300" s="3">
        <v>26.125</v>
      </c>
      <c r="L1300" s="3">
        <v>1708.9257500000001</v>
      </c>
    </row>
    <row r="1301" spans="4:12">
      <c r="D1301" s="3" t="s">
        <v>6</v>
      </c>
      <c r="E1301" s="3" t="s">
        <v>10</v>
      </c>
      <c r="F1301" s="3" t="s">
        <v>11</v>
      </c>
      <c r="G1301" s="3">
        <v>2</v>
      </c>
      <c r="J1301" s="3">
        <v>28</v>
      </c>
      <c r="K1301" s="3">
        <v>26.51</v>
      </c>
      <c r="L1301" s="3">
        <v>4340.4408999999996</v>
      </c>
    </row>
    <row r="1302" spans="4:12">
      <c r="D1302" s="3" t="s">
        <v>9</v>
      </c>
      <c r="E1302" s="3" t="s">
        <v>10</v>
      </c>
      <c r="F1302" s="3" t="s">
        <v>12</v>
      </c>
      <c r="G1302" s="3">
        <v>2</v>
      </c>
      <c r="J1302" s="3">
        <v>33</v>
      </c>
      <c r="K1302" s="3">
        <v>27.454999999999998</v>
      </c>
      <c r="L1302" s="3">
        <v>5261.4694499999996</v>
      </c>
    </row>
    <row r="1303" spans="4:12">
      <c r="D1303" s="3" t="s">
        <v>6</v>
      </c>
      <c r="E1303" s="3" t="s">
        <v>10</v>
      </c>
      <c r="F1303" s="3" t="s">
        <v>12</v>
      </c>
      <c r="G1303" s="3">
        <v>1</v>
      </c>
      <c r="J1303" s="3">
        <v>19</v>
      </c>
      <c r="K1303" s="3">
        <v>25.745000000000001</v>
      </c>
      <c r="L1303" s="3">
        <v>2710.8285500000002</v>
      </c>
    </row>
    <row r="1304" spans="4:12">
      <c r="D1304" s="3" t="s">
        <v>9</v>
      </c>
      <c r="E1304" s="3" t="s">
        <v>7</v>
      </c>
      <c r="F1304" s="3" t="s">
        <v>11</v>
      </c>
      <c r="G1304" s="3">
        <v>0</v>
      </c>
      <c r="J1304" s="3">
        <v>45</v>
      </c>
      <c r="K1304" s="3">
        <v>30.36</v>
      </c>
      <c r="L1304" s="3">
        <v>62592.873090000001</v>
      </c>
    </row>
    <row r="1305" spans="4:12">
      <c r="D1305" s="3" t="s">
        <v>9</v>
      </c>
      <c r="E1305" s="3" t="s">
        <v>7</v>
      </c>
      <c r="F1305" s="3" t="s">
        <v>12</v>
      </c>
      <c r="G1305" s="3">
        <v>3</v>
      </c>
      <c r="J1305" s="3">
        <v>62</v>
      </c>
      <c r="K1305" s="3">
        <v>30.875</v>
      </c>
      <c r="L1305" s="3">
        <v>46718.163249999998</v>
      </c>
    </row>
    <row r="1306" spans="4:12">
      <c r="D1306" s="3" t="s">
        <v>6</v>
      </c>
      <c r="E1306" s="3" t="s">
        <v>10</v>
      </c>
      <c r="F1306" s="3" t="s">
        <v>8</v>
      </c>
      <c r="G1306" s="3">
        <v>1</v>
      </c>
      <c r="J1306" s="3">
        <v>25</v>
      </c>
      <c r="K1306" s="3">
        <v>20.8</v>
      </c>
      <c r="L1306" s="3">
        <v>3208.7869999999998</v>
      </c>
    </row>
    <row r="1307" spans="4:12">
      <c r="D1307" s="3" t="s">
        <v>9</v>
      </c>
      <c r="E1307" s="3" t="s">
        <v>7</v>
      </c>
      <c r="F1307" s="3" t="s">
        <v>8</v>
      </c>
      <c r="G1307" s="3">
        <v>0</v>
      </c>
      <c r="J1307" s="3">
        <v>43</v>
      </c>
      <c r="K1307" s="3">
        <v>27.8</v>
      </c>
      <c r="L1307" s="3">
        <v>37829.724199999997</v>
      </c>
    </row>
    <row r="1308" spans="4:12">
      <c r="D1308" s="3" t="s">
        <v>9</v>
      </c>
      <c r="E1308" s="3" t="s">
        <v>7</v>
      </c>
      <c r="F1308" s="3" t="s">
        <v>13</v>
      </c>
      <c r="G1308" s="3">
        <v>2</v>
      </c>
      <c r="J1308" s="3">
        <v>42</v>
      </c>
      <c r="K1308" s="3">
        <v>24.605</v>
      </c>
      <c r="L1308" s="3">
        <v>21259.377949999998</v>
      </c>
    </row>
    <row r="1309" spans="4:12">
      <c r="D1309" s="3" t="s">
        <v>6</v>
      </c>
      <c r="E1309" s="3" t="s">
        <v>10</v>
      </c>
      <c r="F1309" s="3" t="s">
        <v>11</v>
      </c>
      <c r="G1309" s="3">
        <v>0</v>
      </c>
      <c r="J1309" s="3">
        <v>24</v>
      </c>
      <c r="K1309" s="3">
        <v>27.72</v>
      </c>
      <c r="L1309" s="3">
        <v>2464.6188000000002</v>
      </c>
    </row>
    <row r="1310" spans="4:12">
      <c r="D1310" s="3" t="s">
        <v>6</v>
      </c>
      <c r="E1310" s="3" t="s">
        <v>7</v>
      </c>
      <c r="F1310" s="3" t="s">
        <v>13</v>
      </c>
      <c r="G1310" s="3">
        <v>0</v>
      </c>
      <c r="J1310" s="3">
        <v>29</v>
      </c>
      <c r="K1310" s="3">
        <v>21.85</v>
      </c>
      <c r="L1310" s="3">
        <v>16115.3045</v>
      </c>
    </row>
    <row r="1311" spans="4:12">
      <c r="D1311" s="3" t="s">
        <v>9</v>
      </c>
      <c r="E1311" s="3" t="s">
        <v>7</v>
      </c>
      <c r="F1311" s="3" t="s">
        <v>12</v>
      </c>
      <c r="G1311" s="3">
        <v>4</v>
      </c>
      <c r="J1311" s="3">
        <v>32</v>
      </c>
      <c r="K1311" s="3">
        <v>28.12</v>
      </c>
      <c r="L1311" s="3">
        <v>21472.478800000001</v>
      </c>
    </row>
    <row r="1312" spans="4:12">
      <c r="D1312" s="3" t="s">
        <v>6</v>
      </c>
      <c r="E1312" s="3" t="s">
        <v>7</v>
      </c>
      <c r="F1312" s="3" t="s">
        <v>8</v>
      </c>
      <c r="G1312" s="3">
        <v>0</v>
      </c>
      <c r="J1312" s="3">
        <v>25</v>
      </c>
      <c r="K1312" s="3">
        <v>30.2</v>
      </c>
      <c r="L1312" s="3">
        <v>33900.652999999998</v>
      </c>
    </row>
    <row r="1313" spans="4:12">
      <c r="D1313" s="3" t="s">
        <v>9</v>
      </c>
      <c r="E1313" s="3" t="s">
        <v>10</v>
      </c>
      <c r="F1313" s="3" t="s">
        <v>8</v>
      </c>
      <c r="G1313" s="3">
        <v>2</v>
      </c>
      <c r="J1313" s="3">
        <v>41</v>
      </c>
      <c r="K1313" s="3">
        <v>32.200000000000003</v>
      </c>
      <c r="L1313" s="3">
        <v>6875.9610000000002</v>
      </c>
    </row>
    <row r="1314" spans="4:12">
      <c r="D1314" s="3" t="s">
        <v>9</v>
      </c>
      <c r="E1314" s="3" t="s">
        <v>10</v>
      </c>
      <c r="F1314" s="3" t="s">
        <v>12</v>
      </c>
      <c r="G1314" s="3">
        <v>1</v>
      </c>
      <c r="J1314" s="3">
        <v>42</v>
      </c>
      <c r="K1314" s="3">
        <v>26.315000000000001</v>
      </c>
      <c r="L1314" s="3">
        <v>6940.90985</v>
      </c>
    </row>
    <row r="1315" spans="4:12">
      <c r="D1315" s="3" t="s">
        <v>6</v>
      </c>
      <c r="E1315" s="3" t="s">
        <v>10</v>
      </c>
      <c r="F1315" s="3" t="s">
        <v>12</v>
      </c>
      <c r="G1315" s="3">
        <v>0</v>
      </c>
      <c r="J1315" s="3">
        <v>33</v>
      </c>
      <c r="K1315" s="3">
        <v>26.695</v>
      </c>
      <c r="L1315" s="3">
        <v>4571.4130500000001</v>
      </c>
    </row>
    <row r="1316" spans="4:12">
      <c r="D1316" s="3" t="s">
        <v>9</v>
      </c>
      <c r="E1316" s="3" t="s">
        <v>10</v>
      </c>
      <c r="F1316" s="3" t="s">
        <v>8</v>
      </c>
      <c r="G1316" s="3">
        <v>1</v>
      </c>
      <c r="J1316" s="3">
        <v>34</v>
      </c>
      <c r="K1316" s="3">
        <v>42.9</v>
      </c>
      <c r="L1316" s="3">
        <v>4536.259</v>
      </c>
    </row>
    <row r="1317" spans="4:12">
      <c r="D1317" s="3" t="s">
        <v>6</v>
      </c>
      <c r="E1317" s="3" t="s">
        <v>7</v>
      </c>
      <c r="F1317" s="3" t="s">
        <v>8</v>
      </c>
      <c r="G1317" s="3">
        <v>2</v>
      </c>
      <c r="J1317" s="3">
        <v>19</v>
      </c>
      <c r="K1317" s="3">
        <v>34.700000000000003</v>
      </c>
      <c r="L1317" s="3">
        <v>36397.576000000001</v>
      </c>
    </row>
    <row r="1318" spans="4:12">
      <c r="D1318" s="3" t="s">
        <v>6</v>
      </c>
      <c r="E1318" s="3" t="s">
        <v>7</v>
      </c>
      <c r="F1318" s="3" t="s">
        <v>12</v>
      </c>
      <c r="G1318" s="3">
        <v>3</v>
      </c>
      <c r="J1318" s="3">
        <v>30</v>
      </c>
      <c r="K1318" s="3">
        <v>23.655000000000001</v>
      </c>
      <c r="L1318" s="3">
        <v>18765.87545</v>
      </c>
    </row>
    <row r="1319" spans="4:12">
      <c r="D1319" s="3" t="s">
        <v>9</v>
      </c>
      <c r="E1319" s="3" t="s">
        <v>10</v>
      </c>
      <c r="F1319" s="3" t="s">
        <v>13</v>
      </c>
      <c r="G1319" s="3">
        <v>1</v>
      </c>
      <c r="J1319" s="3">
        <v>18</v>
      </c>
      <c r="K1319" s="3">
        <v>28.31</v>
      </c>
      <c r="L1319" s="3">
        <v>11272.331389999999</v>
      </c>
    </row>
    <row r="1320" spans="4:12">
      <c r="D1320" s="3" t="s">
        <v>6</v>
      </c>
      <c r="E1320" s="3" t="s">
        <v>10</v>
      </c>
      <c r="F1320" s="3" t="s">
        <v>8</v>
      </c>
      <c r="G1320" s="3">
        <v>0</v>
      </c>
      <c r="J1320" s="3">
        <v>19</v>
      </c>
      <c r="K1320" s="3">
        <v>20.6</v>
      </c>
      <c r="L1320" s="3">
        <v>1731.6769999999999</v>
      </c>
    </row>
    <row r="1321" spans="4:12">
      <c r="D1321" s="3" t="s">
        <v>9</v>
      </c>
      <c r="E1321" s="3" t="s">
        <v>10</v>
      </c>
      <c r="F1321" s="3" t="s">
        <v>11</v>
      </c>
      <c r="G1321" s="3">
        <v>0</v>
      </c>
      <c r="J1321" s="3">
        <v>18</v>
      </c>
      <c r="K1321" s="3">
        <v>53.13</v>
      </c>
      <c r="L1321" s="3">
        <v>1163.4627</v>
      </c>
    </row>
    <row r="1322" spans="4:12">
      <c r="D1322" s="3" t="s">
        <v>9</v>
      </c>
      <c r="E1322" s="3" t="s">
        <v>10</v>
      </c>
      <c r="F1322" s="3" t="s">
        <v>13</v>
      </c>
      <c r="G1322" s="3">
        <v>4</v>
      </c>
      <c r="J1322" s="3">
        <v>35</v>
      </c>
      <c r="K1322" s="3">
        <v>39.71</v>
      </c>
      <c r="L1322" s="3">
        <v>19496.71917</v>
      </c>
    </row>
    <row r="1323" spans="4:12">
      <c r="D1323" s="3" t="s">
        <v>6</v>
      </c>
      <c r="E1323" s="3" t="s">
        <v>10</v>
      </c>
      <c r="F1323" s="3" t="s">
        <v>12</v>
      </c>
      <c r="G1323" s="3">
        <v>2</v>
      </c>
      <c r="J1323" s="3">
        <v>39</v>
      </c>
      <c r="K1323" s="3">
        <v>26.315000000000001</v>
      </c>
      <c r="L1323" s="3">
        <v>7201.7008500000002</v>
      </c>
    </row>
    <row r="1324" spans="4:12">
      <c r="D1324" s="3" t="s">
        <v>9</v>
      </c>
      <c r="E1324" s="3" t="s">
        <v>10</v>
      </c>
      <c r="F1324" s="3" t="s">
        <v>12</v>
      </c>
      <c r="G1324" s="3">
        <v>3</v>
      </c>
      <c r="J1324" s="3">
        <v>31</v>
      </c>
      <c r="K1324" s="3">
        <v>31.065000000000001</v>
      </c>
      <c r="L1324" s="3">
        <v>5425.0233500000004</v>
      </c>
    </row>
    <row r="1325" spans="4:12">
      <c r="D1325" s="3" t="s">
        <v>9</v>
      </c>
      <c r="E1325" s="3" t="s">
        <v>7</v>
      </c>
      <c r="F1325" s="3" t="s">
        <v>13</v>
      </c>
      <c r="G1325" s="3">
        <v>0</v>
      </c>
      <c r="J1325" s="3">
        <v>62</v>
      </c>
      <c r="K1325" s="3">
        <v>26.695</v>
      </c>
      <c r="L1325" s="3">
        <v>28101.333050000001</v>
      </c>
    </row>
    <row r="1326" spans="4:12">
      <c r="D1326" s="3" t="s">
        <v>9</v>
      </c>
      <c r="E1326" s="3" t="s">
        <v>10</v>
      </c>
      <c r="F1326" s="3" t="s">
        <v>11</v>
      </c>
      <c r="G1326" s="3">
        <v>0</v>
      </c>
      <c r="J1326" s="3">
        <v>62</v>
      </c>
      <c r="K1326" s="3">
        <v>38.83</v>
      </c>
      <c r="L1326" s="3">
        <v>12981.3457</v>
      </c>
    </row>
    <row r="1327" spans="4:12">
      <c r="D1327" s="3" t="s">
        <v>6</v>
      </c>
      <c r="E1327" s="3" t="s">
        <v>7</v>
      </c>
      <c r="F1327" s="3" t="s">
        <v>11</v>
      </c>
      <c r="G1327" s="3">
        <v>2</v>
      </c>
      <c r="J1327" s="3">
        <v>42</v>
      </c>
      <c r="K1327" s="3">
        <v>40.369999999999997</v>
      </c>
      <c r="L1327" s="3">
        <v>43896.376300000004</v>
      </c>
    </row>
    <row r="1328" spans="4:12">
      <c r="D1328" s="3" t="s">
        <v>9</v>
      </c>
      <c r="E1328" s="3" t="s">
        <v>10</v>
      </c>
      <c r="F1328" s="3" t="s">
        <v>12</v>
      </c>
      <c r="G1328" s="3">
        <v>1</v>
      </c>
      <c r="J1328" s="3">
        <v>31</v>
      </c>
      <c r="K1328" s="3">
        <v>25.934999999999999</v>
      </c>
      <c r="L1328" s="3">
        <v>4239.8926499999998</v>
      </c>
    </row>
    <row r="1329" spans="4:12">
      <c r="D1329" s="3" t="s">
        <v>9</v>
      </c>
      <c r="E1329" s="3" t="s">
        <v>10</v>
      </c>
      <c r="F1329" s="3" t="s">
        <v>13</v>
      </c>
      <c r="G1329" s="3">
        <v>0</v>
      </c>
      <c r="J1329" s="3">
        <v>61</v>
      </c>
      <c r="K1329" s="3">
        <v>33.534999999999997</v>
      </c>
      <c r="L1329" s="3">
        <v>13143.336649999999</v>
      </c>
    </row>
    <row r="1330" spans="4:12">
      <c r="D1330" s="3" t="s">
        <v>6</v>
      </c>
      <c r="E1330" s="3" t="s">
        <v>10</v>
      </c>
      <c r="F1330" s="3" t="s">
        <v>13</v>
      </c>
      <c r="G1330" s="3">
        <v>0</v>
      </c>
      <c r="J1330" s="3">
        <v>42</v>
      </c>
      <c r="K1330" s="3">
        <v>32.869999999999997</v>
      </c>
      <c r="L1330" s="3">
        <v>7050.0213000000003</v>
      </c>
    </row>
    <row r="1331" spans="4:12">
      <c r="D1331" s="3" t="s">
        <v>9</v>
      </c>
      <c r="E1331" s="3" t="s">
        <v>10</v>
      </c>
      <c r="F1331" s="3" t="s">
        <v>11</v>
      </c>
      <c r="G1331" s="3">
        <v>1</v>
      </c>
      <c r="J1331" s="3">
        <v>51</v>
      </c>
      <c r="K1331" s="3">
        <v>30.03</v>
      </c>
      <c r="L1331" s="3">
        <v>9377.9046999999991</v>
      </c>
    </row>
    <row r="1332" spans="4:12">
      <c r="D1332" s="3" t="s">
        <v>6</v>
      </c>
      <c r="E1332" s="3" t="s">
        <v>10</v>
      </c>
      <c r="F1332" s="3" t="s">
        <v>13</v>
      </c>
      <c r="G1332" s="3">
        <v>2</v>
      </c>
      <c r="J1332" s="3">
        <v>23</v>
      </c>
      <c r="K1332" s="3">
        <v>24.225000000000001</v>
      </c>
      <c r="L1332" s="3">
        <v>22395.74424</v>
      </c>
    </row>
    <row r="1333" spans="4:12">
      <c r="D1333" s="3" t="s">
        <v>9</v>
      </c>
      <c r="E1333" s="3" t="s">
        <v>10</v>
      </c>
      <c r="F1333" s="3" t="s">
        <v>8</v>
      </c>
      <c r="G1333" s="3">
        <v>2</v>
      </c>
      <c r="J1333" s="3">
        <v>52</v>
      </c>
      <c r="K1333" s="3">
        <v>38.6</v>
      </c>
      <c r="L1333" s="3">
        <v>10325.206</v>
      </c>
    </row>
    <row r="1334" spans="4:12">
      <c r="D1334" s="3" t="s">
        <v>6</v>
      </c>
      <c r="E1334" s="3" t="s">
        <v>10</v>
      </c>
      <c r="F1334" s="3" t="s">
        <v>11</v>
      </c>
      <c r="G1334" s="3">
        <v>2</v>
      </c>
      <c r="J1334" s="3">
        <v>57</v>
      </c>
      <c r="K1334" s="3">
        <v>25.74</v>
      </c>
      <c r="L1334" s="3">
        <v>12629.1656</v>
      </c>
    </row>
    <row r="1335" spans="4:12">
      <c r="D1335" s="3" t="s">
        <v>6</v>
      </c>
      <c r="E1335" s="3" t="s">
        <v>10</v>
      </c>
      <c r="F1335" s="3" t="s">
        <v>8</v>
      </c>
      <c r="G1335" s="3">
        <v>0</v>
      </c>
      <c r="J1335" s="3">
        <v>23</v>
      </c>
      <c r="K1335" s="3">
        <v>33.4</v>
      </c>
      <c r="L1335" s="3">
        <v>10795.937330000001</v>
      </c>
    </row>
    <row r="1336" spans="4:12">
      <c r="D1336" s="3" t="s">
        <v>6</v>
      </c>
      <c r="E1336" s="3" t="s">
        <v>10</v>
      </c>
      <c r="F1336" s="3" t="s">
        <v>8</v>
      </c>
      <c r="G1336" s="3">
        <v>3</v>
      </c>
      <c r="J1336" s="3">
        <v>52</v>
      </c>
      <c r="K1336" s="3">
        <v>44.7</v>
      </c>
      <c r="L1336" s="3">
        <v>11411.684999999999</v>
      </c>
    </row>
    <row r="1337" spans="4:12">
      <c r="D1337" s="3" t="s">
        <v>9</v>
      </c>
      <c r="E1337" s="3" t="s">
        <v>10</v>
      </c>
      <c r="F1337" s="3" t="s">
        <v>12</v>
      </c>
      <c r="G1337" s="3">
        <v>3</v>
      </c>
      <c r="J1337" s="3">
        <v>50</v>
      </c>
      <c r="K1337" s="3">
        <v>30.97</v>
      </c>
      <c r="L1337" s="3">
        <v>10600.5483</v>
      </c>
    </row>
    <row r="1338" spans="4:12">
      <c r="D1338" s="3" t="s">
        <v>6</v>
      </c>
      <c r="E1338" s="3" t="s">
        <v>10</v>
      </c>
      <c r="F1338" s="3" t="s">
        <v>13</v>
      </c>
      <c r="G1338" s="3">
        <v>0</v>
      </c>
      <c r="J1338" s="3">
        <v>18</v>
      </c>
      <c r="K1338" s="3">
        <v>31.92</v>
      </c>
      <c r="L1338" s="3">
        <v>2205.9807999999998</v>
      </c>
    </row>
    <row r="1339" spans="4:12">
      <c r="D1339" s="3" t="s">
        <v>6</v>
      </c>
      <c r="E1339" s="3" t="s">
        <v>10</v>
      </c>
      <c r="F1339" s="3" t="s">
        <v>11</v>
      </c>
      <c r="G1339" s="3">
        <v>0</v>
      </c>
      <c r="J1339" s="3">
        <v>18</v>
      </c>
      <c r="K1339" s="3">
        <v>36.85</v>
      </c>
      <c r="L1339" s="3">
        <v>1629.8335</v>
      </c>
    </row>
    <row r="1340" spans="4:12">
      <c r="D1340" s="3" t="s">
        <v>6</v>
      </c>
      <c r="E1340" s="3" t="s">
        <v>10</v>
      </c>
      <c r="F1340" s="3" t="s">
        <v>8</v>
      </c>
      <c r="G1340" s="3">
        <v>0</v>
      </c>
      <c r="J1340" s="3">
        <v>21</v>
      </c>
      <c r="K1340" s="3">
        <v>25.8</v>
      </c>
      <c r="L1340" s="3">
        <v>2007.9449999999999</v>
      </c>
    </row>
    <row r="1341" spans="4:12">
      <c r="D1341" s="3" t="s">
        <v>6</v>
      </c>
      <c r="E1341" s="3" t="s">
        <v>7</v>
      </c>
      <c r="F1341" s="3" t="s">
        <v>12</v>
      </c>
      <c r="G1341" s="3">
        <v>0</v>
      </c>
      <c r="J1341" s="3">
        <v>61</v>
      </c>
      <c r="K1341" s="3">
        <v>29.07</v>
      </c>
      <c r="L1341" s="3">
        <v>29141.3603</v>
      </c>
    </row>
    <row r="1342" spans="4:12">
      <c r="I1342" t="s">
        <v>106</v>
      </c>
      <c r="J1342">
        <f>AVERAGE(J4:J1341)</f>
        <v>39.207025411061288</v>
      </c>
      <c r="K1342">
        <f>AVERAGE(K4:K1341)</f>
        <v>30.663396860986538</v>
      </c>
      <c r="L1342">
        <f>AVERAGE(L4:L1341)</f>
        <v>13270.422265141257</v>
      </c>
    </row>
    <row r="1343" spans="4:12">
      <c r="I1343" t="s">
        <v>107</v>
      </c>
      <c r="J1343">
        <f>SKEW(J4:J1341)</f>
        <v>5.5672515652991868E-2</v>
      </c>
      <c r="K1343">
        <f t="shared" ref="K1343:L1343" si="0">SKEW(K4:K1341)</f>
        <v>0.28404711059874976</v>
      </c>
      <c r="L1343">
        <f t="shared" si="0"/>
        <v>1.515879658024041</v>
      </c>
    </row>
  </sheetData>
  <mergeCells count="2">
    <mergeCell ref="D2:F2"/>
    <mergeCell ref="J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AD34-3074-4AA2-8117-625BDF3E76A5}">
  <dimension ref="A1"/>
  <sheetViews>
    <sheetView topLeftCell="A34" workbookViewId="0">
      <selection activeCell="L62" sqref="L62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331-1B51-4F50-8B05-612DFEDAB94B}">
  <dimension ref="A1:M12"/>
  <sheetViews>
    <sheetView workbookViewId="0">
      <selection activeCell="I7" sqref="I7"/>
    </sheetView>
  </sheetViews>
  <sheetFormatPr defaultRowHeight="14.4"/>
  <cols>
    <col min="1" max="1" width="12.109375" customWidth="1"/>
  </cols>
  <sheetData>
    <row r="1" spans="1:13">
      <c r="A1" s="6"/>
      <c r="B1" s="6" t="s">
        <v>0</v>
      </c>
      <c r="C1" s="6" t="s">
        <v>2</v>
      </c>
      <c r="D1" s="6" t="s">
        <v>22</v>
      </c>
    </row>
    <row r="2" spans="1:13">
      <c r="A2" t="s">
        <v>0</v>
      </c>
      <c r="B2">
        <v>1</v>
      </c>
    </row>
    <row r="3" spans="1:13">
      <c r="A3" t="s">
        <v>2</v>
      </c>
      <c r="B3" s="7">
        <v>0.10927188154853502</v>
      </c>
      <c r="C3">
        <v>1</v>
      </c>
    </row>
    <row r="4" spans="1:13" ht="15" thickBot="1">
      <c r="A4" s="5" t="s">
        <v>22</v>
      </c>
      <c r="B4" s="8">
        <v>0.29900819333064782</v>
      </c>
      <c r="C4" s="8">
        <v>0.19834096883362906</v>
      </c>
      <c r="D4" s="5">
        <v>1</v>
      </c>
    </row>
    <row r="7" spans="1:13">
      <c r="J7" s="34"/>
      <c r="K7" s="34"/>
      <c r="L7" s="34"/>
      <c r="M7" s="34"/>
    </row>
    <row r="8" spans="1:13">
      <c r="B8" s="37" t="s">
        <v>25</v>
      </c>
      <c r="C8" s="37"/>
      <c r="D8" s="37"/>
      <c r="E8" s="37"/>
    </row>
    <row r="9" spans="1:13">
      <c r="B9" s="38" t="s">
        <v>26</v>
      </c>
      <c r="C9" s="38"/>
      <c r="D9" s="38" t="s">
        <v>27</v>
      </c>
      <c r="E9" s="38"/>
    </row>
    <row r="10" spans="1:13">
      <c r="B10" s="36" t="s">
        <v>29</v>
      </c>
      <c r="C10" s="36"/>
      <c r="D10" s="36">
        <v>0.299008</v>
      </c>
      <c r="E10" s="36"/>
    </row>
    <row r="11" spans="1:13">
      <c r="B11" s="36" t="s">
        <v>28</v>
      </c>
      <c r="C11" s="36"/>
      <c r="D11" s="36">
        <v>0.19834099999999999</v>
      </c>
      <c r="E11" s="36"/>
    </row>
    <row r="12" spans="1:13">
      <c r="B12" s="36" t="s">
        <v>30</v>
      </c>
      <c r="C12" s="36"/>
      <c r="D12" s="36">
        <v>0.10927199999999999</v>
      </c>
      <c r="E12" s="36"/>
    </row>
  </sheetData>
  <mergeCells count="9">
    <mergeCell ref="B12:C12"/>
    <mergeCell ref="D12:E12"/>
    <mergeCell ref="B8:E8"/>
    <mergeCell ref="B9:C9"/>
    <mergeCell ref="D9:E9"/>
    <mergeCell ref="B10:C10"/>
    <mergeCell ref="D10:E10"/>
    <mergeCell ref="B11:C11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C472-70C2-4102-A5CC-E7F6B73C4ECC}">
  <dimension ref="A1:J30"/>
  <sheetViews>
    <sheetView workbookViewId="0">
      <selection activeCell="C1" sqref="C1"/>
    </sheetView>
  </sheetViews>
  <sheetFormatPr defaultRowHeight="14.4"/>
  <cols>
    <col min="1" max="1" width="12.5546875" bestFit="1" customWidth="1"/>
    <col min="2" max="2" width="15.5546875" bestFit="1" customWidth="1"/>
    <col min="3" max="3" width="5" bestFit="1" customWidth="1"/>
    <col min="4" max="4" width="10.77734375" bestFit="1" customWidth="1"/>
  </cols>
  <sheetData>
    <row r="1" spans="1:4">
      <c r="A1" s="9" t="s">
        <v>34</v>
      </c>
      <c r="B1" s="9" t="s">
        <v>31</v>
      </c>
    </row>
    <row r="2" spans="1:4">
      <c r="A2" s="9" t="s">
        <v>33</v>
      </c>
      <c r="B2" t="s">
        <v>7</v>
      </c>
      <c r="C2" t="s">
        <v>10</v>
      </c>
      <c r="D2" t="s">
        <v>32</v>
      </c>
    </row>
    <row r="3" spans="1:4">
      <c r="A3" s="10" t="s">
        <v>9</v>
      </c>
      <c r="B3">
        <v>159</v>
      </c>
      <c r="C3">
        <v>517</v>
      </c>
      <c r="D3">
        <v>676</v>
      </c>
    </row>
    <row r="4" spans="1:4">
      <c r="A4" s="10" t="s">
        <v>6</v>
      </c>
      <c r="B4">
        <v>115</v>
      </c>
      <c r="C4">
        <v>547</v>
      </c>
      <c r="D4">
        <v>662</v>
      </c>
    </row>
    <row r="5" spans="1:4">
      <c r="A5" s="10" t="s">
        <v>32</v>
      </c>
      <c r="B5">
        <v>274</v>
      </c>
      <c r="C5">
        <v>1064</v>
      </c>
      <c r="D5">
        <v>1338</v>
      </c>
    </row>
    <row r="26" spans="8:10">
      <c r="H26" t="s">
        <v>35</v>
      </c>
    </row>
    <row r="28" spans="8:10">
      <c r="I28" s="3" t="s">
        <v>36</v>
      </c>
      <c r="J28" s="3" t="s">
        <v>37</v>
      </c>
    </row>
    <row r="29" spans="8:10">
      <c r="I29" s="4" t="s">
        <v>9</v>
      </c>
      <c r="J29" s="4">
        <v>159</v>
      </c>
    </row>
    <row r="30" spans="8:10">
      <c r="I30" s="3" t="s">
        <v>6</v>
      </c>
      <c r="J30" s="3">
        <v>115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0C9E-78F8-43AF-8D7D-EABD2116294B}">
  <dimension ref="A1:B7"/>
  <sheetViews>
    <sheetView workbookViewId="0">
      <selection activeCell="I5" sqref="I5"/>
    </sheetView>
  </sheetViews>
  <sheetFormatPr defaultRowHeight="14.4"/>
  <cols>
    <col min="1" max="1" width="12.5546875" bestFit="1" customWidth="1"/>
    <col min="2" max="2" width="19.5546875" bestFit="1" customWidth="1"/>
    <col min="3" max="44" width="12" bestFit="1" customWidth="1"/>
    <col min="45" max="45" width="11" bestFit="1" customWidth="1"/>
    <col min="46" max="49" width="12" bestFit="1" customWidth="1"/>
    <col min="50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5" width="10" bestFit="1" customWidth="1"/>
    <col min="56" max="56" width="9" bestFit="1" customWidth="1"/>
    <col min="57" max="59" width="10" bestFit="1" customWidth="1"/>
    <col min="60" max="60" width="8" bestFit="1" customWidth="1"/>
    <col min="61" max="68" width="9" bestFit="1" customWidth="1"/>
    <col min="69" max="69" width="11" bestFit="1" customWidth="1"/>
    <col min="70" max="71" width="10" bestFit="1" customWidth="1"/>
    <col min="72" max="74" width="9" bestFit="1" customWidth="1"/>
    <col min="75" max="75" width="10" bestFit="1" customWidth="1"/>
    <col min="76" max="77" width="9" bestFit="1" customWidth="1"/>
    <col min="78" max="78" width="10" bestFit="1" customWidth="1"/>
    <col min="79" max="79" width="8" bestFit="1" customWidth="1"/>
    <col min="80" max="80" width="9" bestFit="1" customWidth="1"/>
    <col min="81" max="82" width="11" bestFit="1" customWidth="1"/>
    <col min="83" max="83" width="10" bestFit="1" customWidth="1"/>
    <col min="84" max="84" width="8" bestFit="1" customWidth="1"/>
    <col min="85" max="85" width="10" bestFit="1" customWidth="1"/>
    <col min="86" max="86" width="9" bestFit="1" customWidth="1"/>
    <col min="87" max="87" width="8" bestFit="1" customWidth="1"/>
    <col min="88" max="88" width="9" bestFit="1" customWidth="1"/>
    <col min="89" max="89" width="8" bestFit="1" customWidth="1"/>
    <col min="90" max="92" width="10" bestFit="1" customWidth="1"/>
    <col min="93" max="94" width="9" bestFit="1" customWidth="1"/>
    <col min="95" max="96" width="10" bestFit="1" customWidth="1"/>
    <col min="97" max="97" width="11" bestFit="1" customWidth="1"/>
    <col min="98" max="99" width="10" bestFit="1" customWidth="1"/>
    <col min="100" max="100" width="8" bestFit="1" customWidth="1"/>
    <col min="101" max="101" width="10" bestFit="1" customWidth="1"/>
    <col min="102" max="103" width="11" bestFit="1" customWidth="1"/>
    <col min="104" max="105" width="10" bestFit="1" customWidth="1"/>
    <col min="106" max="106" width="11" bestFit="1" customWidth="1"/>
    <col min="107" max="108" width="10" bestFit="1" customWidth="1"/>
    <col min="109" max="110" width="9" bestFit="1" customWidth="1"/>
    <col min="111" max="112" width="10" bestFit="1" customWidth="1"/>
    <col min="113" max="113" width="9" bestFit="1" customWidth="1"/>
    <col min="114" max="114" width="10" bestFit="1" customWidth="1"/>
    <col min="115" max="116" width="11" bestFit="1" customWidth="1"/>
    <col min="117" max="117" width="10" bestFit="1" customWidth="1"/>
    <col min="118" max="119" width="11" bestFit="1" customWidth="1"/>
    <col min="120" max="120" width="10" bestFit="1" customWidth="1"/>
    <col min="121" max="123" width="11" bestFit="1" customWidth="1"/>
    <col min="124" max="125" width="10" bestFit="1" customWidth="1"/>
    <col min="126" max="126" width="11" bestFit="1" customWidth="1"/>
    <col min="127" max="128" width="10" bestFit="1" customWidth="1"/>
    <col min="129" max="129" width="11" bestFit="1" customWidth="1"/>
    <col min="130" max="130" width="10" bestFit="1" customWidth="1"/>
    <col min="131" max="131" width="7" bestFit="1" customWidth="1"/>
    <col min="132" max="133" width="10" bestFit="1" customWidth="1"/>
    <col min="134" max="134" width="9" bestFit="1" customWidth="1"/>
    <col min="135" max="137" width="11" bestFit="1" customWidth="1"/>
    <col min="138" max="139" width="10" bestFit="1" customWidth="1"/>
    <col min="140" max="140" width="9" bestFit="1" customWidth="1"/>
    <col min="141" max="141" width="10" bestFit="1" customWidth="1"/>
    <col min="142" max="142" width="11" bestFit="1" customWidth="1"/>
    <col min="143" max="143" width="9" bestFit="1" customWidth="1"/>
    <col min="144" max="147" width="10" bestFit="1" customWidth="1"/>
    <col min="148" max="149" width="9" bestFit="1" customWidth="1"/>
    <col min="150" max="152" width="10" bestFit="1" customWidth="1"/>
    <col min="153" max="154" width="11" bestFit="1" customWidth="1"/>
    <col min="155" max="155" width="10" bestFit="1" customWidth="1"/>
    <col min="156" max="156" width="9" bestFit="1" customWidth="1"/>
    <col min="157" max="157" width="11" bestFit="1" customWidth="1"/>
    <col min="158" max="159" width="9" bestFit="1" customWidth="1"/>
    <col min="160" max="164" width="10" bestFit="1" customWidth="1"/>
    <col min="165" max="165" width="11" bestFit="1" customWidth="1"/>
    <col min="166" max="166" width="10" bestFit="1" customWidth="1"/>
    <col min="167" max="169" width="11" bestFit="1" customWidth="1"/>
    <col min="170" max="171" width="10" bestFit="1" customWidth="1"/>
    <col min="172" max="172" width="11" bestFit="1" customWidth="1"/>
    <col min="173" max="173" width="10" bestFit="1" customWidth="1"/>
    <col min="174" max="174" width="9" bestFit="1" customWidth="1"/>
    <col min="175" max="176" width="11" bestFit="1" customWidth="1"/>
    <col min="177" max="178" width="10" bestFit="1" customWidth="1"/>
    <col min="179" max="182" width="11" bestFit="1" customWidth="1"/>
    <col min="183" max="183" width="9" bestFit="1" customWidth="1"/>
    <col min="184" max="185" width="10" bestFit="1" customWidth="1"/>
    <col min="186" max="186" width="11" bestFit="1" customWidth="1"/>
    <col min="187" max="187" width="10" bestFit="1" customWidth="1"/>
    <col min="188" max="189" width="9" bestFit="1" customWidth="1"/>
    <col min="190" max="190" width="10" bestFit="1" customWidth="1"/>
    <col min="191" max="191" width="9" bestFit="1" customWidth="1"/>
    <col min="192" max="192" width="11" bestFit="1" customWidth="1"/>
    <col min="193" max="193" width="10" bestFit="1" customWidth="1"/>
    <col min="194" max="194" width="9" bestFit="1" customWidth="1"/>
    <col min="195" max="195" width="10" bestFit="1" customWidth="1"/>
    <col min="196" max="196" width="11" bestFit="1" customWidth="1"/>
    <col min="197" max="198" width="10" bestFit="1" customWidth="1"/>
    <col min="199" max="199" width="9" bestFit="1" customWidth="1"/>
    <col min="200" max="200" width="11" bestFit="1" customWidth="1"/>
    <col min="201" max="201" width="10" bestFit="1" customWidth="1"/>
    <col min="202" max="202" width="9" bestFit="1" customWidth="1"/>
    <col min="203" max="205" width="10" bestFit="1" customWidth="1"/>
    <col min="206" max="207" width="11" bestFit="1" customWidth="1"/>
    <col min="208" max="208" width="9" bestFit="1" customWidth="1"/>
    <col min="209" max="209" width="11" bestFit="1" customWidth="1"/>
    <col min="210" max="211" width="10" bestFit="1" customWidth="1"/>
    <col min="212" max="212" width="9" bestFit="1" customWidth="1"/>
    <col min="213" max="213" width="11" bestFit="1" customWidth="1"/>
    <col min="214" max="214" width="9" bestFit="1" customWidth="1"/>
    <col min="215" max="216" width="11" bestFit="1" customWidth="1"/>
    <col min="217" max="217" width="10" bestFit="1" customWidth="1"/>
    <col min="218" max="218" width="9" bestFit="1" customWidth="1"/>
    <col min="219" max="220" width="10" bestFit="1" customWidth="1"/>
    <col min="221" max="221" width="8" bestFit="1" customWidth="1"/>
    <col min="222" max="222" width="11" bestFit="1" customWidth="1"/>
    <col min="223" max="224" width="10" bestFit="1" customWidth="1"/>
    <col min="225" max="225" width="11" bestFit="1" customWidth="1"/>
    <col min="226" max="227" width="9" bestFit="1" customWidth="1"/>
    <col min="228" max="228" width="10" bestFit="1" customWidth="1"/>
    <col min="229" max="230" width="9" bestFit="1" customWidth="1"/>
    <col min="231" max="232" width="10" bestFit="1" customWidth="1"/>
    <col min="233" max="234" width="9" bestFit="1" customWidth="1"/>
    <col min="235" max="235" width="10" bestFit="1" customWidth="1"/>
    <col min="236" max="236" width="11" bestFit="1" customWidth="1"/>
    <col min="237" max="237" width="10" bestFit="1" customWidth="1"/>
    <col min="238" max="238" width="9" bestFit="1" customWidth="1"/>
    <col min="239" max="239" width="10" bestFit="1" customWidth="1"/>
    <col min="240" max="240" width="8" bestFit="1" customWidth="1"/>
    <col min="241" max="241" width="11" bestFit="1" customWidth="1"/>
    <col min="242" max="242" width="9" bestFit="1" customWidth="1"/>
    <col min="243" max="243" width="10" bestFit="1" customWidth="1"/>
    <col min="244" max="245" width="9" bestFit="1" customWidth="1"/>
    <col min="246" max="250" width="10" bestFit="1" customWidth="1"/>
    <col min="251" max="251" width="9" bestFit="1" customWidth="1"/>
    <col min="252" max="252" width="10" bestFit="1" customWidth="1"/>
    <col min="253" max="253" width="9" bestFit="1" customWidth="1"/>
    <col min="254" max="255" width="11" bestFit="1" customWidth="1"/>
    <col min="256" max="257" width="10" bestFit="1" customWidth="1"/>
    <col min="258" max="258" width="11" bestFit="1" customWidth="1"/>
    <col min="259" max="259" width="9" bestFit="1" customWidth="1"/>
    <col min="260" max="263" width="10" bestFit="1" customWidth="1"/>
    <col min="264" max="264" width="11" bestFit="1" customWidth="1"/>
    <col min="265" max="266" width="10" bestFit="1" customWidth="1"/>
    <col min="267" max="268" width="9" bestFit="1" customWidth="1"/>
    <col min="269" max="271" width="10" bestFit="1" customWidth="1"/>
    <col min="272" max="272" width="11" bestFit="1" customWidth="1"/>
    <col min="273" max="273" width="10" bestFit="1" customWidth="1"/>
    <col min="274" max="274" width="11" bestFit="1" customWidth="1"/>
    <col min="275" max="275" width="10" bestFit="1" customWidth="1"/>
    <col min="276" max="276" width="9" bestFit="1" customWidth="1"/>
    <col min="277" max="278" width="11" bestFit="1" customWidth="1"/>
    <col min="279" max="279" width="10" bestFit="1" customWidth="1"/>
    <col min="280" max="280" width="9" bestFit="1" customWidth="1"/>
    <col min="281" max="283" width="10" bestFit="1" customWidth="1"/>
    <col min="284" max="284" width="9" bestFit="1" customWidth="1"/>
    <col min="285" max="287" width="11" bestFit="1" customWidth="1"/>
    <col min="288" max="288" width="9" bestFit="1" customWidth="1"/>
    <col min="289" max="290" width="10" bestFit="1" customWidth="1"/>
    <col min="291" max="291" width="11" bestFit="1" customWidth="1"/>
    <col min="292" max="293" width="10" bestFit="1" customWidth="1"/>
    <col min="294" max="294" width="11" bestFit="1" customWidth="1"/>
    <col min="295" max="295" width="9" bestFit="1" customWidth="1"/>
    <col min="296" max="296" width="10" bestFit="1" customWidth="1"/>
    <col min="297" max="297" width="11" bestFit="1" customWidth="1"/>
    <col min="298" max="300" width="9" bestFit="1" customWidth="1"/>
    <col min="301" max="301" width="10" bestFit="1" customWidth="1"/>
    <col min="302" max="302" width="11" bestFit="1" customWidth="1"/>
    <col min="303" max="306" width="10" bestFit="1" customWidth="1"/>
    <col min="307" max="307" width="11" bestFit="1" customWidth="1"/>
    <col min="308" max="308" width="9" bestFit="1" customWidth="1"/>
    <col min="309" max="309" width="11" bestFit="1" customWidth="1"/>
    <col min="310" max="312" width="10" bestFit="1" customWidth="1"/>
    <col min="313" max="313" width="11" bestFit="1" customWidth="1"/>
    <col min="314" max="314" width="10" bestFit="1" customWidth="1"/>
    <col min="315" max="316" width="11" bestFit="1" customWidth="1"/>
    <col min="317" max="318" width="9" bestFit="1" customWidth="1"/>
    <col min="319" max="321" width="10" bestFit="1" customWidth="1"/>
    <col min="322" max="323" width="11" bestFit="1" customWidth="1"/>
    <col min="324" max="324" width="10" bestFit="1" customWidth="1"/>
    <col min="325" max="325" width="9" bestFit="1" customWidth="1"/>
    <col min="326" max="327" width="11" bestFit="1" customWidth="1"/>
    <col min="328" max="328" width="8" bestFit="1" customWidth="1"/>
    <col min="329" max="330" width="10" bestFit="1" customWidth="1"/>
    <col min="331" max="331" width="9" bestFit="1" customWidth="1"/>
    <col min="332" max="334" width="11" bestFit="1" customWidth="1"/>
    <col min="335" max="335" width="10" bestFit="1" customWidth="1"/>
    <col min="336" max="336" width="9" bestFit="1" customWidth="1"/>
    <col min="337" max="337" width="10" bestFit="1" customWidth="1"/>
    <col min="338" max="338" width="8" bestFit="1" customWidth="1"/>
    <col min="339" max="339" width="10" bestFit="1" customWidth="1"/>
    <col min="340" max="341" width="9" bestFit="1" customWidth="1"/>
    <col min="342" max="343" width="10" bestFit="1" customWidth="1"/>
    <col min="344" max="344" width="11" bestFit="1" customWidth="1"/>
    <col min="345" max="345" width="8" bestFit="1" customWidth="1"/>
    <col min="346" max="346" width="10" bestFit="1" customWidth="1"/>
    <col min="347" max="348" width="11" bestFit="1" customWidth="1"/>
    <col min="349" max="349" width="9" bestFit="1" customWidth="1"/>
    <col min="350" max="352" width="10" bestFit="1" customWidth="1"/>
    <col min="353" max="354" width="11" bestFit="1" customWidth="1"/>
    <col min="355" max="355" width="10" bestFit="1" customWidth="1"/>
    <col min="356" max="357" width="9" bestFit="1" customWidth="1"/>
    <col min="358" max="360" width="10" bestFit="1" customWidth="1"/>
    <col min="361" max="362" width="9" bestFit="1" customWidth="1"/>
    <col min="363" max="363" width="10" bestFit="1" customWidth="1"/>
    <col min="364" max="364" width="11" bestFit="1" customWidth="1"/>
    <col min="365" max="365" width="9" bestFit="1" customWidth="1"/>
    <col min="366" max="370" width="10" bestFit="1" customWidth="1"/>
    <col min="371" max="371" width="9" bestFit="1" customWidth="1"/>
    <col min="372" max="373" width="11" bestFit="1" customWidth="1"/>
    <col min="374" max="374" width="9" bestFit="1" customWidth="1"/>
    <col min="375" max="375" width="10" bestFit="1" customWidth="1"/>
    <col min="376" max="377" width="9" bestFit="1" customWidth="1"/>
    <col min="378" max="379" width="11" bestFit="1" customWidth="1"/>
    <col min="380" max="380" width="10" bestFit="1" customWidth="1"/>
    <col min="381" max="381" width="11" bestFit="1" customWidth="1"/>
    <col min="382" max="382" width="10" bestFit="1" customWidth="1"/>
    <col min="383" max="383" width="11" bestFit="1" customWidth="1"/>
    <col min="384" max="384" width="9" bestFit="1" customWidth="1"/>
    <col min="385" max="387" width="11" bestFit="1" customWidth="1"/>
    <col min="388" max="388" width="9" bestFit="1" customWidth="1"/>
    <col min="389" max="389" width="10" bestFit="1" customWidth="1"/>
    <col min="390" max="390" width="9" bestFit="1" customWidth="1"/>
    <col min="391" max="394" width="10" bestFit="1" customWidth="1"/>
    <col min="395" max="395" width="11" bestFit="1" customWidth="1"/>
    <col min="396" max="397" width="10" bestFit="1" customWidth="1"/>
    <col min="398" max="398" width="11" bestFit="1" customWidth="1"/>
    <col min="399" max="399" width="10" bestFit="1" customWidth="1"/>
    <col min="400" max="400" width="9" bestFit="1" customWidth="1"/>
    <col min="401" max="402" width="10" bestFit="1" customWidth="1"/>
    <col min="403" max="403" width="9" bestFit="1" customWidth="1"/>
    <col min="404" max="405" width="10" bestFit="1" customWidth="1"/>
    <col min="406" max="406" width="9" bestFit="1" customWidth="1"/>
    <col min="407" max="407" width="11" bestFit="1" customWidth="1"/>
    <col min="408" max="409" width="9" bestFit="1" customWidth="1"/>
    <col min="410" max="411" width="10" bestFit="1" customWidth="1"/>
    <col min="412" max="412" width="9" bestFit="1" customWidth="1"/>
    <col min="413" max="414" width="10" bestFit="1" customWidth="1"/>
    <col min="415" max="415" width="11" bestFit="1" customWidth="1"/>
    <col min="416" max="418" width="10" bestFit="1" customWidth="1"/>
    <col min="419" max="419" width="9" bestFit="1" customWidth="1"/>
    <col min="420" max="420" width="10" bestFit="1" customWidth="1"/>
    <col min="421" max="421" width="9" bestFit="1" customWidth="1"/>
    <col min="422" max="423" width="10" bestFit="1" customWidth="1"/>
    <col min="424" max="425" width="9" bestFit="1" customWidth="1"/>
    <col min="426" max="427" width="10" bestFit="1" customWidth="1"/>
    <col min="428" max="428" width="9" bestFit="1" customWidth="1"/>
    <col min="429" max="429" width="11" bestFit="1" customWidth="1"/>
    <col min="430" max="430" width="9" bestFit="1" customWidth="1"/>
    <col min="431" max="431" width="11" bestFit="1" customWidth="1"/>
    <col min="432" max="432" width="10" bestFit="1" customWidth="1"/>
    <col min="433" max="433" width="9" bestFit="1" customWidth="1"/>
    <col min="434" max="435" width="11" bestFit="1" customWidth="1"/>
    <col min="436" max="437" width="10" bestFit="1" customWidth="1"/>
    <col min="438" max="438" width="11" bestFit="1" customWidth="1"/>
    <col min="439" max="440" width="10" bestFit="1" customWidth="1"/>
    <col min="441" max="442" width="9" bestFit="1" customWidth="1"/>
    <col min="443" max="443" width="10" bestFit="1" customWidth="1"/>
    <col min="444" max="444" width="11" bestFit="1" customWidth="1"/>
    <col min="445" max="446" width="9" bestFit="1" customWidth="1"/>
    <col min="447" max="447" width="10" bestFit="1" customWidth="1"/>
    <col min="448" max="448" width="9" bestFit="1" customWidth="1"/>
    <col min="449" max="449" width="10" bestFit="1" customWidth="1"/>
    <col min="450" max="451" width="9" bestFit="1" customWidth="1"/>
    <col min="452" max="452" width="11" bestFit="1" customWidth="1"/>
    <col min="453" max="454" width="10" bestFit="1" customWidth="1"/>
    <col min="455" max="455" width="11" bestFit="1" customWidth="1"/>
    <col min="456" max="456" width="10" bestFit="1" customWidth="1"/>
    <col min="457" max="460" width="11" bestFit="1" customWidth="1"/>
    <col min="461" max="461" width="10" bestFit="1" customWidth="1"/>
    <col min="462" max="462" width="9" bestFit="1" customWidth="1"/>
    <col min="463" max="463" width="10" bestFit="1" customWidth="1"/>
    <col min="464" max="464" width="11" bestFit="1" customWidth="1"/>
    <col min="465" max="465" width="10" bestFit="1" customWidth="1"/>
    <col min="466" max="467" width="9" bestFit="1" customWidth="1"/>
    <col min="468" max="468" width="10" bestFit="1" customWidth="1"/>
    <col min="469" max="469" width="11" bestFit="1" customWidth="1"/>
    <col min="470" max="470" width="10" bestFit="1" customWidth="1"/>
    <col min="471" max="472" width="11" bestFit="1" customWidth="1"/>
    <col min="473" max="473" width="9" bestFit="1" customWidth="1"/>
    <col min="474" max="474" width="10" bestFit="1" customWidth="1"/>
    <col min="475" max="475" width="11" bestFit="1" customWidth="1"/>
    <col min="476" max="476" width="9" bestFit="1" customWidth="1"/>
    <col min="477" max="477" width="10" bestFit="1" customWidth="1"/>
    <col min="478" max="478" width="11" bestFit="1" customWidth="1"/>
    <col min="479" max="480" width="10" bestFit="1" customWidth="1"/>
    <col min="481" max="481" width="11" bestFit="1" customWidth="1"/>
    <col min="482" max="482" width="9" bestFit="1" customWidth="1"/>
    <col min="483" max="486" width="10" bestFit="1" customWidth="1"/>
    <col min="487" max="487" width="9" bestFit="1" customWidth="1"/>
    <col min="488" max="488" width="10" bestFit="1" customWidth="1"/>
    <col min="489" max="489" width="9" bestFit="1" customWidth="1"/>
    <col min="490" max="490" width="10" bestFit="1" customWidth="1"/>
    <col min="491" max="491" width="11" bestFit="1" customWidth="1"/>
    <col min="492" max="492" width="9" bestFit="1" customWidth="1"/>
    <col min="493" max="493" width="10" bestFit="1" customWidth="1"/>
    <col min="494" max="494" width="9" bestFit="1" customWidth="1"/>
    <col min="495" max="495" width="10" bestFit="1" customWidth="1"/>
    <col min="496" max="496" width="9" bestFit="1" customWidth="1"/>
    <col min="497" max="497" width="10" bestFit="1" customWidth="1"/>
    <col min="498" max="499" width="11" bestFit="1" customWidth="1"/>
    <col min="500" max="500" width="10" bestFit="1" customWidth="1"/>
    <col min="501" max="501" width="11" bestFit="1" customWidth="1"/>
    <col min="502" max="503" width="9" bestFit="1" customWidth="1"/>
    <col min="504" max="505" width="10" bestFit="1" customWidth="1"/>
    <col min="506" max="506" width="9" bestFit="1" customWidth="1"/>
    <col min="507" max="508" width="10" bestFit="1" customWidth="1"/>
    <col min="509" max="509" width="11" bestFit="1" customWidth="1"/>
    <col min="510" max="510" width="9" bestFit="1" customWidth="1"/>
    <col min="511" max="511" width="10" bestFit="1" customWidth="1"/>
    <col min="512" max="512" width="9" bestFit="1" customWidth="1"/>
    <col min="513" max="514" width="10" bestFit="1" customWidth="1"/>
    <col min="515" max="515" width="9" bestFit="1" customWidth="1"/>
    <col min="516" max="517" width="10" bestFit="1" customWidth="1"/>
    <col min="518" max="518" width="11" bestFit="1" customWidth="1"/>
    <col min="519" max="519" width="9" bestFit="1" customWidth="1"/>
    <col min="520" max="520" width="11" bestFit="1" customWidth="1"/>
    <col min="521" max="521" width="10" bestFit="1" customWidth="1"/>
    <col min="522" max="523" width="11" bestFit="1" customWidth="1"/>
    <col min="524" max="525" width="10" bestFit="1" customWidth="1"/>
    <col min="526" max="526" width="9" bestFit="1" customWidth="1"/>
    <col min="527" max="528" width="10" bestFit="1" customWidth="1"/>
    <col min="529" max="529" width="12" bestFit="1" customWidth="1"/>
    <col min="530" max="530" width="10" bestFit="1" customWidth="1"/>
    <col min="531" max="532" width="9" bestFit="1" customWidth="1"/>
    <col min="533" max="533" width="10" bestFit="1" customWidth="1"/>
    <col min="534" max="534" width="9" bestFit="1" customWidth="1"/>
    <col min="535" max="535" width="11" bestFit="1" customWidth="1"/>
    <col min="536" max="537" width="9" bestFit="1" customWidth="1"/>
    <col min="538" max="538" width="10" bestFit="1" customWidth="1"/>
    <col min="539" max="539" width="11" bestFit="1" customWidth="1"/>
    <col min="540" max="541" width="9" bestFit="1" customWidth="1"/>
    <col min="542" max="542" width="11" bestFit="1" customWidth="1"/>
    <col min="543" max="543" width="9" bestFit="1" customWidth="1"/>
    <col min="544" max="544" width="11" bestFit="1" customWidth="1"/>
    <col min="545" max="545" width="9" bestFit="1" customWidth="1"/>
    <col min="546" max="547" width="11" bestFit="1" customWidth="1"/>
    <col min="548" max="548" width="10" bestFit="1" customWidth="1"/>
    <col min="549" max="549" width="9" bestFit="1" customWidth="1"/>
    <col min="550" max="550" width="8" bestFit="1" customWidth="1"/>
    <col min="551" max="551" width="9" bestFit="1" customWidth="1"/>
    <col min="552" max="552" width="10" bestFit="1" customWidth="1"/>
    <col min="553" max="553" width="11" bestFit="1" customWidth="1"/>
    <col min="554" max="554" width="10" bestFit="1" customWidth="1"/>
    <col min="555" max="555" width="11" bestFit="1" customWidth="1"/>
    <col min="556" max="556" width="8" bestFit="1" customWidth="1"/>
    <col min="557" max="557" width="9" bestFit="1" customWidth="1"/>
    <col min="558" max="558" width="10" bestFit="1" customWidth="1"/>
    <col min="559" max="559" width="11" bestFit="1" customWidth="1"/>
    <col min="560" max="560" width="10" bestFit="1" customWidth="1"/>
    <col min="561" max="561" width="11" bestFit="1" customWidth="1"/>
    <col min="562" max="562" width="9" bestFit="1" customWidth="1"/>
    <col min="563" max="564" width="10" bestFit="1" customWidth="1"/>
    <col min="565" max="565" width="9" bestFit="1" customWidth="1"/>
    <col min="566" max="566" width="10" bestFit="1" customWidth="1"/>
    <col min="567" max="567" width="11" bestFit="1" customWidth="1"/>
    <col min="568" max="569" width="9" bestFit="1" customWidth="1"/>
    <col min="570" max="572" width="11" bestFit="1" customWidth="1"/>
    <col min="573" max="573" width="10" bestFit="1" customWidth="1"/>
    <col min="574" max="574" width="9" bestFit="1" customWidth="1"/>
    <col min="575" max="575" width="10" bestFit="1" customWidth="1"/>
    <col min="576" max="577" width="9" bestFit="1" customWidth="1"/>
    <col min="578" max="578" width="10" bestFit="1" customWidth="1"/>
    <col min="579" max="579" width="11" bestFit="1" customWidth="1"/>
    <col min="580" max="580" width="8" bestFit="1" customWidth="1"/>
    <col min="581" max="582" width="10" bestFit="1" customWidth="1"/>
    <col min="583" max="583" width="11" bestFit="1" customWidth="1"/>
    <col min="584" max="589" width="10" bestFit="1" customWidth="1"/>
    <col min="590" max="591" width="9" bestFit="1" customWidth="1"/>
    <col min="592" max="593" width="10" bestFit="1" customWidth="1"/>
    <col min="594" max="596" width="11" bestFit="1" customWidth="1"/>
    <col min="597" max="597" width="10" bestFit="1" customWidth="1"/>
    <col min="598" max="598" width="11" bestFit="1" customWidth="1"/>
    <col min="599" max="599" width="10" bestFit="1" customWidth="1"/>
    <col min="600" max="601" width="11" bestFit="1" customWidth="1"/>
    <col min="602" max="602" width="10" bestFit="1" customWidth="1"/>
    <col min="603" max="605" width="9" bestFit="1" customWidth="1"/>
    <col min="606" max="606" width="10" bestFit="1" customWidth="1"/>
    <col min="607" max="610" width="9" bestFit="1" customWidth="1"/>
    <col min="611" max="611" width="10" bestFit="1" customWidth="1"/>
    <col min="612" max="612" width="11" bestFit="1" customWidth="1"/>
    <col min="613" max="613" width="9" bestFit="1" customWidth="1"/>
    <col min="614" max="614" width="10" bestFit="1" customWidth="1"/>
    <col min="615" max="616" width="9" bestFit="1" customWidth="1"/>
    <col min="617" max="621" width="10" bestFit="1" customWidth="1"/>
    <col min="622" max="622" width="11" bestFit="1" customWidth="1"/>
    <col min="623" max="624" width="10" bestFit="1" customWidth="1"/>
    <col min="625" max="625" width="7" bestFit="1" customWidth="1"/>
    <col min="626" max="626" width="10" bestFit="1" customWidth="1"/>
    <col min="627" max="628" width="11" bestFit="1" customWidth="1"/>
    <col min="629" max="629" width="9" bestFit="1" customWidth="1"/>
    <col min="630" max="630" width="11" bestFit="1" customWidth="1"/>
    <col min="631" max="634" width="9" bestFit="1" customWidth="1"/>
    <col min="635" max="635" width="11" bestFit="1" customWidth="1"/>
    <col min="636" max="636" width="9" bestFit="1" customWidth="1"/>
    <col min="637" max="637" width="10" bestFit="1" customWidth="1"/>
    <col min="638" max="638" width="11" bestFit="1" customWidth="1"/>
    <col min="639" max="640" width="10" bestFit="1" customWidth="1"/>
    <col min="641" max="641" width="11" bestFit="1" customWidth="1"/>
    <col min="642" max="642" width="9" bestFit="1" customWidth="1"/>
    <col min="643" max="643" width="10" bestFit="1" customWidth="1"/>
    <col min="644" max="645" width="11" bestFit="1" customWidth="1"/>
    <col min="646" max="646" width="8" bestFit="1" customWidth="1"/>
    <col min="647" max="647" width="10" bestFit="1" customWidth="1"/>
    <col min="648" max="648" width="11" bestFit="1" customWidth="1"/>
    <col min="649" max="650" width="10" bestFit="1" customWidth="1"/>
    <col min="651" max="651" width="11" bestFit="1" customWidth="1"/>
    <col min="652" max="654" width="9" bestFit="1" customWidth="1"/>
    <col min="655" max="655" width="11" bestFit="1" customWidth="1"/>
    <col min="656" max="656" width="8" bestFit="1" customWidth="1"/>
    <col min="657" max="660" width="10" bestFit="1" customWidth="1"/>
    <col min="661" max="661" width="9" bestFit="1" customWidth="1"/>
    <col min="662" max="662" width="10" bestFit="1" customWidth="1"/>
    <col min="663" max="663" width="9" bestFit="1" customWidth="1"/>
    <col min="664" max="665" width="10" bestFit="1" customWidth="1"/>
    <col min="666" max="666" width="11" bestFit="1" customWidth="1"/>
    <col min="667" max="670" width="10" bestFit="1" customWidth="1"/>
    <col min="671" max="672" width="9" bestFit="1" customWidth="1"/>
    <col min="673" max="673" width="8" bestFit="1" customWidth="1"/>
    <col min="674" max="674" width="10" bestFit="1" customWidth="1"/>
    <col min="675" max="675" width="11" bestFit="1" customWidth="1"/>
    <col min="676" max="677" width="10" bestFit="1" customWidth="1"/>
    <col min="678" max="678" width="11" bestFit="1" customWidth="1"/>
    <col min="679" max="679" width="10" bestFit="1" customWidth="1"/>
    <col min="680" max="680" width="11" bestFit="1" customWidth="1"/>
    <col min="681" max="681" width="10" bestFit="1" customWidth="1"/>
    <col min="682" max="682" width="9" bestFit="1" customWidth="1"/>
    <col min="683" max="684" width="10" bestFit="1" customWidth="1"/>
    <col min="685" max="685" width="11" bestFit="1" customWidth="1"/>
    <col min="686" max="686" width="10" bestFit="1" customWidth="1"/>
    <col min="687" max="687" width="8" bestFit="1" customWidth="1"/>
    <col min="688" max="689" width="9" bestFit="1" customWidth="1"/>
    <col min="690" max="690" width="10" bestFit="1" customWidth="1"/>
    <col min="691" max="691" width="11" bestFit="1" customWidth="1"/>
    <col min="692" max="692" width="9" bestFit="1" customWidth="1"/>
    <col min="693" max="693" width="10" bestFit="1" customWidth="1"/>
    <col min="694" max="694" width="8" bestFit="1" customWidth="1"/>
    <col min="695" max="698" width="10" bestFit="1" customWidth="1"/>
    <col min="699" max="699" width="9" bestFit="1" customWidth="1"/>
    <col min="700" max="700" width="10" bestFit="1" customWidth="1"/>
    <col min="701" max="701" width="9" bestFit="1" customWidth="1"/>
    <col min="702" max="702" width="10" bestFit="1" customWidth="1"/>
    <col min="703" max="703" width="11" bestFit="1" customWidth="1"/>
    <col min="704" max="704" width="10" bestFit="1" customWidth="1"/>
    <col min="705" max="705" width="9" bestFit="1" customWidth="1"/>
    <col min="706" max="707" width="10" bestFit="1" customWidth="1"/>
    <col min="708" max="708" width="9" bestFit="1" customWidth="1"/>
    <col min="709" max="709" width="11" bestFit="1" customWidth="1"/>
    <col min="710" max="710" width="10" bestFit="1" customWidth="1"/>
    <col min="711" max="711" width="8" bestFit="1" customWidth="1"/>
    <col min="712" max="712" width="11" bestFit="1" customWidth="1"/>
    <col min="713" max="714" width="10" bestFit="1" customWidth="1"/>
    <col min="715" max="715" width="12" bestFit="1" customWidth="1"/>
    <col min="716" max="716" width="10" bestFit="1" customWidth="1"/>
    <col min="717" max="717" width="9" bestFit="1" customWidth="1"/>
    <col min="718" max="718" width="12" bestFit="1" customWidth="1"/>
    <col min="719" max="719" width="11" bestFit="1" customWidth="1"/>
    <col min="720" max="720" width="12" bestFit="1" customWidth="1"/>
    <col min="721" max="721" width="10" bestFit="1" customWidth="1"/>
    <col min="722" max="724" width="11" bestFit="1" customWidth="1"/>
    <col min="725" max="725" width="10" bestFit="1" customWidth="1"/>
    <col min="726" max="728" width="11" bestFit="1" customWidth="1"/>
    <col min="729" max="729" width="9" bestFit="1" customWidth="1"/>
    <col min="730" max="730" width="10" bestFit="1" customWidth="1"/>
    <col min="731" max="731" width="11" bestFit="1" customWidth="1"/>
    <col min="732" max="732" width="10" bestFit="1" customWidth="1"/>
    <col min="733" max="733" width="12" bestFit="1" customWidth="1"/>
    <col min="734" max="734" width="11" bestFit="1" customWidth="1"/>
    <col min="735" max="737" width="12" bestFit="1" customWidth="1"/>
    <col min="738" max="739" width="10" bestFit="1" customWidth="1"/>
    <col min="740" max="743" width="11" bestFit="1" customWidth="1"/>
    <col min="744" max="745" width="10" bestFit="1" customWidth="1"/>
    <col min="746" max="746" width="11" bestFit="1" customWidth="1"/>
    <col min="747" max="747" width="12" bestFit="1" customWidth="1"/>
    <col min="748" max="748" width="11" bestFit="1" customWidth="1"/>
    <col min="749" max="749" width="10" bestFit="1" customWidth="1"/>
    <col min="750" max="750" width="12" bestFit="1" customWidth="1"/>
    <col min="751" max="751" width="10" bestFit="1" customWidth="1"/>
    <col min="752" max="752" width="11" bestFit="1" customWidth="1"/>
    <col min="753" max="753" width="9" bestFit="1" customWidth="1"/>
    <col min="754" max="754" width="10" bestFit="1" customWidth="1"/>
    <col min="755" max="755" width="12" bestFit="1" customWidth="1"/>
    <col min="756" max="756" width="9" bestFit="1" customWidth="1"/>
    <col min="757" max="758" width="12" bestFit="1" customWidth="1"/>
    <col min="759" max="759" width="11" bestFit="1" customWidth="1"/>
    <col min="760" max="760" width="10" bestFit="1" customWidth="1"/>
    <col min="761" max="764" width="11" bestFit="1" customWidth="1"/>
    <col min="765" max="765" width="10" bestFit="1" customWidth="1"/>
    <col min="766" max="766" width="12" bestFit="1" customWidth="1"/>
    <col min="767" max="767" width="9" bestFit="1" customWidth="1"/>
    <col min="768" max="768" width="11" bestFit="1" customWidth="1"/>
    <col min="769" max="769" width="10" bestFit="1" customWidth="1"/>
    <col min="770" max="770" width="12" bestFit="1" customWidth="1"/>
    <col min="771" max="775" width="11" bestFit="1" customWidth="1"/>
    <col min="776" max="777" width="10" bestFit="1" customWidth="1"/>
    <col min="778" max="781" width="11" bestFit="1" customWidth="1"/>
    <col min="782" max="782" width="9" bestFit="1" customWidth="1"/>
    <col min="783" max="783" width="10" bestFit="1" customWidth="1"/>
    <col min="784" max="784" width="12" bestFit="1" customWidth="1"/>
    <col min="785" max="786" width="11" bestFit="1" customWidth="1"/>
    <col min="787" max="788" width="10" bestFit="1" customWidth="1"/>
    <col min="789" max="789" width="12" bestFit="1" customWidth="1"/>
    <col min="790" max="790" width="11" bestFit="1" customWidth="1"/>
    <col min="791" max="791" width="12" bestFit="1" customWidth="1"/>
    <col min="792" max="792" width="10" bestFit="1" customWidth="1"/>
    <col min="793" max="794" width="12" bestFit="1" customWidth="1"/>
    <col min="795" max="795" width="10" bestFit="1" customWidth="1"/>
    <col min="796" max="797" width="11" bestFit="1" customWidth="1"/>
    <col min="798" max="798" width="10" bestFit="1" customWidth="1"/>
    <col min="799" max="799" width="11" bestFit="1" customWidth="1"/>
    <col min="800" max="800" width="10" bestFit="1" customWidth="1"/>
    <col min="801" max="801" width="11" bestFit="1" customWidth="1"/>
    <col min="802" max="802" width="12" bestFit="1" customWidth="1"/>
    <col min="803" max="803" width="11" bestFit="1" customWidth="1"/>
    <col min="804" max="804" width="10" bestFit="1" customWidth="1"/>
    <col min="805" max="805" width="12" bestFit="1" customWidth="1"/>
    <col min="806" max="806" width="11" bestFit="1" customWidth="1"/>
    <col min="807" max="807" width="9" bestFit="1" customWidth="1"/>
    <col min="808" max="809" width="12" bestFit="1" customWidth="1"/>
    <col min="810" max="810" width="10" bestFit="1" customWidth="1"/>
    <col min="811" max="812" width="12" bestFit="1" customWidth="1"/>
    <col min="813" max="814" width="10" bestFit="1" customWidth="1"/>
    <col min="815" max="815" width="11" bestFit="1" customWidth="1"/>
    <col min="816" max="816" width="12" bestFit="1" customWidth="1"/>
    <col min="817" max="817" width="9" bestFit="1" customWidth="1"/>
    <col min="818" max="818" width="11" bestFit="1" customWidth="1"/>
    <col min="819" max="820" width="12" bestFit="1" customWidth="1"/>
    <col min="821" max="821" width="9" bestFit="1" customWidth="1"/>
    <col min="822" max="822" width="11" bestFit="1" customWidth="1"/>
    <col min="823" max="824" width="12" bestFit="1" customWidth="1"/>
    <col min="825" max="826" width="10" bestFit="1" customWidth="1"/>
    <col min="827" max="830" width="11" bestFit="1" customWidth="1"/>
    <col min="831" max="831" width="9" bestFit="1" customWidth="1"/>
    <col min="832" max="832" width="12" bestFit="1" customWidth="1"/>
    <col min="833" max="833" width="10" bestFit="1" customWidth="1"/>
    <col min="834" max="834" width="12" bestFit="1" customWidth="1"/>
    <col min="835" max="835" width="10" bestFit="1" customWidth="1"/>
    <col min="836" max="836" width="11" bestFit="1" customWidth="1"/>
    <col min="837" max="837" width="12" bestFit="1" customWidth="1"/>
    <col min="838" max="838" width="10" bestFit="1" customWidth="1"/>
    <col min="839" max="839" width="11" bestFit="1" customWidth="1"/>
    <col min="840" max="843" width="12" bestFit="1" customWidth="1"/>
    <col min="844" max="847" width="11" bestFit="1" customWidth="1"/>
    <col min="848" max="850" width="10" bestFit="1" customWidth="1"/>
    <col min="851" max="851" width="11" bestFit="1" customWidth="1"/>
    <col min="852" max="852" width="9" bestFit="1" customWidth="1"/>
    <col min="853" max="853" width="11" bestFit="1" customWidth="1"/>
    <col min="854" max="854" width="12" bestFit="1" customWidth="1"/>
    <col min="855" max="855" width="11" bestFit="1" customWidth="1"/>
    <col min="856" max="856" width="10" bestFit="1" customWidth="1"/>
    <col min="857" max="857" width="11" bestFit="1" customWidth="1"/>
    <col min="858" max="858" width="12" bestFit="1" customWidth="1"/>
    <col min="859" max="859" width="11" bestFit="1" customWidth="1"/>
    <col min="860" max="860" width="10" bestFit="1" customWidth="1"/>
    <col min="861" max="861" width="11" bestFit="1" customWidth="1"/>
    <col min="862" max="862" width="10" bestFit="1" customWidth="1"/>
    <col min="863" max="863" width="11" bestFit="1" customWidth="1"/>
    <col min="864" max="865" width="12" bestFit="1" customWidth="1"/>
    <col min="866" max="869" width="10" bestFit="1" customWidth="1"/>
    <col min="870" max="870" width="11" bestFit="1" customWidth="1"/>
    <col min="871" max="871" width="12" bestFit="1" customWidth="1"/>
    <col min="872" max="872" width="11" bestFit="1" customWidth="1"/>
    <col min="873" max="873" width="12" bestFit="1" customWidth="1"/>
    <col min="874" max="874" width="11" bestFit="1" customWidth="1"/>
    <col min="875" max="875" width="12" bestFit="1" customWidth="1"/>
    <col min="876" max="877" width="11" bestFit="1" customWidth="1"/>
    <col min="878" max="878" width="10" bestFit="1" customWidth="1"/>
    <col min="879" max="879" width="11" bestFit="1" customWidth="1"/>
    <col min="880" max="880" width="12" bestFit="1" customWidth="1"/>
    <col min="881" max="883" width="11" bestFit="1" customWidth="1"/>
    <col min="884" max="884" width="10" bestFit="1" customWidth="1"/>
    <col min="885" max="885" width="11" bestFit="1" customWidth="1"/>
    <col min="886" max="887" width="10" bestFit="1" customWidth="1"/>
    <col min="888" max="889" width="11" bestFit="1" customWidth="1"/>
    <col min="890" max="892" width="12" bestFit="1" customWidth="1"/>
    <col min="893" max="893" width="11" bestFit="1" customWidth="1"/>
    <col min="894" max="894" width="12" bestFit="1" customWidth="1"/>
    <col min="895" max="895" width="11" bestFit="1" customWidth="1"/>
    <col min="896" max="896" width="10" bestFit="1" customWidth="1"/>
    <col min="897" max="899" width="11" bestFit="1" customWidth="1"/>
    <col min="900" max="901" width="10" bestFit="1" customWidth="1"/>
    <col min="902" max="903" width="11" bestFit="1" customWidth="1"/>
    <col min="904" max="905" width="12" bestFit="1" customWidth="1"/>
    <col min="906" max="906" width="10" bestFit="1" customWidth="1"/>
    <col min="907" max="907" width="12" bestFit="1" customWidth="1"/>
    <col min="908" max="908" width="10" bestFit="1" customWidth="1"/>
    <col min="909" max="909" width="11" bestFit="1" customWidth="1"/>
    <col min="910" max="914" width="12" bestFit="1" customWidth="1"/>
    <col min="915" max="915" width="11" bestFit="1" customWidth="1"/>
    <col min="916" max="916" width="12" bestFit="1" customWidth="1"/>
    <col min="917" max="917" width="10" bestFit="1" customWidth="1"/>
    <col min="918" max="918" width="12" bestFit="1" customWidth="1"/>
    <col min="919" max="919" width="11" bestFit="1" customWidth="1"/>
    <col min="920" max="921" width="10" bestFit="1" customWidth="1"/>
    <col min="922" max="924" width="11" bestFit="1" customWidth="1"/>
    <col min="925" max="926" width="10" bestFit="1" customWidth="1"/>
    <col min="927" max="927" width="11" bestFit="1" customWidth="1"/>
    <col min="928" max="928" width="9" bestFit="1" customWidth="1"/>
    <col min="929" max="929" width="11" bestFit="1" customWidth="1"/>
    <col min="930" max="930" width="9" bestFit="1" customWidth="1"/>
    <col min="931" max="931" width="11" bestFit="1" customWidth="1"/>
    <col min="932" max="932" width="12" bestFit="1" customWidth="1"/>
    <col min="933" max="934" width="11" bestFit="1" customWidth="1"/>
    <col min="935" max="936" width="12" bestFit="1" customWidth="1"/>
    <col min="937" max="937" width="11" bestFit="1" customWidth="1"/>
    <col min="938" max="938" width="10" bestFit="1" customWidth="1"/>
    <col min="939" max="939" width="11" bestFit="1" customWidth="1"/>
    <col min="940" max="940" width="10" bestFit="1" customWidth="1"/>
    <col min="941" max="941" width="11" bestFit="1" customWidth="1"/>
    <col min="942" max="943" width="10" bestFit="1" customWidth="1"/>
    <col min="944" max="946" width="11" bestFit="1" customWidth="1"/>
    <col min="947" max="948" width="12" bestFit="1" customWidth="1"/>
    <col min="949" max="950" width="11" bestFit="1" customWidth="1"/>
    <col min="951" max="951" width="10" bestFit="1" customWidth="1"/>
    <col min="952" max="952" width="11" bestFit="1" customWidth="1"/>
    <col min="953" max="953" width="9" bestFit="1" customWidth="1"/>
    <col min="954" max="955" width="12" bestFit="1" customWidth="1"/>
    <col min="956" max="956" width="10" bestFit="1" customWidth="1"/>
    <col min="957" max="960" width="11" bestFit="1" customWidth="1"/>
    <col min="961" max="961" width="10" bestFit="1" customWidth="1"/>
    <col min="962" max="962" width="11" bestFit="1" customWidth="1"/>
    <col min="963" max="965" width="12" bestFit="1" customWidth="1"/>
    <col min="966" max="968" width="11" bestFit="1" customWidth="1"/>
    <col min="969" max="969" width="12" bestFit="1" customWidth="1"/>
    <col min="970" max="970" width="11" bestFit="1" customWidth="1"/>
    <col min="971" max="972" width="12" bestFit="1" customWidth="1"/>
    <col min="973" max="973" width="10" bestFit="1" customWidth="1"/>
    <col min="974" max="974" width="12" bestFit="1" customWidth="1"/>
    <col min="975" max="975" width="11" bestFit="1" customWidth="1"/>
    <col min="976" max="977" width="12" bestFit="1" customWidth="1"/>
    <col min="978" max="979" width="11" bestFit="1" customWidth="1"/>
    <col min="980" max="980" width="10" bestFit="1" customWidth="1"/>
    <col min="981" max="982" width="12" bestFit="1" customWidth="1"/>
    <col min="983" max="983" width="11" bestFit="1" customWidth="1"/>
    <col min="984" max="984" width="10" bestFit="1" customWidth="1"/>
    <col min="985" max="985" width="12" bestFit="1" customWidth="1"/>
    <col min="986" max="986" width="11" bestFit="1" customWidth="1"/>
    <col min="987" max="989" width="12" bestFit="1" customWidth="1"/>
    <col min="990" max="990" width="11" bestFit="1" customWidth="1"/>
    <col min="991" max="991" width="10" bestFit="1" customWidth="1"/>
    <col min="992" max="993" width="12" bestFit="1" customWidth="1"/>
    <col min="994" max="995" width="11" bestFit="1" customWidth="1"/>
    <col min="996" max="996" width="12" bestFit="1" customWidth="1"/>
    <col min="997" max="998" width="10" bestFit="1" customWidth="1"/>
    <col min="999" max="999" width="12" bestFit="1" customWidth="1"/>
    <col min="1000" max="1000" width="11" bestFit="1" customWidth="1"/>
    <col min="1001" max="1001" width="12" bestFit="1" customWidth="1"/>
    <col min="1002" max="1002" width="11" bestFit="1" customWidth="1"/>
    <col min="1003" max="1006" width="12" bestFit="1" customWidth="1"/>
    <col min="1007" max="1007" width="10" bestFit="1" customWidth="1"/>
    <col min="1008" max="1008" width="11" bestFit="1" customWidth="1"/>
    <col min="1009" max="1009" width="9" bestFit="1" customWidth="1"/>
    <col min="1010" max="1010" width="11" bestFit="1" customWidth="1"/>
    <col min="1011" max="1011" width="12" bestFit="1" customWidth="1"/>
    <col min="1012" max="1012" width="11" bestFit="1" customWidth="1"/>
    <col min="1013" max="1013" width="10" bestFit="1" customWidth="1"/>
    <col min="1014" max="1016" width="11" bestFit="1" customWidth="1"/>
    <col min="1017" max="1017" width="10" bestFit="1" customWidth="1"/>
    <col min="1018" max="1019" width="12" bestFit="1" customWidth="1"/>
    <col min="1020" max="1021" width="11" bestFit="1" customWidth="1"/>
    <col min="1022" max="1024" width="12" bestFit="1" customWidth="1"/>
    <col min="1025" max="1025" width="10" bestFit="1" customWidth="1"/>
    <col min="1026" max="1026" width="11" bestFit="1" customWidth="1"/>
    <col min="1027" max="1027" width="10" bestFit="1" customWidth="1"/>
    <col min="1028" max="1028" width="12" bestFit="1" customWidth="1"/>
    <col min="1029" max="1030" width="11" bestFit="1" customWidth="1"/>
    <col min="1031" max="1032" width="10" bestFit="1" customWidth="1"/>
    <col min="1033" max="1033" width="11" bestFit="1" customWidth="1"/>
    <col min="1034" max="1034" width="10" bestFit="1" customWidth="1"/>
    <col min="1035" max="1035" width="11" bestFit="1" customWidth="1"/>
    <col min="1036" max="1036" width="12" bestFit="1" customWidth="1"/>
    <col min="1037" max="1038" width="11" bestFit="1" customWidth="1"/>
    <col min="1039" max="1043" width="12" bestFit="1" customWidth="1"/>
    <col min="1044" max="1044" width="10" bestFit="1" customWidth="1"/>
    <col min="1045" max="1045" width="9" bestFit="1" customWidth="1"/>
    <col min="1046" max="1046" width="10" bestFit="1" customWidth="1"/>
    <col min="1047" max="1047" width="11" bestFit="1" customWidth="1"/>
    <col min="1048" max="1048" width="12" bestFit="1" customWidth="1"/>
    <col min="1049" max="1049" width="10" bestFit="1" customWidth="1"/>
    <col min="1050" max="1050" width="12" bestFit="1" customWidth="1"/>
    <col min="1051" max="1054" width="11" bestFit="1" customWidth="1"/>
    <col min="1055" max="1055" width="12" bestFit="1" customWidth="1"/>
    <col min="1056" max="1057" width="11" bestFit="1" customWidth="1"/>
    <col min="1058" max="1058" width="10" bestFit="1" customWidth="1"/>
    <col min="1059" max="1060" width="12" bestFit="1" customWidth="1"/>
    <col min="1061" max="1061" width="11" bestFit="1" customWidth="1"/>
    <col min="1062" max="1063" width="12" bestFit="1" customWidth="1"/>
    <col min="1064" max="1064" width="10" bestFit="1" customWidth="1"/>
    <col min="1065" max="1065" width="11" bestFit="1" customWidth="1"/>
    <col min="1066" max="1066" width="12" bestFit="1" customWidth="1"/>
    <col min="1067" max="1067" width="11" bestFit="1" customWidth="1"/>
    <col min="1068" max="1076" width="12" bestFit="1" customWidth="1"/>
    <col min="1077" max="1077" width="11" bestFit="1" customWidth="1"/>
    <col min="1078" max="1080" width="12" bestFit="1" customWidth="1"/>
    <col min="1081" max="1081" width="11" bestFit="1" customWidth="1"/>
    <col min="1082" max="1082" width="9" bestFit="1" customWidth="1"/>
    <col min="1083" max="1083" width="12" bestFit="1" customWidth="1"/>
    <col min="1084" max="1084" width="10" bestFit="1" customWidth="1"/>
    <col min="1085" max="1085" width="11" bestFit="1" customWidth="1"/>
    <col min="1086" max="1087" width="12" bestFit="1" customWidth="1"/>
    <col min="1088" max="1088" width="11" bestFit="1" customWidth="1"/>
    <col min="1089" max="1089" width="10" bestFit="1" customWidth="1"/>
    <col min="1090" max="1090" width="11" bestFit="1" customWidth="1"/>
    <col min="1091" max="1091" width="12" bestFit="1" customWidth="1"/>
    <col min="1092" max="1092" width="11" bestFit="1" customWidth="1"/>
    <col min="1093" max="1093" width="12" bestFit="1" customWidth="1"/>
    <col min="1094" max="1094" width="11" bestFit="1" customWidth="1"/>
    <col min="1095" max="1095" width="12" bestFit="1" customWidth="1"/>
    <col min="1096" max="1096" width="11" bestFit="1" customWidth="1"/>
    <col min="1097" max="1097" width="9" bestFit="1" customWidth="1"/>
    <col min="1098" max="1098" width="11" bestFit="1" customWidth="1"/>
    <col min="1099" max="1099" width="12" bestFit="1" customWidth="1"/>
    <col min="1100" max="1100" width="10" bestFit="1" customWidth="1"/>
    <col min="1101" max="1101" width="12" bestFit="1" customWidth="1"/>
    <col min="1102" max="1103" width="11" bestFit="1" customWidth="1"/>
    <col min="1104" max="1104" width="12" bestFit="1" customWidth="1"/>
    <col min="1105" max="1105" width="11" bestFit="1" customWidth="1"/>
    <col min="1106" max="1106" width="12" bestFit="1" customWidth="1"/>
    <col min="1107" max="1107" width="8" bestFit="1" customWidth="1"/>
    <col min="1108" max="1109" width="12" bestFit="1" customWidth="1"/>
    <col min="1110" max="1110" width="11" bestFit="1" customWidth="1"/>
    <col min="1111" max="1112" width="12" bestFit="1" customWidth="1"/>
    <col min="1113" max="1114" width="11" bestFit="1" customWidth="1"/>
    <col min="1115" max="1115" width="10" bestFit="1" customWidth="1"/>
    <col min="1116" max="1117" width="12" bestFit="1" customWidth="1"/>
    <col min="1118" max="1118" width="10" bestFit="1" customWidth="1"/>
    <col min="1119" max="1120" width="11" bestFit="1" customWidth="1"/>
    <col min="1121" max="1123" width="12" bestFit="1" customWidth="1"/>
    <col min="1124" max="1124" width="11" bestFit="1" customWidth="1"/>
    <col min="1125" max="1125" width="12" bestFit="1" customWidth="1"/>
    <col min="1126" max="1126" width="11" bestFit="1" customWidth="1"/>
    <col min="1127" max="1128" width="12" bestFit="1" customWidth="1"/>
    <col min="1129" max="1129" width="10" bestFit="1" customWidth="1"/>
    <col min="1130" max="1131" width="12" bestFit="1" customWidth="1"/>
    <col min="1132" max="1132" width="10" bestFit="1" customWidth="1"/>
    <col min="1133" max="1133" width="12" bestFit="1" customWidth="1"/>
    <col min="1134" max="1135" width="11" bestFit="1" customWidth="1"/>
    <col min="1136" max="1138" width="12" bestFit="1" customWidth="1"/>
    <col min="1139" max="1139" width="10" bestFit="1" customWidth="1"/>
    <col min="1140" max="1140" width="12" bestFit="1" customWidth="1"/>
    <col min="1141" max="1141" width="10" bestFit="1" customWidth="1"/>
    <col min="1142" max="1148" width="12" bestFit="1" customWidth="1"/>
    <col min="1149" max="1149" width="11" bestFit="1" customWidth="1"/>
    <col min="1150" max="1152" width="12" bestFit="1" customWidth="1"/>
    <col min="1153" max="1153" width="11" bestFit="1" customWidth="1"/>
    <col min="1154" max="1154" width="12" bestFit="1" customWidth="1"/>
    <col min="1155" max="1155" width="11" bestFit="1" customWidth="1"/>
    <col min="1156" max="1160" width="12" bestFit="1" customWidth="1"/>
    <col min="1161" max="1161" width="11" bestFit="1" customWidth="1"/>
    <col min="1162" max="1162" width="12" bestFit="1" customWidth="1"/>
    <col min="1163" max="1163" width="11" bestFit="1" customWidth="1"/>
    <col min="1164" max="1169" width="12" bestFit="1" customWidth="1"/>
    <col min="1170" max="1170" width="11" bestFit="1" customWidth="1"/>
    <col min="1171" max="1171" width="12" bestFit="1" customWidth="1"/>
    <col min="1172" max="1173" width="11" bestFit="1" customWidth="1"/>
    <col min="1174" max="1175" width="12" bestFit="1" customWidth="1"/>
    <col min="1176" max="1176" width="11" bestFit="1" customWidth="1"/>
    <col min="1177" max="1178" width="12" bestFit="1" customWidth="1"/>
    <col min="1179" max="1179" width="11" bestFit="1" customWidth="1"/>
    <col min="1180" max="1181" width="12" bestFit="1" customWidth="1"/>
    <col min="1182" max="1182" width="11" bestFit="1" customWidth="1"/>
    <col min="1183" max="1184" width="12" bestFit="1" customWidth="1"/>
    <col min="1185" max="1186" width="11" bestFit="1" customWidth="1"/>
    <col min="1187" max="1187" width="12" bestFit="1" customWidth="1"/>
    <col min="1188" max="1188" width="11" bestFit="1" customWidth="1"/>
    <col min="1189" max="1190" width="12" bestFit="1" customWidth="1"/>
    <col min="1191" max="1192" width="11" bestFit="1" customWidth="1"/>
    <col min="1193" max="1195" width="10" bestFit="1" customWidth="1"/>
    <col min="1196" max="1196" width="12" bestFit="1" customWidth="1"/>
    <col min="1197" max="1198" width="11" bestFit="1" customWidth="1"/>
    <col min="1199" max="1199" width="10" bestFit="1" customWidth="1"/>
    <col min="1200" max="1200" width="12" bestFit="1" customWidth="1"/>
    <col min="1201" max="1201" width="11" bestFit="1" customWidth="1"/>
    <col min="1202" max="1202" width="10" bestFit="1" customWidth="1"/>
    <col min="1203" max="1203" width="11" bestFit="1" customWidth="1"/>
    <col min="1204" max="1205" width="10" bestFit="1" customWidth="1"/>
    <col min="1206" max="1208" width="12" bestFit="1" customWidth="1"/>
    <col min="1209" max="1209" width="9" bestFit="1" customWidth="1"/>
    <col min="1210" max="1210" width="10" bestFit="1" customWidth="1"/>
    <col min="1211" max="1212" width="11" bestFit="1" customWidth="1"/>
    <col min="1213" max="1213" width="10" bestFit="1" customWidth="1"/>
    <col min="1214" max="1216" width="11" bestFit="1" customWidth="1"/>
    <col min="1217" max="1217" width="10" bestFit="1" customWidth="1"/>
    <col min="1218" max="1218" width="12" bestFit="1" customWidth="1"/>
    <col min="1219" max="1219" width="11" bestFit="1" customWidth="1"/>
    <col min="1220" max="1220" width="10" bestFit="1" customWidth="1"/>
    <col min="1221" max="1221" width="12" bestFit="1" customWidth="1"/>
    <col min="1222" max="1222" width="10" bestFit="1" customWidth="1"/>
    <col min="1223" max="1224" width="12" bestFit="1" customWidth="1"/>
    <col min="1225" max="1225" width="11" bestFit="1" customWidth="1"/>
    <col min="1226" max="1226" width="10" bestFit="1" customWidth="1"/>
    <col min="1227" max="1229" width="11" bestFit="1" customWidth="1"/>
    <col min="1230" max="1230" width="12" bestFit="1" customWidth="1"/>
    <col min="1231" max="1236" width="11" bestFit="1" customWidth="1"/>
    <col min="1237" max="1237" width="12" bestFit="1" customWidth="1"/>
    <col min="1238" max="1238" width="11" bestFit="1" customWidth="1"/>
    <col min="1239" max="1240" width="10" bestFit="1" customWidth="1"/>
    <col min="1241" max="1241" width="11" bestFit="1" customWidth="1"/>
    <col min="1242" max="1242" width="10" bestFit="1" customWidth="1"/>
    <col min="1243" max="1243" width="6" bestFit="1" customWidth="1"/>
    <col min="1244" max="1245" width="11" bestFit="1" customWidth="1"/>
    <col min="1246" max="1247" width="10" bestFit="1" customWidth="1"/>
    <col min="1248" max="1248" width="12" bestFit="1" customWidth="1"/>
    <col min="1249" max="1249" width="10" bestFit="1" customWidth="1"/>
    <col min="1250" max="1253" width="11" bestFit="1" customWidth="1"/>
    <col min="1254" max="1254" width="12" bestFit="1" customWidth="1"/>
    <col min="1255" max="1255" width="10" bestFit="1" customWidth="1"/>
    <col min="1256" max="1256" width="11" bestFit="1" customWidth="1"/>
    <col min="1257" max="1257" width="10" bestFit="1" customWidth="1"/>
    <col min="1258" max="1258" width="11" bestFit="1" customWidth="1"/>
    <col min="1259" max="1260" width="12" bestFit="1" customWidth="1"/>
    <col min="1261" max="1261" width="9" bestFit="1" customWidth="1"/>
    <col min="1262" max="1262" width="10" bestFit="1" customWidth="1"/>
    <col min="1263" max="1264" width="11" bestFit="1" customWidth="1"/>
    <col min="1265" max="1265" width="12" bestFit="1" customWidth="1"/>
    <col min="1266" max="1270" width="11" bestFit="1" customWidth="1"/>
    <col min="1271" max="1271" width="12" bestFit="1" customWidth="1"/>
    <col min="1272" max="1272" width="10" bestFit="1" customWidth="1"/>
    <col min="1273" max="1273" width="11" bestFit="1" customWidth="1"/>
    <col min="1274" max="1274" width="10" bestFit="1" customWidth="1"/>
    <col min="1275" max="1275" width="11" bestFit="1" customWidth="1"/>
    <col min="1276" max="1276" width="9" bestFit="1" customWidth="1"/>
    <col min="1277" max="1280" width="11" bestFit="1" customWidth="1"/>
    <col min="1281" max="1281" width="12" bestFit="1" customWidth="1"/>
    <col min="1282" max="1283" width="11" bestFit="1" customWidth="1"/>
    <col min="1284" max="1284" width="10" bestFit="1" customWidth="1"/>
    <col min="1285" max="1286" width="11" bestFit="1" customWidth="1"/>
    <col min="1287" max="1287" width="12" bestFit="1" customWidth="1"/>
    <col min="1288" max="1288" width="11" bestFit="1" customWidth="1"/>
    <col min="1289" max="1289" width="12" bestFit="1" customWidth="1"/>
    <col min="1290" max="1296" width="11" bestFit="1" customWidth="1"/>
    <col min="1297" max="1297" width="10" bestFit="1" customWidth="1"/>
    <col min="1298" max="1298" width="11" bestFit="1" customWidth="1"/>
    <col min="1299" max="1299" width="12" bestFit="1" customWidth="1"/>
    <col min="1300" max="1301" width="11" bestFit="1" customWidth="1"/>
    <col min="1302" max="1303" width="12" bestFit="1" customWidth="1"/>
    <col min="1304" max="1305" width="10" bestFit="1" customWidth="1"/>
    <col min="1306" max="1311" width="11" bestFit="1" customWidth="1"/>
    <col min="1312" max="1312" width="12" bestFit="1" customWidth="1"/>
    <col min="1313" max="1314" width="11" bestFit="1" customWidth="1"/>
    <col min="1315" max="1317" width="10" bestFit="1" customWidth="1"/>
    <col min="1318" max="1318" width="9" bestFit="1" customWidth="1"/>
    <col min="1319" max="1319" width="10" bestFit="1" customWidth="1"/>
    <col min="1320" max="1321" width="12" bestFit="1" customWidth="1"/>
    <col min="1322" max="1322" width="9" bestFit="1" customWidth="1"/>
    <col min="1323" max="1323" width="10" bestFit="1" customWidth="1"/>
    <col min="1324" max="1325" width="12" bestFit="1" customWidth="1"/>
    <col min="1326" max="1327" width="11" bestFit="1" customWidth="1"/>
    <col min="1328" max="1328" width="9" bestFit="1" customWidth="1"/>
    <col min="1329" max="1329" width="12" bestFit="1" customWidth="1"/>
    <col min="1330" max="1331" width="11" bestFit="1" customWidth="1"/>
    <col min="1332" max="1338" width="12" bestFit="1" customWidth="1"/>
    <col min="1339" max="1339" width="10.77734375" bestFit="1" customWidth="1"/>
  </cols>
  <sheetData>
    <row r="1" spans="1:2">
      <c r="A1" s="9" t="s">
        <v>33</v>
      </c>
      <c r="B1" t="s">
        <v>38</v>
      </c>
    </row>
    <row r="2" spans="1:2">
      <c r="A2" s="10" t="s">
        <v>39</v>
      </c>
      <c r="B2" s="11">
        <v>9098.1922479530404</v>
      </c>
    </row>
    <row r="3" spans="1:2">
      <c r="A3" s="10" t="s">
        <v>40</v>
      </c>
      <c r="B3" s="11">
        <v>11661.811603473281</v>
      </c>
    </row>
    <row r="4" spans="1:2">
      <c r="A4" s="10" t="s">
        <v>41</v>
      </c>
      <c r="B4" s="11">
        <v>13730.042358419116</v>
      </c>
    </row>
    <row r="5" spans="1:2">
      <c r="A5" s="10" t="s">
        <v>42</v>
      </c>
      <c r="B5" s="11">
        <v>15937.657551942437</v>
      </c>
    </row>
    <row r="6" spans="1:2">
      <c r="A6" s="10" t="s">
        <v>43</v>
      </c>
      <c r="B6" s="11">
        <v>19766.124609512193</v>
      </c>
    </row>
    <row r="7" spans="1:2">
      <c r="A7" s="10" t="s">
        <v>32</v>
      </c>
      <c r="B7" s="11">
        <v>13270.422265141262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8893-5992-4688-AC4C-51A3B60452CE}">
  <dimension ref="A1:B6"/>
  <sheetViews>
    <sheetView workbookViewId="0">
      <selection activeCell="D14" sqref="D14"/>
    </sheetView>
  </sheetViews>
  <sheetFormatPr defaultRowHeight="14.4"/>
  <cols>
    <col min="1" max="1" width="12.5546875" bestFit="1" customWidth="1"/>
    <col min="2" max="2" width="19.5546875" bestFit="1" customWidth="1"/>
    <col min="3" max="3" width="10" bestFit="1" customWidth="1"/>
    <col min="4" max="4" width="12" bestFit="1" customWidth="1"/>
    <col min="5" max="6" width="11" bestFit="1" customWidth="1"/>
    <col min="7" max="7" width="9" bestFit="1" customWidth="1"/>
    <col min="8" max="9" width="10" bestFit="1" customWidth="1"/>
    <col min="10" max="10" width="11" bestFit="1" customWidth="1"/>
    <col min="11" max="11" width="9" bestFit="1" customWidth="1"/>
    <col min="12" max="12" width="10" bestFit="1" customWidth="1"/>
    <col min="13" max="13" width="12" bestFit="1" customWidth="1"/>
    <col min="14" max="14" width="10" bestFit="1" customWidth="1"/>
    <col min="15" max="15" width="9" bestFit="1" customWidth="1"/>
    <col min="16" max="16" width="12" bestFit="1" customWidth="1"/>
    <col min="17" max="18" width="9" bestFit="1" customWidth="1"/>
    <col min="19" max="19" width="12" bestFit="1" customWidth="1"/>
    <col min="20" max="20" width="11" bestFit="1" customWidth="1"/>
    <col min="21" max="21" width="9" bestFit="1" customWidth="1"/>
    <col min="22" max="22" width="12" bestFit="1" customWidth="1"/>
    <col min="23" max="24" width="10" bestFit="1" customWidth="1"/>
    <col min="25" max="25" width="11" bestFit="1" customWidth="1"/>
    <col min="26" max="27" width="10" bestFit="1" customWidth="1"/>
    <col min="28" max="28" width="11" bestFit="1" customWidth="1"/>
    <col min="29" max="29" width="10" bestFit="1" customWidth="1"/>
    <col min="30" max="30" width="11" bestFit="1" customWidth="1"/>
    <col min="31" max="31" width="10" bestFit="1" customWidth="1"/>
    <col min="32" max="33" width="11" bestFit="1" customWidth="1"/>
    <col min="34" max="34" width="8" bestFit="1" customWidth="1"/>
    <col min="35" max="35" width="10" bestFit="1" customWidth="1"/>
    <col min="36" max="36" width="9" bestFit="1" customWidth="1"/>
    <col min="37" max="38" width="11" bestFit="1" customWidth="1"/>
    <col min="39" max="39" width="10" bestFit="1" customWidth="1"/>
    <col min="40" max="40" width="11" bestFit="1" customWidth="1"/>
    <col min="41" max="41" width="9" bestFit="1" customWidth="1"/>
    <col min="42" max="42" width="10" bestFit="1" customWidth="1"/>
    <col min="43" max="43" width="9" bestFit="1" customWidth="1"/>
    <col min="44" max="44" width="10" bestFit="1" customWidth="1"/>
    <col min="45" max="46" width="11" bestFit="1" customWidth="1"/>
    <col min="47" max="48" width="10" bestFit="1" customWidth="1"/>
    <col min="49" max="49" width="8" bestFit="1" customWidth="1"/>
    <col min="50" max="50" width="11" bestFit="1" customWidth="1"/>
    <col min="51" max="51" width="10" bestFit="1" customWidth="1"/>
    <col min="52" max="52" width="11" bestFit="1" customWidth="1"/>
    <col min="53" max="53" width="9" bestFit="1" customWidth="1"/>
    <col min="54" max="54" width="10" bestFit="1" customWidth="1"/>
    <col min="55" max="55" width="12" bestFit="1" customWidth="1"/>
    <col min="56" max="56" width="11" bestFit="1" customWidth="1"/>
    <col min="57" max="57" width="10" bestFit="1" customWidth="1"/>
    <col min="58" max="60" width="12" bestFit="1" customWidth="1"/>
    <col min="61" max="62" width="10" bestFit="1" customWidth="1"/>
    <col min="63" max="63" width="11" bestFit="1" customWidth="1"/>
    <col min="64" max="64" width="8" bestFit="1" customWidth="1"/>
    <col min="65" max="65" width="11" bestFit="1" customWidth="1"/>
    <col min="66" max="66" width="10" bestFit="1" customWidth="1"/>
    <col min="67" max="69" width="11" bestFit="1" customWidth="1"/>
    <col min="70" max="70" width="9" bestFit="1" customWidth="1"/>
    <col min="71" max="72" width="12" bestFit="1" customWidth="1"/>
    <col min="73" max="73" width="10" bestFit="1" customWidth="1"/>
    <col min="74" max="74" width="11" bestFit="1" customWidth="1"/>
    <col min="75" max="75" width="12" bestFit="1" customWidth="1"/>
    <col min="76" max="76" width="11" bestFit="1" customWidth="1"/>
    <col min="77" max="77" width="10" bestFit="1" customWidth="1"/>
    <col min="78" max="78" width="11" bestFit="1" customWidth="1"/>
    <col min="79" max="79" width="12" bestFit="1" customWidth="1"/>
    <col min="80" max="80" width="11" bestFit="1" customWidth="1"/>
    <col min="81" max="81" width="10" bestFit="1" customWidth="1"/>
    <col min="82" max="82" width="11" bestFit="1" customWidth="1"/>
    <col min="83" max="83" width="9" bestFit="1" customWidth="1"/>
    <col min="84" max="84" width="12" bestFit="1" customWidth="1"/>
    <col min="85" max="85" width="9" bestFit="1" customWidth="1"/>
    <col min="86" max="86" width="12" bestFit="1" customWidth="1"/>
    <col min="87" max="87" width="11" bestFit="1" customWidth="1"/>
    <col min="88" max="89" width="10" bestFit="1" customWidth="1"/>
    <col min="90" max="90" width="11" bestFit="1" customWidth="1"/>
    <col min="91" max="91" width="9" bestFit="1" customWidth="1"/>
    <col min="92" max="92" width="10" bestFit="1" customWidth="1"/>
    <col min="93" max="94" width="11" bestFit="1" customWidth="1"/>
    <col min="95" max="95" width="10" bestFit="1" customWidth="1"/>
    <col min="96" max="97" width="12" bestFit="1" customWidth="1"/>
    <col min="98" max="98" width="10" bestFit="1" customWidth="1"/>
    <col min="99" max="100" width="11" bestFit="1" customWidth="1"/>
    <col min="101" max="101" width="9" bestFit="1" customWidth="1"/>
    <col min="102" max="102" width="12" bestFit="1" customWidth="1"/>
    <col min="103" max="103" width="10" bestFit="1" customWidth="1"/>
    <col min="104" max="104" width="9" bestFit="1" customWidth="1"/>
    <col min="105" max="105" width="10" bestFit="1" customWidth="1"/>
    <col min="106" max="107" width="12" bestFit="1" customWidth="1"/>
    <col min="108" max="108" width="10" bestFit="1" customWidth="1"/>
    <col min="109" max="109" width="12" bestFit="1" customWidth="1"/>
    <col min="110" max="110" width="11" bestFit="1" customWidth="1"/>
    <col min="111" max="111" width="12" bestFit="1" customWidth="1"/>
    <col min="112" max="112" width="9" bestFit="1" customWidth="1"/>
    <col min="113" max="114" width="11" bestFit="1" customWidth="1"/>
    <col min="115" max="115" width="10" bestFit="1" customWidth="1"/>
    <col min="116" max="117" width="12" bestFit="1" customWidth="1"/>
    <col min="118" max="119" width="11" bestFit="1" customWidth="1"/>
    <col min="120" max="120" width="9" bestFit="1" customWidth="1"/>
    <col min="121" max="122" width="11" bestFit="1" customWidth="1"/>
    <col min="123" max="123" width="12" bestFit="1" customWidth="1"/>
    <col min="124" max="125" width="11" bestFit="1" customWidth="1"/>
    <col min="126" max="126" width="12" bestFit="1" customWidth="1"/>
    <col min="127" max="127" width="11" bestFit="1" customWidth="1"/>
    <col min="128" max="128" width="10" bestFit="1" customWidth="1"/>
    <col min="129" max="129" width="12" bestFit="1" customWidth="1"/>
    <col min="130" max="130" width="9" bestFit="1" customWidth="1"/>
    <col min="131" max="131" width="12" bestFit="1" customWidth="1"/>
    <col min="132" max="132" width="10" bestFit="1" customWidth="1"/>
    <col min="133" max="133" width="11" bestFit="1" customWidth="1"/>
    <col min="134" max="134" width="9" bestFit="1" customWidth="1"/>
    <col min="135" max="135" width="11" bestFit="1" customWidth="1"/>
    <col min="136" max="136" width="10" bestFit="1" customWidth="1"/>
    <col min="137" max="137" width="12" bestFit="1" customWidth="1"/>
    <col min="138" max="138" width="9" bestFit="1" customWidth="1"/>
    <col min="139" max="139" width="11" bestFit="1" customWidth="1"/>
    <col min="140" max="142" width="12" bestFit="1" customWidth="1"/>
    <col min="143" max="143" width="9" bestFit="1" customWidth="1"/>
    <col min="144" max="144" width="11" bestFit="1" customWidth="1"/>
    <col min="145" max="145" width="10" bestFit="1" customWidth="1"/>
    <col min="146" max="146" width="11" bestFit="1" customWidth="1"/>
    <col min="147" max="147" width="12" bestFit="1" customWidth="1"/>
    <col min="148" max="148" width="10" bestFit="1" customWidth="1"/>
    <col min="149" max="149" width="12" bestFit="1" customWidth="1"/>
    <col min="150" max="150" width="11" bestFit="1" customWidth="1"/>
    <col min="151" max="151" width="10" bestFit="1" customWidth="1"/>
    <col min="152" max="152" width="12" bestFit="1" customWidth="1"/>
    <col min="153" max="153" width="11" bestFit="1" customWidth="1"/>
    <col min="154" max="154" width="12" bestFit="1" customWidth="1"/>
    <col min="155" max="156" width="10" bestFit="1" customWidth="1"/>
    <col min="157" max="157" width="9" bestFit="1" customWidth="1"/>
    <col min="158" max="159" width="11" bestFit="1" customWidth="1"/>
    <col min="160" max="161" width="12" bestFit="1" customWidth="1"/>
    <col min="162" max="162" width="11" bestFit="1" customWidth="1"/>
    <col min="163" max="163" width="12" bestFit="1" customWidth="1"/>
    <col min="164" max="165" width="10" bestFit="1" customWidth="1"/>
    <col min="166" max="166" width="11" bestFit="1" customWidth="1"/>
    <col min="167" max="167" width="12" bestFit="1" customWidth="1"/>
    <col min="168" max="168" width="9" bestFit="1" customWidth="1"/>
    <col min="169" max="169" width="10" bestFit="1" customWidth="1"/>
    <col min="170" max="171" width="12" bestFit="1" customWidth="1"/>
    <col min="172" max="173" width="11" bestFit="1" customWidth="1"/>
    <col min="174" max="174" width="9" bestFit="1" customWidth="1"/>
    <col min="175" max="175" width="11" bestFit="1" customWidth="1"/>
    <col min="176" max="176" width="12" bestFit="1" customWidth="1"/>
    <col min="177" max="177" width="11" bestFit="1" customWidth="1"/>
    <col min="178" max="178" width="12" bestFit="1" customWidth="1"/>
    <col min="179" max="180" width="11" bestFit="1" customWidth="1"/>
    <col min="181" max="181" width="10" bestFit="1" customWidth="1"/>
    <col min="182" max="182" width="12" bestFit="1" customWidth="1"/>
    <col min="183" max="183" width="11" bestFit="1" customWidth="1"/>
    <col min="184" max="184" width="10" bestFit="1" customWidth="1"/>
    <col min="185" max="185" width="12" bestFit="1" customWidth="1"/>
    <col min="186" max="186" width="9" bestFit="1" customWidth="1"/>
    <col min="187" max="187" width="11" bestFit="1" customWidth="1"/>
    <col min="188" max="188" width="12" bestFit="1" customWidth="1"/>
    <col min="189" max="189" width="10" bestFit="1" customWidth="1"/>
    <col min="190" max="190" width="12" bestFit="1" customWidth="1"/>
    <col min="191" max="191" width="10" bestFit="1" customWidth="1"/>
    <col min="192" max="192" width="12" bestFit="1" customWidth="1"/>
    <col min="193" max="193" width="10" bestFit="1" customWidth="1"/>
    <col min="194" max="196" width="11" bestFit="1" customWidth="1"/>
    <col min="197" max="198" width="12" bestFit="1" customWidth="1"/>
    <col min="199" max="199" width="10" bestFit="1" customWidth="1"/>
    <col min="200" max="200" width="12" bestFit="1" customWidth="1"/>
    <col min="201" max="201" width="11" bestFit="1" customWidth="1"/>
    <col min="202" max="203" width="12" bestFit="1" customWidth="1"/>
    <col min="204" max="204" width="11" bestFit="1" customWidth="1"/>
    <col min="205" max="205" width="10" bestFit="1" customWidth="1"/>
    <col min="206" max="207" width="11" bestFit="1" customWidth="1"/>
    <col min="208" max="208" width="10" bestFit="1" customWidth="1"/>
    <col min="209" max="210" width="11" bestFit="1" customWidth="1"/>
    <col min="211" max="211" width="9" bestFit="1" customWidth="1"/>
    <col min="212" max="212" width="12" bestFit="1" customWidth="1"/>
    <col min="213" max="213" width="11" bestFit="1" customWidth="1"/>
    <col min="214" max="214" width="9" bestFit="1" customWidth="1"/>
    <col min="215" max="216" width="11" bestFit="1" customWidth="1"/>
    <col min="217" max="218" width="12" bestFit="1" customWidth="1"/>
    <col min="219" max="219" width="10" bestFit="1" customWidth="1"/>
    <col min="220" max="220" width="11" bestFit="1" customWidth="1"/>
    <col min="221" max="221" width="10" bestFit="1" customWidth="1"/>
    <col min="222" max="222" width="12" bestFit="1" customWidth="1"/>
    <col min="223" max="223" width="9" bestFit="1" customWidth="1"/>
    <col min="224" max="224" width="10" bestFit="1" customWidth="1"/>
    <col min="225" max="225" width="11" bestFit="1" customWidth="1"/>
    <col min="226" max="226" width="10" bestFit="1" customWidth="1"/>
    <col min="227" max="227" width="11" bestFit="1" customWidth="1"/>
    <col min="228" max="228" width="12" bestFit="1" customWidth="1"/>
    <col min="229" max="230" width="10" bestFit="1" customWidth="1"/>
    <col min="231" max="231" width="11" bestFit="1" customWidth="1"/>
    <col min="232" max="232" width="9" bestFit="1" customWidth="1"/>
    <col min="233" max="233" width="10" bestFit="1" customWidth="1"/>
    <col min="234" max="234" width="12" bestFit="1" customWidth="1"/>
    <col min="235" max="235" width="10" bestFit="1" customWidth="1"/>
    <col min="236" max="236" width="11" bestFit="1" customWidth="1"/>
    <col min="237" max="237" width="12" bestFit="1" customWidth="1"/>
    <col min="238" max="239" width="11" bestFit="1" customWidth="1"/>
    <col min="240" max="240" width="9" bestFit="1" customWidth="1"/>
    <col min="241" max="241" width="10" bestFit="1" customWidth="1"/>
    <col min="242" max="242" width="11" bestFit="1" customWidth="1"/>
    <col min="243" max="243" width="9" bestFit="1" customWidth="1"/>
    <col min="244" max="244" width="11" bestFit="1" customWidth="1"/>
    <col min="245" max="245" width="10" bestFit="1" customWidth="1"/>
    <col min="246" max="247" width="12" bestFit="1" customWidth="1"/>
    <col min="248" max="248" width="10" bestFit="1" customWidth="1"/>
    <col min="249" max="250" width="12" bestFit="1" customWidth="1"/>
    <col min="251" max="252" width="11" bestFit="1" customWidth="1"/>
    <col min="253" max="253" width="10" bestFit="1" customWidth="1"/>
    <col min="254" max="254" width="11" bestFit="1" customWidth="1"/>
    <col min="255" max="255" width="12" bestFit="1" customWidth="1"/>
    <col min="256" max="256" width="9" bestFit="1" customWidth="1"/>
    <col min="257" max="257" width="12" bestFit="1" customWidth="1"/>
    <col min="258" max="258" width="11" bestFit="1" customWidth="1"/>
    <col min="259" max="259" width="10" bestFit="1" customWidth="1"/>
    <col min="260" max="260" width="12" bestFit="1" customWidth="1"/>
    <col min="261" max="263" width="11" bestFit="1" customWidth="1"/>
    <col min="264" max="265" width="10" bestFit="1" customWidth="1"/>
    <col min="266" max="266" width="11" bestFit="1" customWidth="1"/>
    <col min="267" max="267" width="12" bestFit="1" customWidth="1"/>
    <col min="268" max="268" width="11" bestFit="1" customWidth="1"/>
    <col min="269" max="269" width="12" bestFit="1" customWidth="1"/>
    <col min="270" max="270" width="10" bestFit="1" customWidth="1"/>
    <col min="271" max="272" width="12" bestFit="1" customWidth="1"/>
    <col min="273" max="275" width="11" bestFit="1" customWidth="1"/>
    <col min="276" max="276" width="12" bestFit="1" customWidth="1"/>
    <col min="277" max="277" width="10" bestFit="1" customWidth="1"/>
    <col min="278" max="278" width="11" bestFit="1" customWidth="1"/>
    <col min="279" max="279" width="10" bestFit="1" customWidth="1"/>
    <col min="280" max="280" width="12" bestFit="1" customWidth="1"/>
    <col min="281" max="281" width="11" bestFit="1" customWidth="1"/>
    <col min="282" max="282" width="9" bestFit="1" customWidth="1"/>
    <col min="283" max="284" width="11" bestFit="1" customWidth="1"/>
    <col min="285" max="285" width="8" bestFit="1" customWidth="1"/>
    <col min="286" max="286" width="11" bestFit="1" customWidth="1"/>
    <col min="287" max="287" width="12" bestFit="1" customWidth="1"/>
    <col min="288" max="288" width="10" bestFit="1" customWidth="1"/>
    <col min="289" max="289" width="12" bestFit="1" customWidth="1"/>
    <col min="290" max="290" width="10" bestFit="1" customWidth="1"/>
    <col min="291" max="291" width="11" bestFit="1" customWidth="1"/>
    <col min="292" max="292" width="12" bestFit="1" customWidth="1"/>
    <col min="293" max="293" width="8" bestFit="1" customWidth="1"/>
    <col min="294" max="295" width="11" bestFit="1" customWidth="1"/>
    <col min="296" max="296" width="10" bestFit="1" customWidth="1"/>
    <col min="297" max="298" width="11" bestFit="1" customWidth="1"/>
    <col min="299" max="300" width="12" bestFit="1" customWidth="1"/>
    <col min="301" max="301" width="10" bestFit="1" customWidth="1"/>
    <col min="302" max="303" width="12" bestFit="1" customWidth="1"/>
    <col min="304" max="305" width="9" bestFit="1" customWidth="1"/>
    <col min="306" max="307" width="11" bestFit="1" customWidth="1"/>
    <col min="308" max="308" width="10" bestFit="1" customWidth="1"/>
    <col min="309" max="309" width="12" bestFit="1" customWidth="1"/>
    <col min="310" max="311" width="10" bestFit="1" customWidth="1"/>
    <col min="312" max="312" width="11" bestFit="1" customWidth="1"/>
    <col min="313" max="314" width="12" bestFit="1" customWidth="1"/>
    <col min="315" max="315" width="11" bestFit="1" customWidth="1"/>
    <col min="316" max="316" width="12" bestFit="1" customWidth="1"/>
    <col min="317" max="317" width="9" bestFit="1" customWidth="1"/>
    <col min="318" max="318" width="11" bestFit="1" customWidth="1"/>
    <col min="319" max="319" width="12" bestFit="1" customWidth="1"/>
    <col min="320" max="320" width="9" bestFit="1" customWidth="1"/>
    <col min="321" max="322" width="11" bestFit="1" customWidth="1"/>
    <col min="323" max="323" width="10" bestFit="1" customWidth="1"/>
    <col min="324" max="324" width="11" bestFit="1" customWidth="1"/>
    <col min="325" max="325" width="12" bestFit="1" customWidth="1"/>
    <col min="326" max="326" width="10" bestFit="1" customWidth="1"/>
    <col min="327" max="327" width="12" bestFit="1" customWidth="1"/>
    <col min="328" max="328" width="11" bestFit="1" customWidth="1"/>
    <col min="329" max="329" width="12" bestFit="1" customWidth="1"/>
    <col min="330" max="331" width="10" bestFit="1" customWidth="1"/>
    <col min="332" max="332" width="11" bestFit="1" customWidth="1"/>
    <col min="333" max="333" width="12" bestFit="1" customWidth="1"/>
    <col min="334" max="334" width="10" bestFit="1" customWidth="1"/>
    <col min="335" max="335" width="12" bestFit="1" customWidth="1"/>
    <col min="336" max="336" width="11" bestFit="1" customWidth="1"/>
    <col min="337" max="337" width="12" bestFit="1" customWidth="1"/>
    <col min="338" max="338" width="9" bestFit="1" customWidth="1"/>
    <col min="339" max="339" width="11" bestFit="1" customWidth="1"/>
    <col min="340" max="340" width="10" bestFit="1" customWidth="1"/>
    <col min="341" max="343" width="12" bestFit="1" customWidth="1"/>
    <col min="344" max="344" width="11" bestFit="1" customWidth="1"/>
    <col min="345" max="345" width="10" bestFit="1" customWidth="1"/>
    <col min="346" max="346" width="12" bestFit="1" customWidth="1"/>
    <col min="347" max="347" width="10" bestFit="1" customWidth="1"/>
    <col min="348" max="348" width="12" bestFit="1" customWidth="1"/>
    <col min="349" max="350" width="10" bestFit="1" customWidth="1"/>
    <col min="351" max="351" width="11" bestFit="1" customWidth="1"/>
    <col min="352" max="352" width="10" bestFit="1" customWidth="1"/>
    <col min="353" max="353" width="9" bestFit="1" customWidth="1"/>
    <col min="354" max="355" width="12" bestFit="1" customWidth="1"/>
    <col min="356" max="356" width="11" bestFit="1" customWidth="1"/>
    <col min="357" max="357" width="10" bestFit="1" customWidth="1"/>
    <col min="358" max="358" width="11" bestFit="1" customWidth="1"/>
    <col min="359" max="359" width="12" bestFit="1" customWidth="1"/>
    <col min="360" max="362" width="11" bestFit="1" customWidth="1"/>
    <col min="363" max="363" width="12" bestFit="1" customWidth="1"/>
    <col min="364" max="364" width="9" bestFit="1" customWidth="1"/>
    <col min="365" max="366" width="11" bestFit="1" customWidth="1"/>
    <col min="367" max="367" width="10" bestFit="1" customWidth="1"/>
    <col min="368" max="368" width="11" bestFit="1" customWidth="1"/>
    <col min="369" max="369" width="12" bestFit="1" customWidth="1"/>
    <col min="370" max="370" width="10" bestFit="1" customWidth="1"/>
    <col min="371" max="371" width="11" bestFit="1" customWidth="1"/>
    <col min="372" max="372" width="10" bestFit="1" customWidth="1"/>
    <col min="373" max="373" width="11" bestFit="1" customWidth="1"/>
    <col min="374" max="374" width="10" bestFit="1" customWidth="1"/>
    <col min="375" max="377" width="11" bestFit="1" customWidth="1"/>
    <col min="378" max="379" width="10" bestFit="1" customWidth="1"/>
    <col min="380" max="381" width="11" bestFit="1" customWidth="1"/>
    <col min="382" max="384" width="10" bestFit="1" customWidth="1"/>
    <col min="385" max="385" width="12" bestFit="1" customWidth="1"/>
    <col min="386" max="386" width="10" bestFit="1" customWidth="1"/>
    <col min="387" max="387" width="12" bestFit="1" customWidth="1"/>
    <col min="388" max="388" width="9" bestFit="1" customWidth="1"/>
    <col min="389" max="389" width="10" bestFit="1" customWidth="1"/>
    <col min="390" max="390" width="11" bestFit="1" customWidth="1"/>
    <col min="391" max="392" width="12" bestFit="1" customWidth="1"/>
    <col min="393" max="396" width="10" bestFit="1" customWidth="1"/>
    <col min="397" max="397" width="12" bestFit="1" customWidth="1"/>
    <col min="398" max="398" width="11" bestFit="1" customWidth="1"/>
    <col min="399" max="399" width="10" bestFit="1" customWidth="1"/>
    <col min="400" max="401" width="11" bestFit="1" customWidth="1"/>
    <col min="402" max="402" width="10" bestFit="1" customWidth="1"/>
    <col min="403" max="403" width="12" bestFit="1" customWidth="1"/>
    <col min="404" max="404" width="11" bestFit="1" customWidth="1"/>
    <col min="405" max="405" width="10" bestFit="1" customWidth="1"/>
    <col min="406" max="406" width="12" bestFit="1" customWidth="1"/>
    <col min="407" max="407" width="11" bestFit="1" customWidth="1"/>
    <col min="408" max="409" width="12" bestFit="1" customWidth="1"/>
    <col min="410" max="410" width="11" bestFit="1" customWidth="1"/>
    <col min="411" max="412" width="10" bestFit="1" customWidth="1"/>
    <col min="413" max="414" width="11" bestFit="1" customWidth="1"/>
    <col min="415" max="417" width="12" bestFit="1" customWidth="1"/>
    <col min="418" max="418" width="11" bestFit="1" customWidth="1"/>
    <col min="419" max="419" width="10" bestFit="1" customWidth="1"/>
    <col min="420" max="420" width="11" bestFit="1" customWidth="1"/>
    <col min="421" max="421" width="12" bestFit="1" customWidth="1"/>
    <col min="422" max="422" width="9" bestFit="1" customWidth="1"/>
    <col min="423" max="423" width="12" bestFit="1" customWidth="1"/>
    <col min="424" max="424" width="11" bestFit="1" customWidth="1"/>
    <col min="425" max="426" width="12" bestFit="1" customWidth="1"/>
    <col min="427" max="427" width="11" bestFit="1" customWidth="1"/>
    <col min="428" max="428" width="10" bestFit="1" customWidth="1"/>
    <col min="429" max="430" width="11" bestFit="1" customWidth="1"/>
    <col min="431" max="431" width="10" bestFit="1" customWidth="1"/>
    <col min="432" max="434" width="11" bestFit="1" customWidth="1"/>
    <col min="435" max="435" width="12" bestFit="1" customWidth="1"/>
    <col min="436" max="439" width="11" bestFit="1" customWidth="1"/>
    <col min="440" max="440" width="12" bestFit="1" customWidth="1"/>
    <col min="441" max="441" width="11" bestFit="1" customWidth="1"/>
    <col min="442" max="442" width="9" bestFit="1" customWidth="1"/>
    <col min="443" max="443" width="12" bestFit="1" customWidth="1"/>
    <col min="444" max="444" width="11" bestFit="1" customWidth="1"/>
    <col min="445" max="445" width="10" bestFit="1" customWidth="1"/>
    <col min="446" max="446" width="9" bestFit="1" customWidth="1"/>
    <col min="447" max="447" width="12" bestFit="1" customWidth="1"/>
    <col min="448" max="448" width="10" bestFit="1" customWidth="1"/>
    <col min="449" max="450" width="12" bestFit="1" customWidth="1"/>
    <col min="451" max="452" width="11" bestFit="1" customWidth="1"/>
    <col min="453" max="453" width="12" bestFit="1" customWidth="1"/>
    <col min="454" max="456" width="11" bestFit="1" customWidth="1"/>
    <col min="457" max="457" width="10" bestFit="1" customWidth="1"/>
    <col min="458" max="458" width="11" bestFit="1" customWidth="1"/>
    <col min="459" max="459" width="12" bestFit="1" customWidth="1"/>
    <col min="460" max="460" width="9" bestFit="1" customWidth="1"/>
    <col min="461" max="463" width="11" bestFit="1" customWidth="1"/>
    <col min="464" max="464" width="10" bestFit="1" customWidth="1"/>
    <col min="465" max="465" width="12" bestFit="1" customWidth="1"/>
    <col min="466" max="466" width="11" bestFit="1" customWidth="1"/>
    <col min="467" max="467" width="9" bestFit="1" customWidth="1"/>
    <col min="468" max="468" width="10" bestFit="1" customWidth="1"/>
    <col min="469" max="469" width="11" bestFit="1" customWidth="1"/>
    <col min="470" max="470" width="10" bestFit="1" customWidth="1"/>
    <col min="471" max="471" width="11" bestFit="1" customWidth="1"/>
    <col min="472" max="475" width="10" bestFit="1" customWidth="1"/>
    <col min="476" max="476" width="11" bestFit="1" customWidth="1"/>
    <col min="477" max="477" width="10" bestFit="1" customWidth="1"/>
    <col min="478" max="478" width="12" bestFit="1" customWidth="1"/>
    <col min="479" max="479" width="10" bestFit="1" customWidth="1"/>
    <col min="480" max="481" width="11" bestFit="1" customWidth="1"/>
    <col min="482" max="482" width="10" bestFit="1" customWidth="1"/>
    <col min="483" max="485" width="11" bestFit="1" customWidth="1"/>
    <col min="486" max="487" width="10" bestFit="1" customWidth="1"/>
    <col min="488" max="488" width="12" bestFit="1" customWidth="1"/>
    <col min="489" max="489" width="10" bestFit="1" customWidth="1"/>
    <col min="490" max="491" width="11" bestFit="1" customWidth="1"/>
    <col min="492" max="492" width="10" bestFit="1" customWidth="1"/>
    <col min="493" max="493" width="11" bestFit="1" customWidth="1"/>
    <col min="494" max="494" width="9" bestFit="1" customWidth="1"/>
    <col min="495" max="495" width="12" bestFit="1" customWidth="1"/>
    <col min="496" max="496" width="10" bestFit="1" customWidth="1"/>
    <col min="497" max="498" width="11" bestFit="1" customWidth="1"/>
    <col min="499" max="499" width="12" bestFit="1" customWidth="1"/>
    <col min="500" max="500" width="9" bestFit="1" customWidth="1"/>
    <col min="501" max="502" width="11" bestFit="1" customWidth="1"/>
    <col min="503" max="504" width="12" bestFit="1" customWidth="1"/>
    <col min="505" max="505" width="11" bestFit="1" customWidth="1"/>
    <col min="506" max="507" width="10" bestFit="1" customWidth="1"/>
    <col min="508" max="509" width="12" bestFit="1" customWidth="1"/>
    <col min="510" max="512" width="11" bestFit="1" customWidth="1"/>
    <col min="513" max="513" width="10" bestFit="1" customWidth="1"/>
    <col min="514" max="514" width="12" bestFit="1" customWidth="1"/>
    <col min="515" max="515" width="11" bestFit="1" customWidth="1"/>
    <col min="516" max="516" width="10" bestFit="1" customWidth="1"/>
    <col min="517" max="517" width="11" bestFit="1" customWidth="1"/>
    <col min="518" max="523" width="10" bestFit="1" customWidth="1"/>
    <col min="524" max="524" width="9" bestFit="1" customWidth="1"/>
    <col min="525" max="525" width="11" bestFit="1" customWidth="1"/>
    <col min="526" max="528" width="10" bestFit="1" customWidth="1"/>
    <col min="529" max="529" width="11" bestFit="1" customWidth="1"/>
    <col min="530" max="530" width="10" bestFit="1" customWidth="1"/>
    <col min="531" max="531" width="11" bestFit="1" customWidth="1"/>
    <col min="532" max="533" width="10" bestFit="1" customWidth="1"/>
    <col min="534" max="534" width="11" bestFit="1" customWidth="1"/>
    <col min="535" max="535" width="9" bestFit="1" customWidth="1"/>
    <col min="536" max="537" width="10" bestFit="1" customWidth="1"/>
    <col min="538" max="538" width="11" bestFit="1" customWidth="1"/>
    <col min="539" max="539" width="10" bestFit="1" customWidth="1"/>
    <col min="540" max="540" width="11" bestFit="1" customWidth="1"/>
    <col min="541" max="541" width="12" bestFit="1" customWidth="1"/>
    <col min="542" max="545" width="10" bestFit="1" customWidth="1"/>
    <col min="546" max="546" width="11" bestFit="1" customWidth="1"/>
    <col min="547" max="547" width="10" bestFit="1" customWidth="1"/>
    <col min="548" max="548" width="11" bestFit="1" customWidth="1"/>
    <col min="549" max="549" width="10" bestFit="1" customWidth="1"/>
    <col min="550" max="550" width="12" bestFit="1" customWidth="1"/>
  </cols>
  <sheetData>
    <row r="1" spans="1:2">
      <c r="A1" s="9" t="s">
        <v>33</v>
      </c>
      <c r="B1" t="s">
        <v>38</v>
      </c>
    </row>
    <row r="2" spans="1:2">
      <c r="A2" s="10" t="s">
        <v>44</v>
      </c>
      <c r="B2" s="11">
        <v>10368.051867728705</v>
      </c>
    </row>
    <row r="3" spans="1:2">
      <c r="A3" s="10" t="s">
        <v>45</v>
      </c>
      <c r="B3" s="11">
        <v>13220.62482630474</v>
      </c>
    </row>
    <row r="4" spans="1:2">
      <c r="A4" s="10" t="s">
        <v>46</v>
      </c>
      <c r="B4" s="11">
        <v>16832.761908663957</v>
      </c>
    </row>
    <row r="5" spans="1:2">
      <c r="A5" s="10" t="s">
        <v>47</v>
      </c>
      <c r="B5" s="11">
        <v>18139.171181874997</v>
      </c>
    </row>
    <row r="6" spans="1:2">
      <c r="A6" s="10" t="s">
        <v>32</v>
      </c>
      <c r="B6" s="11">
        <v>13270.422265141242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4BDC-58E1-4A93-87AA-5BDF6CFAA25B}">
  <dimension ref="A1:B4"/>
  <sheetViews>
    <sheetView workbookViewId="0">
      <selection activeCell="B2" sqref="B2"/>
    </sheetView>
  </sheetViews>
  <sheetFormatPr defaultRowHeight="14.4"/>
  <cols>
    <col min="1" max="1" width="12.5546875" bestFit="1" customWidth="1"/>
    <col min="2" max="2" width="19.5546875" bestFit="1" customWidth="1"/>
  </cols>
  <sheetData>
    <row r="1" spans="1:2">
      <c r="A1" s="9" t="s">
        <v>33</v>
      </c>
      <c r="B1" t="s">
        <v>38</v>
      </c>
    </row>
    <row r="2" spans="1:2">
      <c r="A2" s="10" t="s">
        <v>10</v>
      </c>
      <c r="B2" s="11">
        <v>8434.2682978561988</v>
      </c>
    </row>
    <row r="3" spans="1:2">
      <c r="A3" s="10" t="s">
        <v>7</v>
      </c>
      <c r="B3" s="11">
        <v>32050.231831532848</v>
      </c>
    </row>
    <row r="4" spans="1:2">
      <c r="A4" s="10" t="s">
        <v>32</v>
      </c>
      <c r="B4" s="11">
        <v>13270.422265141251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 dictionary</vt:lpstr>
      <vt:lpstr>insurance</vt:lpstr>
      <vt:lpstr>categorical vs continuous</vt:lpstr>
      <vt:lpstr>HISTOGRAM &amp; BOX PLOT</vt:lpstr>
      <vt:lpstr>CORRELATION</vt:lpstr>
      <vt:lpstr>Male-female ratio smoker count</vt:lpstr>
      <vt:lpstr>Age Vs Charges</vt:lpstr>
      <vt:lpstr>BMI Vs Charges</vt:lpstr>
      <vt:lpstr>Smoker Vs Charges</vt:lpstr>
      <vt:lpstr>Regionwise - smoker percentage</vt:lpstr>
      <vt:lpstr>SmokerVs.Charges-RegionWise</vt:lpstr>
      <vt:lpstr>Charges vs. Children</vt:lpstr>
      <vt:lpstr>Charges Vs. Children-regionwise</vt:lpstr>
      <vt:lpstr>Sex Vs. BMI</vt:lpstr>
      <vt:lpstr>Sex Vs. BMI - Regionwise</vt:lpstr>
      <vt:lpstr>Smoker Vs. BMI</vt:lpstr>
      <vt:lpstr>insurancedata-regression</vt:lpstr>
      <vt:lpstr>summary_stat_for_edited_data</vt:lpstr>
      <vt:lpstr>MultiLinearRegression</vt:lpstr>
      <vt:lpstr>insurancedata-regression-sig</vt:lpstr>
      <vt:lpstr>MultilinearRegression-sig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Gautham Ajay Kannan</cp:lastModifiedBy>
  <dcterms:created xsi:type="dcterms:W3CDTF">2022-08-29T05:19:54Z</dcterms:created>
  <dcterms:modified xsi:type="dcterms:W3CDTF">2023-02-23T02:29:46Z</dcterms:modified>
</cp:coreProperties>
</file>