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d04f23f7faf3ef/Bureau/PROFESSIONAL/CANADA/5_Cours/H25_MEC8211/04_Devoir 3/"/>
    </mc:Choice>
  </mc:AlternateContent>
  <xr:revisionPtr revIDLastSave="0" documentId="8_{475A76FD-E0C6-467C-8979-08E67E811393}" xr6:coauthVersionLast="47" xr6:coauthVersionMax="47" xr10:uidLastSave="{00000000-0000-0000-0000-000000000000}"/>
  <bookViews>
    <workbookView xWindow="-110" yWindow="-110" windowWidth="25820" windowHeight="15500" xr2:uid="{B6386771-AB82-4E58-B1A6-EFBB55CE55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E25" i="1"/>
  <c r="E24" i="1"/>
  <c r="C23" i="1"/>
  <c r="C24" i="1"/>
  <c r="C25" i="1"/>
  <c r="K20" i="1"/>
  <c r="L20" i="1"/>
  <c r="M20" i="1"/>
  <c r="K8" i="1"/>
  <c r="L8" i="1"/>
  <c r="M8" i="1"/>
  <c r="C8" i="1"/>
  <c r="K5" i="1"/>
  <c r="L5" i="1"/>
  <c r="M5" i="1"/>
  <c r="K6" i="1"/>
  <c r="L6" i="1"/>
  <c r="M6" i="1"/>
  <c r="K7" i="1"/>
  <c r="L7" i="1"/>
  <c r="M7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C12" i="1"/>
  <c r="C13" i="1"/>
  <c r="C10" i="1"/>
  <c r="C14" i="1"/>
  <c r="C15" i="1"/>
  <c r="C9" i="1"/>
  <c r="C19" i="1"/>
  <c r="C17" i="1"/>
  <c r="C18" i="1"/>
  <c r="M4" i="1"/>
  <c r="L4" i="1"/>
  <c r="K4" i="1"/>
  <c r="C16" i="1"/>
  <c r="C6" i="1"/>
  <c r="C5" i="1"/>
  <c r="C4" i="1"/>
  <c r="C11" i="1" l="1"/>
  <c r="D7" i="1"/>
</calcChain>
</file>

<file path=xl/sharedStrings.xml><?xml version="1.0" encoding="utf-8"?>
<sst xmlns="http://schemas.openxmlformats.org/spreadsheetml/2006/main" count="21" uniqueCount="18">
  <si>
    <t>seed = 3</t>
  </si>
  <si>
    <t>N_x</t>
  </si>
  <si>
    <t>delta_x</t>
  </si>
  <si>
    <t>N_x * delta_x (cst)</t>
  </si>
  <si>
    <t>d_equivalent</t>
  </si>
  <si>
    <t>number_of_fibres</t>
  </si>
  <si>
    <t>poro_eff</t>
  </si>
  <si>
    <t>Re</t>
  </si>
  <si>
    <t>k_micron2</t>
  </si>
  <si>
    <t>Normalisé</t>
  </si>
  <si>
    <t>r1</t>
  </si>
  <si>
    <t>r2</t>
  </si>
  <si>
    <t>r3</t>
  </si>
  <si>
    <t>f3</t>
  </si>
  <si>
    <t>f2</t>
  </si>
  <si>
    <t>f1</t>
  </si>
  <si>
    <t>r12</t>
  </si>
  <si>
    <t>r23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</si>
</sst>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poro_eff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Sheet1!$C$4:$C$20</c:f>
              <c:numCache>
                <c:formatCode>General</c:formatCode>
                <c:ptCount val="17"/>
                <c:pt idx="0">
                  <c:v>7.9999999999999996E-6</c:v>
                </c:pt>
                <c:pt idx="1">
                  <c:v>3.9999999999999998E-6</c:v>
                </c:pt>
                <c:pt idx="2">
                  <c:v>2.6666666666666668E-6</c:v>
                </c:pt>
                <c:pt idx="3">
                  <c:v>1.9999999999999999E-6</c:v>
                </c:pt>
                <c:pt idx="4">
                  <c:v>1.7391304347826088E-6</c:v>
                </c:pt>
                <c:pt idx="5">
                  <c:v>1.6000000000000001E-6</c:v>
                </c:pt>
                <c:pt idx="6">
                  <c:v>1.4814814814814815E-6</c:v>
                </c:pt>
                <c:pt idx="7">
                  <c:v>1.3333333333333334E-6</c:v>
                </c:pt>
                <c:pt idx="8">
                  <c:v>1.2500000000000001E-6</c:v>
                </c:pt>
                <c:pt idx="9">
                  <c:v>1.142857142857143E-6</c:v>
                </c:pt>
                <c:pt idx="10">
                  <c:v>9.9999999999999995E-7</c:v>
                </c:pt>
                <c:pt idx="11">
                  <c:v>8.8888888888888898E-7</c:v>
                </c:pt>
                <c:pt idx="12">
                  <c:v>8.0000000000000007E-7</c:v>
                </c:pt>
                <c:pt idx="13">
                  <c:v>6.6666666666666671E-7</c:v>
                </c:pt>
                <c:pt idx="14">
                  <c:v>6.1538461538461538E-7</c:v>
                </c:pt>
                <c:pt idx="15">
                  <c:v>5.7142857142857149E-7</c:v>
                </c:pt>
                <c:pt idx="16" formatCode="0.00E+00">
                  <c:v>4.9999999999999998E-7</c:v>
                </c:pt>
              </c:numCache>
            </c:numRef>
          </c:xVal>
          <c:yVal>
            <c:numRef>
              <c:f>Sheet1!$K$4:$K$20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0.81355932203390058</c:v>
                </c:pt>
                <c:pt idx="4">
                  <c:v>0.7118644067796559</c:v>
                </c:pt>
                <c:pt idx="5">
                  <c:v>0.69491525423728495</c:v>
                </c:pt>
                <c:pt idx="6">
                  <c:v>0.7118644067796559</c:v>
                </c:pt>
                <c:pt idx="7">
                  <c:v>0.69491525423728495</c:v>
                </c:pt>
                <c:pt idx="8">
                  <c:v>0.61016949152541133</c:v>
                </c:pt>
                <c:pt idx="9">
                  <c:v>0.69491525423728495</c:v>
                </c:pt>
                <c:pt idx="10">
                  <c:v>0.677966101694914</c:v>
                </c:pt>
                <c:pt idx="11">
                  <c:v>0.72881355932202685</c:v>
                </c:pt>
                <c:pt idx="12">
                  <c:v>0.677966101694914</c:v>
                </c:pt>
                <c:pt idx="13">
                  <c:v>0.62711864406780105</c:v>
                </c:pt>
                <c:pt idx="14">
                  <c:v>0.66101694915254305</c:v>
                </c:pt>
                <c:pt idx="15">
                  <c:v>0.64406779661017199</c:v>
                </c:pt>
                <c:pt idx="16">
                  <c:v>0.66101694915254305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8-44D4-993B-8C8F54F838D0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Sheet1!$C$4:$C$20</c:f>
              <c:numCache>
                <c:formatCode>General</c:formatCode>
                <c:ptCount val="17"/>
                <c:pt idx="0">
                  <c:v>7.9999999999999996E-6</c:v>
                </c:pt>
                <c:pt idx="1">
                  <c:v>3.9999999999999998E-6</c:v>
                </c:pt>
                <c:pt idx="2">
                  <c:v>2.6666666666666668E-6</c:v>
                </c:pt>
                <c:pt idx="3">
                  <c:v>1.9999999999999999E-6</c:v>
                </c:pt>
                <c:pt idx="4">
                  <c:v>1.7391304347826088E-6</c:v>
                </c:pt>
                <c:pt idx="5">
                  <c:v>1.6000000000000001E-6</c:v>
                </c:pt>
                <c:pt idx="6">
                  <c:v>1.4814814814814815E-6</c:v>
                </c:pt>
                <c:pt idx="7">
                  <c:v>1.3333333333333334E-6</c:v>
                </c:pt>
                <c:pt idx="8">
                  <c:v>1.2500000000000001E-6</c:v>
                </c:pt>
                <c:pt idx="9">
                  <c:v>1.142857142857143E-6</c:v>
                </c:pt>
                <c:pt idx="10">
                  <c:v>9.9999999999999995E-7</c:v>
                </c:pt>
                <c:pt idx="11">
                  <c:v>8.8888888888888898E-7</c:v>
                </c:pt>
                <c:pt idx="12">
                  <c:v>8.0000000000000007E-7</c:v>
                </c:pt>
                <c:pt idx="13">
                  <c:v>6.6666666666666671E-7</c:v>
                </c:pt>
                <c:pt idx="14">
                  <c:v>6.1538461538461538E-7</c:v>
                </c:pt>
                <c:pt idx="15">
                  <c:v>5.7142857142857149E-7</c:v>
                </c:pt>
                <c:pt idx="16" formatCode="0.00E+00">
                  <c:v>4.9999999999999998E-7</c:v>
                </c:pt>
              </c:numCache>
            </c:numRef>
          </c:xVal>
          <c:yVal>
            <c:numRef>
              <c:f>Sheet1!$L$4:$L$20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0.75000000000000056</c:v>
                </c:pt>
                <c:pt idx="4">
                  <c:v>0.25000000000000056</c:v>
                </c:pt>
                <c:pt idx="5">
                  <c:v>0.25000000000000056</c:v>
                </c:pt>
                <c:pt idx="6">
                  <c:v>0.25000000000000056</c:v>
                </c:pt>
                <c:pt idx="7">
                  <c:v>0</c:v>
                </c:pt>
                <c:pt idx="8">
                  <c:v>0</c:v>
                </c:pt>
                <c:pt idx="9">
                  <c:v>0.25000000000000056</c:v>
                </c:pt>
                <c:pt idx="10">
                  <c:v>0.25000000000000056</c:v>
                </c:pt>
                <c:pt idx="11">
                  <c:v>0.25000000000000056</c:v>
                </c:pt>
                <c:pt idx="12">
                  <c:v>0.25000000000000056</c:v>
                </c:pt>
                <c:pt idx="13">
                  <c:v>0.25000000000000056</c:v>
                </c:pt>
                <c:pt idx="14">
                  <c:v>0.25000000000000056</c:v>
                </c:pt>
                <c:pt idx="15">
                  <c:v>0.25000000000000056</c:v>
                </c:pt>
                <c:pt idx="16">
                  <c:v>0.25000000000000056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8-44D4-993B-8C8F54F838D0}"/>
            </c:ext>
          </c:extLst>
        </c:ser>
        <c:ser>
          <c:idx val="2"/>
          <c:order val="2"/>
          <c:tx>
            <c:strRef>
              <c:f>Sheet1!$M$3</c:f>
              <c:strCache>
                <c:ptCount val="1"/>
                <c:pt idx="0">
                  <c:v>k_micron2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Sheet1!$C$4:$C$20</c:f>
              <c:numCache>
                <c:formatCode>General</c:formatCode>
                <c:ptCount val="17"/>
                <c:pt idx="0">
                  <c:v>7.9999999999999996E-6</c:v>
                </c:pt>
                <c:pt idx="1">
                  <c:v>3.9999999999999998E-6</c:v>
                </c:pt>
                <c:pt idx="2">
                  <c:v>2.6666666666666668E-6</c:v>
                </c:pt>
                <c:pt idx="3">
                  <c:v>1.9999999999999999E-6</c:v>
                </c:pt>
                <c:pt idx="4">
                  <c:v>1.7391304347826088E-6</c:v>
                </c:pt>
                <c:pt idx="5">
                  <c:v>1.6000000000000001E-6</c:v>
                </c:pt>
                <c:pt idx="6">
                  <c:v>1.4814814814814815E-6</c:v>
                </c:pt>
                <c:pt idx="7">
                  <c:v>1.3333333333333334E-6</c:v>
                </c:pt>
                <c:pt idx="8">
                  <c:v>1.2500000000000001E-6</c:v>
                </c:pt>
                <c:pt idx="9">
                  <c:v>1.142857142857143E-6</c:v>
                </c:pt>
                <c:pt idx="10">
                  <c:v>9.9999999999999995E-7</c:v>
                </c:pt>
                <c:pt idx="11">
                  <c:v>8.8888888888888898E-7</c:v>
                </c:pt>
                <c:pt idx="12">
                  <c:v>8.0000000000000007E-7</c:v>
                </c:pt>
                <c:pt idx="13">
                  <c:v>6.6666666666666671E-7</c:v>
                </c:pt>
                <c:pt idx="14">
                  <c:v>6.1538461538461538E-7</c:v>
                </c:pt>
                <c:pt idx="15">
                  <c:v>5.7142857142857149E-7</c:v>
                </c:pt>
                <c:pt idx="16" formatCode="0.00E+00">
                  <c:v>4.9999999999999998E-7</c:v>
                </c:pt>
              </c:numCache>
            </c:numRef>
          </c:xVal>
          <c:yVal>
            <c:numRef>
              <c:f>Sheet1!$M$4:$M$20</c:f>
              <c:numCache>
                <c:formatCode>General</c:formatCode>
                <c:ptCount val="17"/>
                <c:pt idx="0">
                  <c:v>0.33512511584800764</c:v>
                </c:pt>
                <c:pt idx="1">
                  <c:v>0.33512511584800764</c:v>
                </c:pt>
                <c:pt idx="2">
                  <c:v>1</c:v>
                </c:pt>
                <c:pt idx="3">
                  <c:v>0.83089280197713844</c:v>
                </c:pt>
                <c:pt idx="4">
                  <c:v>0.31133765832561094</c:v>
                </c:pt>
                <c:pt idx="5">
                  <c:v>0.25523632993512496</c:v>
                </c:pt>
                <c:pt idx="6">
                  <c:v>0.21390176088971233</c:v>
                </c:pt>
                <c:pt idx="7">
                  <c:v>0</c:v>
                </c:pt>
                <c:pt idx="8">
                  <c:v>6.0240963855421742E-2</c:v>
                </c:pt>
                <c:pt idx="9">
                  <c:v>0.14080939141180207</c:v>
                </c:pt>
                <c:pt idx="10">
                  <c:v>0.18560395427865284</c:v>
                </c:pt>
                <c:pt idx="11">
                  <c:v>0.2936051899907326</c:v>
                </c:pt>
                <c:pt idx="12">
                  <c:v>0.20753784368242112</c:v>
                </c:pt>
                <c:pt idx="13">
                  <c:v>0.24448563484708141</c:v>
                </c:pt>
                <c:pt idx="14">
                  <c:v>0.1457522397281438</c:v>
                </c:pt>
                <c:pt idx="15">
                  <c:v>0.18214396045721251</c:v>
                </c:pt>
                <c:pt idx="16">
                  <c:v>0.23768921841210905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8-44D4-993B-8C8F54F83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96032"/>
        <c:axId val="1148503712"/>
      </c:scatterChart>
      <c:valAx>
        <c:axId val="11484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03712"/>
        <c:crosses val="autoZero"/>
        <c:crossBetween val="midCat"/>
      </c:valAx>
      <c:valAx>
        <c:axId val="11485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9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poro_eff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Sheet1!$C$6:$C$19</c:f>
              <c:numCache>
                <c:formatCode>General</c:formatCode>
                <c:ptCount val="14"/>
                <c:pt idx="0">
                  <c:v>2.6666666666666668E-6</c:v>
                </c:pt>
                <c:pt idx="1">
                  <c:v>1.9999999999999999E-6</c:v>
                </c:pt>
                <c:pt idx="2">
                  <c:v>1.7391304347826088E-6</c:v>
                </c:pt>
                <c:pt idx="3">
                  <c:v>1.6000000000000001E-6</c:v>
                </c:pt>
                <c:pt idx="4">
                  <c:v>1.4814814814814815E-6</c:v>
                </c:pt>
                <c:pt idx="5">
                  <c:v>1.3333333333333334E-6</c:v>
                </c:pt>
                <c:pt idx="6">
                  <c:v>1.2500000000000001E-6</c:v>
                </c:pt>
                <c:pt idx="7">
                  <c:v>1.142857142857143E-6</c:v>
                </c:pt>
                <c:pt idx="8">
                  <c:v>9.9999999999999995E-7</c:v>
                </c:pt>
                <c:pt idx="9">
                  <c:v>8.8888888888888898E-7</c:v>
                </c:pt>
                <c:pt idx="10">
                  <c:v>8.0000000000000007E-7</c:v>
                </c:pt>
                <c:pt idx="11">
                  <c:v>6.6666666666666671E-7</c:v>
                </c:pt>
                <c:pt idx="12">
                  <c:v>6.1538461538461538E-7</c:v>
                </c:pt>
                <c:pt idx="13">
                  <c:v>5.7142857142857149E-7</c:v>
                </c:pt>
              </c:numCache>
            </c:numRef>
          </c:xVal>
          <c:yVal>
            <c:numRef>
              <c:f>Sheet1!$K$6:$K$19</c:f>
              <c:numCache>
                <c:formatCode>General</c:formatCode>
                <c:ptCount val="14"/>
                <c:pt idx="0">
                  <c:v>1</c:v>
                </c:pt>
                <c:pt idx="1">
                  <c:v>0.81355932203390058</c:v>
                </c:pt>
                <c:pt idx="2">
                  <c:v>0.7118644067796559</c:v>
                </c:pt>
                <c:pt idx="3">
                  <c:v>0.69491525423728495</c:v>
                </c:pt>
                <c:pt idx="4">
                  <c:v>0.7118644067796559</c:v>
                </c:pt>
                <c:pt idx="5">
                  <c:v>0.69491525423728495</c:v>
                </c:pt>
                <c:pt idx="6">
                  <c:v>0.61016949152541133</c:v>
                </c:pt>
                <c:pt idx="7">
                  <c:v>0.69491525423728495</c:v>
                </c:pt>
                <c:pt idx="8">
                  <c:v>0.677966101694914</c:v>
                </c:pt>
                <c:pt idx="9">
                  <c:v>0.72881355932202685</c:v>
                </c:pt>
                <c:pt idx="10">
                  <c:v>0.677966101694914</c:v>
                </c:pt>
                <c:pt idx="11">
                  <c:v>0.62711864406780105</c:v>
                </c:pt>
                <c:pt idx="12">
                  <c:v>0.66101694915254305</c:v>
                </c:pt>
                <c:pt idx="13">
                  <c:v>0.64406779661017199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8-474B-A33C-E4F91A316B7D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Sheet1!$C$6:$C$19</c:f>
              <c:numCache>
                <c:formatCode>General</c:formatCode>
                <c:ptCount val="14"/>
                <c:pt idx="0">
                  <c:v>2.6666666666666668E-6</c:v>
                </c:pt>
                <c:pt idx="1">
                  <c:v>1.9999999999999999E-6</c:v>
                </c:pt>
                <c:pt idx="2">
                  <c:v>1.7391304347826088E-6</c:v>
                </c:pt>
                <c:pt idx="3">
                  <c:v>1.6000000000000001E-6</c:v>
                </c:pt>
                <c:pt idx="4">
                  <c:v>1.4814814814814815E-6</c:v>
                </c:pt>
                <c:pt idx="5">
                  <c:v>1.3333333333333334E-6</c:v>
                </c:pt>
                <c:pt idx="6">
                  <c:v>1.2500000000000001E-6</c:v>
                </c:pt>
                <c:pt idx="7">
                  <c:v>1.142857142857143E-6</c:v>
                </c:pt>
                <c:pt idx="8">
                  <c:v>9.9999999999999995E-7</c:v>
                </c:pt>
                <c:pt idx="9">
                  <c:v>8.8888888888888898E-7</c:v>
                </c:pt>
                <c:pt idx="10">
                  <c:v>8.0000000000000007E-7</c:v>
                </c:pt>
                <c:pt idx="11">
                  <c:v>6.6666666666666671E-7</c:v>
                </c:pt>
                <c:pt idx="12">
                  <c:v>6.1538461538461538E-7</c:v>
                </c:pt>
                <c:pt idx="13">
                  <c:v>5.7142857142857149E-7</c:v>
                </c:pt>
              </c:numCache>
            </c:numRef>
          </c:xVal>
          <c:yVal>
            <c:numRef>
              <c:f>Sheet1!$L$6:$L$19</c:f>
              <c:numCache>
                <c:formatCode>General</c:formatCode>
                <c:ptCount val="14"/>
                <c:pt idx="0">
                  <c:v>1</c:v>
                </c:pt>
                <c:pt idx="1">
                  <c:v>0.75000000000000056</c:v>
                </c:pt>
                <c:pt idx="2">
                  <c:v>0.25000000000000056</c:v>
                </c:pt>
                <c:pt idx="3">
                  <c:v>0.25000000000000056</c:v>
                </c:pt>
                <c:pt idx="4">
                  <c:v>0.25000000000000056</c:v>
                </c:pt>
                <c:pt idx="5">
                  <c:v>0</c:v>
                </c:pt>
                <c:pt idx="6">
                  <c:v>0</c:v>
                </c:pt>
                <c:pt idx="7">
                  <c:v>0.25000000000000056</c:v>
                </c:pt>
                <c:pt idx="8">
                  <c:v>0.25000000000000056</c:v>
                </c:pt>
                <c:pt idx="9">
                  <c:v>0.25000000000000056</c:v>
                </c:pt>
                <c:pt idx="10">
                  <c:v>0.25000000000000056</c:v>
                </c:pt>
                <c:pt idx="11">
                  <c:v>0.25000000000000056</c:v>
                </c:pt>
                <c:pt idx="12">
                  <c:v>0.25000000000000056</c:v>
                </c:pt>
                <c:pt idx="13">
                  <c:v>0.25000000000000056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8-474B-A33C-E4F91A316B7D}"/>
            </c:ext>
          </c:extLst>
        </c:ser>
        <c:ser>
          <c:idx val="2"/>
          <c:order val="2"/>
          <c:tx>
            <c:strRef>
              <c:f>Sheet1!$M$3</c:f>
              <c:strCache>
                <c:ptCount val="1"/>
                <c:pt idx="0">
                  <c:v>k_micron2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Sheet1!$C$6:$C$19</c:f>
              <c:numCache>
                <c:formatCode>General</c:formatCode>
                <c:ptCount val="14"/>
                <c:pt idx="0">
                  <c:v>2.6666666666666668E-6</c:v>
                </c:pt>
                <c:pt idx="1">
                  <c:v>1.9999999999999999E-6</c:v>
                </c:pt>
                <c:pt idx="2">
                  <c:v>1.7391304347826088E-6</c:v>
                </c:pt>
                <c:pt idx="3">
                  <c:v>1.6000000000000001E-6</c:v>
                </c:pt>
                <c:pt idx="4">
                  <c:v>1.4814814814814815E-6</c:v>
                </c:pt>
                <c:pt idx="5">
                  <c:v>1.3333333333333334E-6</c:v>
                </c:pt>
                <c:pt idx="6">
                  <c:v>1.2500000000000001E-6</c:v>
                </c:pt>
                <c:pt idx="7">
                  <c:v>1.142857142857143E-6</c:v>
                </c:pt>
                <c:pt idx="8">
                  <c:v>9.9999999999999995E-7</c:v>
                </c:pt>
                <c:pt idx="9">
                  <c:v>8.8888888888888898E-7</c:v>
                </c:pt>
                <c:pt idx="10">
                  <c:v>8.0000000000000007E-7</c:v>
                </c:pt>
                <c:pt idx="11">
                  <c:v>6.6666666666666671E-7</c:v>
                </c:pt>
                <c:pt idx="12">
                  <c:v>6.1538461538461538E-7</c:v>
                </c:pt>
                <c:pt idx="13">
                  <c:v>5.7142857142857149E-7</c:v>
                </c:pt>
              </c:numCache>
            </c:numRef>
          </c:xVal>
          <c:yVal>
            <c:numRef>
              <c:f>Sheet1!$M$6:$M$19</c:f>
              <c:numCache>
                <c:formatCode>General</c:formatCode>
                <c:ptCount val="14"/>
                <c:pt idx="0">
                  <c:v>1</c:v>
                </c:pt>
                <c:pt idx="1">
                  <c:v>0.83089280197713844</c:v>
                </c:pt>
                <c:pt idx="2">
                  <c:v>0.31133765832561094</c:v>
                </c:pt>
                <c:pt idx="3">
                  <c:v>0.25523632993512496</c:v>
                </c:pt>
                <c:pt idx="4">
                  <c:v>0.21390176088971233</c:v>
                </c:pt>
                <c:pt idx="5">
                  <c:v>0</c:v>
                </c:pt>
                <c:pt idx="6">
                  <c:v>6.0240963855421742E-2</c:v>
                </c:pt>
                <c:pt idx="7">
                  <c:v>0.14080939141180207</c:v>
                </c:pt>
                <c:pt idx="8">
                  <c:v>0.18560395427865284</c:v>
                </c:pt>
                <c:pt idx="9">
                  <c:v>0.2936051899907326</c:v>
                </c:pt>
                <c:pt idx="10">
                  <c:v>0.20753784368242112</c:v>
                </c:pt>
                <c:pt idx="11">
                  <c:v>0.24448563484708141</c:v>
                </c:pt>
                <c:pt idx="12">
                  <c:v>0.1457522397281438</c:v>
                </c:pt>
                <c:pt idx="13">
                  <c:v>0.18214396045721251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E8-474B-A33C-E4F91A316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96032"/>
        <c:axId val="1148503712"/>
      </c:scatterChart>
      <c:valAx>
        <c:axId val="11484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03712"/>
        <c:crosses val="autoZero"/>
        <c:crossBetween val="midCat"/>
      </c:valAx>
      <c:valAx>
        <c:axId val="11485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9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241467</xdr:colOff>
      <xdr:row>2</xdr:row>
      <xdr:rowOff>80210</xdr:rowOff>
    </xdr:from>
    <xdr:to>
      <xdr:col>23</xdr:col>
      <xdr:colOff>276392</xdr:colOff>
      <xdr:row>23</xdr:row>
      <xdr:rowOff>35760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89F83-A3E3-21E3-09CF-3B2328015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240631</xdr:colOff>
      <xdr:row>23</xdr:row>
      <xdr:rowOff>13369</xdr:rowOff>
    </xdr:from>
    <xdr:to>
      <xdr:col>23</xdr:col>
      <xdr:colOff>275556</xdr:colOff>
      <xdr:row>37</xdr:row>
      <xdr:rowOff>156076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07A47E-8318-4C6D-8B4C-96A36768D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F80D-8E3D-433E-8056-7C6649D3A18F}">
  <dimension ref="A2:M25"/>
  <sheetViews>
    <sheetView tabSelected="1" zoomScale="95" workbookViewId="0">
      <selection activeCell="I24" sqref="I24"/>
    </sheetView>
  </sheetViews>
  <sheetFormatPr defaultRowHeight="14.5" x14ac:dyDescent="0.35"/>
  <cols>
    <col min="3" max="3" width="11.81640625" bestFit="1" customWidth="1"/>
    <col min="4" max="4" width="15.81640625" customWidth="1"/>
    <col min="5" max="5" width="13.1796875" customWidth="1"/>
    <col min="6" max="6" width="15.90625" customWidth="1"/>
    <col min="8" max="8" width="9.26953125" customWidth="1"/>
    <col min="9" max="9" width="11.36328125" customWidth="1"/>
  </cols>
  <sheetData>
    <row r="2" spans="1:13" x14ac:dyDescent="0.35">
      <c r="B2" t="s">
        <v>0</v>
      </c>
      <c r="K2" t="s">
        <v>9</v>
      </c>
    </row>
    <row r="3" spans="1:13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t="s">
        <v>6</v>
      </c>
      <c r="L3" t="s">
        <v>7</v>
      </c>
      <c r="M3" t="s">
        <v>8</v>
      </c>
    </row>
    <row r="4" spans="1:13" x14ac:dyDescent="0.35">
      <c r="B4">
        <v>25</v>
      </c>
      <c r="C4">
        <f>D4/B4</f>
        <v>7.9999999999999996E-6</v>
      </c>
      <c r="D4">
        <v>2.0000000000000001E-4</v>
      </c>
      <c r="E4">
        <v>12.799099999999999</v>
      </c>
      <c r="F4">
        <v>33</v>
      </c>
      <c r="G4">
        <v>0.88800000000000001</v>
      </c>
      <c r="H4">
        <v>3.3999999999999998E-3</v>
      </c>
      <c r="I4">
        <v>21.573</v>
      </c>
      <c r="K4">
        <f>(G4-MIN($G$4:$G$16))/(MAX($G$4:$G$16)-MIN($G$4:$G$16))</f>
        <v>0</v>
      </c>
      <c r="L4">
        <f>(H4-MIN($H$4:$H$16))/(MAX($H$4:$H$16)-MIN($H$4:$H$16))</f>
        <v>0</v>
      </c>
      <c r="M4">
        <f>(I4-MIN($I$4:$I$16))/(MAX($I$4:$I$16)-MIN($I$4:$I$16))</f>
        <v>0.33512511584800764</v>
      </c>
    </row>
    <row r="5" spans="1:13" x14ac:dyDescent="0.35">
      <c r="B5">
        <v>50</v>
      </c>
      <c r="C5">
        <f>D5/B5</f>
        <v>3.9999999999999998E-6</v>
      </c>
      <c r="D5">
        <v>2.0000000000000001E-4</v>
      </c>
      <c r="E5">
        <v>12.799099999999999</v>
      </c>
      <c r="F5">
        <v>33</v>
      </c>
      <c r="G5">
        <v>0.88800000000000001</v>
      </c>
      <c r="H5">
        <v>3.3999999999999998E-3</v>
      </c>
      <c r="I5">
        <v>21.573</v>
      </c>
      <c r="K5">
        <f t="shared" ref="K5:K19" si="0">(G5-MIN($G$4:$G$16))/(MAX($G$4:$G$16)-MIN($G$4:$G$16))</f>
        <v>0</v>
      </c>
      <c r="L5">
        <f t="shared" ref="L5:L19" si="1">(H5-MIN($H$4:$H$16))/(MAX($H$4:$H$16)-MIN($H$4:$H$16))</f>
        <v>0</v>
      </c>
      <c r="M5">
        <f t="shared" ref="M5:M19" si="2">(I5-MIN($I$4:$I$16))/(MAX($I$4:$I$16)-MIN($I$4:$I$16))</f>
        <v>0.33512511584800764</v>
      </c>
    </row>
    <row r="6" spans="1:13" x14ac:dyDescent="0.35">
      <c r="B6">
        <v>75</v>
      </c>
      <c r="C6">
        <f>D6/B6</f>
        <v>2.6666666666666668E-6</v>
      </c>
      <c r="D6">
        <v>2.0000000000000001E-4</v>
      </c>
      <c r="E6">
        <v>12.799099999999999</v>
      </c>
      <c r="F6">
        <v>33</v>
      </c>
      <c r="G6">
        <v>0.89390000000000003</v>
      </c>
      <c r="H6">
        <v>3.8E-3</v>
      </c>
      <c r="I6">
        <v>22.649100000000001</v>
      </c>
      <c r="K6">
        <f t="shared" si="0"/>
        <v>1</v>
      </c>
      <c r="L6">
        <f t="shared" si="1"/>
        <v>1</v>
      </c>
      <c r="M6">
        <f t="shared" si="2"/>
        <v>1</v>
      </c>
    </row>
    <row r="7" spans="1:13" x14ac:dyDescent="0.35">
      <c r="A7" t="s">
        <v>10</v>
      </c>
      <c r="B7">
        <v>100</v>
      </c>
      <c r="C7">
        <f>0.000002</f>
        <v>1.9999999999999999E-6</v>
      </c>
      <c r="D7">
        <f>B7*C7</f>
        <v>1.9999999999999998E-4</v>
      </c>
      <c r="E7">
        <v>12.799099999999999</v>
      </c>
      <c r="F7">
        <v>33</v>
      </c>
      <c r="G7">
        <v>0.89280000000000004</v>
      </c>
      <c r="H7">
        <v>3.7000000000000002E-3</v>
      </c>
      <c r="I7">
        <v>22.375399999999999</v>
      </c>
      <c r="K7">
        <f t="shared" si="0"/>
        <v>0.81355932203390058</v>
      </c>
      <c r="L7">
        <f t="shared" si="1"/>
        <v>0.75000000000000056</v>
      </c>
      <c r="M7">
        <f t="shared" si="2"/>
        <v>0.83089280197713844</v>
      </c>
    </row>
    <row r="8" spans="1:13" x14ac:dyDescent="0.35">
      <c r="B8">
        <v>115</v>
      </c>
      <c r="C8">
        <f t="shared" ref="C8:C13" si="3">D8/B8</f>
        <v>1.7391304347826088E-6</v>
      </c>
      <c r="D8">
        <v>2.0000000000000001E-4</v>
      </c>
      <c r="E8">
        <v>12.799099999999999</v>
      </c>
      <c r="F8">
        <v>33</v>
      </c>
      <c r="G8">
        <v>0.89219999999999999</v>
      </c>
      <c r="H8">
        <v>3.5000000000000001E-3</v>
      </c>
      <c r="I8">
        <v>21.534500000000001</v>
      </c>
      <c r="K8">
        <f t="shared" ref="K8" si="4">(G8-MIN($G$4:$G$16))/(MAX($G$4:$G$16)-MIN($G$4:$G$16))</f>
        <v>0.7118644067796559</v>
      </c>
      <c r="L8">
        <f t="shared" ref="L8" si="5">(H8-MIN($H$4:$H$16))/(MAX($H$4:$H$16)-MIN($H$4:$H$16))</f>
        <v>0.25000000000000056</v>
      </c>
      <c r="M8">
        <f t="shared" ref="M8" si="6">(I8-MIN($I$4:$I$16))/(MAX($I$4:$I$16)-MIN($I$4:$I$16))</f>
        <v>0.31133765832561094</v>
      </c>
    </row>
    <row r="9" spans="1:13" x14ac:dyDescent="0.35">
      <c r="B9">
        <v>125</v>
      </c>
      <c r="C9">
        <f t="shared" si="3"/>
        <v>1.6000000000000001E-6</v>
      </c>
      <c r="D9">
        <v>2.0000000000000001E-4</v>
      </c>
      <c r="E9">
        <v>12.799099999999999</v>
      </c>
      <c r="F9">
        <v>33</v>
      </c>
      <c r="G9">
        <v>0.8921</v>
      </c>
      <c r="H9">
        <v>3.5000000000000001E-3</v>
      </c>
      <c r="I9">
        <v>21.4437</v>
      </c>
      <c r="K9">
        <f t="shared" si="0"/>
        <v>0.69491525423728495</v>
      </c>
      <c r="L9">
        <f t="shared" si="1"/>
        <v>0.25000000000000056</v>
      </c>
      <c r="M9">
        <f t="shared" si="2"/>
        <v>0.25523632993512496</v>
      </c>
    </row>
    <row r="10" spans="1:13" x14ac:dyDescent="0.35">
      <c r="B10">
        <v>135</v>
      </c>
      <c r="C10">
        <f t="shared" si="3"/>
        <v>1.4814814814814815E-6</v>
      </c>
      <c r="D10">
        <v>2.0000000000000001E-4</v>
      </c>
      <c r="E10">
        <v>12.799099999999999</v>
      </c>
      <c r="F10">
        <v>33</v>
      </c>
      <c r="G10">
        <v>0.89219999999999999</v>
      </c>
      <c r="H10">
        <v>3.5000000000000001E-3</v>
      </c>
      <c r="I10">
        <v>21.376799999999999</v>
      </c>
      <c r="K10">
        <f t="shared" si="0"/>
        <v>0.7118644067796559</v>
      </c>
      <c r="L10">
        <f t="shared" si="1"/>
        <v>0.25000000000000056</v>
      </c>
      <c r="M10">
        <f t="shared" si="2"/>
        <v>0.21390176088971233</v>
      </c>
    </row>
    <row r="11" spans="1:13" x14ac:dyDescent="0.35">
      <c r="B11">
        <v>150</v>
      </c>
      <c r="C11">
        <f t="shared" si="3"/>
        <v>1.3333333333333334E-6</v>
      </c>
      <c r="D11">
        <v>2.0000000000000001E-4</v>
      </c>
      <c r="E11">
        <v>12.799099999999999</v>
      </c>
      <c r="F11">
        <v>33</v>
      </c>
      <c r="G11">
        <v>0.8921</v>
      </c>
      <c r="H11">
        <v>3.3999999999999998E-3</v>
      </c>
      <c r="I11">
        <v>21.0306</v>
      </c>
      <c r="K11">
        <f t="shared" si="0"/>
        <v>0.69491525423728495</v>
      </c>
      <c r="L11">
        <f t="shared" si="1"/>
        <v>0</v>
      </c>
      <c r="M11">
        <f t="shared" si="2"/>
        <v>0</v>
      </c>
    </row>
    <row r="12" spans="1:13" x14ac:dyDescent="0.35">
      <c r="B12">
        <v>160</v>
      </c>
      <c r="C12">
        <f t="shared" si="3"/>
        <v>1.2500000000000001E-6</v>
      </c>
      <c r="D12">
        <v>2.0000000000000001E-4</v>
      </c>
      <c r="E12">
        <v>12.799099999999999</v>
      </c>
      <c r="F12">
        <v>33</v>
      </c>
      <c r="G12">
        <v>0.89159999999999995</v>
      </c>
      <c r="H12">
        <v>3.3999999999999998E-3</v>
      </c>
      <c r="I12">
        <v>21.1281</v>
      </c>
      <c r="K12">
        <f t="shared" si="0"/>
        <v>0.61016949152541133</v>
      </c>
      <c r="L12">
        <f t="shared" si="1"/>
        <v>0</v>
      </c>
      <c r="M12">
        <f t="shared" si="2"/>
        <v>6.0240963855421742E-2</v>
      </c>
    </row>
    <row r="13" spans="1:13" x14ac:dyDescent="0.35">
      <c r="B13">
        <v>175</v>
      </c>
      <c r="C13">
        <f t="shared" si="3"/>
        <v>1.142857142857143E-6</v>
      </c>
      <c r="D13">
        <v>2.0000000000000001E-4</v>
      </c>
      <c r="E13">
        <v>12.799099999999999</v>
      </c>
      <c r="F13">
        <v>33</v>
      </c>
      <c r="G13">
        <v>0.8921</v>
      </c>
      <c r="H13">
        <v>3.5000000000000001E-3</v>
      </c>
      <c r="I13">
        <v>21.258500000000002</v>
      </c>
      <c r="K13">
        <f t="shared" si="0"/>
        <v>0.69491525423728495</v>
      </c>
      <c r="L13">
        <f t="shared" si="1"/>
        <v>0.25000000000000056</v>
      </c>
      <c r="M13">
        <f t="shared" si="2"/>
        <v>0.14080939141180207</v>
      </c>
    </row>
    <row r="14" spans="1:13" x14ac:dyDescent="0.35">
      <c r="A14" t="s">
        <v>11</v>
      </c>
      <c r="B14">
        <v>200</v>
      </c>
      <c r="C14">
        <f t="shared" ref="C14" si="7">D14/B14</f>
        <v>9.9999999999999995E-7</v>
      </c>
      <c r="D14">
        <v>2.0000000000000001E-4</v>
      </c>
      <c r="E14">
        <v>12.799099999999999</v>
      </c>
      <c r="F14">
        <v>33</v>
      </c>
      <c r="G14">
        <v>0.89200000000000002</v>
      </c>
      <c r="H14">
        <v>3.5000000000000001E-3</v>
      </c>
      <c r="I14">
        <v>21.331</v>
      </c>
      <c r="K14">
        <f t="shared" si="0"/>
        <v>0.677966101694914</v>
      </c>
      <c r="L14">
        <f t="shared" si="1"/>
        <v>0.25000000000000056</v>
      </c>
      <c r="M14">
        <f t="shared" si="2"/>
        <v>0.18560395427865284</v>
      </c>
    </row>
    <row r="15" spans="1:13" x14ac:dyDescent="0.35">
      <c r="B15">
        <v>225</v>
      </c>
      <c r="C15">
        <f>D15/B15</f>
        <v>8.8888888888888898E-7</v>
      </c>
      <c r="D15">
        <v>2.0000000000000001E-4</v>
      </c>
      <c r="E15">
        <v>12.799099999999999</v>
      </c>
      <c r="F15">
        <v>33</v>
      </c>
      <c r="G15">
        <v>0.89229999999999998</v>
      </c>
      <c r="H15">
        <v>3.5000000000000001E-3</v>
      </c>
      <c r="I15">
        <v>21.505800000000001</v>
      </c>
      <c r="K15">
        <f t="shared" si="0"/>
        <v>0.72881355932202685</v>
      </c>
      <c r="L15">
        <f t="shared" si="1"/>
        <v>0.25000000000000056</v>
      </c>
      <c r="M15">
        <f t="shared" si="2"/>
        <v>0.2936051899907326</v>
      </c>
    </row>
    <row r="16" spans="1:13" x14ac:dyDescent="0.35">
      <c r="B16">
        <v>250</v>
      </c>
      <c r="C16">
        <f t="shared" ref="C16:C19" si="8">D16/B16</f>
        <v>8.0000000000000007E-7</v>
      </c>
      <c r="D16">
        <v>2.0000000000000001E-4</v>
      </c>
      <c r="E16">
        <v>12.799099999999999</v>
      </c>
      <c r="F16">
        <v>33</v>
      </c>
      <c r="G16">
        <v>0.89200000000000002</v>
      </c>
      <c r="H16">
        <v>3.5000000000000001E-3</v>
      </c>
      <c r="I16">
        <v>21.366499999999998</v>
      </c>
      <c r="K16">
        <f t="shared" si="0"/>
        <v>0.677966101694914</v>
      </c>
      <c r="L16">
        <f t="shared" si="1"/>
        <v>0.25000000000000056</v>
      </c>
      <c r="M16">
        <f t="shared" si="2"/>
        <v>0.20753784368242112</v>
      </c>
    </row>
    <row r="17" spans="1:13" x14ac:dyDescent="0.35">
      <c r="B17">
        <v>300</v>
      </c>
      <c r="C17">
        <f t="shared" si="8"/>
        <v>6.6666666666666671E-7</v>
      </c>
      <c r="D17">
        <v>2.0000000000000001E-4</v>
      </c>
      <c r="E17">
        <v>12.799099999999999</v>
      </c>
      <c r="F17">
        <v>33</v>
      </c>
      <c r="G17">
        <v>0.89170000000000005</v>
      </c>
      <c r="H17">
        <v>3.5000000000000001E-3</v>
      </c>
      <c r="I17">
        <v>21.426300000000001</v>
      </c>
      <c r="K17">
        <f t="shared" si="0"/>
        <v>0.62711864406780105</v>
      </c>
      <c r="L17">
        <f t="shared" si="1"/>
        <v>0.25000000000000056</v>
      </c>
      <c r="M17">
        <f t="shared" si="2"/>
        <v>0.24448563484708141</v>
      </c>
    </row>
    <row r="18" spans="1:13" x14ac:dyDescent="0.35">
      <c r="B18">
        <v>325</v>
      </c>
      <c r="C18">
        <f t="shared" si="8"/>
        <v>6.1538461538461538E-7</v>
      </c>
      <c r="D18">
        <v>2.0000000000000001E-4</v>
      </c>
      <c r="E18">
        <v>12.799099999999999</v>
      </c>
      <c r="F18">
        <v>33</v>
      </c>
      <c r="G18">
        <v>0.89190000000000003</v>
      </c>
      <c r="H18">
        <v>3.5000000000000001E-3</v>
      </c>
      <c r="I18">
        <v>21.266500000000001</v>
      </c>
      <c r="K18">
        <f t="shared" si="0"/>
        <v>0.66101694915254305</v>
      </c>
      <c r="L18">
        <f t="shared" si="1"/>
        <v>0.25000000000000056</v>
      </c>
      <c r="M18">
        <f t="shared" si="2"/>
        <v>0.1457522397281438</v>
      </c>
    </row>
    <row r="19" spans="1:13" x14ac:dyDescent="0.35">
      <c r="B19">
        <v>350</v>
      </c>
      <c r="C19">
        <f t="shared" si="8"/>
        <v>5.7142857142857149E-7</v>
      </c>
      <c r="D19">
        <v>2.0000000000000001E-4</v>
      </c>
      <c r="E19">
        <v>12.799099999999999</v>
      </c>
      <c r="F19">
        <v>33</v>
      </c>
      <c r="G19">
        <v>0.89180000000000004</v>
      </c>
      <c r="H19">
        <v>3.5000000000000001E-3</v>
      </c>
      <c r="I19">
        <v>21.325399999999998</v>
      </c>
      <c r="K19">
        <f t="shared" si="0"/>
        <v>0.64406779661017199</v>
      </c>
      <c r="L19">
        <f t="shared" si="1"/>
        <v>0.25000000000000056</v>
      </c>
      <c r="M19">
        <f t="shared" si="2"/>
        <v>0.18214396045721251</v>
      </c>
    </row>
    <row r="20" spans="1:13" x14ac:dyDescent="0.35">
      <c r="A20" t="s">
        <v>12</v>
      </c>
      <c r="B20">
        <v>400</v>
      </c>
      <c r="C20" s="1">
        <v>4.9999999999999998E-7</v>
      </c>
      <c r="D20">
        <v>2.0000000000000001E-4</v>
      </c>
      <c r="E20">
        <v>12.799099999999999</v>
      </c>
      <c r="F20">
        <v>33</v>
      </c>
      <c r="G20">
        <v>0.89190000000000003</v>
      </c>
      <c r="H20">
        <v>3.5000000000000001E-3</v>
      </c>
      <c r="I20">
        <v>21.415299999999998</v>
      </c>
      <c r="K20">
        <f t="shared" ref="K20" si="9">(G20-MIN($G$4:$G$16))/(MAX($G$4:$G$16)-MIN($G$4:$G$16))</f>
        <v>0.66101694915254305</v>
      </c>
      <c r="L20">
        <f t="shared" ref="L20" si="10">(H20-MIN($H$4:$H$16))/(MAX($H$4:$H$16)-MIN($H$4:$H$16))</f>
        <v>0.25000000000000056</v>
      </c>
      <c r="M20">
        <f t="shared" ref="M20" si="11">(I20-MIN($I$4:$I$16))/(MAX($I$4:$I$16)-MIN($I$4:$I$16))</f>
        <v>0.23768921841210905</v>
      </c>
    </row>
    <row r="23" spans="1:13" x14ac:dyDescent="0.35">
      <c r="B23" t="s">
        <v>13</v>
      </c>
      <c r="C23">
        <f>I18</f>
        <v>21.266500000000001</v>
      </c>
    </row>
    <row r="24" spans="1:13" x14ac:dyDescent="0.35">
      <c r="B24" t="s">
        <v>14</v>
      </c>
      <c r="C24">
        <f>I19</f>
        <v>21.325399999999998</v>
      </c>
      <c r="D24" t="s">
        <v>17</v>
      </c>
      <c r="E24">
        <f>C18/C19</f>
        <v>1.0769230769230769</v>
      </c>
    </row>
    <row r="25" spans="1:13" x14ac:dyDescent="0.35">
      <c r="B25" t="s">
        <v>15</v>
      </c>
      <c r="C25">
        <f>I20</f>
        <v>21.415299999999998</v>
      </c>
      <c r="D25" t="s">
        <v>16</v>
      </c>
      <c r="E25" s="1">
        <f>C19/C20</f>
        <v>1.142857142857143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GLEYZON</dc:creator>
  <cp:lastModifiedBy>François GLEYZON</cp:lastModifiedBy>
  <dcterms:created xsi:type="dcterms:W3CDTF">2025-03-17T16:39:29Z</dcterms:created>
  <dcterms:modified xsi:type="dcterms:W3CDTF">2025-03-18T02:01:31Z</dcterms:modified>
</cp:coreProperties>
</file>