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"/>
    </mc:Choice>
  </mc:AlternateContent>
  <xr:revisionPtr revIDLastSave="1" documentId="8_{C7FA6F00-DB51-4FE1-86F3-1FC0F904FB78}" xr6:coauthVersionLast="47" xr6:coauthVersionMax="47" xr10:uidLastSave="{EDDC2D10-FD09-4291-A7A6-CCE6B1E1F328}"/>
  <bookViews>
    <workbookView xWindow="-110" yWindow="-110" windowWidth="25820" windowHeight="15500" xr2:uid="{71DE9E3B-8139-49A5-9447-BED9AD284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C44" i="1"/>
  <c r="C37" i="1"/>
  <c r="C36" i="1"/>
  <c r="C35" i="1"/>
  <c r="G26" i="1"/>
  <c r="G27" i="1"/>
  <c r="E28" i="1"/>
  <c r="E27" i="1"/>
  <c r="E26" i="1"/>
  <c r="G22" i="1"/>
  <c r="G21" i="1"/>
  <c r="E21" i="1"/>
  <c r="E22" i="1"/>
  <c r="E23" i="1"/>
  <c r="B5" i="1"/>
  <c r="B6" i="1"/>
  <c r="B7" i="1"/>
  <c r="B8" i="1"/>
  <c r="B9" i="1"/>
  <c r="B4" i="1"/>
  <c r="C5" i="1"/>
  <c r="C4" i="1"/>
  <c r="C3" i="1"/>
</calcChain>
</file>

<file path=xl/sharedStrings.xml><?xml version="1.0" encoding="utf-8"?>
<sst xmlns="http://schemas.openxmlformats.org/spreadsheetml/2006/main" count="45" uniqueCount="34">
  <si>
    <t>element size</t>
  </si>
  <si>
    <t>u_max</t>
  </si>
  <si>
    <t>SRQ</t>
  </si>
  <si>
    <t>refinement coef</t>
  </si>
  <si>
    <t>f1</t>
  </si>
  <si>
    <t>fin</t>
  </si>
  <si>
    <t>moyen</t>
  </si>
  <si>
    <t>grossier</t>
  </si>
  <si>
    <t>f2</t>
  </si>
  <si>
    <t>f3</t>
  </si>
  <si>
    <t>r12</t>
  </si>
  <si>
    <t>r23</t>
  </si>
  <si>
    <t>import numpy as np</t>
  </si>
  <si>
    <t># Nouvelles valeurs</t>
  </si>
  <si>
    <t>r12, r23 = 1.5, 1.666666667</t>
  </si>
  <si>
    <t>f1, f2, f3 = 0.030555, 0.030431, 0.030154</t>
  </si>
  <si>
    <t># Initialisation de p^</t>
  </si>
  <si>
    <t>p_hat_k = 1  # On commence à 1 arbitrairement</t>
  </si>
  <si>
    <t># Critère de convergence</t>
  </si>
  <si>
    <t>tolerance = 1e-6</t>
  </si>
  <si>
    <t>max_iterations = 100</t>
  </si>
  <si>
    <t>converged = False</t>
  </si>
  <si>
    <t># Itérations</t>
  </si>
  <si>
    <t>for i in range(max_iterations):</t>
  </si>
  <si>
    <t xml:space="preserve">    num = np.log((r12 * p_hat_k - 1) * (f3 - f2) / (f2 - f1) + r12 * p_hat_k)</t>
  </si>
  <si>
    <t xml:space="preserve">    denom = np.log(r12 * r23)</t>
  </si>
  <si>
    <t xml:space="preserve">    p_hat_k1 = num / denom</t>
  </si>
  <si>
    <t xml:space="preserve">    </t>
  </si>
  <si>
    <t xml:space="preserve">    # Vérification de la convergence</t>
  </si>
  <si>
    <t xml:space="preserve">    if abs(p_hat_k1 - p_hat_k) &lt; tolerance:</t>
  </si>
  <si>
    <t xml:space="preserve">        converged = True</t>
  </si>
  <si>
    <t xml:space="preserve">        break</t>
  </si>
  <si>
    <t xml:space="preserve">    p_hat_k = p_hat_k1</t>
  </si>
  <si>
    <t>p_hat_k1, converged, i + 1  # On affiche la dernière valeur et le nombre d'itérations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</si>
</sst>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u_max en fonction de la taille des éléments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u_max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3.0154E-2</c:v>
                </c:pt>
                <c:pt idx="1">
                  <c:v>3.0255000000000001E-2</c:v>
                </c:pt>
                <c:pt idx="2">
                  <c:v>3.0291999999999999E-2</c:v>
                </c:pt>
                <c:pt idx="3">
                  <c:v>3.0431E-2</c:v>
                </c:pt>
                <c:pt idx="4">
                  <c:v>3.0488000000000001E-2</c:v>
                </c:pt>
                <c:pt idx="5">
                  <c:v>3.0554999999999999E-2</c:v>
                </c:pt>
                <c:pt idx="6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A-41CD-BD93-7D4F729E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3551"/>
        <c:axId val="1018962111"/>
      </c:scatterChart>
      <c:valAx>
        <c:axId val="1018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2111"/>
        <c:crosses val="autoZero"/>
        <c:crossBetween val="midCat"/>
      </c:valAx>
      <c:valAx>
        <c:axId val="10189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u_max en fonction de la taille des éléments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u_max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3.0154E-2</c:v>
                </c:pt>
                <c:pt idx="1">
                  <c:v>3.0255000000000001E-2</c:v>
                </c:pt>
                <c:pt idx="2">
                  <c:v>3.0291999999999999E-2</c:v>
                </c:pt>
                <c:pt idx="3">
                  <c:v>3.0431E-2</c:v>
                </c:pt>
                <c:pt idx="4">
                  <c:v>3.0488000000000001E-2</c:v>
                </c:pt>
                <c:pt idx="5">
                  <c:v>3.0554999999999999E-2</c:v>
                </c:pt>
                <c:pt idx="6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6-4B50-BD03-58C53E97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63551"/>
        <c:axId val="1018962111"/>
      </c:scatterChart>
      <c:valAx>
        <c:axId val="10189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2111"/>
        <c:crosses val="autoZero"/>
        <c:crossBetween val="midCat"/>
      </c:valAx>
      <c:valAx>
        <c:axId val="10189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6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3.0291999999999999E-2</c:v>
                </c:pt>
                <c:pt idx="1">
                  <c:v>3.0431E-2</c:v>
                </c:pt>
                <c:pt idx="2">
                  <c:v>3.0488000000000001E-2</c:v>
                </c:pt>
                <c:pt idx="3">
                  <c:v>3.0554999999999999E-2</c:v>
                </c:pt>
                <c:pt idx="4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A-43B3-A6D4-93135CE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24719"/>
        <c:axId val="2948218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Right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Sheet1!$C$37:$C$41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8.0000000000000002E-3</c:v>
                      </c:pt>
                      <c:pt idx="1">
                        <c:v>6.0000000000000001E-3</c:v>
                      </c:pt>
                      <c:pt idx="2">
                        <c:v>5.0000000000000001E-3</c:v>
                      </c:pt>
                      <c:pt idx="3">
                        <c:v>4.0000000000000001E-3</c:v>
                      </c:pt>
                      <c:pt idx="4">
                        <c:v>3.0000000000000001E-3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Sheet1!$F$37:$F$41</c15:sqref>
                        </c15:formulaRef>
                      </c:ext>
                    </c:extLst>
                    <c:numCache>
                      <c:formatCode>0.00000E+00</c:formatCode>
                      <c:ptCount val="5"/>
                      <c:pt idx="0">
                        <c:v>2.1507999999999999E-2</c:v>
                      </c:pt>
                      <c:pt idx="1">
                        <c:v>2.1617999999999998E-2</c:v>
                      </c:pt>
                      <c:pt idx="2">
                        <c:v>2.1625999999999999E-2</c:v>
                      </c:pt>
                      <c:pt idx="3">
                        <c:v>2.1680999999999999E-2</c:v>
                      </c:pt>
                      <c:pt idx="4">
                        <c:v>2.1661E-2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DBA-43B3-A6D4-93135CE45A4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Sheet1!$E$37:$E$41</c:f>
              <c:numCache>
                <c:formatCode>0.00000E+00</c:formatCode>
                <c:ptCount val="5"/>
                <c:pt idx="0">
                  <c:v>1.4635E-2</c:v>
                </c:pt>
                <c:pt idx="1">
                  <c:v>1.4651000000000001E-2</c:v>
                </c:pt>
                <c:pt idx="2">
                  <c:v>1.4663000000000001E-2</c:v>
                </c:pt>
                <c:pt idx="3">
                  <c:v>1.4678E-2</c:v>
                </c:pt>
                <c:pt idx="4">
                  <c:v>1.4681E-2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A-43B3-A6D4-93135CE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40079"/>
        <c:axId val="1373938639"/>
      </c:scatterChart>
      <c:valAx>
        <c:axId val="2948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1839"/>
        <c:crosses val="autoZero"/>
        <c:crossBetween val="midCat"/>
      </c:valAx>
      <c:valAx>
        <c:axId val="294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719"/>
        <c:crosses val="autoZero"/>
        <c:crossBetween val="midCat"/>
      </c:valAx>
      <c:valAx>
        <c:axId val="1373938639"/>
        <c:scaling>
          <c:orientation val="minMax"/>
        </c:scaling>
        <c:delete val="0"/>
        <c:axPos val="r"/>
        <c:numFmt formatCode="0.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40079"/>
        <c:crosses val="max"/>
        <c:crossBetween val="midCat"/>
      </c:valAx>
      <c:valAx>
        <c:axId val="13739400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86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3.0291999999999999E-2</c:v>
                </c:pt>
                <c:pt idx="1">
                  <c:v>3.0431E-2</c:v>
                </c:pt>
                <c:pt idx="2">
                  <c:v>3.0488000000000001E-2</c:v>
                </c:pt>
                <c:pt idx="3">
                  <c:v>3.0554999999999999E-2</c:v>
                </c:pt>
                <c:pt idx="4">
                  <c:v>3.0553E-2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0-4210-8D75-9A363708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24719"/>
        <c:axId val="294821839"/>
      </c:scatterChart>
      <c:scatterChart>
        <c:scatterStyle val="lineMarker"/>
        <c:varyColors val="0"/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Sheet1!$C$37:$C$41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xVal>
          <c:yVal>
            <c:numRef>
              <c:f>Sheet1!$F$37:$F$41</c:f>
              <c:numCache>
                <c:formatCode>0.00000E+00</c:formatCode>
                <c:ptCount val="5"/>
                <c:pt idx="0">
                  <c:v>2.1507999999999999E-2</c:v>
                </c:pt>
                <c:pt idx="1">
                  <c:v>2.1617999999999998E-2</c:v>
                </c:pt>
                <c:pt idx="2">
                  <c:v>2.1625999999999999E-2</c:v>
                </c:pt>
                <c:pt idx="3">
                  <c:v>2.1680999999999999E-2</c:v>
                </c:pt>
                <c:pt idx="4">
                  <c:v>2.1661E-2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0-4210-8D75-9A363708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40079"/>
        <c:axId val="13739386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left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Sheet1!$C$37:$C$41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8.0000000000000002E-3</c:v>
                      </c:pt>
                      <c:pt idx="1">
                        <c:v>6.0000000000000001E-3</c:v>
                      </c:pt>
                      <c:pt idx="2">
                        <c:v>5.0000000000000001E-3</c:v>
                      </c:pt>
                      <c:pt idx="3">
                        <c:v>4.0000000000000001E-3</c:v>
                      </c:pt>
                      <c:pt idx="4">
                        <c:v>3.0000000000000001E-3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Sheet1!$E$37:$E$41</c15:sqref>
                        </c15:formulaRef>
                      </c:ext>
                    </c:extLst>
                    <c:numCache>
                      <c:formatCode>0.00000E+00</c:formatCode>
                      <c:ptCount val="5"/>
                      <c:pt idx="0">
                        <c:v>1.4635E-2</c:v>
                      </c:pt>
                      <c:pt idx="1">
                        <c:v>1.4651000000000001E-2</c:v>
                      </c:pt>
                      <c:pt idx="2">
                        <c:v>1.4663000000000001E-2</c:v>
                      </c:pt>
                      <c:pt idx="3">
                        <c:v>1.4678E-2</c:v>
                      </c:pt>
                      <c:pt idx="4">
                        <c:v>1.4681E-2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B10-4210-8D75-9A363708124E}"/>
                  </c:ext>
                </c:extLst>
              </c15:ser>
            </c15:filteredScatterSeries>
          </c:ext>
        </c:extLst>
      </c:scatterChart>
      <c:valAx>
        <c:axId val="2948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1839"/>
        <c:crosses val="autoZero"/>
        <c:crossBetween val="midCat"/>
      </c:valAx>
      <c:valAx>
        <c:axId val="294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719"/>
        <c:crosses val="autoZero"/>
        <c:crossBetween val="midCat"/>
      </c:valAx>
      <c:valAx>
        <c:axId val="1373938639"/>
        <c:scaling>
          <c:orientation val="minMax"/>
        </c:scaling>
        <c:delete val="0"/>
        <c:axPos val="r"/>
        <c:numFmt formatCode="0.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40079"/>
        <c:crosses val="max"/>
        <c:crossBetween val="midCat"/>
      </c:valAx>
      <c:valAx>
        <c:axId val="137394007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386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599282</xdr:colOff>
      <xdr:row>0</xdr:row>
      <xdr:rowOff>182166</xdr:rowOff>
    </xdr:from>
    <xdr:to>
      <xdr:col>13</xdr:col>
      <xdr:colOff>281782</xdr:colOff>
      <xdr:row>16</xdr:row>
      <xdr:rowOff>4366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293FC-E7B8-332F-E356-203EE614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289891</xdr:colOff>
      <xdr:row>16</xdr:row>
      <xdr:rowOff>4417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03E6F-2C90-46CE-A9B9-34B5D4795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276412</xdr:colOff>
      <xdr:row>29</xdr:row>
      <xdr:rowOff>115048</xdr:rowOff>
    </xdr:from>
    <xdr:to>
      <xdr:col>15</xdr:col>
      <xdr:colOff>560294</xdr:colOff>
      <xdr:row>44</xdr:row>
      <xdr:rowOff>56777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74D89F-BF38-2E19-956C-45E5364FA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321235</xdr:colOff>
      <xdr:row>44</xdr:row>
      <xdr:rowOff>179294</xdr:rowOff>
    </xdr:from>
    <xdr:to>
      <xdr:col>15</xdr:col>
      <xdr:colOff>605117</xdr:colOff>
      <xdr:row>59</xdr:row>
      <xdr:rowOff>121023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A15421-333B-4CA7-91A5-C70BA50F9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1E0-98B5-4FCE-A9B9-8A3F08494FE5}">
  <dimension ref="B1:W58"/>
  <sheetViews>
    <sheetView tabSelected="1" topLeftCell="A19" zoomScale="85" zoomScaleNormal="85" workbookViewId="0">
      <selection activeCell="D7" sqref="D7"/>
    </sheetView>
  </sheetViews>
  <sheetFormatPr defaultRowHeight="14.5" x14ac:dyDescent="0.35"/>
  <cols>
    <col min="2" max="2" width="15.453125" customWidth="1"/>
    <col min="3" max="3" width="12.81640625" customWidth="1"/>
    <col min="4" max="4" width="13.36328125" customWidth="1"/>
    <col min="5" max="5" width="16.1796875" customWidth="1"/>
    <col min="6" max="6" width="12.36328125" bestFit="1" customWidth="1"/>
    <col min="23" max="23" width="34.7265625" customWidth="1"/>
  </cols>
  <sheetData>
    <row r="1" spans="2:4" x14ac:dyDescent="0.35">
      <c r="D1" t="s">
        <v>2</v>
      </c>
    </row>
    <row r="2" spans="2:4" x14ac:dyDescent="0.35">
      <c r="B2" t="s">
        <v>3</v>
      </c>
      <c r="C2" t="s">
        <v>0</v>
      </c>
      <c r="D2" t="s">
        <v>1</v>
      </c>
    </row>
    <row r="3" spans="2:4" x14ac:dyDescent="0.35">
      <c r="C3">
        <f>0.01</f>
        <v>0.01</v>
      </c>
      <c r="D3">
        <v>3.0154E-2</v>
      </c>
    </row>
    <row r="4" spans="2:4" x14ac:dyDescent="0.35">
      <c r="B4">
        <f>C3/C4</f>
        <v>1.1111111111111112</v>
      </c>
      <c r="C4">
        <f>0.009</f>
        <v>8.9999999999999993E-3</v>
      </c>
      <c r="D4">
        <v>3.0255000000000001E-2</v>
      </c>
    </row>
    <row r="5" spans="2:4" x14ac:dyDescent="0.35">
      <c r="B5">
        <f t="shared" ref="B5:B9" si="0">C4/C5</f>
        <v>1.125</v>
      </c>
      <c r="C5">
        <f>0.008</f>
        <v>8.0000000000000002E-3</v>
      </c>
      <c r="D5">
        <v>3.0291999999999999E-2</v>
      </c>
    </row>
    <row r="6" spans="2:4" x14ac:dyDescent="0.35">
      <c r="B6">
        <f t="shared" si="0"/>
        <v>1.3333333333333333</v>
      </c>
      <c r="C6">
        <v>6.0000000000000001E-3</v>
      </c>
      <c r="D6">
        <v>3.0431E-2</v>
      </c>
    </row>
    <row r="7" spans="2:4" x14ac:dyDescent="0.35">
      <c r="B7">
        <f t="shared" si="0"/>
        <v>1.2</v>
      </c>
      <c r="C7">
        <v>5.0000000000000001E-3</v>
      </c>
      <c r="D7">
        <v>3.0488000000000001E-2</v>
      </c>
    </row>
    <row r="8" spans="2:4" x14ac:dyDescent="0.35">
      <c r="B8">
        <f t="shared" si="0"/>
        <v>1.25</v>
      </c>
      <c r="C8">
        <v>4.0000000000000001E-3</v>
      </c>
      <c r="D8">
        <v>3.0554999999999999E-2</v>
      </c>
    </row>
    <row r="9" spans="2:4" x14ac:dyDescent="0.35">
      <c r="B9">
        <f t="shared" si="0"/>
        <v>1.3333333333333333</v>
      </c>
      <c r="C9">
        <v>3.0000000000000001E-3</v>
      </c>
      <c r="D9">
        <v>3.0553E-2</v>
      </c>
    </row>
    <row r="21" spans="2:23" x14ac:dyDescent="0.35">
      <c r="B21" t="s">
        <v>4</v>
      </c>
      <c r="C21" t="s">
        <v>5</v>
      </c>
      <c r="E21">
        <f>D8</f>
        <v>3.0554999999999999E-2</v>
      </c>
      <c r="G21">
        <f>C6/C8</f>
        <v>1.5</v>
      </c>
      <c r="H21" t="s">
        <v>10</v>
      </c>
      <c r="J21">
        <v>2.5026000000000002</v>
      </c>
    </row>
    <row r="22" spans="2:23" x14ac:dyDescent="0.35">
      <c r="B22" t="s">
        <v>8</v>
      </c>
      <c r="C22" t="s">
        <v>6</v>
      </c>
      <c r="E22">
        <f>D6</f>
        <v>3.0431E-2</v>
      </c>
      <c r="G22">
        <f>C3/C6</f>
        <v>1.6666666666666667</v>
      </c>
      <c r="H22" t="s">
        <v>11</v>
      </c>
    </row>
    <row r="23" spans="2:23" x14ac:dyDescent="0.35">
      <c r="B23" t="s">
        <v>9</v>
      </c>
      <c r="C23" t="s">
        <v>7</v>
      </c>
      <c r="E23">
        <f>D3</f>
        <v>3.0154E-2</v>
      </c>
      <c r="N23">
        <f>AVERAGE(J21,J26)</f>
        <v>2.5038499999999999</v>
      </c>
    </row>
    <row r="26" spans="2:23" x14ac:dyDescent="0.35">
      <c r="B26" t="s">
        <v>4</v>
      </c>
      <c r="C26" t="s">
        <v>5</v>
      </c>
      <c r="E26">
        <f>D8</f>
        <v>3.0554999999999999E-2</v>
      </c>
      <c r="G26">
        <f>C7/C8</f>
        <v>1.25</v>
      </c>
      <c r="H26" t="s">
        <v>10</v>
      </c>
      <c r="J26">
        <v>2.5051000000000001</v>
      </c>
    </row>
    <row r="27" spans="2:23" x14ac:dyDescent="0.35">
      <c r="B27" t="s">
        <v>8</v>
      </c>
      <c r="C27" t="s">
        <v>6</v>
      </c>
      <c r="E27">
        <f>D7</f>
        <v>3.0488000000000001E-2</v>
      </c>
      <c r="G27">
        <f>C6/C7</f>
        <v>1.2</v>
      </c>
      <c r="H27" t="s">
        <v>11</v>
      </c>
    </row>
    <row r="28" spans="2:23" x14ac:dyDescent="0.35">
      <c r="B28" t="s">
        <v>9</v>
      </c>
      <c r="C28" t="s">
        <v>7</v>
      </c>
      <c r="E28">
        <f>D6</f>
        <v>3.0431E-2</v>
      </c>
    </row>
    <row r="31" spans="2:23" x14ac:dyDescent="0.35">
      <c r="W31" t="s">
        <v>12</v>
      </c>
    </row>
    <row r="33" spans="3:23" x14ac:dyDescent="0.35">
      <c r="W33" t="s">
        <v>13</v>
      </c>
    </row>
    <row r="34" spans="3:23" x14ac:dyDescent="0.35">
      <c r="C34" t="s">
        <v>0</v>
      </c>
      <c r="D34" t="s">
        <v>1</v>
      </c>
      <c r="W34" t="s">
        <v>14</v>
      </c>
    </row>
    <row r="35" spans="3:23" x14ac:dyDescent="0.35">
      <c r="C35">
        <f>0.01</f>
        <v>0.01</v>
      </c>
      <c r="D35">
        <v>3.0154E-2</v>
      </c>
      <c r="E35" s="1">
        <v>1.4599000000000001E-2</v>
      </c>
      <c r="F35" s="1">
        <v>2.1458999999999999E-2</v>
      </c>
      <c r="W35" t="s">
        <v>15</v>
      </c>
    </row>
    <row r="36" spans="3:23" x14ac:dyDescent="0.35">
      <c r="C36">
        <f>0.009</f>
        <v>8.9999999999999993E-3</v>
      </c>
      <c r="D36">
        <v>3.0255000000000001E-2</v>
      </c>
      <c r="E36" s="1"/>
      <c r="F36" s="1"/>
    </row>
    <row r="37" spans="3:23" x14ac:dyDescent="0.35">
      <c r="C37">
        <f>0.008</f>
        <v>8.0000000000000002E-3</v>
      </c>
      <c r="D37">
        <v>3.0291999999999999E-2</v>
      </c>
      <c r="E37" s="1">
        <v>1.4635E-2</v>
      </c>
      <c r="F37" s="1">
        <v>2.1507999999999999E-2</v>
      </c>
      <c r="W37" t="s">
        <v>16</v>
      </c>
    </row>
    <row r="38" spans="3:23" x14ac:dyDescent="0.35">
      <c r="C38">
        <v>6.0000000000000001E-3</v>
      </c>
      <c r="D38">
        <v>3.0431E-2</v>
      </c>
      <c r="E38" s="1">
        <v>1.4651000000000001E-2</v>
      </c>
      <c r="F38" s="1">
        <v>2.1617999999999998E-2</v>
      </c>
      <c r="W38" t="s">
        <v>17</v>
      </c>
    </row>
    <row r="39" spans="3:23" x14ac:dyDescent="0.35">
      <c r="C39">
        <v>5.0000000000000001E-3</v>
      </c>
      <c r="D39">
        <v>3.0488000000000001E-2</v>
      </c>
      <c r="E39" s="1">
        <v>1.4663000000000001E-2</v>
      </c>
      <c r="F39" s="1">
        <v>2.1625999999999999E-2</v>
      </c>
    </row>
    <row r="40" spans="3:23" x14ac:dyDescent="0.35">
      <c r="C40">
        <v>4.0000000000000001E-3</v>
      </c>
      <c r="D40">
        <v>3.0554999999999999E-2</v>
      </c>
      <c r="E40" s="1">
        <v>1.4678E-2</v>
      </c>
      <c r="F40" s="1">
        <v>2.1680999999999999E-2</v>
      </c>
      <c r="W40" t="s">
        <v>18</v>
      </c>
    </row>
    <row r="41" spans="3:23" x14ac:dyDescent="0.35">
      <c r="C41">
        <v>3.0000000000000001E-3</v>
      </c>
      <c r="D41">
        <v>3.0553E-2</v>
      </c>
      <c r="E41" s="1">
        <v>1.4681E-2</v>
      </c>
      <c r="F41" s="1">
        <v>2.1661E-2</v>
      </c>
      <c r="W41" t="s">
        <v>19</v>
      </c>
    </row>
    <row r="42" spans="3:23" x14ac:dyDescent="0.35">
      <c r="W42" t="s">
        <v>20</v>
      </c>
    </row>
    <row r="43" spans="3:23" x14ac:dyDescent="0.35">
      <c r="W43" t="s">
        <v>21</v>
      </c>
    </row>
    <row r="44" spans="3:23" x14ac:dyDescent="0.35">
      <c r="C44">
        <f>0.008</f>
        <v>8.0000000000000002E-3</v>
      </c>
      <c r="D44" s="1">
        <v>1.4635E-2</v>
      </c>
      <c r="E44" s="1">
        <v>2.1507999999999999E-2</v>
      </c>
    </row>
    <row r="45" spans="3:23" x14ac:dyDescent="0.35">
      <c r="C45">
        <v>6.0000000000000001E-3</v>
      </c>
      <c r="D45" s="1">
        <v>1.4651000000000001E-2</v>
      </c>
      <c r="E45" s="1">
        <v>2.1617999999999998E-2</v>
      </c>
      <c r="W45" t="s">
        <v>22</v>
      </c>
    </row>
    <row r="46" spans="3:23" x14ac:dyDescent="0.35">
      <c r="C46">
        <v>5.0000000000000001E-3</v>
      </c>
      <c r="D46" s="1">
        <v>1.4663000000000001E-2</v>
      </c>
      <c r="E46" s="1">
        <v>2.1625999999999999E-2</v>
      </c>
      <c r="W46" t="s">
        <v>23</v>
      </c>
    </row>
    <row r="47" spans="3:23" x14ac:dyDescent="0.35">
      <c r="C47">
        <v>4.0000000000000001E-3</v>
      </c>
      <c r="D47" s="1">
        <v>1.4678E-2</v>
      </c>
      <c r="E47" s="1">
        <v>2.1680999999999999E-2</v>
      </c>
      <c r="W47" t="s">
        <v>24</v>
      </c>
    </row>
    <row r="48" spans="3:23" x14ac:dyDescent="0.35">
      <c r="C48">
        <v>3.0000000000000001E-3</v>
      </c>
      <c r="D48" s="1">
        <v>1.4681E-2</v>
      </c>
      <c r="E48" s="1">
        <v>2.1661E-2</v>
      </c>
      <c r="W48" t="s">
        <v>25</v>
      </c>
    </row>
    <row r="49" spans="23:23" x14ac:dyDescent="0.35">
      <c r="W49" t="s">
        <v>26</v>
      </c>
    </row>
    <row r="50" spans="23:23" x14ac:dyDescent="0.35">
      <c r="W50" t="s">
        <v>27</v>
      </c>
    </row>
    <row r="51" spans="23:23" x14ac:dyDescent="0.35">
      <c r="W51" t="s">
        <v>28</v>
      </c>
    </row>
    <row r="52" spans="23:23" x14ac:dyDescent="0.35">
      <c r="W52" t="s">
        <v>29</v>
      </c>
    </row>
    <row r="53" spans="23:23" x14ac:dyDescent="0.35">
      <c r="W53" t="s">
        <v>30</v>
      </c>
    </row>
    <row r="54" spans="23:23" x14ac:dyDescent="0.35">
      <c r="W54" t="s">
        <v>31</v>
      </c>
    </row>
    <row r="55" spans="23:23" x14ac:dyDescent="0.35">
      <c r="W55" t="s">
        <v>27</v>
      </c>
    </row>
    <row r="56" spans="23:23" x14ac:dyDescent="0.35">
      <c r="W56" t="s">
        <v>32</v>
      </c>
    </row>
    <row r="58" spans="23:23" x14ac:dyDescent="0.35">
      <c r="W58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2025-03-15T00:53:10Z</dcterms:created>
  <dcterms:modified xsi:type="dcterms:W3CDTF">2025-03-16T18:27:49Z</dcterms:modified>
</cp:coreProperties>
</file>