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Inf" sheetId="1" r:id="rId4"/>
    <sheet state="visible" name="URD_Group_1" sheetId="2" r:id="rId5"/>
    <sheet state="visible" name="URD_Group_2" sheetId="3" r:id="rId6"/>
    <sheet state="visible" name="URD_Group_3" sheetId="4" r:id="rId7"/>
    <sheet state="visible" name="URD_GROUP_4" sheetId="5" r:id="rId8"/>
  </sheets>
  <definedNames/>
  <calcPr/>
  <extLst>
    <ext uri="GoogleSheetsCustomDataVersion2">
      <go:sheetsCustomData xmlns:go="http://customooxmlschemas.google.com/" r:id="rId9" roundtripDataChecksum="Pcj3OzOm2WpF8QRWdDfgYiy/R+/LIvAoJOuAP+UpS9A="/>
    </ext>
  </extLst>
</workbook>
</file>

<file path=xl/sharedStrings.xml><?xml version="1.0" encoding="utf-8"?>
<sst xmlns="http://schemas.openxmlformats.org/spreadsheetml/2006/main" count="371" uniqueCount="167">
  <si>
    <t>No</t>
  </si>
  <si>
    <t>Full Name</t>
  </si>
  <si>
    <t>Phone</t>
  </si>
  <si>
    <t>Email</t>
  </si>
  <si>
    <t>Subject</t>
  </si>
  <si>
    <t>Group</t>
  </si>
  <si>
    <t>Note</t>
  </si>
  <si>
    <t>Hoàng Kim Thiên</t>
  </si>
  <si>
    <t>0762657225</t>
  </si>
  <si>
    <t>22T1020444@husc.edu.vn</t>
  </si>
  <si>
    <t xml:space="preserve">Hệ thống nông nghiệp thông minh </t>
  </si>
  <si>
    <t>TeamLead</t>
  </si>
  <si>
    <t>Võ Minh Quân</t>
  </si>
  <si>
    <t>0399001357</t>
  </si>
  <si>
    <t>vominhquan17102004@gmail.com</t>
  </si>
  <si>
    <t>Sub TL</t>
  </si>
  <si>
    <t>Trương Ngọc Ý Nhi</t>
  </si>
  <si>
    <t>0374685406</t>
  </si>
  <si>
    <t>nhitruong043@gmail.com</t>
  </si>
  <si>
    <t>Phan Xuân Quý</t>
  </si>
  <si>
    <t>0865928963</t>
  </si>
  <si>
    <t>xuanquydayne@gmail.com</t>
  </si>
  <si>
    <t>Võ Luân</t>
  </si>
  <si>
    <t>0334822517</t>
  </si>
  <si>
    <t>voluan204@gmail.com</t>
  </si>
  <si>
    <t>Web bán hàng áo quần</t>
  </si>
  <si>
    <t>Lê Viết Nguyên Thành</t>
  </si>
  <si>
    <t>0931971603</t>
  </si>
  <si>
    <t>levietnguyenthanh06102004@gmail.com</t>
  </si>
  <si>
    <t>Phan Thùy Dương</t>
  </si>
  <si>
    <t>0932522029</t>
  </si>
  <si>
    <t>thuyduongphansf@gmail.com</t>
  </si>
  <si>
    <t>Nguyễn Mai Ngọc</t>
  </si>
  <si>
    <t>0363902408</t>
  </si>
  <si>
    <t>nguyenmaingoc23052004@gmail.com</t>
  </si>
  <si>
    <t>Phan Anh Thương</t>
  </si>
  <si>
    <t>22T1020756@husc.edu.vn</t>
  </si>
  <si>
    <t>Web học từ vựng</t>
  </si>
  <si>
    <t>Lý Hoàng Đức Uy</t>
  </si>
  <si>
    <t>lyhoangducuy@gmail.com</t>
  </si>
  <si>
    <t>Nguyễn Đăng Huỳnh</t>
  </si>
  <si>
    <t>22t1020164@husc.edu.vn</t>
  </si>
  <si>
    <t>Lý Ngọc Đế</t>
  </si>
  <si>
    <t>22T1080053@husc.edu.vn</t>
  </si>
  <si>
    <t>Trần Đại Đức</t>
  </si>
  <si>
    <t>daiducka123@gmail.com</t>
  </si>
  <si>
    <t>Web bán điện thoại bằng công nghệ ReactJS</t>
  </si>
  <si>
    <t>Nguyễn Công Quốc</t>
  </si>
  <si>
    <t>22t1020367@husc.edu.vn</t>
  </si>
  <si>
    <t>Trương Văn Sang</t>
  </si>
  <si>
    <t>sangng0166@gmail.com</t>
  </si>
  <si>
    <t>Nguyễn Hữu Hoàng Nguyên</t>
  </si>
  <si>
    <t>0344714853</t>
  </si>
  <si>
    <t>nguyen11447@gmail.com</t>
  </si>
  <si>
    <t>Feature</t>
  </si>
  <si>
    <t>Level</t>
  </si>
  <si>
    <t>Time (Hr)</t>
  </si>
  <si>
    <t>PIC</t>
  </si>
  <si>
    <t>Deadline</t>
  </si>
  <si>
    <t>Login / Logout</t>
  </si>
  <si>
    <t>Easy</t>
  </si>
  <si>
    <t>Register</t>
  </si>
  <si>
    <t>Profile Management</t>
  </si>
  <si>
    <t>Medium</t>
  </si>
  <si>
    <t>Role &amp; Permission</t>
  </si>
  <si>
    <t>Hard</t>
  </si>
  <si>
    <t>Product CRUD</t>
  </si>
  <si>
    <t>Show Product</t>
  </si>
  <si>
    <t>Tổng Trọng số</t>
  </si>
  <si>
    <t>Shopping Cart &amp; Payment</t>
  </si>
  <si>
    <t>Farm Management</t>
  </si>
  <si>
    <t>Crop Prediction</t>
  </si>
  <si>
    <t>Weather Forecast Integration</t>
  </si>
  <si>
    <t>IoT Sensor Integration</t>
  </si>
  <si>
    <t>Market Analysis</t>
  </si>
  <si>
    <t>Map Integration</t>
  </si>
  <si>
    <t>Community Forum</t>
  </si>
  <si>
    <t>Knowledge Base</t>
  </si>
  <si>
    <t>Feedback / Comment</t>
  </si>
  <si>
    <t>Search Item</t>
  </si>
  <si>
    <t>Index Page</t>
  </si>
  <si>
    <t>Report Page</t>
  </si>
  <si>
    <t>Chatbot Support</t>
  </si>
  <si>
    <t>Time (hour)</t>
  </si>
  <si>
    <t>Trọng số</t>
  </si>
  <si>
    <t>Login</t>
  </si>
  <si>
    <t>Logout</t>
  </si>
  <si>
    <t>View Profile</t>
  </si>
  <si>
    <t>Update Profile</t>
  </si>
  <si>
    <t>Change Password</t>
  </si>
  <si>
    <t>Search &amp; View Products</t>
  </si>
  <si>
    <t>Product Details</t>
  </si>
  <si>
    <t>Shopping Cart</t>
  </si>
  <si>
    <t>Add To Cart</t>
  </si>
  <si>
    <t>Update Quantity</t>
  </si>
  <si>
    <t>Remove From Cart</t>
  </si>
  <si>
    <t>Clear Shopping Cart</t>
  </si>
  <si>
    <t>Payment Methods</t>
  </si>
  <si>
    <t>Place Order</t>
  </si>
  <si>
    <t>Checkout</t>
  </si>
  <si>
    <t>Cancel Order</t>
  </si>
  <si>
    <t>Search &amp; View Orders</t>
  </si>
  <si>
    <t>Order Details</t>
  </si>
  <si>
    <t>Rate Product</t>
  </si>
  <si>
    <t>Chat Support</t>
  </si>
  <si>
    <t>Võ Luân, Lê Viết Nguyên Thành</t>
  </si>
  <si>
    <t>Create In Store Order</t>
  </si>
  <si>
    <t>Apply Voucher</t>
  </si>
  <si>
    <t>Update Order status</t>
  </si>
  <si>
    <t>Manage Products</t>
  </si>
  <si>
    <t>Search &amp; View All Products</t>
  </si>
  <si>
    <t>Manage Categories</t>
  </si>
  <si>
    <t>Search &amp; View Categories</t>
  </si>
  <si>
    <t>Manage Orders</t>
  </si>
  <si>
    <t>Search &amp; View All Orders</t>
  </si>
  <si>
    <t>Manage Users</t>
  </si>
  <si>
    <t>Search &amp; View Users</t>
  </si>
  <si>
    <t>Manage Employees</t>
  </si>
  <si>
    <t>Search &amp; View Employees</t>
  </si>
  <si>
    <t>Manage Promotions</t>
  </si>
  <si>
    <t>Search &amp; View Promotions</t>
  </si>
  <si>
    <t>Sales Analytics</t>
  </si>
  <si>
    <t>Manage Hompage Banners</t>
  </si>
  <si>
    <t>Search &amp; View Banners</t>
  </si>
  <si>
    <t>Tổng số</t>
  </si>
  <si>
    <t>Họ và tên</t>
  </si>
  <si>
    <t>STT</t>
  </si>
  <si>
    <t>Tổng trọng số</t>
  </si>
  <si>
    <t>Đăng nhập/Đăng xuất/Quên mật khẩu</t>
  </si>
  <si>
    <t>Đăng ký</t>
  </si>
  <si>
    <t>CRUD thẻ từ vựng</t>
  </si>
  <si>
    <t>CRUD bộ thẻ từ vựng</t>
  </si>
  <si>
    <t>Meidum</t>
  </si>
  <si>
    <t>-</t>
  </si>
  <si>
    <t xml:space="preserve">Flashcard </t>
  </si>
  <si>
    <t>Trắc nghiệm từ vựng</t>
  </si>
  <si>
    <t>Bài test từ vựng</t>
  </si>
  <si>
    <t>Match/Game: ghép cặp nhanh</t>
  </si>
  <si>
    <t>Nhập/Xuất bộ thẻ từ vựng</t>
  </si>
  <si>
    <t>Thống kê tiến độ học tập</t>
  </si>
  <si>
    <t xml:space="preserve">Feedback </t>
  </si>
  <si>
    <t>Học bằng video</t>
  </si>
  <si>
    <t>Đắng ký trả phí</t>
  </si>
  <si>
    <t>Quản lý tài khoản</t>
  </si>
  <si>
    <t>Đăng nhập</t>
  </si>
  <si>
    <t>Đăng xuất</t>
  </si>
  <si>
    <t>Xem danh sách điện thoại</t>
  </si>
  <si>
    <t>thông báo</t>
  </si>
  <si>
    <t xml:space="preserve">Tìm kiếm &amp; Lọc sản phẩm </t>
  </si>
  <si>
    <t>Tên thành viên</t>
  </si>
  <si>
    <t>trọng số</t>
  </si>
  <si>
    <t>Xem chi tiết sản phẩm</t>
  </si>
  <si>
    <t>Thêm sản phẩm vào giỏ hàng</t>
  </si>
  <si>
    <t>Xem giỏ hàng</t>
  </si>
  <si>
    <t>Xóa sản phẩm khỏi giỏ</t>
  </si>
  <si>
    <t>Nhập thông tin đặt hàng</t>
  </si>
  <si>
    <t>Đặt hàng</t>
  </si>
  <si>
    <t>Hồ sơ cá nhân</t>
  </si>
  <si>
    <t>Đức</t>
  </si>
  <si>
    <t>Đổi mật khẩu</t>
  </si>
  <si>
    <t>CRUD sản phẩm</t>
  </si>
  <si>
    <t>Trần Đại Đức,Nguyễn Công Quốc</t>
  </si>
  <si>
    <t xml:space="preserve">Khuyến mãi </t>
  </si>
  <si>
    <t>Tạo, cập nhập trạng thái, xem ds đơn hàng</t>
  </si>
  <si>
    <t>Đánh giá sản phẩm</t>
  </si>
  <si>
    <t>CRUD danh mục</t>
  </si>
  <si>
    <t xml:space="preserve">Thống kê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</si>
</sst>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/>
    <font>
      <sz val="11.0"/>
      <color rgb="FF0563C1"/>
      <name val="Calibri"/>
    </font>
    <font>
      <u/>
      <sz val="11.0"/>
      <color rgb="FF0563C1"/>
      <name val="Calibri"/>
    </font>
    <font>
      <b/>
      <sz val="11.0"/>
      <color rgb="FFFFFFFF"/>
      <name val="&quot;Times New Roman&quot;"/>
    </font>
    <font>
      <sz val="11.0"/>
      <color rgb="FF000000"/>
      <name val="Calibri"/>
    </font>
    <font>
      <sz val="11.0"/>
      <color rgb="FF000000"/>
      <name val="&quot;Times New Roman&quot;"/>
    </font>
    <font>
      <sz val="11.0"/>
      <color rgb="FFFF0000"/>
      <name val="&quot;Times New Roman&quot;"/>
    </font>
    <font>
      <color rgb="FFFF0000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D9EAD3"/>
        <bgColor rgb="FFD9EAD3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5B9BD5"/>
      </left>
      <top style="thin">
        <color rgb="FF5B9BD5"/>
      </top>
      <bottom style="thin">
        <color rgb="FF9BC2E6"/>
      </bottom>
    </border>
    <border>
      <top style="thin">
        <color rgb="FF5B9BD5"/>
      </top>
      <bottom style="thin">
        <color rgb="FF9BC2E6"/>
      </bottom>
    </border>
    <border>
      <right style="thin">
        <color rgb="FF5B9BD5"/>
      </right>
      <top style="thin">
        <color rgb="FF5B9BD5"/>
      </top>
      <bottom style="thin">
        <color rgb="FF9BC2E6"/>
      </bottom>
    </border>
    <border>
      <left style="thin">
        <color rgb="FF5B9BD5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5B9BD5"/>
      </right>
      <top style="thin">
        <color rgb="FF9BC2E6"/>
      </top>
      <bottom style="thin">
        <color rgb="FF9BC2E6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5B9BD5"/>
      </left>
      <top style="thin">
        <color rgb="FF9BC2E6"/>
      </top>
      <bottom style="thin">
        <color rgb="FF5B9BD5"/>
      </bottom>
    </border>
    <border>
      <top style="thin">
        <color rgb="FF9BC2E6"/>
      </top>
      <bottom style="thin">
        <color rgb="FF5B9BD5"/>
      </bottom>
    </border>
    <border>
      <right style="thin">
        <color rgb="FF5B9BD5"/>
      </right>
      <top style="thin">
        <color rgb="FF9BC2E6"/>
      </top>
      <bottom style="thin">
        <color rgb="FF5B9BD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vertical="center"/>
    </xf>
    <xf borderId="1" fillId="0" fontId="4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readingOrder="0"/>
    </xf>
    <xf borderId="4" fillId="0" fontId="5" numFmtId="0" xfId="0" applyBorder="1" applyFont="1"/>
    <xf quotePrefix="1"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quotePrefix="1" borderId="1" fillId="0" fontId="4" numFmtId="0" xfId="0" applyAlignment="1" applyBorder="1" applyFont="1">
      <alignment readingOrder="0"/>
    </xf>
    <xf borderId="5" fillId="3" fontId="8" numFmtId="0" xfId="0" applyAlignment="1" applyBorder="1" applyFill="1" applyFont="1">
      <alignment horizontal="center" readingOrder="0"/>
    </xf>
    <xf borderId="6" fillId="3" fontId="8" numFmtId="0" xfId="0" applyAlignment="1" applyBorder="1" applyFont="1">
      <alignment horizontal="center" readingOrder="0"/>
    </xf>
    <xf borderId="7" fillId="3" fontId="8" numFmtId="0" xfId="0" applyAlignment="1" applyBorder="1" applyFont="1">
      <alignment horizontal="center" readingOrder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8" fillId="4" fontId="10" numFmtId="0" xfId="0" applyAlignment="1" applyBorder="1" applyFill="1" applyFont="1">
      <alignment horizontal="center" readingOrder="0"/>
    </xf>
    <xf borderId="9" fillId="4" fontId="11" numFmtId="0" xfId="0" applyAlignment="1" applyBorder="1" applyFont="1">
      <alignment horizontal="center" readingOrder="0"/>
    </xf>
    <xf borderId="10" fillId="4" fontId="11" numFmtId="164" xfId="0" applyAlignment="1" applyBorder="1" applyFont="1" applyNumberFormat="1">
      <alignment horizontal="center" readingOrder="0"/>
    </xf>
    <xf borderId="0" fillId="0" fontId="12" numFmtId="0" xfId="0" applyAlignment="1" applyFont="1">
      <alignment readingOrder="0"/>
    </xf>
    <xf borderId="8" fillId="0" fontId="10" numFmtId="0" xfId="0" applyAlignment="1" applyBorder="1" applyFont="1">
      <alignment horizontal="center" readingOrder="0"/>
    </xf>
    <xf borderId="9" fillId="0" fontId="11" numFmtId="0" xfId="0" applyAlignment="1" applyBorder="1" applyFont="1">
      <alignment horizontal="center" readingOrder="0"/>
    </xf>
    <xf borderId="10" fillId="0" fontId="11" numFmtId="164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readingOrder="0" vertical="bottom"/>
    </xf>
    <xf borderId="11" fillId="0" fontId="9" numFmtId="0" xfId="0" applyAlignment="1" applyBorder="1" applyFont="1">
      <alignment horizontal="right" readingOrder="0" vertical="bottom"/>
    </xf>
    <xf borderId="10" fillId="4" fontId="11" numFmtId="165" xfId="0" applyAlignment="1" applyBorder="1" applyFont="1" applyNumberFormat="1">
      <alignment horizontal="center" readingOrder="0"/>
    </xf>
    <xf borderId="4" fillId="0" fontId="9" numFmtId="0" xfId="0" applyAlignment="1" applyBorder="1" applyFont="1">
      <alignment readingOrder="0" vertical="bottom"/>
    </xf>
    <xf borderId="12" fillId="0" fontId="9" numFmtId="0" xfId="0" applyAlignment="1" applyBorder="1" applyFont="1">
      <alignment horizontal="right" readingOrder="0" vertical="bottom"/>
    </xf>
    <xf borderId="13" fillId="0" fontId="13" numFmtId="0" xfId="0" applyAlignment="1" applyBorder="1" applyFont="1">
      <alignment horizontal="center" readingOrder="0"/>
    </xf>
    <xf borderId="11" fillId="0" fontId="5" numFmtId="0" xfId="0" applyBorder="1" applyFont="1"/>
    <xf borderId="4" fillId="0" fontId="9" numFmtId="0" xfId="0" applyAlignment="1" applyBorder="1" applyFont="1">
      <alignment horizontal="right" readingOrder="0" vertical="bottom"/>
    </xf>
    <xf borderId="10" fillId="0" fontId="11" numFmtId="165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12" fillId="0" fontId="9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 readingOrder="0"/>
    </xf>
    <xf borderId="16" fillId="0" fontId="11" numFmtId="165" xfId="0" applyAlignment="1" applyBorder="1" applyFont="1" applyNumberFormat="1">
      <alignment horizontal="center" readingOrder="0"/>
    </xf>
    <xf borderId="0" fillId="0" fontId="14" numFmtId="0" xfId="0" applyAlignment="1" applyFont="1">
      <alignment readingOrder="0"/>
    </xf>
    <xf borderId="11" fillId="0" fontId="4" numFmtId="0" xfId="0" applyBorder="1" applyFont="1"/>
    <xf borderId="13" fillId="0" fontId="14" numFmtId="0" xfId="0" applyAlignment="1" applyBorder="1" applyFont="1">
      <alignment horizontal="center" readingOrder="0"/>
    </xf>
    <xf borderId="4" fillId="0" fontId="2" numFmtId="0" xfId="0" applyBorder="1" applyFont="1"/>
    <xf borderId="1" fillId="5" fontId="14" numFmtId="0" xfId="0" applyBorder="1" applyFill="1" applyFont="1"/>
    <xf borderId="2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7" fillId="0" fontId="4" numFmtId="0" xfId="0" applyAlignment="1" applyBorder="1" applyFont="1">
      <alignment readingOrder="0"/>
    </xf>
    <xf borderId="17" fillId="0" fontId="2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13" fillId="0" fontId="4" numFmtId="0" xfId="0" applyAlignment="1" applyBorder="1" applyFont="1">
      <alignment horizontal="center" readingOrder="0"/>
    </xf>
    <xf borderId="19" fillId="0" fontId="5" numFmtId="0" xfId="0" applyBorder="1" applyFont="1"/>
    <xf borderId="1" fillId="0" fontId="4" numFmtId="0" xfId="0" applyAlignment="1" applyBorder="1" applyFont="1">
      <alignment horizontal="right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3" fillId="0" fontId="2" numFmtId="0" xfId="0" applyBorder="1" applyFont="1"/>
    <xf borderId="1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22t1020164@husc.edu.vn" TargetMode="External"/><Relationship Id="rId10" Type="http://schemas.openxmlformats.org/officeDocument/2006/relationships/hyperlink" Target="mailto:lyhoangducuy@gmail.com" TargetMode="External"/><Relationship Id="rId13" Type="http://schemas.openxmlformats.org/officeDocument/2006/relationships/hyperlink" Target="mailto:daiducka123@gmail.com" TargetMode="External"/><Relationship Id="rId12" Type="http://schemas.openxmlformats.org/officeDocument/2006/relationships/hyperlink" Target="mailto:22T1080053@husc.edu.vn" TargetMode="External"/><Relationship Id="rId1" Type="http://schemas.openxmlformats.org/officeDocument/2006/relationships/hyperlink" Target="mailto:22T1020444@husc.edu.vn" TargetMode="External"/><Relationship Id="rId2" Type="http://schemas.openxmlformats.org/officeDocument/2006/relationships/hyperlink" Target="mailto:vominhquan17102004@gmail.com" TargetMode="External"/><Relationship Id="rId3" Type="http://schemas.openxmlformats.org/officeDocument/2006/relationships/hyperlink" Target="mailto:nhitruong043@gmail.com" TargetMode="External"/><Relationship Id="rId4" Type="http://schemas.openxmlformats.org/officeDocument/2006/relationships/hyperlink" Target="mailto:xuanquydayne@gmail.com" TargetMode="External"/><Relationship Id="rId9" Type="http://schemas.openxmlformats.org/officeDocument/2006/relationships/hyperlink" Target="mailto:22T1020756@husc.edu.vn" TargetMode="External"/><Relationship Id="rId15" Type="http://schemas.openxmlformats.org/officeDocument/2006/relationships/hyperlink" Target="mailto:sangng0166@gmail.com" TargetMode="External"/><Relationship Id="rId14" Type="http://schemas.openxmlformats.org/officeDocument/2006/relationships/hyperlink" Target="mailto:22t1020367@husc.edu.v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voluan204@gmail.com" TargetMode="External"/><Relationship Id="rId6" Type="http://schemas.openxmlformats.org/officeDocument/2006/relationships/hyperlink" Target="mailto:levietnguyenthanh06102004@gmail.com" TargetMode="External"/><Relationship Id="rId7" Type="http://schemas.openxmlformats.org/officeDocument/2006/relationships/hyperlink" Target="mailto:thuyduongphansf@gmail.com" TargetMode="External"/><Relationship Id="rId8" Type="http://schemas.openxmlformats.org/officeDocument/2006/relationships/hyperlink" Target="mailto:nguyenmaingoc23052004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71"/>
    <col customWidth="1" min="3" max="3" width="15.86"/>
    <col customWidth="1" min="4" max="4" width="36.57"/>
    <col customWidth="1" min="5" max="5" width="26.0"/>
    <col customWidth="1" min="6" max="7" width="8.71"/>
    <col customWidth="1" min="8" max="8" width="15.43"/>
    <col customWidth="1" min="9" max="9" width="20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45832.0</v>
      </c>
      <c r="I1" s="1"/>
    </row>
    <row r="2" ht="14.25" customHeight="1">
      <c r="A2" s="3">
        <v>1.0</v>
      </c>
      <c r="B2" s="4" t="s">
        <v>7</v>
      </c>
      <c r="C2" s="5" t="s">
        <v>8</v>
      </c>
      <c r="D2" s="6" t="s">
        <v>9</v>
      </c>
      <c r="E2" s="7" t="s">
        <v>10</v>
      </c>
      <c r="F2" s="8">
        <v>1.0</v>
      </c>
      <c r="G2" s="3" t="s">
        <v>11</v>
      </c>
      <c r="H2" s="9"/>
      <c r="I2" s="9"/>
    </row>
    <row r="3" ht="14.25" customHeight="1">
      <c r="A3" s="3">
        <v>2.0</v>
      </c>
      <c r="B3" s="4" t="s">
        <v>12</v>
      </c>
      <c r="C3" s="5" t="s">
        <v>13</v>
      </c>
      <c r="D3" s="6" t="s">
        <v>14</v>
      </c>
      <c r="E3" s="10"/>
      <c r="F3" s="10"/>
      <c r="G3" s="3" t="s">
        <v>15</v>
      </c>
      <c r="H3" s="9"/>
      <c r="I3" s="9"/>
    </row>
    <row r="4" ht="14.25" customHeight="1">
      <c r="A4" s="3">
        <v>3.0</v>
      </c>
      <c r="B4" s="4" t="s">
        <v>16</v>
      </c>
      <c r="C4" s="5" t="s">
        <v>17</v>
      </c>
      <c r="D4" s="11" t="s">
        <v>18</v>
      </c>
      <c r="E4" s="10"/>
      <c r="F4" s="10"/>
      <c r="G4" s="3"/>
      <c r="H4" s="9"/>
      <c r="I4" s="9"/>
    </row>
    <row r="5" ht="14.25" customHeight="1">
      <c r="A5" s="3">
        <v>4.0</v>
      </c>
      <c r="B5" s="4" t="s">
        <v>19</v>
      </c>
      <c r="C5" s="5" t="s">
        <v>20</v>
      </c>
      <c r="D5" s="6" t="s">
        <v>21</v>
      </c>
      <c r="E5" s="12"/>
      <c r="F5" s="12"/>
      <c r="G5" s="3"/>
      <c r="H5" s="9"/>
      <c r="I5" s="9"/>
    </row>
    <row r="6" ht="14.25" customHeight="1">
      <c r="A6" s="3">
        <v>5.0</v>
      </c>
      <c r="B6" s="4" t="s">
        <v>22</v>
      </c>
      <c r="C6" s="13" t="s">
        <v>23</v>
      </c>
      <c r="D6" s="6" t="s">
        <v>24</v>
      </c>
      <c r="E6" s="7" t="s">
        <v>25</v>
      </c>
      <c r="F6" s="8">
        <v>2.0</v>
      </c>
      <c r="G6" s="3" t="s">
        <v>11</v>
      </c>
      <c r="H6" s="9"/>
      <c r="I6" s="9"/>
    </row>
    <row r="7" ht="14.25" customHeight="1">
      <c r="A7" s="3">
        <v>6.0</v>
      </c>
      <c r="B7" s="4" t="s">
        <v>26</v>
      </c>
      <c r="C7" s="13" t="s">
        <v>27</v>
      </c>
      <c r="D7" s="11" t="s">
        <v>28</v>
      </c>
      <c r="E7" s="10"/>
      <c r="F7" s="10"/>
      <c r="G7" s="3" t="s">
        <v>15</v>
      </c>
      <c r="H7" s="9"/>
      <c r="I7" s="9"/>
    </row>
    <row r="8" ht="14.25" customHeight="1">
      <c r="A8" s="3">
        <v>7.0</v>
      </c>
      <c r="B8" s="4" t="s">
        <v>29</v>
      </c>
      <c r="C8" s="13" t="s">
        <v>30</v>
      </c>
      <c r="D8" s="11" t="s">
        <v>31</v>
      </c>
      <c r="E8" s="10"/>
      <c r="F8" s="10"/>
      <c r="G8" s="3"/>
      <c r="H8" s="9"/>
      <c r="I8" s="9"/>
    </row>
    <row r="9" ht="14.25" customHeight="1">
      <c r="A9" s="3">
        <v>8.0</v>
      </c>
      <c r="B9" s="4" t="s">
        <v>32</v>
      </c>
      <c r="C9" s="13" t="s">
        <v>33</v>
      </c>
      <c r="D9" s="11" t="s">
        <v>34</v>
      </c>
      <c r="E9" s="12"/>
      <c r="F9" s="12"/>
      <c r="G9" s="3"/>
      <c r="H9" s="9"/>
      <c r="I9" s="9"/>
    </row>
    <row r="10" ht="14.25" customHeight="1">
      <c r="A10" s="3">
        <v>9.0</v>
      </c>
      <c r="B10" s="4" t="s">
        <v>35</v>
      </c>
      <c r="C10" s="14">
        <v>3.89733427E8</v>
      </c>
      <c r="D10" s="15" t="s">
        <v>36</v>
      </c>
      <c r="E10" s="7" t="s">
        <v>37</v>
      </c>
      <c r="F10" s="8">
        <v>3.0</v>
      </c>
      <c r="G10" s="4" t="s">
        <v>15</v>
      </c>
      <c r="H10" s="9"/>
      <c r="I10" s="9"/>
    </row>
    <row r="11" ht="14.25" customHeight="1">
      <c r="A11" s="3">
        <v>10.0</v>
      </c>
      <c r="B11" s="4" t="s">
        <v>38</v>
      </c>
      <c r="C11" s="14">
        <v>3.78100575E8</v>
      </c>
      <c r="D11" s="15" t="s">
        <v>39</v>
      </c>
      <c r="E11" s="10"/>
      <c r="F11" s="10"/>
      <c r="G11" s="4" t="s">
        <v>11</v>
      </c>
      <c r="H11" s="9"/>
      <c r="I11" s="9"/>
    </row>
    <row r="12" ht="14.25" customHeight="1">
      <c r="A12" s="3">
        <v>11.0</v>
      </c>
      <c r="B12" s="4" t="s">
        <v>40</v>
      </c>
      <c r="C12" s="14">
        <v>9.79585413E8</v>
      </c>
      <c r="D12" s="11" t="s">
        <v>41</v>
      </c>
      <c r="E12" s="10"/>
      <c r="F12" s="10"/>
      <c r="G12" s="3"/>
      <c r="H12" s="9"/>
      <c r="I12" s="9"/>
    </row>
    <row r="13" ht="14.25" customHeight="1">
      <c r="A13" s="3">
        <v>12.0</v>
      </c>
      <c r="B13" s="4" t="s">
        <v>42</v>
      </c>
      <c r="C13" s="14">
        <v>8.17021069E8</v>
      </c>
      <c r="D13" s="11" t="s">
        <v>43</v>
      </c>
      <c r="E13" s="12"/>
      <c r="F13" s="12"/>
      <c r="G13" s="3"/>
      <c r="H13" s="9"/>
      <c r="I13" s="9"/>
    </row>
    <row r="14" ht="14.25" customHeight="1">
      <c r="A14" s="3">
        <v>13.0</v>
      </c>
      <c r="B14" s="4" t="s">
        <v>44</v>
      </c>
      <c r="C14" s="14">
        <v>3.93340406E8</v>
      </c>
      <c r="D14" s="15" t="s">
        <v>45</v>
      </c>
      <c r="E14" s="7" t="s">
        <v>46</v>
      </c>
      <c r="F14" s="8">
        <v>4.0</v>
      </c>
      <c r="G14" s="3" t="s">
        <v>11</v>
      </c>
      <c r="H14" s="9"/>
      <c r="I14" s="9"/>
    </row>
    <row r="15" ht="14.25" customHeight="1">
      <c r="A15" s="3">
        <v>14.0</v>
      </c>
      <c r="B15" s="4" t="s">
        <v>47</v>
      </c>
      <c r="C15" s="14">
        <v>3.86022855E8</v>
      </c>
      <c r="D15" s="11" t="s">
        <v>48</v>
      </c>
      <c r="E15" s="10"/>
      <c r="F15" s="10"/>
      <c r="G15" s="3" t="s">
        <v>15</v>
      </c>
      <c r="H15" s="9"/>
      <c r="I15" s="9"/>
    </row>
    <row r="16" ht="14.25" customHeight="1">
      <c r="A16" s="4">
        <v>15.0</v>
      </c>
      <c r="B16" s="4" t="s">
        <v>49</v>
      </c>
      <c r="C16" s="14">
        <v>8.79319387E8</v>
      </c>
      <c r="D16" s="15" t="s">
        <v>50</v>
      </c>
      <c r="E16" s="10"/>
      <c r="F16" s="10"/>
      <c r="G16" s="3"/>
      <c r="H16" s="9"/>
      <c r="I16" s="9"/>
    </row>
    <row r="17" ht="14.25" customHeight="1">
      <c r="A17" s="16">
        <v>16.0</v>
      </c>
      <c r="B17" s="16" t="s">
        <v>51</v>
      </c>
      <c r="C17" s="17" t="s">
        <v>52</v>
      </c>
      <c r="D17" s="15" t="s">
        <v>53</v>
      </c>
      <c r="E17" s="12"/>
      <c r="F17" s="12"/>
      <c r="G17" s="3"/>
      <c r="H17" s="9"/>
      <c r="I17" s="9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8">
    <mergeCell ref="E2:E5"/>
    <mergeCell ref="F2:F5"/>
    <mergeCell ref="E6:E9"/>
    <mergeCell ref="F6:F9"/>
    <mergeCell ref="E10:E13"/>
    <mergeCell ref="F10:F13"/>
    <mergeCell ref="E14:E17"/>
    <mergeCell ref="F14:F17"/>
  </mergeCells>
  <dataValidations>
    <dataValidation type="list" allowBlank="1" showErrorMessage="1" sqref="G2:G17">
      <formula1>"TeamLead,Sub TL"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printOptions/>
  <pageMargins bottom="0.75" footer="0.0" header="0.0" left="0.7" right="0.7" top="0.75"/>
  <pageSetup orientation="portrait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8.71"/>
    <col customWidth="1" min="3" max="3" width="8.71"/>
    <col customWidth="1" min="4" max="4" width="11.14"/>
    <col customWidth="1" min="5" max="5" width="8.71"/>
    <col customWidth="1" min="6" max="6" width="14.71"/>
    <col customWidth="1" min="7" max="9" width="8.71"/>
    <col customWidth="1" min="10" max="10" width="21.14"/>
    <col customWidth="1" min="11" max="26" width="8.71"/>
  </cols>
  <sheetData>
    <row r="1" ht="14.25" customHeight="1">
      <c r="A1" s="18" t="s">
        <v>0</v>
      </c>
      <c r="B1" s="19" t="s">
        <v>54</v>
      </c>
      <c r="C1" s="19" t="s">
        <v>55</v>
      </c>
      <c r="D1" s="19" t="s">
        <v>56</v>
      </c>
      <c r="E1" s="19" t="s">
        <v>57</v>
      </c>
      <c r="F1" s="20" t="s">
        <v>58</v>
      </c>
      <c r="G1" s="21"/>
      <c r="H1" s="21"/>
      <c r="I1" s="22"/>
      <c r="J1" s="22"/>
    </row>
    <row r="2" ht="14.25" customHeight="1">
      <c r="A2" s="23">
        <v>1.0</v>
      </c>
      <c r="B2" s="24" t="s">
        <v>59</v>
      </c>
      <c r="C2" s="24" t="s">
        <v>60</v>
      </c>
      <c r="D2" s="24">
        <v>8.0</v>
      </c>
      <c r="E2" s="24">
        <v>2.0</v>
      </c>
      <c r="F2" s="25">
        <v>45833.0</v>
      </c>
      <c r="G2" s="21"/>
      <c r="H2" s="21"/>
      <c r="I2" s="22"/>
      <c r="J2" s="22"/>
      <c r="K2" s="26"/>
    </row>
    <row r="3" ht="14.25" customHeight="1">
      <c r="A3" s="27">
        <v>2.0</v>
      </c>
      <c r="B3" s="28" t="s">
        <v>61</v>
      </c>
      <c r="C3" s="28" t="s">
        <v>60</v>
      </c>
      <c r="D3" s="28">
        <v>8.0</v>
      </c>
      <c r="E3" s="28">
        <v>2.0</v>
      </c>
      <c r="F3" s="29">
        <v>45834.0</v>
      </c>
      <c r="G3" s="21"/>
      <c r="H3" s="21"/>
      <c r="I3" s="30" t="s">
        <v>60</v>
      </c>
      <c r="J3" s="31">
        <v>1.0</v>
      </c>
      <c r="K3" s="26"/>
    </row>
    <row r="4" ht="14.25" customHeight="1">
      <c r="A4" s="23">
        <v>3.0</v>
      </c>
      <c r="B4" s="24" t="s">
        <v>62</v>
      </c>
      <c r="C4" s="24" t="s">
        <v>63</v>
      </c>
      <c r="D4" s="24">
        <v>10.0</v>
      </c>
      <c r="E4" s="24">
        <v>2.0</v>
      </c>
      <c r="F4" s="32">
        <v>45838.0</v>
      </c>
      <c r="G4" s="21"/>
      <c r="H4" s="21"/>
      <c r="I4" s="33" t="s">
        <v>63</v>
      </c>
      <c r="J4" s="34">
        <v>2.0</v>
      </c>
    </row>
    <row r="5" ht="14.25" customHeight="1">
      <c r="A5" s="27">
        <v>4.0</v>
      </c>
      <c r="B5" s="28" t="s">
        <v>64</v>
      </c>
      <c r="C5" s="28" t="s">
        <v>63</v>
      </c>
      <c r="D5" s="28">
        <v>14.0</v>
      </c>
      <c r="E5" s="28">
        <v>3.0</v>
      </c>
      <c r="F5" s="29">
        <v>45840.0</v>
      </c>
      <c r="G5" s="21"/>
      <c r="H5" s="21"/>
      <c r="I5" s="33" t="s">
        <v>65</v>
      </c>
      <c r="J5" s="34">
        <v>3.0</v>
      </c>
    </row>
    <row r="6" ht="14.25" customHeight="1">
      <c r="A6" s="23">
        <v>5.0</v>
      </c>
      <c r="B6" s="24" t="s">
        <v>66</v>
      </c>
      <c r="C6" s="24" t="s">
        <v>65</v>
      </c>
      <c r="D6" s="24">
        <v>24.0</v>
      </c>
      <c r="E6" s="24">
        <v>4.0</v>
      </c>
      <c r="F6" s="25">
        <v>45843.0</v>
      </c>
      <c r="G6" s="21"/>
      <c r="H6" s="21"/>
      <c r="I6" s="22"/>
      <c r="J6" s="22"/>
    </row>
    <row r="7" ht="14.25" customHeight="1">
      <c r="A7" s="27">
        <v>6.0</v>
      </c>
      <c r="B7" s="28" t="s">
        <v>67</v>
      </c>
      <c r="C7" s="28" t="s">
        <v>63</v>
      </c>
      <c r="D7" s="28">
        <v>5.0</v>
      </c>
      <c r="E7" s="28">
        <v>2.0</v>
      </c>
      <c r="F7" s="29">
        <v>45844.0</v>
      </c>
      <c r="G7" s="21"/>
      <c r="H7" s="21"/>
      <c r="I7" s="35" t="s">
        <v>68</v>
      </c>
      <c r="J7" s="36"/>
    </row>
    <row r="8" ht="14.25" customHeight="1">
      <c r="A8" s="23">
        <v>7.0</v>
      </c>
      <c r="B8" s="24" t="s">
        <v>69</v>
      </c>
      <c r="C8" s="24" t="s">
        <v>63</v>
      </c>
      <c r="D8" s="24">
        <v>15.0</v>
      </c>
      <c r="E8" s="24">
        <v>3.0</v>
      </c>
      <c r="F8" s="25">
        <v>45845.0</v>
      </c>
      <c r="G8" s="21"/>
      <c r="H8" s="21"/>
      <c r="I8" s="37">
        <v>1.0</v>
      </c>
      <c r="J8" s="34">
        <v>171.0</v>
      </c>
    </row>
    <row r="9" ht="14.25" customHeight="1">
      <c r="A9" s="27">
        <v>8.0</v>
      </c>
      <c r="B9" s="28" t="s">
        <v>70</v>
      </c>
      <c r="C9" s="28" t="s">
        <v>65</v>
      </c>
      <c r="D9" s="28">
        <v>28.0</v>
      </c>
      <c r="E9" s="28">
        <v>2.0</v>
      </c>
      <c r="F9" s="29">
        <v>45848.0</v>
      </c>
      <c r="G9" s="21"/>
      <c r="H9" s="21"/>
      <c r="I9" s="37">
        <v>2.0</v>
      </c>
      <c r="J9" s="34">
        <v>162.0</v>
      </c>
    </row>
    <row r="10" ht="14.25" customHeight="1">
      <c r="A10" s="23">
        <v>9.0</v>
      </c>
      <c r="B10" s="24" t="s">
        <v>71</v>
      </c>
      <c r="C10" s="24" t="s">
        <v>65</v>
      </c>
      <c r="D10" s="24">
        <v>22.0</v>
      </c>
      <c r="E10" s="24">
        <v>1.0</v>
      </c>
      <c r="F10" s="32">
        <v>45851.0</v>
      </c>
      <c r="G10" s="21"/>
      <c r="H10" s="21"/>
      <c r="I10" s="37">
        <v>3.0</v>
      </c>
      <c r="J10" s="34">
        <v>164.0</v>
      </c>
    </row>
    <row r="11" ht="14.25" customHeight="1">
      <c r="A11" s="27">
        <v>10.0</v>
      </c>
      <c r="B11" s="28" t="s">
        <v>72</v>
      </c>
      <c r="C11" s="28" t="s">
        <v>63</v>
      </c>
      <c r="D11" s="28">
        <v>12.0</v>
      </c>
      <c r="E11" s="28">
        <v>4.0</v>
      </c>
      <c r="F11" s="38">
        <v>45853.0</v>
      </c>
      <c r="G11" s="21"/>
      <c r="H11" s="21"/>
      <c r="I11" s="37">
        <v>4.0</v>
      </c>
      <c r="J11" s="34">
        <v>162.0</v>
      </c>
    </row>
    <row r="12" ht="14.25" customHeight="1">
      <c r="A12" s="23">
        <v>11.0</v>
      </c>
      <c r="B12" s="24" t="s">
        <v>73</v>
      </c>
      <c r="C12" s="24" t="s">
        <v>65</v>
      </c>
      <c r="D12" s="24">
        <v>20.0</v>
      </c>
      <c r="E12" s="24">
        <v>3.4</v>
      </c>
      <c r="F12" s="25">
        <v>45855.0</v>
      </c>
      <c r="G12" s="21"/>
      <c r="H12" s="21"/>
      <c r="I12" s="22"/>
      <c r="J12" s="22"/>
    </row>
    <row r="13" ht="14.25" customHeight="1">
      <c r="A13" s="27">
        <v>12.0</v>
      </c>
      <c r="B13" s="28" t="s">
        <v>74</v>
      </c>
      <c r="C13" s="28" t="s">
        <v>65</v>
      </c>
      <c r="D13" s="28">
        <v>20.0</v>
      </c>
      <c r="E13" s="28">
        <v>3.0</v>
      </c>
      <c r="F13" s="38">
        <v>45858.0</v>
      </c>
      <c r="G13" s="21"/>
      <c r="H13" s="21"/>
      <c r="I13" s="22"/>
      <c r="J13" s="22"/>
    </row>
    <row r="14" ht="14.25" customHeight="1">
      <c r="A14" s="23">
        <v>13.0</v>
      </c>
      <c r="B14" s="24" t="s">
        <v>75</v>
      </c>
      <c r="C14" s="24" t="s">
        <v>63</v>
      </c>
      <c r="D14" s="24">
        <v>14.0</v>
      </c>
      <c r="E14" s="24">
        <v>4.0</v>
      </c>
      <c r="F14" s="25">
        <v>45860.0</v>
      </c>
      <c r="G14" s="22"/>
      <c r="H14" s="22"/>
      <c r="I14" s="39">
        <v>1.0</v>
      </c>
      <c r="J14" s="40" t="s">
        <v>7</v>
      </c>
    </row>
    <row r="15" ht="14.25" customHeight="1">
      <c r="A15" s="27">
        <v>14.0</v>
      </c>
      <c r="B15" s="28" t="s">
        <v>76</v>
      </c>
      <c r="C15" s="28" t="s">
        <v>63</v>
      </c>
      <c r="D15" s="28">
        <v>16.0</v>
      </c>
      <c r="E15" s="28">
        <v>2.0</v>
      </c>
      <c r="F15" s="29">
        <v>45862.0</v>
      </c>
      <c r="G15" s="22"/>
      <c r="H15" s="22"/>
      <c r="I15" s="41">
        <v>2.0</v>
      </c>
      <c r="J15" s="42" t="s">
        <v>12</v>
      </c>
    </row>
    <row r="16" ht="14.25" customHeight="1">
      <c r="A16" s="23">
        <v>15.0</v>
      </c>
      <c r="B16" s="24" t="s">
        <v>77</v>
      </c>
      <c r="C16" s="24" t="s">
        <v>60</v>
      </c>
      <c r="D16" s="24">
        <v>10.0</v>
      </c>
      <c r="E16" s="24">
        <v>3.0</v>
      </c>
      <c r="F16" s="25">
        <v>45864.0</v>
      </c>
      <c r="G16" s="22"/>
      <c r="H16" s="22"/>
      <c r="I16" s="41">
        <v>3.0</v>
      </c>
      <c r="J16" s="42" t="s">
        <v>16</v>
      </c>
    </row>
    <row r="17" ht="14.25" customHeight="1">
      <c r="A17" s="27">
        <v>16.0</v>
      </c>
      <c r="B17" s="28" t="s">
        <v>78</v>
      </c>
      <c r="C17" s="28" t="s">
        <v>60</v>
      </c>
      <c r="D17" s="28">
        <v>8.0</v>
      </c>
      <c r="E17" s="28">
        <v>4.0</v>
      </c>
      <c r="F17" s="29">
        <v>45865.0</v>
      </c>
      <c r="G17" s="22"/>
      <c r="H17" s="22"/>
      <c r="I17" s="41">
        <v>4.0</v>
      </c>
      <c r="J17" s="42" t="s">
        <v>19</v>
      </c>
    </row>
    <row r="18" ht="14.25" customHeight="1">
      <c r="A18" s="23">
        <v>17.0</v>
      </c>
      <c r="B18" s="24" t="s">
        <v>79</v>
      </c>
      <c r="C18" s="24" t="s">
        <v>63</v>
      </c>
      <c r="D18" s="24">
        <v>10.0</v>
      </c>
      <c r="E18" s="24">
        <v>1.0</v>
      </c>
      <c r="F18" s="25">
        <v>45866.0</v>
      </c>
      <c r="G18" s="22"/>
      <c r="H18" s="22"/>
      <c r="I18" s="22"/>
      <c r="J18" s="22"/>
    </row>
    <row r="19" ht="14.25" customHeight="1">
      <c r="A19" s="27">
        <v>18.0</v>
      </c>
      <c r="B19" s="28" t="s">
        <v>80</v>
      </c>
      <c r="C19" s="28" t="s">
        <v>60</v>
      </c>
      <c r="D19" s="28">
        <v>6.0</v>
      </c>
      <c r="E19" s="28">
        <v>3.0</v>
      </c>
      <c r="F19" s="29">
        <v>45867.0</v>
      </c>
      <c r="G19" s="22"/>
      <c r="H19" s="22"/>
      <c r="I19" s="22"/>
      <c r="J19" s="22"/>
    </row>
    <row r="20" ht="14.25" customHeight="1">
      <c r="A20" s="23">
        <v>19.0</v>
      </c>
      <c r="B20" s="24" t="s">
        <v>81</v>
      </c>
      <c r="C20" s="24" t="s">
        <v>63</v>
      </c>
      <c r="D20" s="24">
        <v>15.0</v>
      </c>
      <c r="E20" s="24">
        <v>1.0</v>
      </c>
      <c r="F20" s="32">
        <v>45868.0</v>
      </c>
      <c r="G20" s="22"/>
      <c r="H20" s="22"/>
      <c r="I20" s="22"/>
      <c r="J20" s="22"/>
    </row>
    <row r="21" ht="14.25" customHeight="1">
      <c r="A21" s="43">
        <v>20.0</v>
      </c>
      <c r="B21" s="44" t="s">
        <v>82</v>
      </c>
      <c r="C21" s="44" t="s">
        <v>65</v>
      </c>
      <c r="D21" s="44">
        <v>25.0</v>
      </c>
      <c r="E21" s="44">
        <v>1.0</v>
      </c>
      <c r="F21" s="45">
        <v>45875.0</v>
      </c>
    </row>
    <row r="22" ht="14.25" customHeight="1">
      <c r="A22" s="22"/>
      <c r="B22" s="22"/>
      <c r="C22" s="22"/>
      <c r="D22" s="22"/>
      <c r="E22" s="22"/>
      <c r="F22" s="2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7:J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4.0"/>
    <col customWidth="1" min="3" max="3" width="8.29"/>
    <col customWidth="1" min="4" max="4" width="11.43"/>
    <col customWidth="1" min="5" max="5" width="8.71"/>
    <col customWidth="1" min="6" max="6" width="27.43"/>
    <col customWidth="1" min="7" max="10" width="8.71"/>
    <col customWidth="1" min="11" max="11" width="19.71"/>
    <col customWidth="1" min="12" max="26" width="8.71"/>
  </cols>
  <sheetData>
    <row r="1" ht="14.25" customHeight="1">
      <c r="A1" s="1" t="s">
        <v>0</v>
      </c>
      <c r="B1" s="1" t="s">
        <v>54</v>
      </c>
      <c r="C1" s="1" t="s">
        <v>55</v>
      </c>
      <c r="D1" s="1" t="s">
        <v>83</v>
      </c>
      <c r="E1" s="1" t="s">
        <v>84</v>
      </c>
      <c r="F1" s="1" t="s">
        <v>57</v>
      </c>
      <c r="G1" s="46"/>
    </row>
    <row r="2" ht="14.25" customHeight="1">
      <c r="A2" s="3">
        <v>1.0</v>
      </c>
      <c r="B2" s="3" t="s">
        <v>85</v>
      </c>
      <c r="C2" s="4" t="s">
        <v>63</v>
      </c>
      <c r="D2" s="4">
        <v>3.0</v>
      </c>
      <c r="E2" s="3">
        <f t="shared" ref="E2:E40" si="1">D2*VLOOKUP(C2,$H$2:$I$4,2,FALSE())</f>
        <v>6</v>
      </c>
      <c r="F2" s="4" t="s">
        <v>22</v>
      </c>
      <c r="H2" s="3" t="s">
        <v>60</v>
      </c>
      <c r="I2" s="47">
        <v>1.0</v>
      </c>
      <c r="K2" s="48" t="s">
        <v>68</v>
      </c>
      <c r="L2" s="36"/>
    </row>
    <row r="3" ht="14.25" customHeight="1">
      <c r="A3" s="3">
        <v>2.0</v>
      </c>
      <c r="B3" s="3" t="s">
        <v>86</v>
      </c>
      <c r="C3" s="4" t="s">
        <v>60</v>
      </c>
      <c r="D3" s="3">
        <v>2.0</v>
      </c>
      <c r="E3" s="3">
        <f t="shared" si="1"/>
        <v>2</v>
      </c>
      <c r="F3" s="4" t="s">
        <v>26</v>
      </c>
      <c r="H3" s="49" t="s">
        <v>63</v>
      </c>
      <c r="I3" s="9">
        <v>2.0</v>
      </c>
      <c r="K3" s="16" t="s">
        <v>22</v>
      </c>
      <c r="L3" s="9">
        <f t="shared" ref="L3:L4" si="2">SUMIF($F$2:$F$40,K3,$E$2:$E$40)+12</f>
        <v>63</v>
      </c>
    </row>
    <row r="4" ht="14.25" customHeight="1">
      <c r="A4" s="4">
        <v>3.0</v>
      </c>
      <c r="B4" s="4" t="s">
        <v>61</v>
      </c>
      <c r="C4" s="4" t="s">
        <v>60</v>
      </c>
      <c r="D4" s="4">
        <v>2.0</v>
      </c>
      <c r="E4" s="3">
        <f t="shared" si="1"/>
        <v>2</v>
      </c>
      <c r="F4" s="4" t="s">
        <v>29</v>
      </c>
      <c r="H4" s="3" t="s">
        <v>65</v>
      </c>
      <c r="I4" s="9">
        <v>3.0</v>
      </c>
      <c r="K4" s="16" t="s">
        <v>26</v>
      </c>
      <c r="L4" s="9">
        <f t="shared" si="2"/>
        <v>62</v>
      </c>
    </row>
    <row r="5" ht="14.25" customHeight="1">
      <c r="A5" s="3">
        <v>4.0</v>
      </c>
      <c r="B5" s="4" t="s">
        <v>87</v>
      </c>
      <c r="C5" s="4" t="s">
        <v>60</v>
      </c>
      <c r="D5" s="4">
        <v>1.0</v>
      </c>
      <c r="E5" s="3">
        <f t="shared" si="1"/>
        <v>1</v>
      </c>
      <c r="F5" s="4" t="s">
        <v>29</v>
      </c>
      <c r="K5" s="16" t="s">
        <v>29</v>
      </c>
      <c r="L5" s="9">
        <f t="shared" ref="L5:L6" si="3">SUMIF($F$2:$F$40,K5,$E$2:$E$40)</f>
        <v>51</v>
      </c>
    </row>
    <row r="6" ht="14.25" customHeight="1">
      <c r="A6" s="3">
        <v>5.0</v>
      </c>
      <c r="B6" s="4" t="s">
        <v>88</v>
      </c>
      <c r="C6" s="4" t="s">
        <v>63</v>
      </c>
      <c r="D6" s="4">
        <v>4.0</v>
      </c>
      <c r="E6" s="3">
        <f t="shared" si="1"/>
        <v>8</v>
      </c>
      <c r="F6" s="4" t="s">
        <v>29</v>
      </c>
      <c r="K6" s="16" t="s">
        <v>32</v>
      </c>
      <c r="L6" s="9">
        <f t="shared" si="3"/>
        <v>51</v>
      </c>
    </row>
    <row r="7" ht="14.25" customHeight="1">
      <c r="A7" s="3">
        <v>6.0</v>
      </c>
      <c r="B7" s="4" t="s">
        <v>89</v>
      </c>
      <c r="C7" s="4" t="s">
        <v>60</v>
      </c>
      <c r="D7" s="4">
        <v>2.0</v>
      </c>
      <c r="E7" s="3">
        <f t="shared" si="1"/>
        <v>2</v>
      </c>
      <c r="F7" s="4" t="s">
        <v>22</v>
      </c>
      <c r="L7" s="50">
        <f>SUM(L3:L6)</f>
        <v>227</v>
      </c>
    </row>
    <row r="8" ht="14.25" customHeight="1">
      <c r="A8" s="4">
        <v>7.0</v>
      </c>
      <c r="B8" s="4" t="s">
        <v>90</v>
      </c>
      <c r="C8" s="4" t="s">
        <v>63</v>
      </c>
      <c r="D8" s="4">
        <v>6.0</v>
      </c>
      <c r="E8" s="3">
        <f t="shared" si="1"/>
        <v>12</v>
      </c>
      <c r="F8" s="4" t="s">
        <v>22</v>
      </c>
    </row>
    <row r="9" ht="14.25" customHeight="1">
      <c r="A9" s="3">
        <v>8.0</v>
      </c>
      <c r="B9" s="4" t="s">
        <v>91</v>
      </c>
      <c r="C9" s="3" t="s">
        <v>60</v>
      </c>
      <c r="D9" s="51">
        <v>3.0</v>
      </c>
      <c r="E9" s="3">
        <f t="shared" si="1"/>
        <v>3</v>
      </c>
      <c r="F9" s="4" t="s">
        <v>32</v>
      </c>
    </row>
    <row r="10" ht="14.25" customHeight="1">
      <c r="A10" s="3">
        <v>9.0</v>
      </c>
      <c r="B10" s="51" t="s">
        <v>92</v>
      </c>
      <c r="C10" s="51" t="s">
        <v>63</v>
      </c>
      <c r="D10" s="51">
        <v>4.0</v>
      </c>
      <c r="E10" s="3">
        <f t="shared" si="1"/>
        <v>8</v>
      </c>
      <c r="F10" s="4" t="s">
        <v>26</v>
      </c>
    </row>
    <row r="11" ht="14.25" customHeight="1">
      <c r="A11" s="3">
        <v>10.0</v>
      </c>
      <c r="B11" s="51" t="s">
        <v>93</v>
      </c>
      <c r="C11" s="51" t="s">
        <v>60</v>
      </c>
      <c r="D11" s="4">
        <v>2.0</v>
      </c>
      <c r="E11" s="3">
        <f t="shared" si="1"/>
        <v>2</v>
      </c>
      <c r="F11" s="4" t="s">
        <v>26</v>
      </c>
    </row>
    <row r="12" ht="14.25" customHeight="1">
      <c r="A12" s="4">
        <v>11.0</v>
      </c>
      <c r="B12" s="4" t="s">
        <v>94</v>
      </c>
      <c r="C12" s="4" t="s">
        <v>60</v>
      </c>
      <c r="D12" s="4">
        <v>2.0</v>
      </c>
      <c r="E12" s="3">
        <f t="shared" si="1"/>
        <v>2</v>
      </c>
      <c r="F12" s="4" t="s">
        <v>26</v>
      </c>
    </row>
    <row r="13" ht="14.25" customHeight="1">
      <c r="A13" s="3">
        <v>12.0</v>
      </c>
      <c r="B13" s="4" t="s">
        <v>95</v>
      </c>
      <c r="C13" s="4" t="s">
        <v>60</v>
      </c>
      <c r="D13" s="4">
        <v>1.0</v>
      </c>
      <c r="E13" s="3">
        <f t="shared" si="1"/>
        <v>1</v>
      </c>
      <c r="F13" s="4" t="s">
        <v>26</v>
      </c>
    </row>
    <row r="14" ht="14.25" customHeight="1">
      <c r="A14" s="3">
        <v>13.0</v>
      </c>
      <c r="B14" s="51" t="s">
        <v>96</v>
      </c>
      <c r="C14" s="51" t="s">
        <v>60</v>
      </c>
      <c r="D14" s="51">
        <v>1.0</v>
      </c>
      <c r="E14" s="3">
        <f t="shared" si="1"/>
        <v>1</v>
      </c>
      <c r="F14" s="4" t="s">
        <v>26</v>
      </c>
    </row>
    <row r="15" ht="14.25" customHeight="1">
      <c r="A15" s="3">
        <v>14.0</v>
      </c>
      <c r="B15" s="51" t="s">
        <v>97</v>
      </c>
      <c r="C15" s="51" t="s">
        <v>63</v>
      </c>
      <c r="D15" s="51">
        <v>4.0</v>
      </c>
      <c r="E15" s="3">
        <f t="shared" si="1"/>
        <v>8</v>
      </c>
      <c r="F15" s="4" t="s">
        <v>26</v>
      </c>
    </row>
    <row r="16" ht="14.25" customHeight="1">
      <c r="A16" s="4">
        <v>15.0</v>
      </c>
      <c r="B16" s="4" t="s">
        <v>98</v>
      </c>
      <c r="C16" s="4" t="s">
        <v>65</v>
      </c>
      <c r="D16" s="4">
        <v>4.0</v>
      </c>
      <c r="E16" s="3">
        <f t="shared" si="1"/>
        <v>12</v>
      </c>
      <c r="F16" s="4" t="s">
        <v>32</v>
      </c>
    </row>
    <row r="17" ht="14.25" customHeight="1">
      <c r="A17" s="3">
        <v>16.0</v>
      </c>
      <c r="B17" s="4" t="s">
        <v>99</v>
      </c>
      <c r="C17" s="16" t="s">
        <v>63</v>
      </c>
      <c r="D17" s="16">
        <v>5.0</v>
      </c>
      <c r="E17" s="3">
        <f t="shared" si="1"/>
        <v>10</v>
      </c>
      <c r="F17" s="4" t="s">
        <v>22</v>
      </c>
    </row>
    <row r="18" ht="14.25" customHeight="1">
      <c r="A18" s="3">
        <v>17.0</v>
      </c>
      <c r="B18" s="52" t="s">
        <v>100</v>
      </c>
      <c r="C18" s="53" t="s">
        <v>60</v>
      </c>
      <c r="D18" s="53">
        <v>2.0</v>
      </c>
      <c r="E18" s="3">
        <f t="shared" si="1"/>
        <v>2</v>
      </c>
      <c r="F18" s="51" t="s">
        <v>29</v>
      </c>
    </row>
    <row r="19" ht="14.25" customHeight="1">
      <c r="A19" s="3">
        <v>18.0</v>
      </c>
      <c r="B19" s="54" t="s">
        <v>101</v>
      </c>
      <c r="C19" s="55" t="s">
        <v>63</v>
      </c>
      <c r="D19" s="55">
        <v>3.0</v>
      </c>
      <c r="E19" s="3">
        <f t="shared" si="1"/>
        <v>6</v>
      </c>
      <c r="F19" s="56" t="s">
        <v>29</v>
      </c>
    </row>
    <row r="20" ht="14.25" customHeight="1">
      <c r="A20" s="4">
        <v>19.0</v>
      </c>
      <c r="B20" s="55" t="s">
        <v>102</v>
      </c>
      <c r="C20" s="55" t="s">
        <v>60</v>
      </c>
      <c r="D20" s="55">
        <v>2.0</v>
      </c>
      <c r="E20" s="3">
        <f t="shared" si="1"/>
        <v>2</v>
      </c>
      <c r="F20" s="56" t="s">
        <v>29</v>
      </c>
    </row>
    <row r="21" ht="14.25" customHeight="1">
      <c r="A21" s="3">
        <v>20.0</v>
      </c>
      <c r="B21" s="55" t="s">
        <v>103</v>
      </c>
      <c r="C21" s="55" t="s">
        <v>60</v>
      </c>
      <c r="D21" s="55">
        <v>2.0</v>
      </c>
      <c r="E21" s="3">
        <f t="shared" si="1"/>
        <v>2</v>
      </c>
      <c r="F21" s="56" t="s">
        <v>26</v>
      </c>
    </row>
    <row r="22" ht="14.25" customHeight="1">
      <c r="A22" s="3">
        <v>21.0</v>
      </c>
      <c r="B22" s="57" t="s">
        <v>104</v>
      </c>
      <c r="C22" s="57" t="s">
        <v>65</v>
      </c>
      <c r="D22" s="57">
        <v>8.0</v>
      </c>
      <c r="E22" s="58">
        <f t="shared" si="1"/>
        <v>24</v>
      </c>
      <c r="F22" s="57" t="s">
        <v>105</v>
      </c>
    </row>
    <row r="23" ht="14.25" customHeight="1">
      <c r="A23" s="3">
        <v>22.0</v>
      </c>
      <c r="B23" s="59" t="s">
        <v>106</v>
      </c>
      <c r="C23" s="59" t="s">
        <v>63</v>
      </c>
      <c r="D23" s="59">
        <v>5.0</v>
      </c>
      <c r="E23" s="49">
        <f t="shared" si="1"/>
        <v>10</v>
      </c>
      <c r="F23" s="60" t="s">
        <v>32</v>
      </c>
    </row>
    <row r="24" ht="14.25" customHeight="1">
      <c r="A24" s="4">
        <v>23.0</v>
      </c>
      <c r="B24" s="16" t="s">
        <v>107</v>
      </c>
      <c r="C24" s="16" t="s">
        <v>63</v>
      </c>
      <c r="D24" s="16">
        <v>4.0</v>
      </c>
      <c r="E24" s="3">
        <f t="shared" si="1"/>
        <v>8</v>
      </c>
      <c r="F24" s="16" t="s">
        <v>29</v>
      </c>
    </row>
    <row r="25" ht="14.25" customHeight="1">
      <c r="A25" s="3">
        <v>24.0</v>
      </c>
      <c r="B25" s="57" t="s">
        <v>108</v>
      </c>
      <c r="C25" s="57" t="s">
        <v>60</v>
      </c>
      <c r="D25" s="57">
        <v>2.0</v>
      </c>
      <c r="E25" s="58">
        <f t="shared" si="1"/>
        <v>2</v>
      </c>
      <c r="F25" s="57" t="s">
        <v>29</v>
      </c>
    </row>
    <row r="26" ht="14.25" customHeight="1">
      <c r="A26" s="3">
        <v>25.0</v>
      </c>
      <c r="B26" s="61" t="s">
        <v>109</v>
      </c>
      <c r="C26" s="61" t="s">
        <v>63</v>
      </c>
      <c r="D26" s="61">
        <v>6.0</v>
      </c>
      <c r="E26" s="49">
        <f t="shared" si="1"/>
        <v>12</v>
      </c>
      <c r="F26" s="61" t="s">
        <v>26</v>
      </c>
    </row>
    <row r="27" ht="14.25" customHeight="1">
      <c r="A27" s="3">
        <v>26.0</v>
      </c>
      <c r="B27" s="62" t="s">
        <v>110</v>
      </c>
      <c r="C27" s="16" t="s">
        <v>60</v>
      </c>
      <c r="D27" s="16">
        <v>2.0</v>
      </c>
      <c r="E27" s="3">
        <f t="shared" si="1"/>
        <v>2</v>
      </c>
      <c r="F27" s="16" t="s">
        <v>26</v>
      </c>
    </row>
    <row r="28" ht="14.25" customHeight="1">
      <c r="A28" s="4">
        <v>27.0</v>
      </c>
      <c r="B28" s="63" t="s">
        <v>111</v>
      </c>
      <c r="C28" s="16" t="s">
        <v>63</v>
      </c>
      <c r="D28" s="16">
        <v>3.0</v>
      </c>
      <c r="E28" s="3">
        <f t="shared" si="1"/>
        <v>6</v>
      </c>
      <c r="F28" s="16" t="s">
        <v>32</v>
      </c>
    </row>
    <row r="29" ht="14.25" customHeight="1">
      <c r="A29" s="3">
        <v>28.0</v>
      </c>
      <c r="B29" s="16" t="s">
        <v>112</v>
      </c>
      <c r="C29" s="16" t="s">
        <v>60</v>
      </c>
      <c r="D29" s="16">
        <v>2.0</v>
      </c>
      <c r="E29" s="3">
        <f t="shared" si="1"/>
        <v>2</v>
      </c>
      <c r="F29" s="16" t="s">
        <v>32</v>
      </c>
    </row>
    <row r="30" ht="14.25" customHeight="1">
      <c r="A30" s="3">
        <v>29.0</v>
      </c>
      <c r="B30" s="64" t="s">
        <v>113</v>
      </c>
      <c r="C30" s="64" t="s">
        <v>63</v>
      </c>
      <c r="D30" s="64">
        <v>4.0</v>
      </c>
      <c r="E30" s="3">
        <f t="shared" si="1"/>
        <v>8</v>
      </c>
      <c r="F30" s="64" t="s">
        <v>29</v>
      </c>
    </row>
    <row r="31" ht="14.25" customHeight="1">
      <c r="A31" s="3">
        <v>30.0</v>
      </c>
      <c r="B31" s="16" t="s">
        <v>114</v>
      </c>
      <c r="C31" s="16" t="s">
        <v>60</v>
      </c>
      <c r="D31" s="16">
        <v>2.0</v>
      </c>
      <c r="E31" s="3">
        <f t="shared" si="1"/>
        <v>2</v>
      </c>
      <c r="F31" s="16" t="s">
        <v>29</v>
      </c>
    </row>
    <row r="32" ht="14.25" customHeight="1">
      <c r="A32" s="4">
        <v>31.0</v>
      </c>
      <c r="B32" s="16" t="s">
        <v>115</v>
      </c>
      <c r="C32" s="16" t="s">
        <v>63</v>
      </c>
      <c r="D32" s="16">
        <v>4.0</v>
      </c>
      <c r="E32" s="3">
        <f t="shared" si="1"/>
        <v>8</v>
      </c>
      <c r="F32" s="16" t="s">
        <v>32</v>
      </c>
    </row>
    <row r="33" ht="14.25" customHeight="1">
      <c r="A33" s="3">
        <v>32.0</v>
      </c>
      <c r="B33" s="16" t="s">
        <v>116</v>
      </c>
      <c r="C33" s="16" t="s">
        <v>60</v>
      </c>
      <c r="D33" s="16">
        <v>2.0</v>
      </c>
      <c r="E33" s="3">
        <f t="shared" si="1"/>
        <v>2</v>
      </c>
      <c r="F33" s="16" t="s">
        <v>32</v>
      </c>
    </row>
    <row r="34" ht="14.25" customHeight="1">
      <c r="A34" s="3">
        <v>33.0</v>
      </c>
      <c r="B34" s="16" t="s">
        <v>117</v>
      </c>
      <c r="C34" s="16" t="s">
        <v>63</v>
      </c>
      <c r="D34" s="16">
        <v>4.0</v>
      </c>
      <c r="E34" s="3">
        <f t="shared" si="1"/>
        <v>8</v>
      </c>
      <c r="F34" s="16" t="s">
        <v>29</v>
      </c>
    </row>
    <row r="35" ht="14.25" customHeight="1">
      <c r="A35" s="3">
        <v>34.0</v>
      </c>
      <c r="B35" s="16" t="s">
        <v>118</v>
      </c>
      <c r="C35" s="16" t="s">
        <v>60</v>
      </c>
      <c r="D35" s="16">
        <v>2.0</v>
      </c>
      <c r="E35" s="3">
        <f t="shared" si="1"/>
        <v>2</v>
      </c>
      <c r="F35" s="16" t="s">
        <v>29</v>
      </c>
    </row>
    <row r="36" ht="14.25" customHeight="1">
      <c r="A36" s="4">
        <v>35.0</v>
      </c>
      <c r="B36" s="16" t="s">
        <v>119</v>
      </c>
      <c r="C36" s="16" t="s">
        <v>63</v>
      </c>
      <c r="D36" s="16">
        <v>4.0</v>
      </c>
      <c r="E36" s="3">
        <f t="shared" si="1"/>
        <v>8</v>
      </c>
      <c r="F36" s="16" t="s">
        <v>26</v>
      </c>
    </row>
    <row r="37" ht="14.25" customHeight="1">
      <c r="A37" s="3">
        <v>36.0</v>
      </c>
      <c r="B37" s="16" t="s">
        <v>120</v>
      </c>
      <c r="C37" s="16" t="s">
        <v>60</v>
      </c>
      <c r="D37" s="16">
        <v>2.0</v>
      </c>
      <c r="E37" s="3">
        <f t="shared" si="1"/>
        <v>2</v>
      </c>
      <c r="F37" s="16" t="s">
        <v>26</v>
      </c>
    </row>
    <row r="38" ht="14.25" customHeight="1">
      <c r="A38" s="3">
        <v>37.0</v>
      </c>
      <c r="B38" s="16" t="s">
        <v>121</v>
      </c>
      <c r="C38" s="16" t="s">
        <v>65</v>
      </c>
      <c r="D38" s="16">
        <v>7.0</v>
      </c>
      <c r="E38" s="3">
        <f t="shared" si="1"/>
        <v>21</v>
      </c>
      <c r="F38" s="16" t="s">
        <v>22</v>
      </c>
    </row>
    <row r="39" ht="14.25" customHeight="1">
      <c r="A39" s="3">
        <v>38.0</v>
      </c>
      <c r="B39" s="16" t="s">
        <v>122</v>
      </c>
      <c r="C39" s="16" t="s">
        <v>63</v>
      </c>
      <c r="D39" s="16">
        <v>3.0</v>
      </c>
      <c r="E39" s="3">
        <f t="shared" si="1"/>
        <v>6</v>
      </c>
      <c r="F39" s="16" t="s">
        <v>32</v>
      </c>
    </row>
    <row r="40" ht="14.25" customHeight="1">
      <c r="A40" s="4">
        <v>39.0</v>
      </c>
      <c r="B40" s="16" t="s">
        <v>123</v>
      </c>
      <c r="C40" s="16" t="s">
        <v>60</v>
      </c>
      <c r="D40" s="16">
        <v>2.0</v>
      </c>
      <c r="E40" s="3">
        <f t="shared" si="1"/>
        <v>2</v>
      </c>
      <c r="F40" s="16" t="s">
        <v>32</v>
      </c>
    </row>
    <row r="41" ht="14.25" customHeight="1">
      <c r="A41" s="65" t="s">
        <v>124</v>
      </c>
      <c r="B41" s="66"/>
      <c r="C41" s="36"/>
      <c r="D41" s="67">
        <f t="shared" ref="D41:E41" si="4">SUM(D2:D40)</f>
        <v>123</v>
      </c>
      <c r="E41" s="67">
        <f t="shared" si="4"/>
        <v>227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2">
    <mergeCell ref="K2:L2"/>
    <mergeCell ref="A41:C4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44.57"/>
    <col customWidth="1" min="3" max="3" width="10.57"/>
    <col customWidth="1" min="4" max="4" width="13.57"/>
    <col customWidth="1" min="5" max="5" width="10.57"/>
    <col customWidth="1" min="6" max="6" width="11.14"/>
    <col customWidth="1" min="7" max="10" width="8.71"/>
    <col customWidth="1" min="11" max="11" width="18.86"/>
    <col customWidth="1" min="12" max="12" width="11.0"/>
    <col customWidth="1" min="13" max="13" width="14.29"/>
    <col customWidth="1" min="14" max="26" width="8.71"/>
  </cols>
  <sheetData>
    <row r="1" ht="14.25" customHeight="1">
      <c r="A1" s="1" t="s">
        <v>0</v>
      </c>
      <c r="B1" s="1" t="s">
        <v>54</v>
      </c>
      <c r="C1" s="1" t="s">
        <v>55</v>
      </c>
      <c r="D1" s="1" t="s">
        <v>83</v>
      </c>
      <c r="E1" s="1" t="s">
        <v>84</v>
      </c>
      <c r="F1" s="1" t="s">
        <v>57</v>
      </c>
      <c r="K1" s="68" t="s">
        <v>125</v>
      </c>
      <c r="L1" s="68" t="s">
        <v>126</v>
      </c>
      <c r="M1" s="68" t="s">
        <v>127</v>
      </c>
    </row>
    <row r="2" ht="14.25" customHeight="1">
      <c r="A2" s="3">
        <v>1.0</v>
      </c>
      <c r="B2" s="4" t="s">
        <v>128</v>
      </c>
      <c r="C2" s="3" t="s">
        <v>60</v>
      </c>
      <c r="D2" s="4">
        <v>5.0</v>
      </c>
      <c r="E2" s="4">
        <v>5.0</v>
      </c>
      <c r="F2" s="4">
        <v>3.0</v>
      </c>
      <c r="H2" s="3" t="s">
        <v>60</v>
      </c>
      <c r="I2" s="9">
        <v>1.0</v>
      </c>
      <c r="K2" s="4" t="s">
        <v>35</v>
      </c>
      <c r="L2" s="16">
        <v>1.0</v>
      </c>
      <c r="M2" s="16">
        <v>320.0</v>
      </c>
    </row>
    <row r="3" ht="14.25" customHeight="1">
      <c r="A3" s="3">
        <v>2.0</v>
      </c>
      <c r="B3" s="4" t="s">
        <v>129</v>
      </c>
      <c r="C3" s="4" t="s">
        <v>60</v>
      </c>
      <c r="D3" s="4">
        <v>5.0</v>
      </c>
      <c r="E3" s="4">
        <v>5.0</v>
      </c>
      <c r="F3" s="4">
        <v>3.0</v>
      </c>
      <c r="H3" s="3" t="s">
        <v>63</v>
      </c>
      <c r="I3" s="9">
        <v>2.0</v>
      </c>
      <c r="K3" s="4" t="s">
        <v>38</v>
      </c>
      <c r="L3" s="16">
        <v>2.0</v>
      </c>
      <c r="M3" s="16">
        <v>320.0</v>
      </c>
    </row>
    <row r="4" ht="14.25" customHeight="1">
      <c r="A4" s="3">
        <v>3.0</v>
      </c>
      <c r="B4" s="4" t="s">
        <v>130</v>
      </c>
      <c r="C4" s="4" t="s">
        <v>63</v>
      </c>
      <c r="D4" s="4">
        <v>45.0</v>
      </c>
      <c r="E4" s="4">
        <v>90.0</v>
      </c>
      <c r="F4" s="4">
        <v>4.0</v>
      </c>
      <c r="H4" s="3" t="s">
        <v>65</v>
      </c>
      <c r="I4" s="9">
        <v>3.0</v>
      </c>
      <c r="K4" s="4" t="s">
        <v>40</v>
      </c>
      <c r="L4" s="16">
        <v>3.0</v>
      </c>
      <c r="M4" s="16">
        <v>325.0</v>
      </c>
    </row>
    <row r="5" ht="14.25" customHeight="1">
      <c r="A5" s="4">
        <v>4.0</v>
      </c>
      <c r="B5" s="4" t="s">
        <v>131</v>
      </c>
      <c r="C5" s="4" t="s">
        <v>132</v>
      </c>
      <c r="D5" s="4">
        <v>50.0</v>
      </c>
      <c r="E5" s="4">
        <v>100.0</v>
      </c>
      <c r="F5" s="4">
        <v>1.0</v>
      </c>
      <c r="G5" s="63" t="s">
        <v>133</v>
      </c>
      <c r="K5" s="4" t="s">
        <v>42</v>
      </c>
      <c r="L5" s="16">
        <v>4.0</v>
      </c>
      <c r="M5" s="16">
        <v>325.0</v>
      </c>
      <c r="O5" s="63"/>
    </row>
    <row r="6" ht="14.25" customHeight="1">
      <c r="A6" s="4">
        <v>5.0</v>
      </c>
      <c r="B6" s="4" t="s">
        <v>134</v>
      </c>
      <c r="C6" s="4" t="s">
        <v>65</v>
      </c>
      <c r="D6" s="4">
        <v>60.0</v>
      </c>
      <c r="E6" s="4">
        <v>180.0</v>
      </c>
      <c r="F6" s="4">
        <v>4.0</v>
      </c>
    </row>
    <row r="7" ht="14.25" customHeight="1">
      <c r="A7" s="4">
        <v>6.0</v>
      </c>
      <c r="B7" s="4" t="s">
        <v>135</v>
      </c>
      <c r="C7" s="4" t="s">
        <v>63</v>
      </c>
      <c r="D7" s="4">
        <v>40.0</v>
      </c>
      <c r="E7" s="4">
        <v>80.0</v>
      </c>
      <c r="F7" s="4">
        <v>2.0</v>
      </c>
    </row>
    <row r="8" ht="14.25" customHeight="1">
      <c r="A8" s="4">
        <v>7.0</v>
      </c>
      <c r="B8" s="4" t="s">
        <v>136</v>
      </c>
      <c r="C8" s="4" t="s">
        <v>63</v>
      </c>
      <c r="D8" s="4">
        <v>50.0</v>
      </c>
      <c r="E8" s="4">
        <v>100.0</v>
      </c>
      <c r="F8" s="4">
        <v>1.0</v>
      </c>
    </row>
    <row r="9" ht="14.25" customHeight="1">
      <c r="A9" s="4">
        <v>8.0</v>
      </c>
      <c r="B9" s="4" t="s">
        <v>137</v>
      </c>
      <c r="C9" s="4" t="s">
        <v>65</v>
      </c>
      <c r="D9" s="4">
        <v>65.0</v>
      </c>
      <c r="E9" s="4">
        <v>195.0</v>
      </c>
      <c r="F9" s="4">
        <v>3.0</v>
      </c>
    </row>
    <row r="10" ht="14.25" customHeight="1">
      <c r="A10" s="4">
        <v>9.0</v>
      </c>
      <c r="B10" s="69" t="s">
        <v>138</v>
      </c>
      <c r="C10" s="4" t="s">
        <v>63</v>
      </c>
      <c r="D10" s="4">
        <v>40.0</v>
      </c>
      <c r="E10" s="4">
        <v>80.0</v>
      </c>
      <c r="F10" s="4">
        <v>3.0</v>
      </c>
    </row>
    <row r="11" ht="14.25" customHeight="1">
      <c r="A11" s="4">
        <v>10.0</v>
      </c>
      <c r="B11" s="69" t="s">
        <v>139</v>
      </c>
      <c r="C11" s="4" t="s">
        <v>65</v>
      </c>
      <c r="D11" s="4">
        <v>80.0</v>
      </c>
      <c r="E11" s="4">
        <v>240.0</v>
      </c>
      <c r="F11" s="4">
        <v>2.0</v>
      </c>
    </row>
    <row r="12" ht="14.25" customHeight="1">
      <c r="A12" s="16">
        <v>11.0</v>
      </c>
      <c r="B12" s="16" t="s">
        <v>140</v>
      </c>
      <c r="C12" s="16" t="s">
        <v>60</v>
      </c>
      <c r="D12" s="16">
        <v>35.0</v>
      </c>
      <c r="E12" s="16">
        <v>35.0</v>
      </c>
      <c r="F12" s="16">
        <v>4.0</v>
      </c>
    </row>
    <row r="13" ht="14.25" customHeight="1">
      <c r="A13" s="16">
        <v>12.0</v>
      </c>
      <c r="B13" s="16" t="s">
        <v>141</v>
      </c>
      <c r="C13" s="16" t="s">
        <v>63</v>
      </c>
      <c r="D13" s="16">
        <v>60.0</v>
      </c>
      <c r="E13" s="16">
        <v>120.0</v>
      </c>
      <c r="F13" s="16">
        <v>1.0</v>
      </c>
    </row>
    <row r="14" ht="14.25" customHeight="1">
      <c r="A14" s="16">
        <v>13.0</v>
      </c>
      <c r="B14" s="16" t="s">
        <v>142</v>
      </c>
      <c r="C14" s="16" t="s">
        <v>60</v>
      </c>
      <c r="D14" s="16">
        <v>40.0</v>
      </c>
      <c r="E14" s="16">
        <v>40.0</v>
      </c>
      <c r="F14" s="16">
        <v>3.0</v>
      </c>
    </row>
    <row r="15" ht="14.25" customHeight="1">
      <c r="A15" s="16">
        <v>14.0</v>
      </c>
      <c r="B15" s="16" t="s">
        <v>143</v>
      </c>
      <c r="C15" s="16" t="s">
        <v>60</v>
      </c>
      <c r="D15" s="16">
        <v>20.0</v>
      </c>
      <c r="E15" s="16">
        <v>20.0</v>
      </c>
      <c r="F15" s="16">
        <v>4.0</v>
      </c>
    </row>
    <row r="16" ht="14.25" customHeight="1">
      <c r="A16" s="9"/>
      <c r="B16" s="9"/>
      <c r="C16" s="9"/>
      <c r="D16" s="9"/>
      <c r="E16" s="9">
        <f>SUM(E2:E15)</f>
        <v>1290</v>
      </c>
      <c r="F16" s="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38.57"/>
    <col customWidth="1" min="3" max="3" width="7.71"/>
    <col customWidth="1" min="4" max="4" width="11.43"/>
    <col customWidth="1" min="5" max="5" width="8.71"/>
    <col customWidth="1" min="6" max="6" width="29.0"/>
    <col customWidth="1" min="7" max="7" width="8.71"/>
    <col customWidth="1" min="8" max="8" width="24.43"/>
    <col customWidth="1" min="9" max="11" width="8.71"/>
    <col customWidth="1" min="12" max="12" width="25.14"/>
    <col customWidth="1" min="13" max="26" width="8.71"/>
  </cols>
  <sheetData>
    <row r="1" ht="14.25" customHeight="1">
      <c r="A1" s="1" t="s">
        <v>0</v>
      </c>
      <c r="B1" s="1" t="s">
        <v>54</v>
      </c>
      <c r="C1" s="1" t="s">
        <v>55</v>
      </c>
      <c r="D1" s="1" t="s">
        <v>83</v>
      </c>
      <c r="E1" s="1" t="s">
        <v>84</v>
      </c>
      <c r="F1" s="1" t="s">
        <v>57</v>
      </c>
    </row>
    <row r="2" ht="14.25" customHeight="1">
      <c r="A2" s="3">
        <v>1.0</v>
      </c>
      <c r="B2" s="4" t="s">
        <v>129</v>
      </c>
      <c r="C2" s="4" t="s">
        <v>60</v>
      </c>
      <c r="D2" s="4">
        <v>6.0</v>
      </c>
      <c r="E2" s="4">
        <v>6.0</v>
      </c>
      <c r="F2" s="4" t="s">
        <v>47</v>
      </c>
      <c r="H2" s="3" t="s">
        <v>60</v>
      </c>
      <c r="I2" s="9">
        <v>1.0</v>
      </c>
    </row>
    <row r="3" ht="14.25" customHeight="1">
      <c r="A3" s="3">
        <v>2.0</v>
      </c>
      <c r="B3" s="4" t="s">
        <v>144</v>
      </c>
      <c r="C3" s="4" t="s">
        <v>60</v>
      </c>
      <c r="D3" s="4">
        <v>4.0</v>
      </c>
      <c r="E3" s="4">
        <v>4.0</v>
      </c>
      <c r="F3" s="4" t="s">
        <v>47</v>
      </c>
      <c r="H3" s="3" t="s">
        <v>63</v>
      </c>
      <c r="I3" s="9">
        <v>2.0</v>
      </c>
    </row>
    <row r="4" ht="14.25" customHeight="1">
      <c r="A4" s="3">
        <v>3.0</v>
      </c>
      <c r="B4" s="4" t="s">
        <v>145</v>
      </c>
      <c r="C4" s="4" t="s">
        <v>60</v>
      </c>
      <c r="D4" s="4">
        <v>4.0</v>
      </c>
      <c r="E4" s="4">
        <v>4.0</v>
      </c>
      <c r="F4" s="4" t="s">
        <v>47</v>
      </c>
      <c r="H4" s="3" t="s">
        <v>65</v>
      </c>
      <c r="I4" s="9">
        <v>3.0</v>
      </c>
    </row>
    <row r="5" ht="14.25" customHeight="1">
      <c r="A5" s="3">
        <v>4.0</v>
      </c>
      <c r="B5" s="4" t="s">
        <v>146</v>
      </c>
      <c r="C5" s="4" t="s">
        <v>60</v>
      </c>
      <c r="D5" s="4">
        <v>6.0</v>
      </c>
      <c r="E5" s="4">
        <v>6.0</v>
      </c>
      <c r="F5" s="16" t="s">
        <v>44</v>
      </c>
    </row>
    <row r="6" ht="14.25" customHeight="1">
      <c r="A6" s="3">
        <v>5.0</v>
      </c>
      <c r="B6" s="4" t="s">
        <v>147</v>
      </c>
      <c r="C6" s="51" t="s">
        <v>63</v>
      </c>
      <c r="D6" s="4">
        <v>8.0</v>
      </c>
      <c r="E6" s="4">
        <v>16.0</v>
      </c>
      <c r="F6" s="16" t="s">
        <v>44</v>
      </c>
      <c r="I6" s="63"/>
    </row>
    <row r="7" ht="14.25" customHeight="1">
      <c r="A7" s="70">
        <v>6.0</v>
      </c>
      <c r="B7" s="4" t="s">
        <v>148</v>
      </c>
      <c r="C7" s="4" t="s">
        <v>60</v>
      </c>
      <c r="D7" s="4">
        <v>6.0</v>
      </c>
      <c r="E7" s="4">
        <v>6.0</v>
      </c>
      <c r="F7" s="4" t="s">
        <v>47</v>
      </c>
      <c r="H7" s="16" t="s">
        <v>149</v>
      </c>
      <c r="I7" s="16" t="s">
        <v>150</v>
      </c>
    </row>
    <row r="8" ht="14.25" customHeight="1">
      <c r="A8" s="3">
        <v>7.0</v>
      </c>
      <c r="B8" s="4" t="s">
        <v>151</v>
      </c>
      <c r="C8" s="4" t="s">
        <v>60</v>
      </c>
      <c r="D8" s="4">
        <v>6.0</v>
      </c>
      <c r="E8" s="71">
        <v>6.0</v>
      </c>
      <c r="F8" s="4" t="s">
        <v>47</v>
      </c>
      <c r="H8" s="4" t="s">
        <v>47</v>
      </c>
      <c r="I8" s="9">
        <f>sum(E2,E3,E4,E7,E8,E9,E11,E16/2,E18,E19)</f>
        <v>68.5</v>
      </c>
    </row>
    <row r="9" ht="14.25" customHeight="1">
      <c r="A9" s="3">
        <v>8.0</v>
      </c>
      <c r="B9" s="4" t="s">
        <v>152</v>
      </c>
      <c r="C9" s="3" t="s">
        <v>60</v>
      </c>
      <c r="D9" s="4">
        <v>2.0</v>
      </c>
      <c r="E9" s="4">
        <v>2.0</v>
      </c>
      <c r="F9" s="4" t="s">
        <v>47</v>
      </c>
      <c r="H9" s="4" t="s">
        <v>49</v>
      </c>
      <c r="I9" s="9">
        <f>sum(E12,E14,E20,E21,E10)</f>
        <v>68</v>
      </c>
      <c r="L9" s="72"/>
    </row>
    <row r="10" ht="14.25" customHeight="1">
      <c r="A10" s="3">
        <v>9.0</v>
      </c>
      <c r="B10" s="51" t="s">
        <v>153</v>
      </c>
      <c r="C10" s="51" t="s">
        <v>60</v>
      </c>
      <c r="D10" s="51">
        <v>6.0</v>
      </c>
      <c r="E10" s="4">
        <v>6.0</v>
      </c>
      <c r="F10" s="16" t="s">
        <v>49</v>
      </c>
      <c r="H10" s="16" t="s">
        <v>44</v>
      </c>
      <c r="I10" s="4">
        <f>sum(E5,E6,E13,E15,E17,E16/2)</f>
        <v>68.5</v>
      </c>
    </row>
    <row r="11" ht="14.25" customHeight="1">
      <c r="A11" s="3">
        <v>10.0</v>
      </c>
      <c r="B11" s="4" t="s">
        <v>154</v>
      </c>
      <c r="C11" s="4" t="s">
        <v>60</v>
      </c>
      <c r="D11" s="4">
        <v>4.0</v>
      </c>
      <c r="E11" s="4">
        <v>4.0</v>
      </c>
      <c r="F11" s="4" t="s">
        <v>47</v>
      </c>
      <c r="L11" s="72"/>
    </row>
    <row r="12" ht="14.25" customHeight="1">
      <c r="A12" s="3">
        <v>11.0</v>
      </c>
      <c r="B12" s="4" t="s">
        <v>155</v>
      </c>
      <c r="C12" s="51" t="s">
        <v>60</v>
      </c>
      <c r="D12" s="4">
        <v>2.0</v>
      </c>
      <c r="E12" s="4">
        <v>2.0</v>
      </c>
      <c r="F12" s="4" t="s">
        <v>49</v>
      </c>
    </row>
    <row r="13" ht="14.25" customHeight="1">
      <c r="A13" s="3">
        <v>12.0</v>
      </c>
      <c r="B13" s="4" t="s">
        <v>156</v>
      </c>
      <c r="C13" s="51" t="s">
        <v>63</v>
      </c>
      <c r="D13" s="4">
        <v>8.0</v>
      </c>
      <c r="E13" s="4">
        <v>16.0</v>
      </c>
      <c r="F13" s="16" t="s">
        <v>44</v>
      </c>
      <c r="L13" s="72"/>
    </row>
    <row r="14" ht="14.25" customHeight="1">
      <c r="A14" s="3">
        <v>13.0</v>
      </c>
      <c r="B14" s="4" t="s">
        <v>157</v>
      </c>
      <c r="C14" s="51" t="s">
        <v>63</v>
      </c>
      <c r="D14" s="4">
        <v>10.0</v>
      </c>
      <c r="E14" s="4">
        <v>20.0</v>
      </c>
      <c r="F14" s="4" t="s">
        <v>49</v>
      </c>
      <c r="L14" s="63" t="s">
        <v>158</v>
      </c>
    </row>
    <row r="15" ht="14.25" customHeight="1">
      <c r="A15" s="4">
        <v>14.0</v>
      </c>
      <c r="B15" s="4" t="s">
        <v>159</v>
      </c>
      <c r="C15" s="4" t="s">
        <v>60</v>
      </c>
      <c r="D15" s="4">
        <v>2.0</v>
      </c>
      <c r="E15" s="4">
        <v>2.0</v>
      </c>
      <c r="F15" s="16" t="s">
        <v>44</v>
      </c>
      <c r="L15" s="4" t="s">
        <v>146</v>
      </c>
    </row>
    <row r="16" ht="14.25" customHeight="1">
      <c r="A16" s="16">
        <v>15.0</v>
      </c>
      <c r="B16" s="16" t="s">
        <v>160</v>
      </c>
      <c r="C16" s="16" t="s">
        <v>65</v>
      </c>
      <c r="D16" s="16">
        <v>15.0</v>
      </c>
      <c r="E16" s="16">
        <v>45.0</v>
      </c>
      <c r="F16" s="16" t="s">
        <v>161</v>
      </c>
      <c r="L16" s="4" t="s">
        <v>147</v>
      </c>
    </row>
    <row r="17" ht="14.25" customHeight="1">
      <c r="A17" s="16">
        <v>16.0</v>
      </c>
      <c r="B17" s="16" t="s">
        <v>162</v>
      </c>
      <c r="C17" s="16" t="s">
        <v>60</v>
      </c>
      <c r="D17" s="16">
        <v>6.0</v>
      </c>
      <c r="E17" s="16">
        <v>6.0</v>
      </c>
      <c r="F17" s="16" t="s">
        <v>44</v>
      </c>
      <c r="L17" s="4" t="s">
        <v>156</v>
      </c>
    </row>
    <row r="18" ht="14.25" customHeight="1">
      <c r="A18" s="16">
        <v>17.0</v>
      </c>
      <c r="B18" s="16" t="s">
        <v>163</v>
      </c>
      <c r="C18" s="16" t="s">
        <v>60</v>
      </c>
      <c r="D18" s="16">
        <v>10.0</v>
      </c>
      <c r="E18" s="16">
        <v>10.0</v>
      </c>
      <c r="F18" s="4" t="s">
        <v>47</v>
      </c>
      <c r="L18" s="4" t="s">
        <v>159</v>
      </c>
    </row>
    <row r="19" ht="14.25" customHeight="1">
      <c r="A19" s="16">
        <v>18.0</v>
      </c>
      <c r="B19" s="16" t="s">
        <v>164</v>
      </c>
      <c r="C19" s="16" t="s">
        <v>60</v>
      </c>
      <c r="D19" s="16">
        <v>4.0</v>
      </c>
      <c r="E19" s="16">
        <v>4.0</v>
      </c>
      <c r="F19" s="4" t="s">
        <v>47</v>
      </c>
      <c r="L19" s="16" t="s">
        <v>162</v>
      </c>
    </row>
    <row r="20" ht="14.25" customHeight="1">
      <c r="A20" s="16">
        <v>19.0</v>
      </c>
      <c r="B20" s="16" t="s">
        <v>165</v>
      </c>
      <c r="C20" s="16" t="s">
        <v>63</v>
      </c>
      <c r="D20" s="16">
        <v>10.0</v>
      </c>
      <c r="E20" s="16">
        <v>20.0</v>
      </c>
      <c r="F20" s="4" t="s">
        <v>49</v>
      </c>
    </row>
    <row r="21" ht="14.25" customHeight="1">
      <c r="A21" s="64">
        <v>20.0</v>
      </c>
      <c r="B21" s="64" t="s">
        <v>166</v>
      </c>
      <c r="C21" s="64" t="s">
        <v>63</v>
      </c>
      <c r="D21" s="64">
        <v>10.0</v>
      </c>
      <c r="E21" s="64">
        <v>20.0</v>
      </c>
      <c r="F21" s="4" t="s">
        <v>49</v>
      </c>
    </row>
    <row r="22" ht="14.25" customHeight="1">
      <c r="A22" s="73"/>
      <c r="B22" s="73"/>
      <c r="C22" s="73"/>
      <c r="D22" s="73"/>
      <c r="E22" s="73"/>
      <c r="F22" s="7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2025-06-23T07:03:35Z</dcterms:created>
  <dc:creator>Tu Tan Hoang Son (FA.DN)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0x010100176D278E8C9DEA458EA0B383FCD5764E</vt:lpwstr>
  </property>
</Properties>
</file>