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740" yWindow="0" windowWidth="25600" windowHeight="16840" tabRatio="500"/>
  </bookViews>
  <sheets>
    <sheet name="Raw 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6" i="1"/>
</calcChain>
</file>

<file path=xl/sharedStrings.xml><?xml version="1.0" encoding="utf-8"?>
<sst xmlns="http://schemas.openxmlformats.org/spreadsheetml/2006/main" count="73" uniqueCount="57">
  <si>
    <t>Key Statistics</t>
  </si>
  <si>
    <t>Membership Statistics</t>
  </si>
  <si>
    <t>US Youth Soccer Annual Registration of Players</t>
  </si>
  <si>
    <t>1974 - 103,432</t>
  </si>
  <si>
    <t>1980 - 810,793</t>
  </si>
  <si>
    <t>1985 - 1,210,408</t>
  </si>
  <si>
    <t>1990 - 1,615,041</t>
  </si>
  <si>
    <t>1995 - 2,388,719</t>
  </si>
  <si>
    <t>2000 - 3,020,442</t>
  </si>
  <si>
    <t>2005 - 3,050,465</t>
  </si>
  <si>
    <t>2007 - 3,123,698</t>
  </si>
  <si>
    <t>2008 - 3,148,114</t>
  </si>
  <si>
    <t>2009 - 3,094,868</t>
  </si>
  <si>
    <t>2010 - 3,036,438</t>
  </si>
  <si>
    <t>2011 - 3,025,551</t>
  </si>
  <si>
    <t>2012 - 3,020,633</t>
  </si>
  <si>
    <t>2013 - 2,804,711</t>
  </si>
  <si>
    <t>2014 - 3,055,148</t>
  </si>
  <si>
    <t>Gender Breakdown (boys/girls)</t>
  </si>
  <si>
    <t>1995 - 55/45</t>
  </si>
  <si>
    <t>2000 - 55/45</t>
  </si>
  <si>
    <t>2008 - 52/48</t>
  </si>
  <si>
    <t>1974</t>
  </si>
  <si>
    <t>1980</t>
  </si>
  <si>
    <t>1985</t>
  </si>
  <si>
    <t>1990</t>
  </si>
  <si>
    <t>1995</t>
  </si>
  <si>
    <t>2000</t>
  </si>
  <si>
    <t>2005</t>
  </si>
  <si>
    <t>2007</t>
  </si>
  <si>
    <t>2008</t>
  </si>
  <si>
    <t>2009</t>
  </si>
  <si>
    <t>2010</t>
  </si>
  <si>
    <t>2011</t>
  </si>
  <si>
    <t>2012</t>
  </si>
  <si>
    <t>2013</t>
  </si>
  <si>
    <t>2014</t>
  </si>
  <si>
    <t>103,432</t>
  </si>
  <si>
    <t>810,793</t>
  </si>
  <si>
    <t>1,210,408</t>
  </si>
  <si>
    <t>1,615,041</t>
  </si>
  <si>
    <t>2,388,719</t>
  </si>
  <si>
    <t>3,020,442</t>
  </si>
  <si>
    <t>3,050,465</t>
  </si>
  <si>
    <t>3,123,698</t>
  </si>
  <si>
    <t>3,148,114</t>
  </si>
  <si>
    <t>3,094,868</t>
  </si>
  <si>
    <t>3,036,438</t>
  </si>
  <si>
    <t>3,025,551</t>
  </si>
  <si>
    <t>3,020,633</t>
  </si>
  <si>
    <t>2,804,711</t>
  </si>
  <si>
    <t>3,055,148</t>
  </si>
  <si>
    <t>Year</t>
  </si>
  <si>
    <t>Youth Membership</t>
  </si>
  <si>
    <t>year</t>
  </si>
  <si>
    <t>Girls</t>
  </si>
  <si>
    <t>Boys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</si>
</sst>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111111"/>
      <name val="Verdana"/>
      <family val="2"/>
    </font>
    <font>
      <b/>
      <sz val="21.6"/>
      <color rgb="FF00529E"/>
      <name val="Arial"/>
      <family val="2"/>
    </font>
    <font>
      <b/>
      <sz val="13"/>
      <color rgb="FF111111"/>
      <name val="Verdana"/>
      <family val="2"/>
    </font>
    <font>
      <b/>
      <sz val="13.5"/>
      <color rgb="FFFF000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0" xfId="0" applyFont="1" applyFill="1"/>
    <xf numFmtId="0" fontId="0" fillId="2" borderId="0" xfId="0" applyFill="1"/>
    <xf numFmtId="0" fontId="5" fillId="2" borderId="0" xfId="0" applyFont="1" applyFill="1"/>
    <xf numFmtId="0" fontId="4" fillId="2" borderId="0" xfId="0" applyFont="1" applyFill="1"/>
    <xf numFmtId="0" fontId="2" fillId="2" borderId="0" xfId="0" applyFont="1" applyFill="1"/>
    <xf numFmtId="2" fontId="0" fillId="2" borderId="0" xfId="0" applyNumberFormat="1" applyFill="1"/>
    <xf numFmtId="43" fontId="0" fillId="2" borderId="0" xfId="1" applyFont="1" applyFill="1"/>
    <xf numFmtId="43" fontId="0" fillId="2" borderId="0" xfId="0" applyNumberFormat="1" applyFill="1"/>
    <xf numFmtId="0" fontId="8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9" fontId="0" fillId="2" borderId="0" xfId="2" applyFont="1" applyFill="1" applyAlignment="1">
      <alignment horizontal="center"/>
    </xf>
  </cellXfs>
  <cellStyles count="3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Youth Membership Registration of Players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680845615028"/>
          <c:y val="0.136471340166861"/>
          <c:w val="0.799276749877542"/>
          <c:h val="0.716429378124117"/>
        </c:manualLayout>
      </c:layout>
      <c:lineChart>
        <c:grouping val="standard"/>
        <c:varyColors val="0"/>
        <c:ser>
          <c:idx val="0"/>
          <c:order val="0"/>
          <c:tx>
            <c:strRef>
              <c:f>'Raw Data'!$O$5</c:f>
              <c:strCache>
                <c:ptCount val="1"/>
                <c:pt idx="0">
                  <c:v>Youth Membership</c:v>
                </c:pt>
              </c:strCache>
            </c:strRef>
          </c:tx>
          <c:cat>
            <c:strRef>
              <c:f>'Raw Data'!$M$6:$N$20</c:f>
              <c:strCache>
                <c:ptCount val="15"/>
                <c:pt idx="0">
                  <c:v>1974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strCache>
            </c:strRef>
          </c:cat>
          <c:val>
            <c:numRef>
              <c:f>'Raw Data'!$O$6:$O$20</c:f>
              <c:numCache>
                <c:formatCode>_(* #,##0.00_);_(* \(#,##0.00\);_(* "-"??_);_(@_)</c:formatCode>
                <c:ptCount val="15"/>
                <c:pt idx="0">
                  <c:v>103432.0</c:v>
                </c:pt>
                <c:pt idx="1">
                  <c:v>810793.0</c:v>
                </c:pt>
                <c:pt idx="2">
                  <c:v>1.210408E6</c:v>
                </c:pt>
                <c:pt idx="3">
                  <c:v>1.615041E6</c:v>
                </c:pt>
                <c:pt idx="4">
                  <c:v>2.388719E6</c:v>
                </c:pt>
                <c:pt idx="5">
                  <c:v>3.020442E6</c:v>
                </c:pt>
                <c:pt idx="6">
                  <c:v>3.050465E6</c:v>
                </c:pt>
                <c:pt idx="7">
                  <c:v>3.123698E6</c:v>
                </c:pt>
                <c:pt idx="8">
                  <c:v>3.148114E6</c:v>
                </c:pt>
                <c:pt idx="9">
                  <c:v>3.094868E6</c:v>
                </c:pt>
                <c:pt idx="10">
                  <c:v>3.036438E6</c:v>
                </c:pt>
                <c:pt idx="11">
                  <c:v>3.025551E6</c:v>
                </c:pt>
                <c:pt idx="12">
                  <c:v>3.020633E6</c:v>
                </c:pt>
                <c:pt idx="13">
                  <c:v>2.804711E6</c:v>
                </c:pt>
                <c:pt idx="14">
                  <c:v>3.055148E6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37608"/>
        <c:axId val="2121290344"/>
      </c:lineChart>
      <c:catAx>
        <c:axId val="21214376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1290344"/>
        <c:crosses val="autoZero"/>
        <c:auto val="1"/>
        <c:lblAlgn val="ctr"/>
        <c:lblOffset val="100"/>
        <c:noMultiLvlLbl val="0"/>
      </c:catAx>
      <c:valAx>
        <c:axId val="212129034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12143760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0228790576113686"/>
                <c:y val="0.35354448050131"/>
              </c:manualLayout>
            </c:layout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</c:dispUnitsLbl>
        </c:dispUnits>
      </c:valAx>
      <c:spPr>
        <a:solidFill>
          <a:schemeClr val="bg1"/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US Youth Membership by gender 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'Raw Data'!$F$36:$G$36</c:f>
              <c:strCache>
                <c:ptCount val="2"/>
                <c:pt idx="0">
                  <c:v>Girls</c:v>
                </c:pt>
                <c:pt idx="1">
                  <c:v>Boys</c:v>
                </c:pt>
              </c:strCache>
            </c:strRef>
          </c:cat>
          <c:val>
            <c:numRef>
              <c:f>'Raw Data'!$F$37:$G$37</c:f>
              <c:numCache>
                <c:formatCode>0%</c:formatCode>
                <c:ptCount val="2"/>
                <c:pt idx="0">
                  <c:v>0.52</c:v>
                </c:pt>
                <c:pt idx="1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203201</xdr:colOff>
      <xdr:row>1</xdr:row>
      <xdr:rowOff>131233</xdr:rowOff>
    </xdr:from>
    <xdr:to>
      <xdr:col>19</xdr:col>
      <xdr:colOff>660400</xdr:colOff>
      <xdr:row>23</xdr:row>
      <xdr:rowOff>101601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84674</xdr:colOff>
      <xdr:row>21</xdr:row>
      <xdr:rowOff>101592</xdr:rowOff>
    </xdr:from>
    <xdr:to>
      <xdr:col>14</xdr:col>
      <xdr:colOff>101600</xdr:colOff>
      <xdr:row>22</xdr:row>
      <xdr:rowOff>169323</xdr:rowOff>
    </xdr:to>
    <xdr:sp macro="" textlink="">
      <xdr:nvSpPr>
        <xdr:cNvPr id="5" name="TextBox 4"/>
        <xdr:cNvSpPr txBox="1"/>
      </xdr:nvSpPr>
      <xdr:spPr>
        <a:xfrm>
          <a:off x="8382007" y="4876792"/>
          <a:ext cx="2472260" cy="253998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Source:</a:t>
          </a:r>
          <a:r>
            <a:rPr lang="en-US" sz="1200" baseline="0"/>
            <a:t> www.usyouthsoccer.org</a:t>
          </a:r>
          <a:endParaRPr lang="en-US" sz="1200"/>
        </a:p>
      </xdr:txBody>
    </xdr:sp>
    <xdr:clientData/>
  </xdr:twoCellAnchor>
  <xdr:twoCellAnchor>
    <xdr:from>
      <xdr:col>9</xdr:col>
      <xdr:colOff>152401</xdr:colOff>
      <xdr:row>27</xdr:row>
      <xdr:rowOff>67733</xdr:rowOff>
    </xdr:from>
    <xdr:to>
      <xdr:col>15</xdr:col>
      <xdr:colOff>795866</xdr:colOff>
      <xdr:row>47</xdr:row>
      <xdr:rowOff>84667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0.04839</cdr:x>
      <cdr:y>0.90343</cdr:y>
    </cdr:from>
    <cdr:to>
      <cdr:x>0.93226</cdr:x>
      <cdr:y>0.96087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4000" y="3518561"/>
          <a:ext cx="4639732" cy="2237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Source:</a:t>
          </a:r>
          <a:r>
            <a:rPr lang="en-US" sz="1200" baseline="0"/>
            <a:t> www.usyouthsoccer.org. Data as at 12/31/2008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"/>
  <sheetViews>
    <sheetView tabSelected="1" zoomScale="75" zoomScaleNormal="75" zoomScalePageLayoutView="75" workbookViewId="0">
      <selection activeCell="S36" sqref="S36"/>
    </sheetView>
  </sheetViews>
  <sheetFormatPr baseColWidth="10" defaultRowHeight="15" x14ac:dyDescent="0"/>
  <cols>
    <col min="1" max="12" width="10.83203125" style="2"/>
    <col min="13" max="13" width="10.33203125" style="2" customWidth="1"/>
    <col min="14" max="14" width="14.1640625" style="2" hidden="1" customWidth="1"/>
    <col min="15" max="15" width="17.33203125" style="2" bestFit="1" customWidth="1"/>
    <col min="16" max="16384" width="10.83203125" style="2"/>
  </cols>
  <sheetData>
    <row r="1" spans="2:15" ht="24" customHeight="1">
      <c r="J1" s="9" t="str">
        <f>" Power point slide comment : Youth membership is on the increse"</f>
        <v xml:space="preserve"> Power point slide comment : Youth membership is on the increse</v>
      </c>
    </row>
    <row r="2" spans="2:15" ht="26">
      <c r="B2" s="1" t="s">
        <v>0</v>
      </c>
    </row>
    <row r="3" spans="2:15" ht="18">
      <c r="B3" s="3" t="s">
        <v>1</v>
      </c>
    </row>
    <row r="5" spans="2:15" ht="17">
      <c r="B5" s="4" t="s">
        <v>2</v>
      </c>
      <c r="M5" s="2" t="s">
        <v>52</v>
      </c>
      <c r="N5" s="2" t="s">
        <v>53</v>
      </c>
      <c r="O5" s="2" t="s">
        <v>53</v>
      </c>
    </row>
    <row r="6" spans="2:15" ht="17">
      <c r="B6" s="5" t="s">
        <v>3</v>
      </c>
      <c r="D6" s="2" t="str">
        <f>TRIM(LEFT(B6,4))</f>
        <v>1974</v>
      </c>
      <c r="E6" s="2">
        <f>LEN(B6)</f>
        <v>14</v>
      </c>
      <c r="G6" s="6" t="s">
        <v>22</v>
      </c>
      <c r="H6" s="7" t="str">
        <f>TRIM(RIGHT(B6,LEN(B6)-6))</f>
        <v>103,432</v>
      </c>
      <c r="M6" s="6" t="s">
        <v>22</v>
      </c>
      <c r="N6" s="7" t="s">
        <v>37</v>
      </c>
      <c r="O6" s="8">
        <f>N6*1</f>
        <v>103432</v>
      </c>
    </row>
    <row r="7" spans="2:15" ht="17">
      <c r="B7" s="5" t="s">
        <v>4</v>
      </c>
      <c r="D7" s="2" t="str">
        <f t="shared" ref="D7:D20" si="0">TRIM(LEFT(B7,4))</f>
        <v>1980</v>
      </c>
      <c r="E7" s="2">
        <f t="shared" ref="E7:E20" si="1">LEN(B7)</f>
        <v>14</v>
      </c>
      <c r="G7" s="6" t="s">
        <v>23</v>
      </c>
      <c r="H7" s="7" t="str">
        <f t="shared" ref="H7:H20" si="2">TRIM(RIGHT(B7,LEN(B7)-6))</f>
        <v>810,793</v>
      </c>
      <c r="M7" s="6" t="s">
        <v>23</v>
      </c>
      <c r="N7" s="7" t="s">
        <v>38</v>
      </c>
      <c r="O7" s="8">
        <f t="shared" ref="O7:O20" si="3">N7*1</f>
        <v>810793</v>
      </c>
    </row>
    <row r="8" spans="2:15" ht="17">
      <c r="B8" s="5" t="s">
        <v>5</v>
      </c>
      <c r="D8" s="2" t="str">
        <f t="shared" si="0"/>
        <v>1985</v>
      </c>
      <c r="E8" s="2">
        <f t="shared" si="1"/>
        <v>16</v>
      </c>
      <c r="G8" s="6" t="s">
        <v>24</v>
      </c>
      <c r="H8" s="7" t="str">
        <f t="shared" si="2"/>
        <v>1,210,408</v>
      </c>
      <c r="M8" s="6" t="s">
        <v>24</v>
      </c>
      <c r="N8" s="7" t="s">
        <v>39</v>
      </c>
      <c r="O8" s="8">
        <f t="shared" si="3"/>
        <v>1210408</v>
      </c>
    </row>
    <row r="9" spans="2:15" ht="17">
      <c r="B9" s="5" t="s">
        <v>6</v>
      </c>
      <c r="D9" s="2" t="str">
        <f t="shared" si="0"/>
        <v>1990</v>
      </c>
      <c r="E9" s="2">
        <f t="shared" si="1"/>
        <v>16</v>
      </c>
      <c r="G9" s="6" t="s">
        <v>25</v>
      </c>
      <c r="H9" s="7" t="str">
        <f t="shared" si="2"/>
        <v>1,615,041</v>
      </c>
      <c r="M9" s="6" t="s">
        <v>25</v>
      </c>
      <c r="N9" s="7" t="s">
        <v>40</v>
      </c>
      <c r="O9" s="8">
        <f t="shared" si="3"/>
        <v>1615041</v>
      </c>
    </row>
    <row r="10" spans="2:15" ht="17">
      <c r="B10" s="5" t="s">
        <v>7</v>
      </c>
      <c r="D10" s="2" t="str">
        <f t="shared" si="0"/>
        <v>1995</v>
      </c>
      <c r="E10" s="2">
        <f t="shared" si="1"/>
        <v>16</v>
      </c>
      <c r="G10" s="6" t="s">
        <v>26</v>
      </c>
      <c r="H10" s="7" t="str">
        <f t="shared" si="2"/>
        <v>2,388,719</v>
      </c>
      <c r="M10" s="6" t="s">
        <v>26</v>
      </c>
      <c r="N10" s="7" t="s">
        <v>41</v>
      </c>
      <c r="O10" s="8">
        <f t="shared" si="3"/>
        <v>2388719</v>
      </c>
    </row>
    <row r="11" spans="2:15" ht="17">
      <c r="B11" s="5" t="s">
        <v>8</v>
      </c>
      <c r="D11" s="2" t="str">
        <f t="shared" si="0"/>
        <v>2000</v>
      </c>
      <c r="E11" s="2">
        <f t="shared" si="1"/>
        <v>16</v>
      </c>
      <c r="G11" s="6" t="s">
        <v>27</v>
      </c>
      <c r="H11" s="7" t="str">
        <f t="shared" si="2"/>
        <v>3,020,442</v>
      </c>
      <c r="M11" s="6" t="s">
        <v>27</v>
      </c>
      <c r="N11" s="7" t="s">
        <v>42</v>
      </c>
      <c r="O11" s="8">
        <f t="shared" si="3"/>
        <v>3020442</v>
      </c>
    </row>
    <row r="12" spans="2:15" ht="17">
      <c r="B12" s="5" t="s">
        <v>9</v>
      </c>
      <c r="D12" s="2" t="str">
        <f t="shared" si="0"/>
        <v>2005</v>
      </c>
      <c r="E12" s="2">
        <f t="shared" si="1"/>
        <v>16</v>
      </c>
      <c r="G12" s="6" t="s">
        <v>28</v>
      </c>
      <c r="H12" s="7" t="str">
        <f t="shared" si="2"/>
        <v>3,050,465</v>
      </c>
      <c r="M12" s="6" t="s">
        <v>28</v>
      </c>
      <c r="N12" s="7" t="s">
        <v>43</v>
      </c>
      <c r="O12" s="8">
        <f t="shared" si="3"/>
        <v>3050465</v>
      </c>
    </row>
    <row r="13" spans="2:15" ht="17">
      <c r="B13" s="5" t="s">
        <v>10</v>
      </c>
      <c r="D13" s="2" t="str">
        <f t="shared" si="0"/>
        <v>2007</v>
      </c>
      <c r="E13" s="2">
        <f t="shared" si="1"/>
        <v>16</v>
      </c>
      <c r="G13" s="6" t="s">
        <v>29</v>
      </c>
      <c r="H13" s="7" t="str">
        <f t="shared" si="2"/>
        <v>3,123,698</v>
      </c>
      <c r="M13" s="6" t="s">
        <v>29</v>
      </c>
      <c r="N13" s="7" t="s">
        <v>44</v>
      </c>
      <c r="O13" s="8">
        <f t="shared" si="3"/>
        <v>3123698</v>
      </c>
    </row>
    <row r="14" spans="2:15" ht="17">
      <c r="B14" s="5" t="s">
        <v>11</v>
      </c>
      <c r="D14" s="2" t="str">
        <f t="shared" si="0"/>
        <v>2008</v>
      </c>
      <c r="E14" s="2">
        <f t="shared" si="1"/>
        <v>16</v>
      </c>
      <c r="G14" s="6" t="s">
        <v>30</v>
      </c>
      <c r="H14" s="7" t="str">
        <f t="shared" si="2"/>
        <v>3,148,114</v>
      </c>
      <c r="M14" s="6" t="s">
        <v>30</v>
      </c>
      <c r="N14" s="7" t="s">
        <v>45</v>
      </c>
      <c r="O14" s="8">
        <f t="shared" si="3"/>
        <v>3148114</v>
      </c>
    </row>
    <row r="15" spans="2:15" ht="17">
      <c r="B15" s="5" t="s">
        <v>12</v>
      </c>
      <c r="D15" s="2" t="str">
        <f t="shared" si="0"/>
        <v>2009</v>
      </c>
      <c r="E15" s="2">
        <f t="shared" si="1"/>
        <v>16</v>
      </c>
      <c r="G15" s="6" t="s">
        <v>31</v>
      </c>
      <c r="H15" s="7" t="str">
        <f t="shared" si="2"/>
        <v>3,094,868</v>
      </c>
      <c r="M15" s="6" t="s">
        <v>31</v>
      </c>
      <c r="N15" s="7" t="s">
        <v>46</v>
      </c>
      <c r="O15" s="8">
        <f t="shared" si="3"/>
        <v>3094868</v>
      </c>
    </row>
    <row r="16" spans="2:15" ht="17">
      <c r="B16" s="5" t="s">
        <v>13</v>
      </c>
      <c r="D16" s="2" t="str">
        <f t="shared" si="0"/>
        <v>2010</v>
      </c>
      <c r="E16" s="2">
        <f t="shared" si="1"/>
        <v>16</v>
      </c>
      <c r="G16" s="6" t="s">
        <v>32</v>
      </c>
      <c r="H16" s="7" t="str">
        <f t="shared" si="2"/>
        <v>3,036,438</v>
      </c>
      <c r="M16" s="6" t="s">
        <v>32</v>
      </c>
      <c r="N16" s="7" t="s">
        <v>47</v>
      </c>
      <c r="O16" s="8">
        <f t="shared" si="3"/>
        <v>3036438</v>
      </c>
    </row>
    <row r="17" spans="2:15" ht="17">
      <c r="B17" s="5" t="s">
        <v>14</v>
      </c>
      <c r="D17" s="2" t="str">
        <f t="shared" si="0"/>
        <v>2011</v>
      </c>
      <c r="E17" s="2">
        <f t="shared" si="1"/>
        <v>16</v>
      </c>
      <c r="G17" s="6" t="s">
        <v>33</v>
      </c>
      <c r="H17" s="7" t="str">
        <f t="shared" si="2"/>
        <v>3,025,551</v>
      </c>
      <c r="M17" s="6" t="s">
        <v>33</v>
      </c>
      <c r="N17" s="7" t="s">
        <v>48</v>
      </c>
      <c r="O17" s="8">
        <f t="shared" si="3"/>
        <v>3025551</v>
      </c>
    </row>
    <row r="18" spans="2:15" ht="17">
      <c r="B18" s="5" t="s">
        <v>15</v>
      </c>
      <c r="D18" s="2" t="str">
        <f t="shared" si="0"/>
        <v>2012</v>
      </c>
      <c r="E18" s="2">
        <f t="shared" si="1"/>
        <v>16</v>
      </c>
      <c r="G18" s="6" t="s">
        <v>34</v>
      </c>
      <c r="H18" s="7" t="str">
        <f t="shared" si="2"/>
        <v>3,020,633</v>
      </c>
      <c r="M18" s="6" t="s">
        <v>34</v>
      </c>
      <c r="N18" s="7" t="s">
        <v>49</v>
      </c>
      <c r="O18" s="8">
        <f t="shared" si="3"/>
        <v>3020633</v>
      </c>
    </row>
    <row r="19" spans="2:15" ht="17">
      <c r="B19" s="5" t="s">
        <v>16</v>
      </c>
      <c r="D19" s="2" t="str">
        <f t="shared" si="0"/>
        <v>2013</v>
      </c>
      <c r="E19" s="2">
        <f t="shared" si="1"/>
        <v>16</v>
      </c>
      <c r="G19" s="6" t="s">
        <v>35</v>
      </c>
      <c r="H19" s="7" t="str">
        <f t="shared" si="2"/>
        <v>2,804,711</v>
      </c>
      <c r="M19" s="6" t="s">
        <v>35</v>
      </c>
      <c r="N19" s="7" t="s">
        <v>50</v>
      </c>
      <c r="O19" s="8">
        <f t="shared" si="3"/>
        <v>2804711</v>
      </c>
    </row>
    <row r="20" spans="2:15" ht="17">
      <c r="B20" s="5" t="s">
        <v>17</v>
      </c>
      <c r="D20" s="2" t="str">
        <f t="shared" si="0"/>
        <v>2014</v>
      </c>
      <c r="E20" s="2">
        <f t="shared" si="1"/>
        <v>16</v>
      </c>
      <c r="G20" s="6" t="s">
        <v>36</v>
      </c>
      <c r="H20" s="7" t="str">
        <f t="shared" si="2"/>
        <v>3,055,148</v>
      </c>
      <c r="M20" s="6" t="s">
        <v>36</v>
      </c>
      <c r="N20" s="7" t="s">
        <v>51</v>
      </c>
      <c r="O20" s="8">
        <f t="shared" si="3"/>
        <v>3055148</v>
      </c>
    </row>
    <row r="31" spans="2:15" ht="16" customHeight="1"/>
    <row r="35" spans="2:7" ht="17">
      <c r="B35" s="4" t="s">
        <v>18</v>
      </c>
    </row>
    <row r="36" spans="2:7" ht="17">
      <c r="B36" s="5" t="s">
        <v>19</v>
      </c>
      <c r="E36" s="2" t="s">
        <v>54</v>
      </c>
      <c r="F36" s="11" t="s">
        <v>55</v>
      </c>
      <c r="G36" s="11" t="s">
        <v>56</v>
      </c>
    </row>
    <row r="37" spans="2:7" ht="17">
      <c r="B37" s="5" t="s">
        <v>20</v>
      </c>
      <c r="E37" s="10">
        <v>2008</v>
      </c>
      <c r="F37" s="12">
        <v>0.52</v>
      </c>
      <c r="G37" s="12">
        <v>0.48</v>
      </c>
    </row>
    <row r="38" spans="2:7" ht="17">
      <c r="B38" s="5" t="s">
        <v>21</v>
      </c>
      <c r="E38" s="10"/>
      <c r="F38" s="12"/>
      <c r="G38" s="12"/>
    </row>
    <row r="39" spans="2:7">
      <c r="E39" s="10"/>
      <c r="F39" s="12"/>
      <c r="G39" s="1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FOSTER</dc:creator>
  <cp:lastModifiedBy>GAVIN FOSTER</cp:lastModifiedBy>
  <dcterms:created xsi:type="dcterms:W3CDTF">2015-01-15T21:28:10Z</dcterms:created>
  <dcterms:modified xsi:type="dcterms:W3CDTF">2015-01-15T22:32:50Z</dcterms:modified>
</cp:coreProperties>
</file>