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brigitte\Desktop\Line\stage\"/>
    </mc:Choice>
  </mc:AlternateContent>
  <bookViews>
    <workbookView xWindow="0" yWindow="0" windowWidth="20490" windowHeight="7155" activeTab="2"/>
  </bookViews>
  <sheets>
    <sheet name="Présentation" sheetId="4" r:id="rId1"/>
    <sheet name="Acier" sheetId="1" r:id="rId2"/>
    <sheet name="inox" sheetId="6" r:id="rId3"/>
  </sheets>
  <definedNames>
    <definedName name="ÉvolutGrasActuel" localSheetId="2">#REF!</definedName>
    <definedName name="ÉvolutGrasActuel">#REF!</definedName>
    <definedName name="ÉvolutHanches" localSheetId="2">#REF!</definedName>
    <definedName name="ÉvolutHanches">#REF!</definedName>
    <definedName name="ÉvolutMasseGrasseActuelle" localSheetId="2">#REF!</definedName>
    <definedName name="ÉvolutMasseGrasseActuelle">#REF!</definedName>
    <definedName name="ÉvolutPoids" localSheetId="2">#REF!</definedName>
    <definedName name="ÉvolutPoids">#REF!</definedName>
    <definedName name="Facteur_IMC">703.0696</definedName>
    <definedName name="ProgAge" localSheetId="2">#REF!</definedName>
    <definedName name="ProgAge">#REF!</definedName>
    <definedName name="ProgBMITarget" localSheetId="2">#REF!</definedName>
    <definedName name="ProgBMITarget">#REF!</definedName>
    <definedName name="ProgBodyFat" localSheetId="2">#REF!</definedName>
    <definedName name="ProgBodyFat">#REF!</definedName>
    <definedName name="ProgChest" localSheetId="2">#REF!</definedName>
    <definedName name="ProgChest">#REF!</definedName>
    <definedName name="ProgDateDébut" localSheetId="2">#REF!</definedName>
    <definedName name="ProgDateDébut">#REF!</definedName>
    <definedName name="ProgHanches" localSheetId="2">#REF!</definedName>
    <definedName name="ProgHanches">#REF!</definedName>
    <definedName name="ProgIMC" localSheetId="2">#REF!</definedName>
    <definedName name="ProgIMC">#REF!</definedName>
    <definedName name="ProgIMCCible" localSheetId="2">#REF!</definedName>
    <definedName name="ProgIMCCible">#REF!</definedName>
    <definedName name="ProgMasseGrasse" localSheetId="2">#REF!</definedName>
    <definedName name="ProgMasseGrasse">#REF!</definedName>
    <definedName name="ProgMasseGrasseCible" localSheetId="2">#REF!</definedName>
    <definedName name="ProgMasseGrasseCible">#REF!</definedName>
    <definedName name="ProgPectoraux" localSheetId="2">#REF!</definedName>
    <definedName name="ProgPectoraux">#REF!</definedName>
    <definedName name="ProgPoids" localSheetId="2">#REF!</definedName>
    <definedName name="ProgPoids">#REF!</definedName>
    <definedName name="ProgSexe" localSheetId="2">#REF!</definedName>
    <definedName name="ProgSexe">#REF!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0" i="6" l="1"/>
  <c r="M25" i="6" l="1"/>
  <c r="M29" i="6"/>
  <c r="M28" i="6"/>
  <c r="M14" i="6"/>
  <c r="M15" i="6"/>
  <c r="M16" i="6"/>
  <c r="M17" i="6"/>
  <c r="M18" i="6"/>
  <c r="M19" i="6"/>
  <c r="M20" i="6"/>
  <c r="M21" i="6"/>
  <c r="M22" i="6"/>
  <c r="M23" i="6"/>
  <c r="M24" i="6"/>
  <c r="M26" i="6"/>
  <c r="M8" i="6"/>
  <c r="M9" i="6"/>
  <c r="M10" i="6"/>
  <c r="M11" i="6"/>
  <c r="M12" i="6"/>
  <c r="M13" i="6"/>
  <c r="M7" i="6"/>
  <c r="AA71" i="1" l="1"/>
  <c r="L71" i="1" s="1"/>
  <c r="AA68" i="1"/>
  <c r="L68" i="1" s="1"/>
  <c r="AA66" i="1"/>
  <c r="L66" i="1" s="1"/>
  <c r="AA62" i="1"/>
  <c r="L62" i="1" s="1"/>
  <c r="AA75" i="1" l="1"/>
  <c r="L75" i="1" s="1"/>
  <c r="AA43" i="1" l="1"/>
  <c r="L43" i="1" s="1"/>
  <c r="AA33" i="1"/>
  <c r="L33" i="1" s="1"/>
  <c r="AA34" i="1"/>
  <c r="L34" i="1" s="1"/>
  <c r="AA35" i="1"/>
  <c r="L35" i="1" s="1"/>
  <c r="AA36" i="1"/>
  <c r="L36" i="1" s="1"/>
  <c r="AA37" i="1"/>
  <c r="L37" i="1" s="1"/>
  <c r="AA38" i="1"/>
  <c r="L38" i="1" s="1"/>
  <c r="AA59" i="1"/>
  <c r="L59" i="1" s="1"/>
  <c r="AA60" i="1"/>
  <c r="L60" i="1" s="1"/>
  <c r="AA61" i="1"/>
  <c r="L61" i="1" s="1"/>
  <c r="AA63" i="1"/>
  <c r="L63" i="1" s="1"/>
  <c r="AA64" i="1"/>
  <c r="L64" i="1" s="1"/>
  <c r="AA65" i="1"/>
  <c r="L65" i="1" s="1"/>
  <c r="AA67" i="1"/>
  <c r="L67" i="1" s="1"/>
  <c r="AA69" i="1"/>
  <c r="L69" i="1" s="1"/>
  <c r="AA70" i="1"/>
  <c r="L70" i="1" s="1"/>
  <c r="AA72" i="1"/>
  <c r="L72" i="1" s="1"/>
  <c r="AA73" i="1"/>
  <c r="L73" i="1" s="1"/>
  <c r="AA74" i="1"/>
  <c r="L74" i="1" s="1"/>
  <c r="AA76" i="1"/>
  <c r="L76" i="1" s="1"/>
  <c r="AA77" i="1"/>
  <c r="L77" i="1" s="1"/>
  <c r="AA78" i="1"/>
  <c r="L78" i="1" s="1"/>
  <c r="AA79" i="1"/>
  <c r="L79" i="1" s="1"/>
  <c r="AA8" i="1" l="1"/>
  <c r="L8" i="1" s="1"/>
  <c r="AA9" i="1"/>
  <c r="L9" i="1" s="1"/>
  <c r="AA10" i="1"/>
  <c r="L10" i="1" s="1"/>
  <c r="AA11" i="1"/>
  <c r="L11" i="1" s="1"/>
  <c r="AA12" i="1"/>
  <c r="L12" i="1" s="1"/>
  <c r="AA19" i="1"/>
  <c r="L19" i="1" s="1"/>
  <c r="AA20" i="1"/>
  <c r="L20" i="1" s="1"/>
  <c r="AA21" i="1"/>
  <c r="L21" i="1" s="1"/>
  <c r="AA22" i="1"/>
  <c r="L22" i="1" s="1"/>
  <c r="AA23" i="1"/>
  <c r="L23" i="1" s="1"/>
  <c r="AA24" i="1"/>
  <c r="L24" i="1" s="1"/>
  <c r="AA25" i="1"/>
  <c r="L25" i="1" s="1"/>
  <c r="AA26" i="1"/>
  <c r="L26" i="1" s="1"/>
  <c r="AA27" i="1"/>
  <c r="L27" i="1" s="1"/>
  <c r="AA28" i="1"/>
  <c r="L28" i="1" s="1"/>
  <c r="AA29" i="1"/>
  <c r="L29" i="1" s="1"/>
  <c r="AA30" i="1"/>
  <c r="L30" i="1" s="1"/>
  <c r="AA31" i="1"/>
  <c r="L31" i="1" s="1"/>
  <c r="AA32" i="1"/>
  <c r="L32" i="1" s="1"/>
  <c r="AA39" i="1"/>
  <c r="L39" i="1" s="1"/>
  <c r="AA40" i="1"/>
  <c r="L40" i="1" s="1"/>
  <c r="AA41" i="1"/>
  <c r="L41" i="1" s="1"/>
  <c r="AA42" i="1"/>
  <c r="L42" i="1" s="1"/>
  <c r="AA44" i="1"/>
  <c r="L44" i="1" s="1"/>
  <c r="AA45" i="1"/>
  <c r="L45" i="1" s="1"/>
  <c r="AA46" i="1"/>
  <c r="L46" i="1" s="1"/>
  <c r="AA47" i="1"/>
  <c r="L47" i="1" s="1"/>
  <c r="AA48" i="1"/>
  <c r="L48" i="1" s="1"/>
  <c r="AA49" i="1"/>
  <c r="L49" i="1" s="1"/>
  <c r="AA50" i="1"/>
  <c r="L50" i="1" s="1"/>
  <c r="AA51" i="1"/>
  <c r="L51" i="1" s="1"/>
  <c r="AA52" i="1"/>
  <c r="L52" i="1" s="1"/>
  <c r="AA53" i="1"/>
  <c r="L53" i="1" s="1"/>
  <c r="AA54" i="1"/>
  <c r="L54" i="1" s="1"/>
  <c r="AA55" i="1"/>
  <c r="L55" i="1" s="1"/>
  <c r="AA56" i="1"/>
  <c r="L56" i="1" s="1"/>
  <c r="AA57" i="1"/>
  <c r="L57" i="1" s="1"/>
  <c r="AA58" i="1"/>
  <c r="L58" i="1" s="1"/>
  <c r="AA13" i="1"/>
  <c r="L13" i="1" s="1"/>
  <c r="AA14" i="1"/>
  <c r="L14" i="1" s="1"/>
  <c r="AA15" i="1"/>
  <c r="L15" i="1" s="1"/>
  <c r="AA16" i="1"/>
  <c r="L16" i="1" s="1"/>
  <c r="AA17" i="1"/>
  <c r="L17" i="1" s="1"/>
  <c r="AA18" i="1"/>
  <c r="L18" i="1" s="1"/>
  <c r="AA7" i="1"/>
  <c r="L7" i="1" s="1"/>
</calcChain>
</file>

<file path=xl/comments1.xml><?xml version="1.0" encoding="utf-8"?>
<comments xmlns="http://schemas.openxmlformats.org/spreadsheetml/2006/main">
  <authors>
    <author>brigitte</author>
    <author>M. Vurli -  ALPEN'TECH</author>
  </authors>
  <commentList>
    <comment ref="B5" authorId="0" shapeId="0">
      <text>
        <r>
          <rPr>
            <b/>
            <sz val="9"/>
            <color indexed="81"/>
            <rFont val="Tahoma"/>
            <family val="2"/>
          </rPr>
          <t>Famille d'acier issu de la norme  NF 10277</t>
        </r>
      </text>
    </comment>
    <comment ref="D5" authorId="0" shapeId="0">
      <text>
        <r>
          <rPr>
            <b/>
            <sz val="9"/>
            <color indexed="81"/>
            <rFont val="Tahoma"/>
            <family val="2"/>
          </rPr>
          <t>numéro de la désignation Européenne</t>
        </r>
      </text>
    </comment>
    <comment ref="E5" authorId="1" shapeId="0">
      <text>
        <r>
          <rPr>
            <b/>
            <sz val="8"/>
            <color indexed="81"/>
            <rFont val="Tahoma"/>
            <family val="2"/>
          </rPr>
          <t>Prix à la tonne</t>
        </r>
        <r>
          <rPr>
            <sz val="8"/>
            <color indexed="81"/>
            <rFont val="Tahoma"/>
            <family val="2"/>
          </rPr>
          <t xml:space="preserve">
</t>
        </r>
      </text>
    </comment>
    <comment ref="F5" authorId="0" shapeId="0">
      <text>
        <r>
          <rPr>
            <sz val="9"/>
            <color indexed="81"/>
            <rFont val="Tahoma"/>
            <family val="2"/>
          </rPr>
          <t xml:space="preserve">Les valeurs en gras ont été trouvé dans le CTDEC, les valeurs en italiques ont été déduite des valeurs en gras. 
</t>
        </r>
      </text>
    </comment>
    <comment ref="L5" authorId="0" shapeId="0">
      <text>
        <r>
          <rPr>
            <sz val="9"/>
            <color indexed="81"/>
            <rFont val="Tahoma"/>
            <family val="2"/>
          </rPr>
          <t>1: bonne aptitude à la soudure
2: moyenne aptitude à la soudure
3: mauvaise aptitude à la soudure</t>
        </r>
      </text>
    </comment>
    <comment ref="N5" authorId="0" shapeId="0">
      <text>
        <r>
          <rPr>
            <sz val="9"/>
            <color indexed="81"/>
            <rFont val="Tahoma"/>
            <family val="2"/>
          </rPr>
          <t xml:space="preserve">0: pré-traité
1: bonne aptitude au traitement thermique 
2: moyenne aptitude au traitement thermique 
3: difficilement traitable thermiquement </t>
        </r>
      </text>
    </comment>
  </commentList>
</comments>
</file>

<file path=xl/comments2.xml><?xml version="1.0" encoding="utf-8"?>
<comments xmlns="http://schemas.openxmlformats.org/spreadsheetml/2006/main">
  <authors>
    <author>brigitte</author>
    <author>M. Vurli -  ALPEN'TECH</author>
  </authors>
  <commentList>
    <comment ref="B5" authorId="0" shapeId="0">
      <text>
        <r>
          <rPr>
            <b/>
            <sz val="9"/>
            <color indexed="81"/>
            <rFont val="Tahoma"/>
            <family val="2"/>
          </rPr>
          <t>Famille d'acier issu de la norme  NF 10277</t>
        </r>
      </text>
    </comment>
    <comment ref="E5" authorId="0" shapeId="0">
      <text>
        <r>
          <rPr>
            <b/>
            <sz val="9"/>
            <color indexed="81"/>
            <rFont val="Tahoma"/>
            <family val="2"/>
          </rPr>
          <t>numéro de la désignation Européenne</t>
        </r>
      </text>
    </comment>
    <comment ref="F5" authorId="1" shapeId="0">
      <text>
        <r>
          <rPr>
            <b/>
            <sz val="8"/>
            <color indexed="81"/>
            <rFont val="Tahoma"/>
            <family val="2"/>
          </rPr>
          <t>Prix à la tonne</t>
        </r>
        <r>
          <rPr>
            <sz val="8"/>
            <color indexed="81"/>
            <rFont val="Tahoma"/>
            <family val="2"/>
          </rPr>
          <t xml:space="preserve">
</t>
        </r>
      </text>
    </comment>
    <comment ref="G5" authorId="0" shapeId="0">
      <text>
        <r>
          <rPr>
            <sz val="9"/>
            <color indexed="81"/>
            <rFont val="Tahoma"/>
            <family val="2"/>
          </rPr>
          <t xml:space="preserve">Les valeurs en gras ont été trouvé dans le CTDEC, les valeurs en italiques ont été déduite des valeurs en gras. 
</t>
        </r>
      </text>
    </comment>
    <comment ref="H5" authorId="0" shapeId="0">
      <text>
        <r>
          <rPr>
            <sz val="9"/>
            <color indexed="81"/>
            <rFont val="Tahoma"/>
            <family val="2"/>
          </rPr>
          <t xml:space="preserve">valeurs dans le POC pour des aciers fortement allié, coherent avec les fiches prix d'AT
</t>
        </r>
      </text>
    </comment>
    <comment ref="M5" authorId="0" shapeId="0">
      <text>
        <r>
          <rPr>
            <sz val="9"/>
            <color indexed="81"/>
            <rFont val="Tahoma"/>
            <family val="2"/>
          </rPr>
          <t>1: bonne aptitude à la soudure
2: mauvaise aptitude à la soudure</t>
        </r>
      </text>
    </comment>
    <comment ref="O5" authorId="0" shapeId="0">
      <text>
        <r>
          <rPr>
            <sz val="9"/>
            <color indexed="81"/>
            <rFont val="Tahoma"/>
            <family val="2"/>
          </rPr>
          <t xml:space="preserve">0: pré-traité
1: bonne aptitude au traitement thermique 
2: moyenne aptitude au traitement thermique 
3: difficilement traitable thermiquement </t>
        </r>
      </text>
    </comment>
    <comment ref="P5" authorId="0" shapeId="0">
      <text>
        <r>
          <rPr>
            <sz val="9"/>
            <color indexed="81"/>
            <rFont val="Tahoma"/>
            <charset val="1"/>
          </rPr>
          <t xml:space="preserve">1: très bonne resistance à la corosion
2: bonne résistance à la corrosion
3: moyenne résistance à la corrosion
</t>
        </r>
      </text>
    </comment>
  </commentList>
</comments>
</file>

<file path=xl/sharedStrings.xml><?xml version="1.0" encoding="utf-8"?>
<sst xmlns="http://schemas.openxmlformats.org/spreadsheetml/2006/main" count="352" uniqueCount="227">
  <si>
    <t>Famille</t>
  </si>
  <si>
    <t>Nuance</t>
  </si>
  <si>
    <t>Indice prix tonne</t>
  </si>
  <si>
    <t>Usinabilité</t>
  </si>
  <si>
    <t>A%</t>
  </si>
  <si>
    <t>S235JRG2C</t>
  </si>
  <si>
    <t>Numéro</t>
  </si>
  <si>
    <t>1.0122</t>
  </si>
  <si>
    <t>E295GC</t>
  </si>
  <si>
    <t>E335GC</t>
  </si>
  <si>
    <t>S335J2G3C</t>
  </si>
  <si>
    <t>C10</t>
  </si>
  <si>
    <t>C15</t>
  </si>
  <si>
    <t>C16</t>
  </si>
  <si>
    <t>1.0533</t>
  </si>
  <si>
    <t>1.0543</t>
  </si>
  <si>
    <t>1.0569</t>
  </si>
  <si>
    <t>C35</t>
  </si>
  <si>
    <t>C40</t>
  </si>
  <si>
    <t>C45</t>
  </si>
  <si>
    <t>1.0503</t>
  </si>
  <si>
    <t>1.0301</t>
  </si>
  <si>
    <t>1.0401</t>
  </si>
  <si>
    <t>1.0407</t>
  </si>
  <si>
    <t>1.0501</t>
  </si>
  <si>
    <t>1.0511</t>
  </si>
  <si>
    <t>C50</t>
  </si>
  <si>
    <t>1.0540</t>
  </si>
  <si>
    <t>C60</t>
  </si>
  <si>
    <t>1.0601</t>
  </si>
  <si>
    <t>Acier de décolletage</t>
  </si>
  <si>
    <t>11SMn30</t>
  </si>
  <si>
    <t>11SMnPb30</t>
  </si>
  <si>
    <t>1.0715</t>
  </si>
  <si>
    <t>1.0718</t>
  </si>
  <si>
    <t>11SMn37</t>
  </si>
  <si>
    <t>1.0736</t>
  </si>
  <si>
    <t>11SMnPb37</t>
  </si>
  <si>
    <t>1.0737</t>
  </si>
  <si>
    <t>10S20</t>
  </si>
  <si>
    <t>1.0721</t>
  </si>
  <si>
    <t>10SPb20</t>
  </si>
  <si>
    <t>1.0722</t>
  </si>
  <si>
    <t>15SMn13</t>
  </si>
  <si>
    <t>1.0725</t>
  </si>
  <si>
    <t>35S20</t>
  </si>
  <si>
    <t>Cémentation</t>
  </si>
  <si>
    <t>1.0726</t>
  </si>
  <si>
    <t>35SPb20</t>
  </si>
  <si>
    <t>1.0756</t>
  </si>
  <si>
    <t>36SMn14</t>
  </si>
  <si>
    <t>1.0764</t>
  </si>
  <si>
    <t>38SMn28</t>
  </si>
  <si>
    <t>1.0760</t>
  </si>
  <si>
    <t>38SMnPb28</t>
  </si>
  <si>
    <t>1.0761</t>
  </si>
  <si>
    <t>44SMn28</t>
  </si>
  <si>
    <t>1.0762</t>
  </si>
  <si>
    <t>44SMnPb28</t>
  </si>
  <si>
    <t>1.0763</t>
  </si>
  <si>
    <t>46S20</t>
  </si>
  <si>
    <t>1.0727</t>
  </si>
  <si>
    <t>46SPb20</t>
  </si>
  <si>
    <t>1.0757</t>
  </si>
  <si>
    <t>Trempe + revenu</t>
  </si>
  <si>
    <t>Acier de cémentation</t>
  </si>
  <si>
    <t>C10R</t>
  </si>
  <si>
    <t>C15R</t>
  </si>
  <si>
    <t>C16R</t>
  </si>
  <si>
    <t>16MnCrS5</t>
  </si>
  <si>
    <t>16MnCrB5</t>
  </si>
  <si>
    <t>20MnCrS5</t>
  </si>
  <si>
    <t>16NiCrS4</t>
  </si>
  <si>
    <t>15NiCr13</t>
  </si>
  <si>
    <t>20NiCrMoS2-2</t>
  </si>
  <si>
    <t>17NiCrMoS6-4</t>
  </si>
  <si>
    <t>1.6569</t>
  </si>
  <si>
    <t>1.6526</t>
  </si>
  <si>
    <t>1.5752</t>
  </si>
  <si>
    <t>1.5715</t>
  </si>
  <si>
    <t>1.7149</t>
  </si>
  <si>
    <t>1.7160</t>
  </si>
  <si>
    <t>1.7139</t>
  </si>
  <si>
    <t>1.1208</t>
  </si>
  <si>
    <t>1.1140</t>
  </si>
  <si>
    <t>1.1207</t>
  </si>
  <si>
    <t>Acier pour trempe et revenu</t>
  </si>
  <si>
    <t>C35E</t>
  </si>
  <si>
    <t>1.1181</t>
  </si>
  <si>
    <t>C35R</t>
  </si>
  <si>
    <t>1.1180</t>
  </si>
  <si>
    <t>C40E</t>
  </si>
  <si>
    <t>1.1186</t>
  </si>
  <si>
    <t>C40R</t>
  </si>
  <si>
    <t>1.1189</t>
  </si>
  <si>
    <t>C45E</t>
  </si>
  <si>
    <t>1.1191</t>
  </si>
  <si>
    <t>C45R</t>
  </si>
  <si>
    <t>1.1201</t>
  </si>
  <si>
    <t>C50E</t>
  </si>
  <si>
    <t>1.1206</t>
  </si>
  <si>
    <t>C50R</t>
  </si>
  <si>
    <t>1.1241</t>
  </si>
  <si>
    <t>C60E</t>
  </si>
  <si>
    <t>1.1221</t>
  </si>
  <si>
    <t>C60R</t>
  </si>
  <si>
    <t>1.1223</t>
  </si>
  <si>
    <t>1.7037</t>
  </si>
  <si>
    <t>1.7039</t>
  </si>
  <si>
    <t>1.7213</t>
  </si>
  <si>
    <t>1.7227</t>
  </si>
  <si>
    <t>1.6582</t>
  </si>
  <si>
    <t>1.8159</t>
  </si>
  <si>
    <t>C</t>
  </si>
  <si>
    <t>Si</t>
  </si>
  <si>
    <t>Mn</t>
  </si>
  <si>
    <t>P</t>
  </si>
  <si>
    <t>S</t>
  </si>
  <si>
    <t>Cr</t>
  </si>
  <si>
    <t>Mo</t>
  </si>
  <si>
    <t>Ni</t>
  </si>
  <si>
    <t>N</t>
  </si>
  <si>
    <t>Pb</t>
  </si>
  <si>
    <t>B</t>
  </si>
  <si>
    <t>36SMnPb14</t>
  </si>
  <si>
    <t>1.0765</t>
  </si>
  <si>
    <t>L'ajout de bore permet d'augmenter la ténacité de la couche cémentée</t>
  </si>
  <si>
    <t>Ceq</t>
  </si>
  <si>
    <t>V</t>
  </si>
  <si>
    <t>Aciers d'usage général</t>
  </si>
  <si>
    <t>16CrMo4</t>
  </si>
  <si>
    <t>16MnCr5</t>
  </si>
  <si>
    <t>34CrMo4</t>
  </si>
  <si>
    <t>equivaut à 35MnS6Pb</t>
  </si>
  <si>
    <t>51CrV4 QT</t>
  </si>
  <si>
    <t>34Cr4</t>
  </si>
  <si>
    <t>42CrMo4</t>
  </si>
  <si>
    <t>100Cr6</t>
  </si>
  <si>
    <t>ETG88</t>
  </si>
  <si>
    <t>ETG100</t>
  </si>
  <si>
    <t>Vitac D950</t>
  </si>
  <si>
    <t>VitacD830</t>
  </si>
  <si>
    <t>37CrS4 QT</t>
  </si>
  <si>
    <t>42CrMo4 QT</t>
  </si>
  <si>
    <t>Distinguer ETG, VITAC…</t>
  </si>
  <si>
    <t>42CrMoS4 QT</t>
  </si>
  <si>
    <t>34CrS4 QT</t>
  </si>
  <si>
    <t xml:space="preserve">34CrS4 </t>
  </si>
  <si>
    <t>41CrS4 QT</t>
  </si>
  <si>
    <t>41Cr4 QT</t>
  </si>
  <si>
    <t xml:space="preserve">41Cr4 </t>
  </si>
  <si>
    <t xml:space="preserve">41CrS4 </t>
  </si>
  <si>
    <t>25CrMoS4 QT</t>
  </si>
  <si>
    <t xml:space="preserve">25CrMoS4 </t>
  </si>
  <si>
    <t>Base de donnée Matériaux de l'IPOC AT-OMC v2.0</t>
  </si>
  <si>
    <t xml:space="preserve">Cette base de donnée est composée d'environ 70 aciers classés en 4 grandes familles: les aciers d'usage général, les aciers de décolletage, les acier de cementation et les acier de trempe et revenu. </t>
  </si>
  <si>
    <t>% outillage</t>
  </si>
  <si>
    <t>-</t>
  </si>
  <si>
    <t>Carbonitruration</t>
  </si>
  <si>
    <t>Pré-traité</t>
  </si>
  <si>
    <t xml:space="preserve">51CrV4 </t>
  </si>
  <si>
    <t>Aptitude à la soudure</t>
  </si>
  <si>
    <t>Aptitude au traitement thermique</t>
  </si>
  <si>
    <t>Composition chimique moyenne en % de masse</t>
  </si>
  <si>
    <t>Dureté en Hb</t>
  </si>
  <si>
    <t>Rm en Mpa</t>
  </si>
  <si>
    <t>Rp0.2 en Mpa</t>
  </si>
  <si>
    <t xml:space="preserve">34CrNiMo6 + QT </t>
  </si>
  <si>
    <t>Les éléments de l'usinabilité en gras sont des valeurs conformes trouvées dans le livre du CTDEC, en revanche les valeurs en italiques sont des valeurs déterminées avec l'aide des valeurs connues d'autre materiaux et de la composition chimique.</t>
  </si>
  <si>
    <t>Traitement thermique</t>
  </si>
  <si>
    <t>cémentation</t>
  </si>
  <si>
    <t>Norme utilisé:</t>
  </si>
  <si>
    <t>NF EN 10277-5</t>
  </si>
  <si>
    <t>diamètre de barre:</t>
  </si>
  <si>
    <t>20 mm</t>
  </si>
  <si>
    <t>Pour chaque materiau on y trouve sa composition, ses caractéristiques mécaniques (Rm, Rp0,2, A%), son aptitude au traitement thermique, son usinabilité et son aptitude à la soudure. Plus l'usinabilité est bonne plus le pourcentage est élevé, pour l'aptitude à la soudure, 1 correspond à une bonne aptitude et 3 à une mauvaise.</t>
  </si>
  <si>
    <t xml:space="preserve">Acier inoxydable austenitique </t>
  </si>
  <si>
    <t>AISI ou UNS</t>
  </si>
  <si>
    <t>X10 CrNi 18 8</t>
  </si>
  <si>
    <t>X 5 CrNiN17 8</t>
  </si>
  <si>
    <t>X8 CrNiS 18 9</t>
  </si>
  <si>
    <t>X5 CrNi 18 10</t>
  </si>
  <si>
    <t>X2 CrNi19 11</t>
  </si>
  <si>
    <t>304L</t>
  </si>
  <si>
    <t>X2 CrNi 18 9</t>
  </si>
  <si>
    <t>X5 CrNiMo 17 12 2</t>
  </si>
  <si>
    <t>X2 CrNiMo 17 12 2</t>
  </si>
  <si>
    <t>316L</t>
  </si>
  <si>
    <t>X2 CrNiMo 18 14 3</t>
  </si>
  <si>
    <t>plusieur nuance ??</t>
  </si>
  <si>
    <t>X1 NiCrMoCu 25 20 5</t>
  </si>
  <si>
    <t xml:space="preserve">904L </t>
  </si>
  <si>
    <t>X12 CrS 13</t>
  </si>
  <si>
    <t>X20 Cr 13</t>
  </si>
  <si>
    <t>X30 Cr 13</t>
  </si>
  <si>
    <t>X46 Cr 13</t>
  </si>
  <si>
    <t>X45 CrS 13</t>
  </si>
  <si>
    <t>420F</t>
  </si>
  <si>
    <t>X6 Cr 17</t>
  </si>
  <si>
    <t>430F</t>
  </si>
  <si>
    <t>X14 CrMoS 17</t>
  </si>
  <si>
    <t>X17 CrNi 16 2</t>
  </si>
  <si>
    <t>Acier inoxydable refractaire</t>
  </si>
  <si>
    <t xml:space="preserve">pas dans la norme </t>
  </si>
  <si>
    <t>X6 CrNiTi 18 10</t>
  </si>
  <si>
    <t>non</t>
  </si>
  <si>
    <t>oui avant sensibilisation</t>
  </si>
  <si>
    <t xml:space="preserve">oui avant soudage </t>
  </si>
  <si>
    <t>X8 CrNi 25 21</t>
  </si>
  <si>
    <t>revenu +trempe</t>
  </si>
  <si>
    <t xml:space="preserve">bonne jusqu’à 850 degrès </t>
  </si>
  <si>
    <t>--10</t>
  </si>
  <si>
    <t>+45</t>
  </si>
  <si>
    <t>+90</t>
  </si>
  <si>
    <t>++ 75</t>
  </si>
  <si>
    <t>+65</t>
  </si>
  <si>
    <t>+55</t>
  </si>
  <si>
    <t xml:space="preserve">A% </t>
  </si>
  <si>
    <t>+43</t>
  </si>
  <si>
    <t>+42</t>
  </si>
  <si>
    <t xml:space="preserve">Acier inoxydables martensitique </t>
  </si>
  <si>
    <t>Acier inoxydables feritique</t>
  </si>
  <si>
    <t>X8 Cr24</t>
  </si>
  <si>
    <t>1.4763</t>
  </si>
  <si>
    <t>X12Cr13</t>
  </si>
  <si>
    <t>+</t>
  </si>
  <si>
    <t>resistance à la corrosion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</si>
</sst>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1" x14ac:knownFonts="1">
    <font>
      <sz val="12"/>
      <color theme="1"/>
      <name val="Calibri"/>
      <family val="2"/>
      <scheme val="minor"/>
    </font>
    <font>
      <b/>
      <sz val="12"/>
      <color theme="1"/>
      <name val="Calibri"/>
      <family val="2"/>
      <scheme val="minor"/>
    </font>
    <font>
      <i/>
      <sz val="12"/>
      <color theme="1"/>
      <name val="Calibri"/>
      <family val="2"/>
      <scheme val="minor"/>
    </font>
    <font>
      <sz val="11"/>
      <color theme="0"/>
      <name val="Calibri"/>
      <family val="2"/>
      <scheme val="minor"/>
    </font>
    <font>
      <sz val="10"/>
      <color theme="1" tint="0.34998626667073579"/>
      <name val="Calibri"/>
      <family val="2"/>
      <scheme val="minor"/>
    </font>
    <font>
      <sz val="14"/>
      <color theme="4"/>
      <name val="Franklin Gothic Medium"/>
      <family val="2"/>
    </font>
    <font>
      <b/>
      <sz val="8"/>
      <color theme="1" tint="4.9989318521683403E-2"/>
      <name val="Calibri Light"/>
      <family val="1"/>
      <scheme val="major"/>
    </font>
    <font>
      <b/>
      <sz val="9"/>
      <color theme="1" tint="4.9989318521683403E-2"/>
      <name val="Calibri Light"/>
      <family val="1"/>
      <scheme val="major"/>
    </font>
    <font>
      <b/>
      <sz val="10"/>
      <color theme="0" tint="-0.34998626667073579"/>
      <name val="Calibri"/>
      <family val="2"/>
      <scheme val="minor"/>
    </font>
    <font>
      <sz val="18"/>
      <color theme="0"/>
      <name val="Calibri"/>
      <family val="2"/>
      <scheme val="minor"/>
    </font>
    <font>
      <sz val="28"/>
      <color theme="1"/>
      <name val="Calibri"/>
      <family val="2"/>
      <scheme val="minor"/>
    </font>
    <font>
      <sz val="12"/>
      <name val="Calibri"/>
      <family val="2"/>
      <scheme val="minor"/>
    </font>
    <font>
      <b/>
      <sz val="12"/>
      <name val="Calibri"/>
      <family val="2"/>
      <scheme val="minor"/>
    </font>
    <font>
      <i/>
      <sz val="12"/>
      <name val="Calibri"/>
      <family val="2"/>
      <scheme val="minor"/>
    </font>
    <font>
      <sz val="12"/>
      <color theme="1"/>
      <name val="Calibri"/>
      <family val="2"/>
      <scheme val="minor"/>
    </font>
    <font>
      <sz val="8"/>
      <color indexed="81"/>
      <name val="Tahoma"/>
      <family val="2"/>
    </font>
    <font>
      <b/>
      <sz val="8"/>
      <color indexed="81"/>
      <name val="Tahoma"/>
      <family val="2"/>
    </font>
    <font>
      <sz val="9"/>
      <color indexed="81"/>
      <name val="Tahoma"/>
      <family val="2"/>
    </font>
    <font>
      <b/>
      <sz val="9"/>
      <color indexed="81"/>
      <name val="Tahoma"/>
      <family val="2"/>
    </font>
    <font>
      <b/>
      <i/>
      <sz val="12"/>
      <color theme="1"/>
      <name val="Calibri"/>
      <family val="2"/>
      <scheme val="minor"/>
    </font>
    <font>
      <sz val="9"/>
      <color indexed="81"/>
      <name val="Tahoma"/>
      <charset val="1"/>
    </font>
  </fonts>
  <fills count="13">
    <fill>
      <patternFill patternType="none"/>
    </fill>
    <fill>
      <patternFill patternType="gray125"/>
    </fill>
    <fill>
      <patternFill patternType="solid">
        <fgColor theme="5" tint="0.79998168889431442"/>
        <bgColor indexed="64"/>
      </patternFill>
    </fill>
    <fill>
      <patternFill patternType="solid">
        <fgColor theme="4"/>
        <bgColor indexed="64"/>
      </patternFill>
    </fill>
    <fill>
      <patternFill patternType="solid">
        <fgColor theme="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8" tint="0.79998168889431442"/>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theme="0" tint="-0.14996795556505021"/>
      </bottom>
      <diagonal/>
    </border>
    <border>
      <left/>
      <right/>
      <top/>
      <bottom style="thin">
        <color theme="1" tint="0.24994659260841701"/>
      </bottom>
      <diagonal/>
    </border>
  </borders>
  <cellStyleXfs count="10">
    <xf numFmtId="0" fontId="0" fillId="0" borderId="0"/>
    <xf numFmtId="0" fontId="4" fillId="0" borderId="0">
      <alignment horizontal="left" vertical="center" indent="1"/>
    </xf>
    <xf numFmtId="2" fontId="5" fillId="2" borderId="0" applyNumberFormat="0" applyProtection="0">
      <alignment horizontal="right"/>
    </xf>
    <xf numFmtId="0" fontId="7" fillId="0" borderId="0" applyNumberFormat="0" applyFill="0" applyProtection="0">
      <alignment horizontal="right"/>
    </xf>
    <xf numFmtId="0" fontId="5" fillId="0" borderId="0" applyNumberFormat="0" applyFill="0" applyProtection="0">
      <alignment horizontal="right"/>
    </xf>
    <xf numFmtId="0" fontId="8" fillId="0" borderId="16" applyNumberFormat="0" applyFill="0" applyProtection="0">
      <alignment horizontal="left"/>
    </xf>
    <xf numFmtId="0" fontId="6" fillId="0" borderId="17" applyProtection="0">
      <alignment horizontal="center" vertical="center"/>
    </xf>
    <xf numFmtId="0" fontId="3" fillId="3" borderId="0" applyNumberFormat="0" applyBorder="0" applyProtection="0">
      <alignment horizontal="centerContinuous" vertical="center"/>
    </xf>
    <xf numFmtId="0" fontId="9" fillId="4" borderId="0" applyNumberFormat="0" applyAlignment="0" applyProtection="0"/>
    <xf numFmtId="9" fontId="14" fillId="0" borderId="0" applyFont="0" applyFill="0" applyBorder="0" applyAlignment="0" applyProtection="0"/>
  </cellStyleXfs>
  <cellXfs count="212">
    <xf numFmtId="0" fontId="0" fillId="0" borderId="0" xfId="0"/>
    <xf numFmtId="0" fontId="0" fillId="0" borderId="2" xfId="0" applyBorder="1"/>
    <xf numFmtId="0" fontId="0" fillId="0" borderId="3" xfId="0" applyBorder="1"/>
    <xf numFmtId="0" fontId="0" fillId="0" borderId="4" xfId="0" applyBorder="1"/>
    <xf numFmtId="0" fontId="0" fillId="0" borderId="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0" fillId="0" borderId="0" xfId="0" applyFill="1" applyBorder="1"/>
    <xf numFmtId="0" fontId="11" fillId="2" borderId="8" xfId="0" applyFont="1" applyFill="1" applyBorder="1"/>
    <xf numFmtId="0" fontId="11" fillId="2" borderId="9" xfId="0" applyFont="1" applyFill="1" applyBorder="1" applyAlignment="1">
      <alignment horizontal="left"/>
    </xf>
    <xf numFmtId="0" fontId="12" fillId="2" borderId="0" xfId="0" applyFont="1" applyFill="1" applyBorder="1"/>
    <xf numFmtId="0" fontId="11" fillId="2" borderId="0" xfId="0" applyFont="1" applyFill="1" applyBorder="1"/>
    <xf numFmtId="0" fontId="13" fillId="2" borderId="0" xfId="0" applyFont="1" applyFill="1" applyBorder="1"/>
    <xf numFmtId="0" fontId="11" fillId="2" borderId="5" xfId="0" applyFont="1" applyFill="1" applyBorder="1"/>
    <xf numFmtId="0" fontId="11" fillId="2" borderId="7" xfId="0" applyFont="1" applyFill="1" applyBorder="1" applyAlignment="1">
      <alignment horizontal="left"/>
    </xf>
    <xf numFmtId="0" fontId="13" fillId="2" borderId="6" xfId="0" applyFont="1" applyFill="1" applyBorder="1"/>
    <xf numFmtId="0" fontId="11" fillId="2" borderId="6" xfId="0" applyFont="1" applyFill="1" applyBorder="1"/>
    <xf numFmtId="0" fontId="11" fillId="8" borderId="8" xfId="0" applyFont="1" applyFill="1" applyBorder="1"/>
    <xf numFmtId="0" fontId="11" fillId="8" borderId="9" xfId="0" applyFont="1" applyFill="1" applyBorder="1" applyAlignment="1">
      <alignment horizontal="left"/>
    </xf>
    <xf numFmtId="0" fontId="12" fillId="8" borderId="0" xfId="0" applyFont="1" applyFill="1" applyBorder="1"/>
    <xf numFmtId="0" fontId="11" fillId="8" borderId="0" xfId="0" applyFont="1" applyFill="1" applyBorder="1"/>
    <xf numFmtId="0" fontId="13" fillId="8" borderId="0" xfId="0" applyFont="1" applyFill="1" applyBorder="1"/>
    <xf numFmtId="0" fontId="0" fillId="6" borderId="2" xfId="0" applyFill="1" applyBorder="1"/>
    <xf numFmtId="0" fontId="0" fillId="6" borderId="4" xfId="0" applyFill="1" applyBorder="1" applyAlignment="1">
      <alignment horizontal="left"/>
    </xf>
    <xf numFmtId="0" fontId="1" fillId="6" borderId="3" xfId="0" applyFont="1" applyFill="1" applyBorder="1"/>
    <xf numFmtId="0" fontId="0" fillId="6" borderId="3" xfId="0" applyFill="1" applyBorder="1"/>
    <xf numFmtId="0" fontId="0" fillId="6" borderId="0" xfId="0" applyFill="1" applyBorder="1"/>
    <xf numFmtId="0" fontId="0" fillId="6" borderId="8" xfId="0" applyFill="1" applyBorder="1"/>
    <xf numFmtId="0" fontId="0" fillId="6" borderId="9" xfId="0" applyFill="1" applyBorder="1" applyAlignment="1">
      <alignment horizontal="left"/>
    </xf>
    <xf numFmtId="0" fontId="1" fillId="6" borderId="0" xfId="0" applyFont="1" applyFill="1" applyBorder="1"/>
    <xf numFmtId="0" fontId="2" fillId="6" borderId="0" xfId="0" applyFont="1" applyFill="1" applyBorder="1"/>
    <xf numFmtId="0" fontId="2" fillId="6" borderId="8" xfId="0" applyFont="1" applyFill="1" applyBorder="1"/>
    <xf numFmtId="0" fontId="0" fillId="6" borderId="5" xfId="0" applyFill="1" applyBorder="1"/>
    <xf numFmtId="0" fontId="0" fillId="6" borderId="7" xfId="0" applyFill="1" applyBorder="1" applyAlignment="1">
      <alignment horizontal="left"/>
    </xf>
    <xf numFmtId="0" fontId="1" fillId="6" borderId="6" xfId="0" applyFont="1" applyFill="1" applyBorder="1"/>
    <xf numFmtId="0" fontId="0" fillId="6" borderId="6" xfId="0" applyFill="1" applyBorder="1"/>
    <xf numFmtId="0" fontId="0" fillId="7" borderId="8" xfId="0" applyFill="1" applyBorder="1"/>
    <xf numFmtId="0" fontId="0" fillId="7" borderId="9" xfId="0" applyFill="1" applyBorder="1" applyAlignment="1">
      <alignment horizontal="left"/>
    </xf>
    <xf numFmtId="0" fontId="1" fillId="7" borderId="0" xfId="0" applyFont="1" applyFill="1" applyBorder="1"/>
    <xf numFmtId="0" fontId="0" fillId="7" borderId="0" xfId="0" applyFill="1" applyBorder="1"/>
    <xf numFmtId="0" fontId="2" fillId="7" borderId="0" xfId="0" applyFont="1" applyFill="1" applyBorder="1"/>
    <xf numFmtId="0" fontId="0" fillId="7" borderId="0" xfId="0" applyFill="1"/>
    <xf numFmtId="0" fontId="0" fillId="0" borderId="14" xfId="0" applyFill="1" applyBorder="1"/>
    <xf numFmtId="0" fontId="0" fillId="9" borderId="2" xfId="0" applyFill="1" applyBorder="1"/>
    <xf numFmtId="0" fontId="0" fillId="9" borderId="4" xfId="0" applyFill="1" applyBorder="1" applyAlignment="1">
      <alignment horizontal="left"/>
    </xf>
    <xf numFmtId="0" fontId="2" fillId="9" borderId="3" xfId="0" applyFont="1" applyFill="1" applyBorder="1"/>
    <xf numFmtId="0" fontId="0" fillId="9" borderId="3" xfId="0" applyFill="1" applyBorder="1"/>
    <xf numFmtId="0" fontId="0" fillId="9" borderId="0" xfId="0" applyFill="1" applyBorder="1"/>
    <xf numFmtId="0" fontId="0" fillId="9" borderId="8" xfId="0" applyFill="1" applyBorder="1"/>
    <xf numFmtId="0" fontId="0" fillId="9" borderId="9" xfId="0" applyFill="1" applyBorder="1" applyAlignment="1">
      <alignment horizontal="left"/>
    </xf>
    <xf numFmtId="0" fontId="2" fillId="9" borderId="0" xfId="0" applyFont="1" applyFill="1" applyBorder="1"/>
    <xf numFmtId="0" fontId="1" fillId="9" borderId="0" xfId="0" applyFont="1" applyFill="1" applyBorder="1"/>
    <xf numFmtId="0" fontId="0" fillId="9" borderId="5" xfId="0" applyFill="1" applyBorder="1"/>
    <xf numFmtId="0" fontId="0" fillId="9" borderId="7" xfId="0" applyFill="1" applyBorder="1" applyAlignment="1">
      <alignment horizontal="left"/>
    </xf>
    <xf numFmtId="0" fontId="2" fillId="9" borderId="6" xfId="0" applyFont="1" applyFill="1" applyBorder="1"/>
    <xf numFmtId="0" fontId="0" fillId="9" borderId="6" xfId="0" applyFill="1" applyBorder="1"/>
    <xf numFmtId="0" fontId="0" fillId="10" borderId="8" xfId="0" applyFill="1" applyBorder="1"/>
    <xf numFmtId="0" fontId="0" fillId="10" borderId="9" xfId="0" applyFill="1" applyBorder="1" applyAlignment="1">
      <alignment horizontal="left"/>
    </xf>
    <xf numFmtId="0" fontId="2" fillId="10" borderId="0" xfId="0" applyFont="1" applyFill="1" applyBorder="1"/>
    <xf numFmtId="0" fontId="0" fillId="10" borderId="0" xfId="0" applyFill="1" applyBorder="1"/>
    <xf numFmtId="0" fontId="1" fillId="10" borderId="0" xfId="0" applyFont="1" applyFill="1" applyBorder="1"/>
    <xf numFmtId="0" fontId="0" fillId="5" borderId="8" xfId="0" applyFill="1" applyBorder="1"/>
    <xf numFmtId="0" fontId="0" fillId="5" borderId="9" xfId="0" applyFill="1" applyBorder="1" applyAlignment="1">
      <alignment horizontal="left"/>
    </xf>
    <xf numFmtId="0" fontId="0" fillId="5" borderId="2" xfId="0" applyFill="1" applyBorder="1"/>
    <xf numFmtId="0" fontId="1" fillId="5" borderId="3" xfId="0" applyFont="1" applyFill="1" applyBorder="1"/>
    <xf numFmtId="0" fontId="0" fillId="5" borderId="3" xfId="0" applyFill="1" applyBorder="1"/>
    <xf numFmtId="0" fontId="0" fillId="5" borderId="0" xfId="0" applyFill="1" applyBorder="1"/>
    <xf numFmtId="0" fontId="2" fillId="5" borderId="0" xfId="0" applyFont="1" applyFill="1" applyBorder="1"/>
    <xf numFmtId="0" fontId="1" fillId="5" borderId="0" xfId="0" applyFont="1" applyFill="1" applyBorder="1"/>
    <xf numFmtId="0" fontId="2" fillId="5" borderId="8" xfId="0" applyFont="1" applyFill="1" applyBorder="1"/>
    <xf numFmtId="0" fontId="2" fillId="5" borderId="0" xfId="0" applyFont="1" applyFill="1"/>
    <xf numFmtId="164" fontId="0" fillId="5" borderId="9" xfId="0" applyNumberFormat="1" applyFill="1" applyBorder="1" applyAlignment="1">
      <alignment horizontal="left"/>
    </xf>
    <xf numFmtId="0" fontId="0" fillId="11" borderId="8" xfId="0" applyFill="1" applyBorder="1"/>
    <xf numFmtId="0" fontId="0" fillId="11" borderId="9" xfId="0" applyFill="1" applyBorder="1" applyAlignment="1">
      <alignment horizontal="left"/>
    </xf>
    <xf numFmtId="0" fontId="0" fillId="11" borderId="0" xfId="0" applyFill="1" applyBorder="1"/>
    <xf numFmtId="0" fontId="2" fillId="11" borderId="0" xfId="0" applyFont="1" applyFill="1" applyBorder="1"/>
    <xf numFmtId="0" fontId="1" fillId="11" borderId="0" xfId="0" applyFont="1" applyFill="1" applyBorder="1"/>
    <xf numFmtId="0" fontId="2" fillId="11" borderId="8" xfId="0" applyFont="1" applyFill="1" applyBorder="1"/>
    <xf numFmtId="2" fontId="11" fillId="8" borderId="9" xfId="0" applyNumberFormat="1" applyFont="1" applyFill="1" applyBorder="1" applyAlignment="1">
      <alignment horizontal="right"/>
    </xf>
    <xf numFmtId="2" fontId="11" fillId="2" borderId="9" xfId="0" applyNumberFormat="1" applyFont="1" applyFill="1" applyBorder="1" applyAlignment="1">
      <alignment horizontal="right"/>
    </xf>
    <xf numFmtId="0" fontId="11" fillId="8" borderId="9" xfId="0" applyFont="1" applyFill="1" applyBorder="1" applyAlignment="1">
      <alignment horizontal="right"/>
    </xf>
    <xf numFmtId="2" fontId="11" fillId="2" borderId="7" xfId="0" applyNumberFormat="1" applyFont="1" applyFill="1" applyBorder="1" applyAlignment="1">
      <alignment horizontal="right"/>
    </xf>
    <xf numFmtId="2" fontId="0" fillId="6" borderId="4" xfId="0" applyNumberFormat="1" applyFill="1" applyBorder="1" applyAlignment="1">
      <alignment horizontal="right"/>
    </xf>
    <xf numFmtId="2" fontId="0" fillId="7" borderId="9" xfId="0" applyNumberFormat="1" applyFill="1" applyBorder="1" applyAlignment="1">
      <alignment horizontal="right"/>
    </xf>
    <xf numFmtId="2" fontId="0" fillId="6" borderId="9" xfId="0" applyNumberFormat="1" applyFill="1" applyBorder="1" applyAlignment="1">
      <alignment horizontal="right"/>
    </xf>
    <xf numFmtId="2" fontId="0" fillId="6" borderId="7" xfId="0" applyNumberFormat="1" applyFill="1" applyBorder="1" applyAlignment="1">
      <alignment horizontal="right"/>
    </xf>
    <xf numFmtId="2" fontId="0" fillId="9" borderId="4" xfId="0" applyNumberFormat="1" applyFill="1" applyBorder="1" applyAlignment="1">
      <alignment horizontal="right"/>
    </xf>
    <xf numFmtId="2" fontId="0" fillId="10" borderId="9" xfId="0" applyNumberFormat="1" applyFill="1" applyBorder="1" applyAlignment="1">
      <alignment horizontal="right"/>
    </xf>
    <xf numFmtId="2" fontId="0" fillId="9" borderId="9" xfId="0" applyNumberFormat="1" applyFill="1" applyBorder="1" applyAlignment="1">
      <alignment horizontal="right"/>
    </xf>
    <xf numFmtId="2" fontId="0" fillId="9" borderId="7" xfId="0" applyNumberFormat="1" applyFill="1" applyBorder="1" applyAlignment="1">
      <alignment horizontal="right"/>
    </xf>
    <xf numFmtId="2" fontId="0" fillId="5" borderId="4" xfId="0" applyNumberFormat="1" applyFill="1" applyBorder="1" applyAlignment="1">
      <alignment horizontal="right"/>
    </xf>
    <xf numFmtId="2" fontId="0" fillId="11" borderId="9" xfId="0" applyNumberFormat="1" applyFill="1" applyBorder="1" applyAlignment="1">
      <alignment horizontal="right"/>
    </xf>
    <xf numFmtId="2" fontId="0" fillId="5" borderId="9" xfId="0" applyNumberFormat="1" applyFill="1" applyBorder="1" applyAlignment="1">
      <alignment horizontal="right"/>
    </xf>
    <xf numFmtId="9" fontId="11" fillId="2" borderId="0" xfId="9" applyFont="1" applyFill="1" applyBorder="1"/>
    <xf numFmtId="9" fontId="11" fillId="8" borderId="0" xfId="9" applyFont="1" applyFill="1" applyBorder="1"/>
    <xf numFmtId="0" fontId="0" fillId="0" borderId="0" xfId="0" applyFont="1"/>
    <xf numFmtId="0" fontId="0" fillId="0" borderId="11" xfId="0" applyFont="1" applyBorder="1"/>
    <xf numFmtId="0" fontId="0" fillId="0" borderId="3" xfId="0" applyFont="1" applyBorder="1"/>
    <xf numFmtId="9" fontId="14" fillId="6" borderId="3" xfId="9" applyFont="1" applyFill="1" applyBorder="1"/>
    <xf numFmtId="9" fontId="14" fillId="7" borderId="0" xfId="9" applyFont="1" applyFill="1" applyBorder="1"/>
    <xf numFmtId="9" fontId="14" fillId="6" borderId="0" xfId="9" applyFont="1" applyFill="1" applyBorder="1"/>
    <xf numFmtId="9" fontId="14" fillId="6" borderId="6" xfId="9" applyFont="1" applyFill="1" applyBorder="1"/>
    <xf numFmtId="9" fontId="14" fillId="9" borderId="0" xfId="9" applyFont="1" applyFill="1" applyBorder="1"/>
    <xf numFmtId="9" fontId="14" fillId="10" borderId="0" xfId="9" applyFont="1" applyFill="1" applyBorder="1"/>
    <xf numFmtId="9" fontId="14" fillId="5" borderId="3" xfId="9" applyFont="1" applyFill="1" applyBorder="1"/>
    <xf numFmtId="9" fontId="14" fillId="5" borderId="0" xfId="9" applyFont="1" applyFill="1" applyBorder="1"/>
    <xf numFmtId="9" fontId="14" fillId="11" borderId="0" xfId="9" applyFont="1" applyFill="1" applyBorder="1"/>
    <xf numFmtId="9" fontId="14" fillId="11" borderId="0" xfId="9" applyFont="1" applyFill="1"/>
    <xf numFmtId="9" fontId="11" fillId="2" borderId="6" xfId="9" applyFont="1" applyFill="1" applyBorder="1"/>
    <xf numFmtId="9" fontId="14" fillId="9" borderId="3" xfId="9" applyFont="1" applyFill="1" applyBorder="1"/>
    <xf numFmtId="9" fontId="14" fillId="9" borderId="6" xfId="9" applyFont="1" applyFill="1" applyBorder="1"/>
    <xf numFmtId="9" fontId="14" fillId="5" borderId="0" xfId="9" applyFont="1" applyFill="1"/>
    <xf numFmtId="0" fontId="2" fillId="11" borderId="0" xfId="0" applyFont="1" applyFill="1"/>
    <xf numFmtId="0" fontId="11" fillId="9" borderId="0" xfId="0" applyFont="1" applyFill="1" applyBorder="1"/>
    <xf numFmtId="0" fontId="11" fillId="5" borderId="0" xfId="0" applyFont="1" applyFill="1" applyBorder="1"/>
    <xf numFmtId="0" fontId="11" fillId="12" borderId="0" xfId="0" applyFont="1" applyFill="1" applyBorder="1"/>
    <xf numFmtId="0" fontId="11" fillId="7" borderId="0" xfId="0" applyFont="1" applyFill="1" applyBorder="1"/>
    <xf numFmtId="0" fontId="11" fillId="10" borderId="0" xfId="0" applyFont="1" applyFill="1" applyBorder="1"/>
    <xf numFmtId="0" fontId="11" fillId="11" borderId="0" xfId="0" applyFont="1" applyFill="1" applyBorder="1"/>
    <xf numFmtId="0" fontId="0" fillId="0" borderId="3" xfId="0" applyBorder="1" applyAlignment="1">
      <alignment horizontal="center" wrapText="1"/>
    </xf>
    <xf numFmtId="0" fontId="0" fillId="0" borderId="11" xfId="0" applyBorder="1" applyAlignment="1">
      <alignment horizontal="center" wrapText="1"/>
    </xf>
    <xf numFmtId="0" fontId="11" fillId="12" borderId="6" xfId="0" applyFont="1" applyFill="1" applyBorder="1"/>
    <xf numFmtId="0" fontId="11" fillId="9" borderId="6" xfId="0" applyFont="1" applyFill="1" applyBorder="1"/>
    <xf numFmtId="0" fontId="0" fillId="5" borderId="5" xfId="0" applyFill="1" applyBorder="1"/>
    <xf numFmtId="0" fontId="0" fillId="5" borderId="7" xfId="0" applyFill="1" applyBorder="1" applyAlignment="1">
      <alignment horizontal="left"/>
    </xf>
    <xf numFmtId="0" fontId="2" fillId="5" borderId="6" xfId="0" applyFont="1" applyFill="1" applyBorder="1"/>
    <xf numFmtId="9" fontId="11" fillId="5" borderId="6" xfId="9" applyFont="1" applyFill="1" applyBorder="1"/>
    <xf numFmtId="0" fontId="11" fillId="5" borderId="6" xfId="0" applyFont="1" applyFill="1" applyBorder="1"/>
    <xf numFmtId="0" fontId="0" fillId="5" borderId="6" xfId="0" applyFill="1" applyBorder="1"/>
    <xf numFmtId="9" fontId="11" fillId="11" borderId="0" xfId="9" applyFont="1" applyFill="1" applyBorder="1"/>
    <xf numFmtId="0" fontId="11" fillId="8" borderId="0" xfId="0" applyFont="1" applyFill="1" applyBorder="1" applyAlignment="1">
      <alignment horizontal="center"/>
    </xf>
    <xf numFmtId="0" fontId="11" fillId="2" borderId="0" xfId="0" applyFont="1" applyFill="1" applyBorder="1" applyAlignment="1">
      <alignment horizontal="center"/>
    </xf>
    <xf numFmtId="0" fontId="0" fillId="0" borderId="10" xfId="0" applyBorder="1" applyAlignment="1">
      <alignment horizontal="center" vertical="center"/>
    </xf>
    <xf numFmtId="0" fontId="0" fillId="0" borderId="11" xfId="0" applyBorder="1" applyAlignment="1">
      <alignment vertical="center"/>
    </xf>
    <xf numFmtId="0" fontId="0" fillId="0" borderId="11"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2" fontId="0" fillId="5" borderId="7" xfId="0" applyNumberFormat="1" applyFill="1" applyBorder="1" applyAlignment="1">
      <alignment horizontal="right"/>
    </xf>
    <xf numFmtId="0" fontId="11" fillId="2" borderId="6" xfId="0" applyFont="1" applyFill="1" applyBorder="1" applyAlignment="1">
      <alignment horizontal="center"/>
    </xf>
    <xf numFmtId="164" fontId="11" fillId="8" borderId="9" xfId="0" applyNumberFormat="1" applyFont="1" applyFill="1" applyBorder="1" applyAlignment="1">
      <alignment horizontal="left"/>
    </xf>
    <xf numFmtId="0" fontId="0" fillId="6" borderId="3" xfId="0" applyFill="1" applyBorder="1" applyAlignment="1">
      <alignment horizontal="center" vertical="center"/>
    </xf>
    <xf numFmtId="0" fontId="0" fillId="7" borderId="0" xfId="0" applyFill="1" applyBorder="1" applyAlignment="1">
      <alignment horizontal="center" vertical="center"/>
    </xf>
    <xf numFmtId="0" fontId="0" fillId="6" borderId="0" xfId="0" applyFill="1" applyBorder="1" applyAlignment="1">
      <alignment horizontal="center" vertical="center"/>
    </xf>
    <xf numFmtId="0" fontId="0" fillId="2" borderId="0" xfId="0" applyFill="1"/>
    <xf numFmtId="0" fontId="0" fillId="2" borderId="0" xfId="0" applyFill="1" applyAlignment="1">
      <alignment horizontal="center"/>
    </xf>
    <xf numFmtId="0" fontId="0" fillId="0" borderId="13" xfId="0" applyBorder="1" applyAlignment="1">
      <alignment wrapText="1"/>
    </xf>
    <xf numFmtId="0" fontId="0" fillId="0" borderId="14" xfId="0" applyBorder="1" applyAlignment="1">
      <alignment wrapText="1"/>
    </xf>
    <xf numFmtId="0" fontId="11" fillId="8" borderId="0" xfId="0" quotePrefix="1" applyFont="1" applyFill="1" applyBorder="1" applyAlignment="1">
      <alignment horizontal="center"/>
    </xf>
    <xf numFmtId="0" fontId="0" fillId="6" borderId="0" xfId="0" applyFont="1" applyFill="1" applyBorder="1" applyAlignment="1">
      <alignment horizontal="center"/>
    </xf>
    <xf numFmtId="0" fontId="12" fillId="8" borderId="0" xfId="0" applyFont="1" applyFill="1" applyBorder="1" applyAlignment="1">
      <alignment horizontal="center"/>
    </xf>
    <xf numFmtId="0" fontId="1" fillId="6" borderId="0" xfId="0" applyFont="1" applyFill="1" applyBorder="1" applyAlignment="1">
      <alignment horizontal="center"/>
    </xf>
    <xf numFmtId="0" fontId="11" fillId="8" borderId="9" xfId="0" applyFont="1" applyFill="1" applyBorder="1"/>
    <xf numFmtId="0" fontId="11" fillId="2" borderId="9" xfId="0" applyFont="1" applyFill="1" applyBorder="1"/>
    <xf numFmtId="0" fontId="11" fillId="2" borderId="7" xfId="0" applyFont="1" applyFill="1" applyBorder="1"/>
    <xf numFmtId="0" fontId="0" fillId="6" borderId="4" xfId="0" applyFill="1" applyBorder="1"/>
    <xf numFmtId="0" fontId="0" fillId="7" borderId="9" xfId="0" applyFill="1" applyBorder="1"/>
    <xf numFmtId="0" fontId="0" fillId="6" borderId="9" xfId="0" applyFill="1" applyBorder="1"/>
    <xf numFmtId="0" fontId="0" fillId="9" borderId="4" xfId="0" applyFill="1" applyBorder="1"/>
    <xf numFmtId="0" fontId="0" fillId="10" borderId="9" xfId="0" applyFill="1" applyBorder="1"/>
    <xf numFmtId="0" fontId="0" fillId="9" borderId="9" xfId="0" applyFill="1" applyBorder="1"/>
    <xf numFmtId="0" fontId="0" fillId="9" borderId="7" xfId="0" applyFill="1" applyBorder="1"/>
    <xf numFmtId="0" fontId="0" fillId="5" borderId="4" xfId="0" applyFill="1" applyBorder="1"/>
    <xf numFmtId="0" fontId="0" fillId="11" borderId="9" xfId="0" applyFill="1" applyBorder="1"/>
    <xf numFmtId="0" fontId="0" fillId="5" borderId="9" xfId="0" applyFill="1" applyBorder="1"/>
    <xf numFmtId="0" fontId="0" fillId="5" borderId="7" xfId="0" applyFill="1" applyBorder="1"/>
    <xf numFmtId="0" fontId="13" fillId="2" borderId="0" xfId="0" applyFont="1" applyFill="1" applyBorder="1" applyAlignment="1">
      <alignment horizontal="center"/>
    </xf>
    <xf numFmtId="0" fontId="13" fillId="2" borderId="0" xfId="0" quotePrefix="1" applyFont="1" applyFill="1" applyBorder="1" applyAlignment="1">
      <alignment horizontal="center"/>
    </xf>
    <xf numFmtId="0" fontId="12" fillId="8" borderId="0" xfId="0" quotePrefix="1" applyFont="1" applyFill="1" applyBorder="1" applyAlignment="1">
      <alignment horizontal="center"/>
    </xf>
    <xf numFmtId="1" fontId="1" fillId="6" borderId="3" xfId="0" quotePrefix="1" applyNumberFormat="1" applyFont="1" applyFill="1" applyBorder="1" applyAlignment="1">
      <alignment horizontal="center"/>
    </xf>
    <xf numFmtId="0" fontId="2" fillId="6" borderId="0" xfId="0" quotePrefix="1" applyFont="1" applyFill="1" applyBorder="1" applyAlignment="1">
      <alignment horizontal="center"/>
    </xf>
    <xf numFmtId="0" fontId="1" fillId="7" borderId="0" xfId="0" applyFont="1" applyFill="1" applyBorder="1" applyAlignment="1">
      <alignment horizontal="center"/>
    </xf>
    <xf numFmtId="0" fontId="19" fillId="6" borderId="0" xfId="0" quotePrefix="1" applyFont="1" applyFill="1" applyBorder="1" applyAlignment="1">
      <alignment horizontal="center"/>
    </xf>
    <xf numFmtId="0" fontId="12" fillId="2" borderId="0" xfId="0" applyFont="1" applyFill="1" applyBorder="1" applyAlignment="1">
      <alignment horizontal="center"/>
    </xf>
    <xf numFmtId="0" fontId="1" fillId="2" borderId="0" xfId="0" applyFont="1" applyFill="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9" borderId="3" xfId="0" applyFill="1" applyBorder="1" applyAlignment="1">
      <alignment horizontal="center"/>
    </xf>
    <xf numFmtId="9" fontId="0" fillId="6" borderId="0" xfId="9" applyFont="1" applyFill="1" applyBorder="1"/>
    <xf numFmtId="0" fontId="11" fillId="2" borderId="0" xfId="0" quotePrefix="1" applyFont="1" applyFill="1" applyBorder="1" applyAlignment="1">
      <alignment horizontal="center"/>
    </xf>
    <xf numFmtId="0" fontId="0" fillId="0" borderId="0" xfId="0" applyAlignment="1">
      <alignment horizontal="center"/>
    </xf>
    <xf numFmtId="0" fontId="0" fillId="0" borderId="3" xfId="0" applyBorder="1" applyAlignment="1">
      <alignment horizontal="center"/>
    </xf>
    <xf numFmtId="0" fontId="0" fillId="6" borderId="3" xfId="0" applyFill="1" applyBorder="1" applyAlignment="1">
      <alignment horizontal="center"/>
    </xf>
    <xf numFmtId="0" fontId="2" fillId="9" borderId="3" xfId="0" applyFont="1" applyFill="1" applyBorder="1" applyAlignment="1">
      <alignment horizontal="center"/>
    </xf>
    <xf numFmtId="0" fontId="0" fillId="10" borderId="0" xfId="0" applyFill="1" applyBorder="1" applyAlignment="1">
      <alignment horizontal="center"/>
    </xf>
    <xf numFmtId="0" fontId="0" fillId="9" borderId="0" xfId="0" applyFill="1" applyBorder="1" applyAlignment="1">
      <alignment horizontal="center"/>
    </xf>
    <xf numFmtId="0" fontId="0" fillId="9" borderId="6" xfId="0" applyFill="1" applyBorder="1" applyAlignment="1">
      <alignment horizontal="center"/>
    </xf>
    <xf numFmtId="0" fontId="0" fillId="5" borderId="3" xfId="0" applyFill="1" applyBorder="1" applyAlignment="1">
      <alignment horizontal="center"/>
    </xf>
    <xf numFmtId="0" fontId="0" fillId="11" borderId="0" xfId="0" applyFill="1" applyBorder="1" applyAlignment="1">
      <alignment horizontal="center"/>
    </xf>
    <xf numFmtId="0" fontId="0" fillId="5" borderId="0" xfId="0" applyFill="1" applyBorder="1" applyAlignment="1">
      <alignment horizontal="center"/>
    </xf>
    <xf numFmtId="0" fontId="0" fillId="5" borderId="6" xfId="0" applyFill="1" applyBorder="1" applyAlignment="1">
      <alignment horizontal="center"/>
    </xf>
    <xf numFmtId="0" fontId="11" fillId="6" borderId="0" xfId="0" applyFont="1" applyFill="1" applyBorder="1" applyAlignment="1">
      <alignment horizontal="center"/>
    </xf>
    <xf numFmtId="0" fontId="11" fillId="7" borderId="0" xfId="0" applyFont="1" applyFill="1" applyBorder="1" applyAlignment="1">
      <alignment horizontal="center"/>
    </xf>
    <xf numFmtId="0" fontId="11" fillId="9" borderId="3" xfId="0" applyFont="1" applyFill="1" applyBorder="1" applyAlignment="1">
      <alignment horizontal="center"/>
    </xf>
    <xf numFmtId="0" fontId="11" fillId="10" borderId="0" xfId="0" applyFont="1" applyFill="1" applyBorder="1" applyAlignment="1">
      <alignment horizontal="center"/>
    </xf>
    <xf numFmtId="0" fontId="11" fillId="9" borderId="0" xfId="0" applyFont="1" applyFill="1" applyBorder="1" applyAlignment="1">
      <alignment horizontal="center"/>
    </xf>
    <xf numFmtId="0" fontId="11" fillId="9" borderId="6" xfId="0" applyFont="1" applyFill="1" applyBorder="1" applyAlignment="1">
      <alignment horizontal="center"/>
    </xf>
    <xf numFmtId="0" fontId="11" fillId="5" borderId="0" xfId="0" applyFont="1" applyFill="1" applyBorder="1" applyAlignment="1">
      <alignment horizontal="center"/>
    </xf>
    <xf numFmtId="0" fontId="11" fillId="11" borderId="0" xfId="0" applyFont="1" applyFill="1" applyBorder="1" applyAlignment="1">
      <alignment horizontal="center"/>
    </xf>
    <xf numFmtId="0" fontId="11" fillId="5" borderId="6" xfId="0" applyFont="1" applyFill="1" applyBorder="1" applyAlignment="1">
      <alignment horizontal="center"/>
    </xf>
    <xf numFmtId="0" fontId="0" fillId="0" borderId="0" xfId="0" applyBorder="1" applyAlignment="1">
      <alignment horizontal="center"/>
    </xf>
    <xf numFmtId="0" fontId="10" fillId="0" borderId="0" xfId="0" applyFont="1" applyAlignment="1">
      <alignment horizontal="center" vertical="center" wrapText="1"/>
    </xf>
    <xf numFmtId="0" fontId="0" fillId="0" borderId="0" xfId="0" applyAlignment="1">
      <alignment horizontal="left" wrapText="1"/>
    </xf>
    <xf numFmtId="0" fontId="0" fillId="0" borderId="0" xfId="0" applyAlignment="1">
      <alignment horizontal="left"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wrapText="1"/>
    </xf>
    <xf numFmtId="0" fontId="0" fillId="0" borderId="14" xfId="0" applyBorder="1" applyAlignment="1">
      <alignment horizontal="center" wrapText="1"/>
    </xf>
  </cellXfs>
  <cellStyles count="10">
    <cellStyle name="Heading 2b" xfId="6"/>
    <cellStyle name="Heading 3b" xfId="2"/>
    <cellStyle name="Normal" xfId="0" builtinId="0"/>
    <cellStyle name="Normal 2" xfId="1"/>
    <cellStyle name="Notes" xfId="5"/>
    <cellStyle name="Pourcentage" xfId="9" builtinId="5"/>
    <cellStyle name="Titre 1 2" xfId="8"/>
    <cellStyle name="Titre 2 2" xfId="3"/>
    <cellStyle name="Titre 3 2" xfId="4"/>
    <cellStyle name="Titre 4 2" xfId="7"/>
  </cellStyles>
  <dxfs count="6">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
      <fill>
        <patternFill>
          <bgColor theme="5" tint="0.79998168889431442"/>
        </patternFill>
      </fill>
    </dxf>
    <dxf>
      <font>
        <b val="0"/>
        <i val="0"/>
        <color theme="1" tint="4.9989318521683403E-2"/>
      </font>
      <border>
        <bottom style="thin">
          <color theme="1" tint="0.24994659260841701"/>
        </bottom>
      </border>
    </dxf>
    <dxf>
      <border diagonalUp="0" diagonalDown="0">
        <left/>
        <right/>
        <top/>
        <bottom/>
        <vertical/>
        <horizontal/>
      </border>
    </dxf>
  </dxfs>
  <tableStyles count="2" defaultTableStyle="TableStyleMedium2" defaultPivotStyle="PivotStyleLight16">
    <tableStyle name="Fitness Plan Tables" pivot="0" count="3">
      <tableStyleElement type="wholeTable" dxfId="5"/>
      <tableStyleElement type="headerRow" dxfId="4"/>
      <tableStyleElement type="secondRowStripe" dxfId="3"/>
    </tableStyle>
    <tableStyle name="Fitness Plan Tables 2" pivot="0" count="3">
      <tableStyleElement type="wholeTable" dxfId="2"/>
      <tableStyleElement type="headerRow"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I16"/>
  <sheetViews>
    <sheetView workbookViewId="0">
      <selection sqref="A1:I8"/>
    </sheetView>
  </sheetViews>
  <sheetFormatPr baseColWidth="10" defaultRowHeight="15.75" x14ac:dyDescent="0.25"/>
  <sheetData>
    <row r="1" spans="1:9" ht="46.5" customHeight="1" x14ac:dyDescent="0.25">
      <c r="A1" s="204" t="s">
        <v>154</v>
      </c>
      <c r="B1" s="204"/>
      <c r="C1" s="204"/>
      <c r="D1" s="204"/>
      <c r="E1" s="204"/>
      <c r="F1" s="204"/>
      <c r="G1" s="204"/>
      <c r="H1" s="204"/>
      <c r="I1" s="204"/>
    </row>
    <row r="2" spans="1:9" x14ac:dyDescent="0.25">
      <c r="A2" s="204"/>
      <c r="B2" s="204"/>
      <c r="C2" s="204"/>
      <c r="D2" s="204"/>
      <c r="E2" s="204"/>
      <c r="F2" s="204"/>
      <c r="G2" s="204"/>
      <c r="H2" s="204"/>
      <c r="I2" s="204"/>
    </row>
    <row r="3" spans="1:9" x14ac:dyDescent="0.25">
      <c r="A3" s="204"/>
      <c r="B3" s="204"/>
      <c r="C3" s="204"/>
      <c r="D3" s="204"/>
      <c r="E3" s="204"/>
      <c r="F3" s="204"/>
      <c r="G3" s="204"/>
      <c r="H3" s="204"/>
      <c r="I3" s="204"/>
    </row>
    <row r="4" spans="1:9" x14ac:dyDescent="0.25">
      <c r="A4" s="204"/>
      <c r="B4" s="204"/>
      <c r="C4" s="204"/>
      <c r="D4" s="204"/>
      <c r="E4" s="204"/>
      <c r="F4" s="204"/>
      <c r="G4" s="204"/>
      <c r="H4" s="204"/>
      <c r="I4" s="204"/>
    </row>
    <row r="5" spans="1:9" x14ac:dyDescent="0.25">
      <c r="A5" s="204"/>
      <c r="B5" s="204"/>
      <c r="C5" s="204"/>
      <c r="D5" s="204"/>
      <c r="E5" s="204"/>
      <c r="F5" s="204"/>
      <c r="G5" s="204"/>
      <c r="H5" s="204"/>
      <c r="I5" s="204"/>
    </row>
    <row r="6" spans="1:9" x14ac:dyDescent="0.25">
      <c r="A6" s="204"/>
      <c r="B6" s="204"/>
      <c r="C6" s="204"/>
      <c r="D6" s="204"/>
      <c r="E6" s="204"/>
      <c r="F6" s="204"/>
      <c r="G6" s="204"/>
      <c r="H6" s="204"/>
      <c r="I6" s="204"/>
    </row>
    <row r="7" spans="1:9" x14ac:dyDescent="0.25">
      <c r="A7" s="204"/>
      <c r="B7" s="204"/>
      <c r="C7" s="204"/>
      <c r="D7" s="204"/>
      <c r="E7" s="204"/>
      <c r="F7" s="204"/>
      <c r="G7" s="204"/>
      <c r="H7" s="204"/>
      <c r="I7" s="204"/>
    </row>
    <row r="8" spans="1:9" x14ac:dyDescent="0.25">
      <c r="A8" s="204"/>
      <c r="B8" s="204"/>
      <c r="C8" s="204"/>
      <c r="D8" s="204"/>
      <c r="E8" s="204"/>
      <c r="F8" s="204"/>
      <c r="G8" s="204"/>
      <c r="H8" s="204"/>
      <c r="I8" s="204"/>
    </row>
    <row r="9" spans="1:9" x14ac:dyDescent="0.25">
      <c r="A9" s="205" t="s">
        <v>155</v>
      </c>
      <c r="B9" s="205"/>
      <c r="C9" s="205"/>
      <c r="D9" s="205"/>
      <c r="E9" s="205"/>
      <c r="F9" s="205"/>
      <c r="G9" s="205"/>
      <c r="H9" s="205"/>
      <c r="I9" s="205"/>
    </row>
    <row r="10" spans="1:9" x14ac:dyDescent="0.25">
      <c r="A10" s="205"/>
      <c r="B10" s="205"/>
      <c r="C10" s="205"/>
      <c r="D10" s="205"/>
      <c r="E10" s="205"/>
      <c r="F10" s="205"/>
      <c r="G10" s="205"/>
      <c r="H10" s="205"/>
      <c r="I10" s="205"/>
    </row>
    <row r="11" spans="1:9" ht="15.75" customHeight="1" x14ac:dyDescent="0.25">
      <c r="A11" s="206" t="s">
        <v>175</v>
      </c>
      <c r="B11" s="206"/>
      <c r="C11" s="206"/>
      <c r="D11" s="206"/>
      <c r="E11" s="206"/>
      <c r="F11" s="206"/>
      <c r="G11" s="206"/>
      <c r="H11" s="206"/>
      <c r="I11" s="206"/>
    </row>
    <row r="12" spans="1:9" x14ac:dyDescent="0.25">
      <c r="A12" s="206"/>
      <c r="B12" s="206"/>
      <c r="C12" s="206"/>
      <c r="D12" s="206"/>
      <c r="E12" s="206"/>
      <c r="F12" s="206"/>
      <c r="G12" s="206"/>
      <c r="H12" s="206"/>
      <c r="I12" s="206"/>
    </row>
    <row r="13" spans="1:9" x14ac:dyDescent="0.25">
      <c r="A13" s="206"/>
      <c r="B13" s="206"/>
      <c r="C13" s="206"/>
      <c r="D13" s="206"/>
      <c r="E13" s="206"/>
      <c r="F13" s="206"/>
      <c r="G13" s="206"/>
      <c r="H13" s="206"/>
      <c r="I13" s="206"/>
    </row>
    <row r="14" spans="1:9" ht="15.75" customHeight="1" x14ac:dyDescent="0.25">
      <c r="A14" s="206" t="s">
        <v>168</v>
      </c>
      <c r="B14" s="206"/>
      <c r="C14" s="206"/>
      <c r="D14" s="206"/>
      <c r="E14" s="206"/>
      <c r="F14" s="206"/>
      <c r="G14" s="206"/>
      <c r="H14" s="206"/>
      <c r="I14" s="206"/>
    </row>
    <row r="15" spans="1:9" x14ac:dyDescent="0.25">
      <c r="A15" s="206"/>
      <c r="B15" s="206"/>
      <c r="C15" s="206"/>
      <c r="D15" s="206"/>
      <c r="E15" s="206"/>
      <c r="F15" s="206"/>
      <c r="G15" s="206"/>
      <c r="H15" s="206"/>
      <c r="I15" s="206"/>
    </row>
    <row r="16" spans="1:9" x14ac:dyDescent="0.25">
      <c r="A16" s="206"/>
      <c r="B16" s="206"/>
      <c r="C16" s="206"/>
      <c r="D16" s="206"/>
      <c r="E16" s="206"/>
      <c r="F16" s="206"/>
      <c r="G16" s="206"/>
      <c r="H16" s="206"/>
      <c r="I16" s="206"/>
    </row>
  </sheetData>
  <mergeCells count="4">
    <mergeCell ref="A1:I8"/>
    <mergeCell ref="A9:I10"/>
    <mergeCell ref="A11:I13"/>
    <mergeCell ref="A14:I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dimension ref="B1:AB81"/>
  <sheetViews>
    <sheetView zoomScale="80" zoomScaleNormal="80" workbookViewId="0">
      <pane xSplit="3" ySplit="6" topLeftCell="D29" activePane="bottomRight" state="frozen"/>
      <selection activeCell="A6" sqref="A6"/>
      <selection pane="topRight" activeCell="A6" sqref="A6"/>
      <selection pane="bottomLeft" activeCell="A6" sqref="A6"/>
      <selection pane="bottomRight" activeCell="G31" sqref="G31"/>
    </sheetView>
  </sheetViews>
  <sheetFormatPr baseColWidth="10" defaultRowHeight="15.75" x14ac:dyDescent="0.25"/>
  <cols>
    <col min="2" max="2" width="24.375" customWidth="1"/>
    <col min="3" max="3" width="16" bestFit="1" customWidth="1"/>
    <col min="5" max="5" width="14.625" bestFit="1" customWidth="1"/>
    <col min="7" max="7" width="11" style="99"/>
    <col min="12" max="12" width="14.375" customWidth="1"/>
    <col min="13" max="14" width="20.625" customWidth="1"/>
    <col min="27" max="27" width="13.625" bestFit="1" customWidth="1"/>
  </cols>
  <sheetData>
    <row r="1" spans="2:28" ht="16.5" thickBot="1" x14ac:dyDescent="0.3"/>
    <row r="2" spans="2:28" ht="16.5" thickBot="1" x14ac:dyDescent="0.3">
      <c r="B2" s="7" t="s">
        <v>171</v>
      </c>
      <c r="C2" s="7" t="s">
        <v>172</v>
      </c>
      <c r="G2"/>
    </row>
    <row r="3" spans="2:28" ht="16.5" thickBot="1" x14ac:dyDescent="0.3">
      <c r="B3" s="7" t="s">
        <v>173</v>
      </c>
      <c r="C3" s="7" t="s">
        <v>174</v>
      </c>
      <c r="G3"/>
    </row>
    <row r="4" spans="2:28" ht="16.5" thickBot="1" x14ac:dyDescent="0.3"/>
    <row r="5" spans="2:28" ht="32.25" thickBot="1" x14ac:dyDescent="0.3">
      <c r="B5" s="7" t="s">
        <v>0</v>
      </c>
      <c r="C5" s="136" t="s">
        <v>1</v>
      </c>
      <c r="D5" s="6" t="s">
        <v>6</v>
      </c>
      <c r="E5" s="5" t="s">
        <v>2</v>
      </c>
      <c r="F5" s="5" t="s">
        <v>3</v>
      </c>
      <c r="G5" s="100" t="s">
        <v>156</v>
      </c>
      <c r="H5" s="124" t="s">
        <v>164</v>
      </c>
      <c r="I5" s="137" t="s">
        <v>165</v>
      </c>
      <c r="J5" s="124" t="s">
        <v>166</v>
      </c>
      <c r="K5" s="137" t="s">
        <v>4</v>
      </c>
      <c r="L5" s="124" t="s">
        <v>161</v>
      </c>
      <c r="M5" s="138" t="s">
        <v>169</v>
      </c>
      <c r="N5" s="123" t="s">
        <v>162</v>
      </c>
      <c r="O5" s="207" t="s">
        <v>163</v>
      </c>
      <c r="P5" s="208"/>
      <c r="Q5" s="208"/>
      <c r="R5" s="208"/>
      <c r="S5" s="208"/>
      <c r="T5" s="208"/>
      <c r="U5" s="208"/>
      <c r="V5" s="208"/>
      <c r="W5" s="208"/>
      <c r="X5" s="208"/>
      <c r="Y5" s="208"/>
      <c r="Z5" s="208"/>
      <c r="AA5" s="3"/>
      <c r="AB5" s="4"/>
    </row>
    <row r="6" spans="2:28" ht="16.5" thickBot="1" x14ac:dyDescent="0.3">
      <c r="C6" s="1"/>
      <c r="D6" s="3"/>
      <c r="E6" s="1"/>
      <c r="F6" s="2"/>
      <c r="G6" s="101"/>
      <c r="H6" s="2"/>
      <c r="I6" s="2"/>
      <c r="J6" s="2"/>
      <c r="K6" s="2"/>
      <c r="L6" s="2"/>
      <c r="M6" s="2"/>
      <c r="N6" s="2"/>
      <c r="O6" s="1" t="s">
        <v>113</v>
      </c>
      <c r="P6" s="2" t="s">
        <v>114</v>
      </c>
      <c r="Q6" s="2" t="s">
        <v>115</v>
      </c>
      <c r="R6" s="2" t="s">
        <v>116</v>
      </c>
      <c r="S6" s="2" t="s">
        <v>117</v>
      </c>
      <c r="T6" s="2" t="s">
        <v>121</v>
      </c>
      <c r="U6" s="2" t="s">
        <v>118</v>
      </c>
      <c r="V6" s="2" t="s">
        <v>119</v>
      </c>
      <c r="W6" s="2" t="s">
        <v>120</v>
      </c>
      <c r="X6" s="2" t="s">
        <v>122</v>
      </c>
      <c r="Y6" s="2" t="s">
        <v>123</v>
      </c>
      <c r="Z6" s="2" t="s">
        <v>128</v>
      </c>
      <c r="AA6" s="3" t="s">
        <v>127</v>
      </c>
      <c r="AB6" s="4"/>
    </row>
    <row r="7" spans="2:28" x14ac:dyDescent="0.25">
      <c r="B7" s="8" t="s">
        <v>129</v>
      </c>
      <c r="C7" s="21" t="s">
        <v>5</v>
      </c>
      <c r="D7" s="22" t="s">
        <v>7</v>
      </c>
      <c r="E7" s="21"/>
      <c r="F7" s="23">
        <v>50</v>
      </c>
      <c r="G7" s="98">
        <v>0.05</v>
      </c>
      <c r="H7" s="24">
        <v>121</v>
      </c>
      <c r="I7" s="24">
        <v>405</v>
      </c>
      <c r="J7" s="24">
        <v>260</v>
      </c>
      <c r="K7" s="24">
        <v>10</v>
      </c>
      <c r="L7" s="24">
        <f>IF(AA7&lt;0.4,1,IF(AA7&lt;0.7,2,3))</f>
        <v>1</v>
      </c>
      <c r="M7" s="134" t="s">
        <v>157</v>
      </c>
      <c r="N7" s="24">
        <v>3</v>
      </c>
      <c r="O7" s="21">
        <v>8.5000000000000006E-2</v>
      </c>
      <c r="P7" s="24">
        <v>0</v>
      </c>
      <c r="Q7" s="24">
        <v>0.7</v>
      </c>
      <c r="R7" s="24">
        <v>2.2499999999999999E-2</v>
      </c>
      <c r="S7" s="24">
        <v>2.2499999999999999E-2</v>
      </c>
      <c r="T7" s="24">
        <v>4.4999999999999997E-3</v>
      </c>
      <c r="U7" s="24">
        <v>0</v>
      </c>
      <c r="V7" s="24">
        <v>0</v>
      </c>
      <c r="W7" s="24">
        <v>0</v>
      </c>
      <c r="X7" s="24">
        <v>0</v>
      </c>
      <c r="Y7" s="24">
        <v>0</v>
      </c>
      <c r="Z7" s="24">
        <v>0</v>
      </c>
      <c r="AA7" s="82">
        <f>O7+Q7/6+(U7+V7+Z7)/5+W7/15</f>
        <v>0.20166666666666666</v>
      </c>
      <c r="AB7" s="11"/>
    </row>
    <row r="8" spans="2:28" x14ac:dyDescent="0.25">
      <c r="B8" s="9"/>
      <c r="C8" s="12" t="s">
        <v>8</v>
      </c>
      <c r="D8" s="13" t="s">
        <v>14</v>
      </c>
      <c r="E8" s="12"/>
      <c r="F8" s="16">
        <v>50</v>
      </c>
      <c r="G8" s="97">
        <v>0.05</v>
      </c>
      <c r="H8" s="15">
        <v>160.5</v>
      </c>
      <c r="I8" s="15">
        <v>540</v>
      </c>
      <c r="J8" s="15">
        <v>320</v>
      </c>
      <c r="K8" s="15">
        <v>8</v>
      </c>
      <c r="L8" s="15">
        <f t="shared" ref="L8:L71" si="0">IF(AA8&lt;0.4,1,IF(AA8&lt;0.7,2,3))</f>
        <v>1</v>
      </c>
      <c r="M8" s="135" t="s">
        <v>157</v>
      </c>
      <c r="N8" s="15">
        <v>3</v>
      </c>
      <c r="O8" s="12">
        <v>0</v>
      </c>
      <c r="P8" s="15">
        <v>0</v>
      </c>
      <c r="Q8" s="15">
        <v>0</v>
      </c>
      <c r="R8" s="15">
        <v>2.2499999999999999E-2</v>
      </c>
      <c r="S8" s="15">
        <v>2.2499999999999999E-2</v>
      </c>
      <c r="T8" s="15">
        <v>4.4999999999999997E-3</v>
      </c>
      <c r="U8" s="15">
        <v>0</v>
      </c>
      <c r="V8" s="15">
        <v>0</v>
      </c>
      <c r="W8" s="15">
        <v>0</v>
      </c>
      <c r="X8" s="15">
        <v>0</v>
      </c>
      <c r="Y8" s="15">
        <v>0</v>
      </c>
      <c r="Z8" s="15">
        <v>0</v>
      </c>
      <c r="AA8" s="83">
        <f t="shared" ref="AA8:AA12" si="1">O8+Q8/6+(U8+V8+Z8)/5+W8/15</f>
        <v>0</v>
      </c>
      <c r="AB8" s="11"/>
    </row>
    <row r="9" spans="2:28" x14ac:dyDescent="0.25">
      <c r="B9" s="9"/>
      <c r="C9" s="21" t="s">
        <v>9</v>
      </c>
      <c r="D9" s="22" t="s">
        <v>15</v>
      </c>
      <c r="E9" s="21"/>
      <c r="F9" s="25">
        <v>50</v>
      </c>
      <c r="G9" s="98">
        <v>0.05</v>
      </c>
      <c r="H9" s="24">
        <v>190</v>
      </c>
      <c r="I9" s="24">
        <v>640</v>
      </c>
      <c r="J9" s="24">
        <v>390</v>
      </c>
      <c r="K9" s="24">
        <v>7</v>
      </c>
      <c r="L9" s="24">
        <f t="shared" si="0"/>
        <v>1</v>
      </c>
      <c r="M9" s="134" t="s">
        <v>157</v>
      </c>
      <c r="N9" s="24">
        <v>3</v>
      </c>
      <c r="O9" s="21">
        <v>0</v>
      </c>
      <c r="P9" s="24">
        <v>0</v>
      </c>
      <c r="Q9" s="24">
        <v>0</v>
      </c>
      <c r="R9" s="24">
        <v>2.2499999999999999E-2</v>
      </c>
      <c r="S9" s="24">
        <v>2.2499999999999999E-2</v>
      </c>
      <c r="T9" s="24">
        <v>4.4999999999999997E-3</v>
      </c>
      <c r="U9" s="24">
        <v>0</v>
      </c>
      <c r="V9" s="24">
        <v>0</v>
      </c>
      <c r="W9" s="24">
        <v>0</v>
      </c>
      <c r="X9" s="24">
        <v>0</v>
      </c>
      <c r="Y9" s="24">
        <v>0</v>
      </c>
      <c r="Z9" s="24">
        <v>0</v>
      </c>
      <c r="AA9" s="82">
        <f t="shared" si="1"/>
        <v>0</v>
      </c>
      <c r="AB9" s="11"/>
    </row>
    <row r="10" spans="2:28" x14ac:dyDescent="0.25">
      <c r="B10" s="9"/>
      <c r="C10" s="12" t="s">
        <v>10</v>
      </c>
      <c r="D10" s="13" t="s">
        <v>16</v>
      </c>
      <c r="E10" s="12"/>
      <c r="F10" s="16">
        <v>50</v>
      </c>
      <c r="G10" s="97">
        <v>0.05</v>
      </c>
      <c r="H10" s="15">
        <v>166.5</v>
      </c>
      <c r="I10" s="15">
        <v>560</v>
      </c>
      <c r="J10" s="15">
        <v>350</v>
      </c>
      <c r="K10" s="15">
        <v>8</v>
      </c>
      <c r="L10" s="15">
        <f t="shared" si="0"/>
        <v>1</v>
      </c>
      <c r="M10" s="135" t="s">
        <v>157</v>
      </c>
      <c r="N10" s="15">
        <v>3</v>
      </c>
      <c r="O10" s="12">
        <v>0.1</v>
      </c>
      <c r="P10" s="15">
        <v>0.27500000000000002</v>
      </c>
      <c r="Q10" s="15">
        <v>0.8</v>
      </c>
      <c r="R10" s="15">
        <v>1.7500000000000002E-2</v>
      </c>
      <c r="S10" s="15">
        <v>1.7500000000000002E-2</v>
      </c>
      <c r="T10" s="15">
        <v>0</v>
      </c>
      <c r="U10" s="15">
        <v>0</v>
      </c>
      <c r="V10" s="15">
        <v>0</v>
      </c>
      <c r="W10" s="15">
        <v>0</v>
      </c>
      <c r="X10" s="15">
        <v>0</v>
      </c>
      <c r="Y10" s="15">
        <v>0</v>
      </c>
      <c r="Z10" s="15">
        <v>0</v>
      </c>
      <c r="AA10" s="83">
        <f t="shared" si="1"/>
        <v>0.23333333333333334</v>
      </c>
      <c r="AB10" s="11"/>
    </row>
    <row r="11" spans="2:28" x14ac:dyDescent="0.25">
      <c r="B11" s="9"/>
      <c r="C11" s="21" t="s">
        <v>11</v>
      </c>
      <c r="D11" s="22" t="s">
        <v>21</v>
      </c>
      <c r="E11" s="21"/>
      <c r="F11" s="23">
        <v>50</v>
      </c>
      <c r="G11" s="98">
        <v>0.05</v>
      </c>
      <c r="H11" s="24">
        <v>127.5</v>
      </c>
      <c r="I11" s="24">
        <v>430</v>
      </c>
      <c r="J11" s="24">
        <v>250</v>
      </c>
      <c r="K11" s="24">
        <v>10</v>
      </c>
      <c r="L11" s="24">
        <f t="shared" si="0"/>
        <v>1</v>
      </c>
      <c r="M11" s="24" t="s">
        <v>170</v>
      </c>
      <c r="N11" s="24">
        <v>2</v>
      </c>
      <c r="O11" s="21">
        <v>0.1</v>
      </c>
      <c r="P11" s="24">
        <v>0.2</v>
      </c>
      <c r="Q11" s="24">
        <v>0.45</v>
      </c>
      <c r="R11" s="24">
        <v>2.2499999999999999E-2</v>
      </c>
      <c r="S11" s="24">
        <v>2.2499999999999999E-2</v>
      </c>
      <c r="T11" s="24">
        <v>0</v>
      </c>
      <c r="U11" s="24">
        <v>0</v>
      </c>
      <c r="V11" s="24">
        <v>0</v>
      </c>
      <c r="W11" s="24">
        <v>0</v>
      </c>
      <c r="X11" s="24">
        <v>0</v>
      </c>
      <c r="Y11" s="24">
        <v>0</v>
      </c>
      <c r="Z11" s="24">
        <v>0</v>
      </c>
      <c r="AA11" s="84">
        <f t="shared" si="1"/>
        <v>0.17499999999999999</v>
      </c>
      <c r="AB11" s="11"/>
    </row>
    <row r="12" spans="2:28" x14ac:dyDescent="0.25">
      <c r="B12" s="9"/>
      <c r="C12" s="12" t="s">
        <v>12</v>
      </c>
      <c r="D12" s="13" t="s">
        <v>22</v>
      </c>
      <c r="E12" s="12"/>
      <c r="F12" s="16">
        <v>57</v>
      </c>
      <c r="G12" s="97">
        <v>0.05</v>
      </c>
      <c r="H12" s="15">
        <v>138</v>
      </c>
      <c r="I12" s="15">
        <v>465</v>
      </c>
      <c r="J12" s="15">
        <v>280</v>
      </c>
      <c r="K12" s="15">
        <v>9</v>
      </c>
      <c r="L12" s="15">
        <f t="shared" si="0"/>
        <v>1</v>
      </c>
      <c r="M12" s="15" t="s">
        <v>170</v>
      </c>
      <c r="N12" s="15">
        <v>2</v>
      </c>
      <c r="O12" s="12">
        <v>0.15</v>
      </c>
      <c r="P12" s="15">
        <v>0.2</v>
      </c>
      <c r="Q12" s="15">
        <v>0.55000000000000004</v>
      </c>
      <c r="R12" s="15">
        <v>2.2499999999999999E-2</v>
      </c>
      <c r="S12" s="15">
        <v>2.2499999999999999E-2</v>
      </c>
      <c r="T12" s="15">
        <v>0</v>
      </c>
      <c r="U12" s="15">
        <v>0</v>
      </c>
      <c r="V12" s="15">
        <v>0</v>
      </c>
      <c r="W12" s="15">
        <v>0</v>
      </c>
      <c r="X12" s="15">
        <v>0</v>
      </c>
      <c r="Y12" s="15">
        <v>0</v>
      </c>
      <c r="Z12" s="15">
        <v>0</v>
      </c>
      <c r="AA12" s="83">
        <f t="shared" si="1"/>
        <v>0.24166666666666667</v>
      </c>
      <c r="AB12" s="11"/>
    </row>
    <row r="13" spans="2:28" x14ac:dyDescent="0.25">
      <c r="B13" s="9"/>
      <c r="C13" s="21" t="s">
        <v>13</v>
      </c>
      <c r="D13" s="22" t="s">
        <v>23</v>
      </c>
      <c r="E13" s="21"/>
      <c r="F13" s="24">
        <v>57</v>
      </c>
      <c r="G13" s="98">
        <v>0.05</v>
      </c>
      <c r="H13" s="24">
        <v>144.5</v>
      </c>
      <c r="I13" s="24">
        <v>485</v>
      </c>
      <c r="J13" s="24">
        <v>300</v>
      </c>
      <c r="K13" s="24">
        <v>9</v>
      </c>
      <c r="L13" s="24">
        <f>IF(AA13&lt;0.4,1,IF(AA13&lt;0.7,2,3))</f>
        <v>1</v>
      </c>
      <c r="M13" s="24" t="s">
        <v>170</v>
      </c>
      <c r="N13" s="24">
        <v>2</v>
      </c>
      <c r="O13" s="21">
        <v>0.15</v>
      </c>
      <c r="P13" s="24">
        <v>0.2</v>
      </c>
      <c r="Q13" s="24">
        <v>0.75</v>
      </c>
      <c r="R13" s="24">
        <v>2.2499999999999999E-2</v>
      </c>
      <c r="S13" s="24">
        <v>2.2499999999999999E-2</v>
      </c>
      <c r="T13" s="24">
        <v>0</v>
      </c>
      <c r="U13" s="24">
        <v>0</v>
      </c>
      <c r="V13" s="24">
        <v>0</v>
      </c>
      <c r="W13" s="24">
        <v>0</v>
      </c>
      <c r="X13" s="24">
        <v>0</v>
      </c>
      <c r="Y13" s="24">
        <v>0</v>
      </c>
      <c r="Z13" s="24">
        <v>0</v>
      </c>
      <c r="AA13" s="82">
        <f t="shared" ref="AA13:AA79" si="2">O13+Q13/6+(U13+V13+Z13)/5+W13/15</f>
        <v>0.27500000000000002</v>
      </c>
      <c r="AB13" s="11"/>
    </row>
    <row r="14" spans="2:28" x14ac:dyDescent="0.25">
      <c r="B14" s="9"/>
      <c r="C14" s="12" t="s">
        <v>17</v>
      </c>
      <c r="D14" s="13" t="s">
        <v>24</v>
      </c>
      <c r="E14" s="12"/>
      <c r="F14" s="14">
        <v>50</v>
      </c>
      <c r="G14" s="97">
        <v>0.05</v>
      </c>
      <c r="H14" s="15">
        <v>180.5</v>
      </c>
      <c r="I14" s="15">
        <v>610</v>
      </c>
      <c r="J14" s="15">
        <v>320</v>
      </c>
      <c r="K14" s="15">
        <v>8</v>
      </c>
      <c r="L14" s="15">
        <f t="shared" si="0"/>
        <v>2</v>
      </c>
      <c r="M14" s="15" t="s">
        <v>64</v>
      </c>
      <c r="N14" s="15">
        <v>1</v>
      </c>
      <c r="O14" s="12">
        <v>0.35499999999999998</v>
      </c>
      <c r="P14" s="15">
        <v>0.2</v>
      </c>
      <c r="Q14" s="15">
        <v>0.65</v>
      </c>
      <c r="R14" s="15">
        <v>2.2499999999999999E-2</v>
      </c>
      <c r="S14" s="15">
        <v>2.2499999999999999E-2</v>
      </c>
      <c r="T14" s="15">
        <v>0</v>
      </c>
      <c r="U14" s="15">
        <v>0.2</v>
      </c>
      <c r="V14" s="15">
        <v>0.05</v>
      </c>
      <c r="W14" s="15">
        <v>0.2</v>
      </c>
      <c r="X14" s="15">
        <v>0</v>
      </c>
      <c r="Y14" s="15">
        <v>0</v>
      </c>
      <c r="Z14" s="15">
        <v>0</v>
      </c>
      <c r="AA14" s="83">
        <f t="shared" si="2"/>
        <v>0.52666666666666662</v>
      </c>
      <c r="AB14" s="11"/>
    </row>
    <row r="15" spans="2:28" x14ac:dyDescent="0.25">
      <c r="B15" s="9"/>
      <c r="C15" s="21" t="s">
        <v>18</v>
      </c>
      <c r="D15" s="22" t="s">
        <v>25</v>
      </c>
      <c r="E15" s="21"/>
      <c r="F15" s="23">
        <v>47</v>
      </c>
      <c r="G15" s="98">
        <v>0.05</v>
      </c>
      <c r="H15" s="24">
        <v>187</v>
      </c>
      <c r="I15" s="24">
        <v>630</v>
      </c>
      <c r="J15" s="24">
        <v>365</v>
      </c>
      <c r="K15" s="24">
        <v>8</v>
      </c>
      <c r="L15" s="24">
        <f t="shared" si="0"/>
        <v>2</v>
      </c>
      <c r="M15" s="24" t="s">
        <v>64</v>
      </c>
      <c r="N15" s="24">
        <v>1</v>
      </c>
      <c r="O15" s="21">
        <v>0.40500000000000003</v>
      </c>
      <c r="P15" s="24">
        <v>0.2</v>
      </c>
      <c r="Q15" s="24">
        <v>0.65</v>
      </c>
      <c r="R15" s="24">
        <v>2.2499999999999999E-2</v>
      </c>
      <c r="S15" s="24">
        <v>2.2499999999999999E-2</v>
      </c>
      <c r="T15" s="24">
        <v>0</v>
      </c>
      <c r="U15" s="24">
        <v>0.2</v>
      </c>
      <c r="V15" s="24">
        <v>0.05</v>
      </c>
      <c r="W15" s="24">
        <v>0.2</v>
      </c>
      <c r="X15" s="24">
        <v>0</v>
      </c>
      <c r="Y15" s="24">
        <v>0</v>
      </c>
      <c r="Z15" s="24">
        <v>0</v>
      </c>
      <c r="AA15" s="82">
        <f t="shared" si="2"/>
        <v>0.57666666666666677</v>
      </c>
      <c r="AB15" s="11"/>
    </row>
    <row r="16" spans="2:28" x14ac:dyDescent="0.25">
      <c r="B16" s="9"/>
      <c r="C16" s="12" t="s">
        <v>19</v>
      </c>
      <c r="D16" s="13" t="s">
        <v>20</v>
      </c>
      <c r="E16" s="12"/>
      <c r="F16" s="16">
        <v>45</v>
      </c>
      <c r="G16" s="97">
        <v>0.05</v>
      </c>
      <c r="H16" s="15">
        <v>207</v>
      </c>
      <c r="I16" s="15">
        <v>700</v>
      </c>
      <c r="J16" s="15">
        <v>410</v>
      </c>
      <c r="K16" s="15">
        <v>7</v>
      </c>
      <c r="L16" s="15">
        <f t="shared" si="0"/>
        <v>2</v>
      </c>
      <c r="M16" s="15" t="s">
        <v>64</v>
      </c>
      <c r="N16" s="15">
        <v>1</v>
      </c>
      <c r="O16" s="12">
        <v>0.46</v>
      </c>
      <c r="P16" s="15">
        <v>0.2</v>
      </c>
      <c r="Q16" s="15">
        <v>0.65</v>
      </c>
      <c r="R16" s="15">
        <v>2.2499999999999999E-2</v>
      </c>
      <c r="S16" s="15">
        <v>2.2499999999999999E-2</v>
      </c>
      <c r="T16" s="15">
        <v>0</v>
      </c>
      <c r="U16" s="15">
        <v>0.2</v>
      </c>
      <c r="V16" s="15">
        <v>0.05</v>
      </c>
      <c r="W16" s="15">
        <v>0.2</v>
      </c>
      <c r="X16" s="15">
        <v>0</v>
      </c>
      <c r="Y16" s="15">
        <v>0</v>
      </c>
      <c r="Z16" s="15">
        <v>0</v>
      </c>
      <c r="AA16" s="83">
        <f t="shared" si="2"/>
        <v>0.63166666666666671</v>
      </c>
      <c r="AB16" s="11"/>
    </row>
    <row r="17" spans="2:28" x14ac:dyDescent="0.25">
      <c r="B17" s="9"/>
      <c r="C17" s="21" t="s">
        <v>26</v>
      </c>
      <c r="D17" s="22" t="s">
        <v>27</v>
      </c>
      <c r="E17" s="21"/>
      <c r="F17" s="25">
        <v>42</v>
      </c>
      <c r="G17" s="98">
        <v>0.05</v>
      </c>
      <c r="H17" s="24">
        <v>225</v>
      </c>
      <c r="I17" s="24">
        <v>760</v>
      </c>
      <c r="J17" s="24">
        <v>440</v>
      </c>
      <c r="K17" s="24">
        <v>7</v>
      </c>
      <c r="L17" s="24">
        <f t="shared" si="0"/>
        <v>2</v>
      </c>
      <c r="M17" s="24" t="s">
        <v>64</v>
      </c>
      <c r="N17" s="24">
        <v>1</v>
      </c>
      <c r="O17" s="21">
        <v>0.51</v>
      </c>
      <c r="P17" s="24">
        <v>0.2</v>
      </c>
      <c r="Q17" s="24">
        <v>0.75</v>
      </c>
      <c r="R17" s="24">
        <v>2.2499999999999999E-2</v>
      </c>
      <c r="S17" s="24">
        <v>2.2499999999999999E-2</v>
      </c>
      <c r="T17" s="24">
        <v>0</v>
      </c>
      <c r="U17" s="24">
        <v>0.2</v>
      </c>
      <c r="V17" s="24">
        <v>0.05</v>
      </c>
      <c r="W17" s="24">
        <v>0.2</v>
      </c>
      <c r="X17" s="24">
        <v>0</v>
      </c>
      <c r="Y17" s="24">
        <v>0</v>
      </c>
      <c r="Z17" s="24">
        <v>0</v>
      </c>
      <c r="AA17" s="82">
        <f t="shared" si="2"/>
        <v>0.69833333333333336</v>
      </c>
      <c r="AB17" s="11"/>
    </row>
    <row r="18" spans="2:28" ht="16.5" thickBot="1" x14ac:dyDescent="0.3">
      <c r="B18" s="10"/>
      <c r="C18" s="17" t="s">
        <v>28</v>
      </c>
      <c r="D18" s="18" t="s">
        <v>29</v>
      </c>
      <c r="E18" s="17"/>
      <c r="F18" s="19">
        <v>41</v>
      </c>
      <c r="G18" s="112">
        <v>0.05</v>
      </c>
      <c r="H18" s="20">
        <v>238</v>
      </c>
      <c r="I18" s="20">
        <v>805</v>
      </c>
      <c r="J18" s="20">
        <v>480</v>
      </c>
      <c r="K18" s="20">
        <v>6</v>
      </c>
      <c r="L18" s="20">
        <f t="shared" si="0"/>
        <v>3</v>
      </c>
      <c r="M18" s="20" t="s">
        <v>64</v>
      </c>
      <c r="N18" s="20">
        <v>1</v>
      </c>
      <c r="O18" s="17">
        <v>0.61</v>
      </c>
      <c r="P18" s="20">
        <v>0.2</v>
      </c>
      <c r="Q18" s="20">
        <v>0.75</v>
      </c>
      <c r="R18" s="20">
        <v>2.2499999999999999E-2</v>
      </c>
      <c r="S18" s="20">
        <v>2.2499999999999999E-2</v>
      </c>
      <c r="T18" s="20">
        <v>0</v>
      </c>
      <c r="U18" s="20">
        <v>0.2</v>
      </c>
      <c r="V18" s="20">
        <v>0.05</v>
      </c>
      <c r="W18" s="20">
        <v>0.2</v>
      </c>
      <c r="X18" s="20">
        <v>0</v>
      </c>
      <c r="Y18" s="20">
        <v>0</v>
      </c>
      <c r="Z18" s="20">
        <v>0</v>
      </c>
      <c r="AA18" s="85">
        <f t="shared" si="2"/>
        <v>0.79833333333333334</v>
      </c>
      <c r="AB18" s="11"/>
    </row>
    <row r="19" spans="2:28" x14ac:dyDescent="0.25">
      <c r="B19" s="8" t="s">
        <v>30</v>
      </c>
      <c r="C19" s="26" t="s">
        <v>31</v>
      </c>
      <c r="D19" s="27" t="s">
        <v>33</v>
      </c>
      <c r="E19" s="26"/>
      <c r="F19" s="28">
        <v>100</v>
      </c>
      <c r="G19" s="102">
        <v>0.05</v>
      </c>
      <c r="H19" s="29">
        <v>169</v>
      </c>
      <c r="I19" s="29">
        <v>510</v>
      </c>
      <c r="J19" s="29">
        <v>440</v>
      </c>
      <c r="K19" s="29">
        <v>6</v>
      </c>
      <c r="L19" s="119">
        <f t="shared" si="0"/>
        <v>1</v>
      </c>
      <c r="M19" s="30" t="s">
        <v>158</v>
      </c>
      <c r="N19" s="29">
        <v>2</v>
      </c>
      <c r="O19" s="26">
        <v>7.0000000000000007E-2</v>
      </c>
      <c r="P19" s="29">
        <v>2.5000000000000001E-2</v>
      </c>
      <c r="Q19" s="29">
        <v>1.1000000000000001</v>
      </c>
      <c r="R19" s="29">
        <v>5.5E-2</v>
      </c>
      <c r="S19" s="29">
        <v>0.3</v>
      </c>
      <c r="T19" s="29">
        <v>0</v>
      </c>
      <c r="U19" s="29">
        <v>0</v>
      </c>
      <c r="V19" s="29">
        <v>0</v>
      </c>
      <c r="W19" s="29">
        <v>0</v>
      </c>
      <c r="X19" s="29">
        <v>0</v>
      </c>
      <c r="Y19" s="29">
        <v>0</v>
      </c>
      <c r="Z19" s="29">
        <v>0</v>
      </c>
      <c r="AA19" s="86">
        <f t="shared" si="2"/>
        <v>0.25333333333333335</v>
      </c>
      <c r="AB19" s="4"/>
    </row>
    <row r="20" spans="2:28" x14ac:dyDescent="0.25">
      <c r="B20" s="9"/>
      <c r="C20" s="40" t="s">
        <v>32</v>
      </c>
      <c r="D20" s="41" t="s">
        <v>34</v>
      </c>
      <c r="E20" s="40"/>
      <c r="F20" s="42">
        <v>115</v>
      </c>
      <c r="G20" s="103">
        <v>0.05</v>
      </c>
      <c r="H20" s="43">
        <v>169</v>
      </c>
      <c r="I20" s="43">
        <v>490</v>
      </c>
      <c r="J20" s="43">
        <v>410</v>
      </c>
      <c r="K20" s="43">
        <v>7</v>
      </c>
      <c r="L20" s="120">
        <f t="shared" si="0"/>
        <v>1</v>
      </c>
      <c r="M20" s="43" t="s">
        <v>158</v>
      </c>
      <c r="N20" s="43">
        <v>2</v>
      </c>
      <c r="O20" s="40">
        <v>7.0000000000000007E-2</v>
      </c>
      <c r="P20" s="43">
        <v>2.5000000000000001E-2</v>
      </c>
      <c r="Q20" s="43">
        <v>1.1000000000000001</v>
      </c>
      <c r="R20" s="43">
        <v>5.5E-2</v>
      </c>
      <c r="S20" s="43">
        <v>0.3</v>
      </c>
      <c r="T20" s="43">
        <v>0</v>
      </c>
      <c r="U20" s="43">
        <v>0</v>
      </c>
      <c r="V20" s="43">
        <v>0</v>
      </c>
      <c r="W20" s="43">
        <v>0</v>
      </c>
      <c r="X20" s="43">
        <v>0.27500000000000002</v>
      </c>
      <c r="Y20" s="43">
        <v>0</v>
      </c>
      <c r="Z20" s="43">
        <v>0</v>
      </c>
      <c r="AA20" s="87">
        <f t="shared" si="2"/>
        <v>0.25333333333333335</v>
      </c>
      <c r="AB20" s="4"/>
    </row>
    <row r="21" spans="2:28" x14ac:dyDescent="0.25">
      <c r="B21" s="9"/>
      <c r="C21" s="31" t="s">
        <v>35</v>
      </c>
      <c r="D21" s="32" t="s">
        <v>36</v>
      </c>
      <c r="E21" s="31"/>
      <c r="F21" s="33">
        <v>110</v>
      </c>
      <c r="G21" s="104">
        <v>0.05</v>
      </c>
      <c r="H21" s="30">
        <v>169</v>
      </c>
      <c r="I21" s="30">
        <v>460</v>
      </c>
      <c r="J21" s="30">
        <v>375</v>
      </c>
      <c r="K21" s="30">
        <v>8</v>
      </c>
      <c r="L21" s="119">
        <f t="shared" si="0"/>
        <v>1</v>
      </c>
      <c r="M21" s="30" t="s">
        <v>158</v>
      </c>
      <c r="N21" s="30">
        <v>2</v>
      </c>
      <c r="O21" s="31">
        <v>7.0000000000000007E-2</v>
      </c>
      <c r="P21" s="30">
        <v>2.5000000000000001E-2</v>
      </c>
      <c r="Q21" s="30">
        <v>1.25</v>
      </c>
      <c r="R21" s="30">
        <v>5.5E-2</v>
      </c>
      <c r="S21" s="30">
        <v>0.37</v>
      </c>
      <c r="T21" s="30">
        <v>0</v>
      </c>
      <c r="U21" s="30">
        <v>0</v>
      </c>
      <c r="V21" s="30">
        <v>0</v>
      </c>
      <c r="W21" s="30">
        <v>0</v>
      </c>
      <c r="X21" s="30">
        <v>0</v>
      </c>
      <c r="Y21" s="30">
        <v>0</v>
      </c>
      <c r="Z21" s="30">
        <v>0</v>
      </c>
      <c r="AA21" s="88">
        <f t="shared" si="2"/>
        <v>0.27833333333333332</v>
      </c>
      <c r="AB21" s="4"/>
    </row>
    <row r="22" spans="2:28" x14ac:dyDescent="0.25">
      <c r="B22" s="9"/>
      <c r="C22" s="40" t="s">
        <v>37</v>
      </c>
      <c r="D22" s="41" t="s">
        <v>38</v>
      </c>
      <c r="E22" s="40"/>
      <c r="F22" s="42">
        <v>130</v>
      </c>
      <c r="G22" s="103">
        <v>0.05</v>
      </c>
      <c r="H22" s="43">
        <v>169</v>
      </c>
      <c r="I22" s="43">
        <v>400</v>
      </c>
      <c r="J22" s="43">
        <v>250</v>
      </c>
      <c r="K22" s="43">
        <v>9</v>
      </c>
      <c r="L22" s="120">
        <f t="shared" si="0"/>
        <v>1</v>
      </c>
      <c r="M22" s="43" t="s">
        <v>158</v>
      </c>
      <c r="N22" s="43">
        <v>2</v>
      </c>
      <c r="O22" s="40">
        <v>7.0000000000000007E-2</v>
      </c>
      <c r="P22" s="43">
        <v>2.5000000000000001E-2</v>
      </c>
      <c r="Q22" s="43">
        <v>1.25</v>
      </c>
      <c r="R22" s="43">
        <v>5.5E-2</v>
      </c>
      <c r="S22" s="43">
        <v>0.37</v>
      </c>
      <c r="T22" s="43">
        <v>0</v>
      </c>
      <c r="U22" s="43">
        <v>0</v>
      </c>
      <c r="V22" s="43">
        <v>0</v>
      </c>
      <c r="W22" s="43">
        <v>0</v>
      </c>
      <c r="X22" s="43">
        <v>0.27500000000000002</v>
      </c>
      <c r="Y22" s="43">
        <v>0</v>
      </c>
      <c r="Z22" s="43">
        <v>0</v>
      </c>
      <c r="AA22" s="87">
        <f t="shared" si="2"/>
        <v>0.27833333333333332</v>
      </c>
      <c r="AB22" s="4"/>
    </row>
    <row r="23" spans="2:28" x14ac:dyDescent="0.25">
      <c r="B23" s="9"/>
      <c r="C23" s="31" t="s">
        <v>39</v>
      </c>
      <c r="D23" s="32" t="s">
        <v>40</v>
      </c>
      <c r="E23" s="31"/>
      <c r="F23" s="33">
        <v>95</v>
      </c>
      <c r="G23" s="104">
        <v>0.05</v>
      </c>
      <c r="H23" s="30">
        <v>131.5</v>
      </c>
      <c r="I23" s="30">
        <v>445</v>
      </c>
      <c r="J23" s="30">
        <v>360</v>
      </c>
      <c r="K23" s="30">
        <v>9</v>
      </c>
      <c r="L23" s="119">
        <f t="shared" si="0"/>
        <v>1</v>
      </c>
      <c r="M23" s="30" t="s">
        <v>46</v>
      </c>
      <c r="N23" s="30">
        <v>1</v>
      </c>
      <c r="O23" s="31">
        <v>0.01</v>
      </c>
      <c r="P23" s="30">
        <v>0.2</v>
      </c>
      <c r="Q23" s="30">
        <v>0.9</v>
      </c>
      <c r="R23" s="30">
        <v>0.03</v>
      </c>
      <c r="S23" s="30">
        <v>0.2</v>
      </c>
      <c r="T23" s="30">
        <v>0</v>
      </c>
      <c r="U23" s="30">
        <v>0</v>
      </c>
      <c r="V23" s="30">
        <v>0</v>
      </c>
      <c r="W23" s="30">
        <v>0</v>
      </c>
      <c r="X23" s="30">
        <v>0</v>
      </c>
      <c r="Y23" s="30">
        <v>0</v>
      </c>
      <c r="Z23" s="30">
        <v>0</v>
      </c>
      <c r="AA23" s="88">
        <f t="shared" si="2"/>
        <v>0.16</v>
      </c>
      <c r="AB23" s="4"/>
    </row>
    <row r="24" spans="2:28" x14ac:dyDescent="0.25">
      <c r="B24" s="9"/>
      <c r="C24" s="40" t="s">
        <v>41</v>
      </c>
      <c r="D24" s="41" t="s">
        <v>42</v>
      </c>
      <c r="E24" s="40"/>
      <c r="F24" s="42">
        <v>105</v>
      </c>
      <c r="G24" s="103">
        <v>0.05</v>
      </c>
      <c r="H24" s="43">
        <v>131.5</v>
      </c>
      <c r="I24" s="43">
        <v>445</v>
      </c>
      <c r="J24" s="43">
        <v>360</v>
      </c>
      <c r="K24" s="43">
        <v>9</v>
      </c>
      <c r="L24" s="120">
        <f t="shared" si="0"/>
        <v>1</v>
      </c>
      <c r="M24" s="43" t="s">
        <v>46</v>
      </c>
      <c r="N24" s="43">
        <v>1</v>
      </c>
      <c r="O24" s="40">
        <v>0.01</v>
      </c>
      <c r="P24" s="43">
        <v>0.2</v>
      </c>
      <c r="Q24" s="43">
        <v>0.9</v>
      </c>
      <c r="R24" s="43">
        <v>0.03</v>
      </c>
      <c r="S24" s="43">
        <v>0.2</v>
      </c>
      <c r="T24" s="43">
        <v>0</v>
      </c>
      <c r="U24" s="43">
        <v>0</v>
      </c>
      <c r="V24" s="43">
        <v>0</v>
      </c>
      <c r="W24" s="43">
        <v>0</v>
      </c>
      <c r="X24" s="43">
        <v>0.27500000000000002</v>
      </c>
      <c r="Y24" s="43">
        <v>0</v>
      </c>
      <c r="Z24" s="43">
        <v>0</v>
      </c>
      <c r="AA24" s="87">
        <f t="shared" si="2"/>
        <v>0.16</v>
      </c>
      <c r="AB24" s="4"/>
    </row>
    <row r="25" spans="2:28" x14ac:dyDescent="0.25">
      <c r="B25" s="9"/>
      <c r="C25" s="31" t="s">
        <v>43</v>
      </c>
      <c r="D25" s="32" t="s">
        <v>44</v>
      </c>
      <c r="E25" s="31"/>
      <c r="F25" s="34">
        <v>95</v>
      </c>
      <c r="G25" s="104">
        <v>0.05</v>
      </c>
      <c r="H25" s="30">
        <v>153</v>
      </c>
      <c r="I25" s="30">
        <v>515</v>
      </c>
      <c r="J25" s="30">
        <v>390</v>
      </c>
      <c r="K25" s="30">
        <v>8</v>
      </c>
      <c r="L25" s="119">
        <f t="shared" si="0"/>
        <v>1</v>
      </c>
      <c r="M25" s="30" t="s">
        <v>46</v>
      </c>
      <c r="N25" s="30">
        <v>1</v>
      </c>
      <c r="O25" s="31">
        <v>0.15</v>
      </c>
      <c r="P25" s="30">
        <v>0.2</v>
      </c>
      <c r="Q25" s="30">
        <v>1.1000000000000001</v>
      </c>
      <c r="R25" s="30">
        <v>0.03</v>
      </c>
      <c r="S25" s="30">
        <v>0.13</v>
      </c>
      <c r="T25" s="30">
        <v>0</v>
      </c>
      <c r="U25" s="30">
        <v>0</v>
      </c>
      <c r="V25" s="30">
        <v>0</v>
      </c>
      <c r="W25" s="30">
        <v>0</v>
      </c>
      <c r="X25" s="30">
        <v>0</v>
      </c>
      <c r="Y25" s="30">
        <v>0</v>
      </c>
      <c r="Z25" s="30">
        <v>0</v>
      </c>
      <c r="AA25" s="88">
        <f t="shared" si="2"/>
        <v>0.33333333333333337</v>
      </c>
      <c r="AB25" s="4"/>
    </row>
    <row r="26" spans="2:28" x14ac:dyDescent="0.25">
      <c r="B26" s="9"/>
      <c r="C26" s="40" t="s">
        <v>45</v>
      </c>
      <c r="D26" s="41" t="s">
        <v>47</v>
      </c>
      <c r="E26" s="40"/>
      <c r="F26" s="42">
        <v>75</v>
      </c>
      <c r="G26" s="103">
        <v>0.05</v>
      </c>
      <c r="H26" s="43">
        <v>177.5</v>
      </c>
      <c r="I26" s="43">
        <v>600</v>
      </c>
      <c r="J26" s="43">
        <v>360</v>
      </c>
      <c r="K26" s="43">
        <v>7</v>
      </c>
      <c r="L26" s="120">
        <f t="shared" si="0"/>
        <v>2</v>
      </c>
      <c r="M26" s="43" t="s">
        <v>64</v>
      </c>
      <c r="N26" s="43">
        <v>1</v>
      </c>
      <c r="O26" s="40">
        <v>0.35</v>
      </c>
      <c r="P26" s="43">
        <v>0.2</v>
      </c>
      <c r="Q26" s="43">
        <v>0.9</v>
      </c>
      <c r="R26" s="43">
        <v>0.03</v>
      </c>
      <c r="S26" s="43">
        <v>0.2</v>
      </c>
      <c r="T26" s="43">
        <v>0</v>
      </c>
      <c r="U26" s="43">
        <v>0</v>
      </c>
      <c r="V26" s="43">
        <v>0</v>
      </c>
      <c r="W26" s="43">
        <v>0</v>
      </c>
      <c r="X26" s="43">
        <v>0</v>
      </c>
      <c r="Y26" s="43">
        <v>0</v>
      </c>
      <c r="Z26" s="43">
        <v>0</v>
      </c>
      <c r="AA26" s="87">
        <f t="shared" si="2"/>
        <v>0.5</v>
      </c>
      <c r="AB26" s="4"/>
    </row>
    <row r="27" spans="2:28" x14ac:dyDescent="0.25">
      <c r="B27" s="9"/>
      <c r="C27" s="31" t="s">
        <v>48</v>
      </c>
      <c r="D27" s="32" t="s">
        <v>49</v>
      </c>
      <c r="E27" s="31"/>
      <c r="F27" s="33">
        <v>95</v>
      </c>
      <c r="G27" s="104">
        <v>0.05</v>
      </c>
      <c r="H27" s="30">
        <v>177.5</v>
      </c>
      <c r="I27" s="30">
        <v>600</v>
      </c>
      <c r="J27" s="30">
        <v>360</v>
      </c>
      <c r="K27" s="30">
        <v>7</v>
      </c>
      <c r="L27" s="119">
        <f t="shared" si="0"/>
        <v>2</v>
      </c>
      <c r="M27" s="30" t="s">
        <v>64</v>
      </c>
      <c r="N27" s="30">
        <v>1</v>
      </c>
      <c r="O27" s="31">
        <v>0.35</v>
      </c>
      <c r="P27" s="30">
        <v>0.2</v>
      </c>
      <c r="Q27" s="30">
        <v>0.9</v>
      </c>
      <c r="R27" s="30">
        <v>0.03</v>
      </c>
      <c r="S27" s="30">
        <v>0.2</v>
      </c>
      <c r="T27" s="30">
        <v>0</v>
      </c>
      <c r="U27" s="30">
        <v>0</v>
      </c>
      <c r="V27" s="30">
        <v>0</v>
      </c>
      <c r="W27" s="30">
        <v>0</v>
      </c>
      <c r="X27" s="30">
        <v>0.25</v>
      </c>
      <c r="Y27" s="30">
        <v>0</v>
      </c>
      <c r="Z27" s="30">
        <v>0</v>
      </c>
      <c r="AA27" s="88">
        <f t="shared" si="2"/>
        <v>0.5</v>
      </c>
      <c r="AB27" s="4"/>
    </row>
    <row r="28" spans="2:28" x14ac:dyDescent="0.25">
      <c r="B28" s="9"/>
      <c r="C28" s="40" t="s">
        <v>50</v>
      </c>
      <c r="D28" s="41" t="s">
        <v>51</v>
      </c>
      <c r="E28" s="40"/>
      <c r="F28" s="44">
        <v>75</v>
      </c>
      <c r="G28" s="103">
        <v>0.05</v>
      </c>
      <c r="H28" s="43">
        <v>194</v>
      </c>
      <c r="I28" s="43">
        <v>655</v>
      </c>
      <c r="J28" s="43">
        <v>390</v>
      </c>
      <c r="K28" s="43">
        <v>7</v>
      </c>
      <c r="L28" s="120">
        <f t="shared" si="0"/>
        <v>2</v>
      </c>
      <c r="M28" s="43" t="s">
        <v>64</v>
      </c>
      <c r="N28" s="43">
        <v>1</v>
      </c>
      <c r="O28" s="40">
        <v>0.35</v>
      </c>
      <c r="P28" s="43">
        <v>0.2</v>
      </c>
      <c r="Q28" s="43">
        <v>1.5</v>
      </c>
      <c r="R28" s="43">
        <v>0.03</v>
      </c>
      <c r="S28" s="43">
        <v>0.14000000000000001</v>
      </c>
      <c r="T28" s="43">
        <v>0</v>
      </c>
      <c r="U28" s="43">
        <v>0</v>
      </c>
      <c r="V28" s="43">
        <v>0</v>
      </c>
      <c r="W28" s="43">
        <v>0</v>
      </c>
      <c r="X28" s="43">
        <v>0</v>
      </c>
      <c r="Y28" s="43">
        <v>0</v>
      </c>
      <c r="Z28" s="43">
        <v>0</v>
      </c>
      <c r="AA28" s="87">
        <f t="shared" si="2"/>
        <v>0.6</v>
      </c>
      <c r="AB28" s="4"/>
    </row>
    <row r="29" spans="2:28" x14ac:dyDescent="0.25">
      <c r="B29" s="9" t="s">
        <v>133</v>
      </c>
      <c r="C29" s="31" t="s">
        <v>124</v>
      </c>
      <c r="D29" s="32" t="s">
        <v>125</v>
      </c>
      <c r="E29" s="35"/>
      <c r="F29" s="34">
        <v>90</v>
      </c>
      <c r="G29" s="104">
        <v>0.05</v>
      </c>
      <c r="H29" s="30">
        <v>194</v>
      </c>
      <c r="I29" s="30">
        <v>655</v>
      </c>
      <c r="J29" s="30">
        <v>390</v>
      </c>
      <c r="K29" s="30">
        <v>7</v>
      </c>
      <c r="L29" s="119">
        <f t="shared" si="0"/>
        <v>2</v>
      </c>
      <c r="M29" s="30" t="s">
        <v>64</v>
      </c>
      <c r="N29" s="30">
        <v>1</v>
      </c>
      <c r="O29" s="31">
        <v>0.35</v>
      </c>
      <c r="P29" s="30">
        <v>0.2</v>
      </c>
      <c r="Q29" s="30">
        <v>1.5</v>
      </c>
      <c r="R29" s="30">
        <v>0.03</v>
      </c>
      <c r="S29" s="30">
        <v>0.14000000000000001</v>
      </c>
      <c r="T29" s="30">
        <v>0</v>
      </c>
      <c r="U29" s="30">
        <v>0</v>
      </c>
      <c r="V29" s="30">
        <v>0</v>
      </c>
      <c r="W29" s="30">
        <v>0</v>
      </c>
      <c r="X29" s="30">
        <v>0.25</v>
      </c>
      <c r="Y29" s="30">
        <v>0</v>
      </c>
      <c r="Z29" s="30">
        <v>0</v>
      </c>
      <c r="AA29" s="88">
        <f t="shared" si="2"/>
        <v>0.6</v>
      </c>
      <c r="AB29" s="4"/>
    </row>
    <row r="30" spans="2:28" x14ac:dyDescent="0.25">
      <c r="B30" s="9"/>
      <c r="C30" s="40" t="s">
        <v>52</v>
      </c>
      <c r="D30" s="41" t="s">
        <v>53</v>
      </c>
      <c r="E30" s="45"/>
      <c r="F30" s="42">
        <v>65</v>
      </c>
      <c r="G30" s="103">
        <v>0.05</v>
      </c>
      <c r="H30" s="43">
        <v>191</v>
      </c>
      <c r="I30" s="43">
        <v>645</v>
      </c>
      <c r="J30" s="43">
        <v>420</v>
      </c>
      <c r="K30" s="43">
        <v>7</v>
      </c>
      <c r="L30" s="120">
        <f t="shared" si="0"/>
        <v>2</v>
      </c>
      <c r="M30" s="43" t="s">
        <v>64</v>
      </c>
      <c r="N30" s="43">
        <v>1</v>
      </c>
      <c r="O30" s="40">
        <v>0.375</v>
      </c>
      <c r="P30" s="43">
        <v>0.2</v>
      </c>
      <c r="Q30" s="43">
        <v>1.35</v>
      </c>
      <c r="R30" s="43">
        <v>0.03</v>
      </c>
      <c r="S30" s="43">
        <v>0.28499999999999998</v>
      </c>
      <c r="T30" s="43">
        <v>0</v>
      </c>
      <c r="U30" s="43">
        <v>0</v>
      </c>
      <c r="V30" s="43">
        <v>0</v>
      </c>
      <c r="W30" s="43">
        <v>0</v>
      </c>
      <c r="X30" s="43">
        <v>0</v>
      </c>
      <c r="Y30" s="43">
        <v>0</v>
      </c>
      <c r="Z30" s="43">
        <v>0</v>
      </c>
      <c r="AA30" s="87">
        <f t="shared" si="2"/>
        <v>0.6</v>
      </c>
      <c r="AB30" s="4"/>
    </row>
    <row r="31" spans="2:28" x14ac:dyDescent="0.25">
      <c r="B31" s="9"/>
      <c r="C31" s="31" t="s">
        <v>54</v>
      </c>
      <c r="D31" s="32" t="s">
        <v>55</v>
      </c>
      <c r="E31" s="31"/>
      <c r="F31" s="33">
        <v>80</v>
      </c>
      <c r="G31" s="104">
        <v>0.05</v>
      </c>
      <c r="H31" s="30">
        <v>191</v>
      </c>
      <c r="I31" s="30">
        <v>645</v>
      </c>
      <c r="J31" s="30">
        <v>420</v>
      </c>
      <c r="K31" s="30">
        <v>7</v>
      </c>
      <c r="L31" s="119">
        <f t="shared" si="0"/>
        <v>2</v>
      </c>
      <c r="M31" s="30" t="s">
        <v>64</v>
      </c>
      <c r="N31" s="30">
        <v>1</v>
      </c>
      <c r="O31" s="31">
        <v>0.375</v>
      </c>
      <c r="P31" s="30">
        <v>0.2</v>
      </c>
      <c r="Q31" s="30">
        <v>1.35</v>
      </c>
      <c r="R31" s="30">
        <v>0.03</v>
      </c>
      <c r="S31" s="30">
        <v>0.28499999999999998</v>
      </c>
      <c r="T31" s="30">
        <v>0</v>
      </c>
      <c r="U31" s="30">
        <v>0</v>
      </c>
      <c r="V31" s="30">
        <v>0</v>
      </c>
      <c r="W31" s="30">
        <v>0</v>
      </c>
      <c r="X31" s="30">
        <v>0.25</v>
      </c>
      <c r="Y31" s="30">
        <v>0</v>
      </c>
      <c r="Z31" s="30">
        <v>0</v>
      </c>
      <c r="AA31" s="88">
        <f t="shared" si="2"/>
        <v>0.6</v>
      </c>
      <c r="AB31" s="4"/>
    </row>
    <row r="32" spans="2:28" x14ac:dyDescent="0.25">
      <c r="B32" s="9" t="s">
        <v>144</v>
      </c>
      <c r="C32" s="40" t="s">
        <v>56</v>
      </c>
      <c r="D32" s="41" t="s">
        <v>57</v>
      </c>
      <c r="E32" s="40"/>
      <c r="F32" s="42">
        <v>62</v>
      </c>
      <c r="G32" s="103">
        <v>0.05</v>
      </c>
      <c r="H32" s="43">
        <v>214.5</v>
      </c>
      <c r="I32" s="43">
        <v>725</v>
      </c>
      <c r="J32" s="43">
        <v>460</v>
      </c>
      <c r="K32" s="43">
        <v>6</v>
      </c>
      <c r="L32" s="120">
        <f t="shared" si="0"/>
        <v>2</v>
      </c>
      <c r="M32" s="43" t="s">
        <v>64</v>
      </c>
      <c r="N32" s="43">
        <v>1</v>
      </c>
      <c r="O32" s="40">
        <v>0.44</v>
      </c>
      <c r="P32" s="43">
        <v>0.2</v>
      </c>
      <c r="Q32" s="43">
        <v>1.5</v>
      </c>
      <c r="R32" s="43">
        <v>0.03</v>
      </c>
      <c r="S32" s="43">
        <v>0.28499999999999998</v>
      </c>
      <c r="T32" s="43">
        <v>0</v>
      </c>
      <c r="U32" s="43">
        <v>0</v>
      </c>
      <c r="V32" s="43">
        <v>0</v>
      </c>
      <c r="W32" s="43">
        <v>0</v>
      </c>
      <c r="X32" s="43">
        <v>0</v>
      </c>
      <c r="Y32" s="43">
        <v>0</v>
      </c>
      <c r="Z32" s="43">
        <v>0</v>
      </c>
      <c r="AA32" s="87">
        <f t="shared" si="2"/>
        <v>0.69</v>
      </c>
      <c r="AB32" s="4"/>
    </row>
    <row r="33" spans="2:28" x14ac:dyDescent="0.25">
      <c r="B33" s="9"/>
      <c r="C33" s="31" t="s">
        <v>138</v>
      </c>
      <c r="D33" s="32"/>
      <c r="E33" s="35"/>
      <c r="F33" s="34">
        <v>80</v>
      </c>
      <c r="G33" s="104">
        <v>0.05</v>
      </c>
      <c r="H33" s="30">
        <v>213.8</v>
      </c>
      <c r="I33" s="30">
        <v>890</v>
      </c>
      <c r="J33" s="30">
        <v>725</v>
      </c>
      <c r="K33" s="30">
        <v>11.7</v>
      </c>
      <c r="L33" s="119">
        <f t="shared" si="0"/>
        <v>3</v>
      </c>
      <c r="M33" s="30" t="s">
        <v>159</v>
      </c>
      <c r="N33" s="30">
        <v>0</v>
      </c>
      <c r="O33" s="31">
        <v>0.45</v>
      </c>
      <c r="P33" s="30">
        <v>0.13</v>
      </c>
      <c r="Q33" s="30">
        <v>1.5</v>
      </c>
      <c r="R33" s="30">
        <v>0.02</v>
      </c>
      <c r="S33" s="30">
        <v>0.28899999999999998</v>
      </c>
      <c r="T33" s="30">
        <v>0.01</v>
      </c>
      <c r="U33" s="30">
        <v>0.1</v>
      </c>
      <c r="V33" s="30">
        <v>0.02</v>
      </c>
      <c r="W33" s="30">
        <v>0.08</v>
      </c>
      <c r="X33" s="30">
        <v>0</v>
      </c>
      <c r="Y33" s="30">
        <v>0</v>
      </c>
      <c r="Z33" s="30">
        <v>0</v>
      </c>
      <c r="AA33" s="88">
        <f t="shared" si="2"/>
        <v>0.72933333333333328</v>
      </c>
      <c r="AB33" s="4"/>
    </row>
    <row r="34" spans="2:28" x14ac:dyDescent="0.25">
      <c r="B34" s="46"/>
      <c r="C34" s="40" t="s">
        <v>139</v>
      </c>
      <c r="D34" s="41"/>
      <c r="E34" s="40"/>
      <c r="F34" s="44">
        <v>75</v>
      </c>
      <c r="G34" s="103">
        <v>0.05</v>
      </c>
      <c r="H34" s="43">
        <v>261</v>
      </c>
      <c r="I34" s="43">
        <v>1012</v>
      </c>
      <c r="J34" s="43">
        <v>895</v>
      </c>
      <c r="K34" s="43">
        <v>6.8</v>
      </c>
      <c r="L34" s="120">
        <f t="shared" si="0"/>
        <v>3</v>
      </c>
      <c r="M34" s="43" t="s">
        <v>159</v>
      </c>
      <c r="N34" s="43">
        <v>0</v>
      </c>
      <c r="O34" s="40">
        <v>0.44</v>
      </c>
      <c r="P34" s="43">
        <v>0.13</v>
      </c>
      <c r="Q34" s="43">
        <v>1.48</v>
      </c>
      <c r="R34" s="43">
        <v>0.02</v>
      </c>
      <c r="S34" s="43">
        <v>0.28999999999999998</v>
      </c>
      <c r="T34" s="43">
        <v>1.0999999999999999E-2</v>
      </c>
      <c r="U34" s="43">
        <v>0.11</v>
      </c>
      <c r="V34" s="43">
        <v>0.02</v>
      </c>
      <c r="W34" s="43">
        <v>0.09</v>
      </c>
      <c r="X34" s="43">
        <v>0</v>
      </c>
      <c r="Y34" s="43">
        <v>0</v>
      </c>
      <c r="Z34" s="43">
        <v>0</v>
      </c>
      <c r="AA34" s="87">
        <f t="shared" si="2"/>
        <v>0.71866666666666668</v>
      </c>
      <c r="AB34" s="4"/>
    </row>
    <row r="35" spans="2:28" x14ac:dyDescent="0.25">
      <c r="B35" s="9"/>
      <c r="C35" s="31" t="s">
        <v>140</v>
      </c>
      <c r="D35" s="32"/>
      <c r="E35" s="31"/>
      <c r="F35" s="34">
        <v>75</v>
      </c>
      <c r="G35" s="104">
        <v>0.05</v>
      </c>
      <c r="H35" s="30">
        <v>245</v>
      </c>
      <c r="I35" s="30">
        <v>1041</v>
      </c>
      <c r="J35" s="30">
        <v>790</v>
      </c>
      <c r="K35" s="30">
        <v>12</v>
      </c>
      <c r="L35" s="119">
        <f t="shared" si="0"/>
        <v>3</v>
      </c>
      <c r="M35" s="30" t="s">
        <v>159</v>
      </c>
      <c r="N35" s="30">
        <v>0</v>
      </c>
      <c r="O35" s="31">
        <v>0.44500000000000001</v>
      </c>
      <c r="P35" s="30">
        <v>0.41899999999999998</v>
      </c>
      <c r="Q35" s="30">
        <v>1.409</v>
      </c>
      <c r="R35" s="30">
        <v>8.0000000000000002E-3</v>
      </c>
      <c r="S35" s="30">
        <v>0.30099999999999999</v>
      </c>
      <c r="T35" s="30">
        <v>0</v>
      </c>
      <c r="U35" s="30">
        <v>0.222</v>
      </c>
      <c r="V35" s="30">
        <v>5.1999999999999998E-2</v>
      </c>
      <c r="W35" s="30">
        <v>0.17499999999999999</v>
      </c>
      <c r="X35" s="30">
        <v>0</v>
      </c>
      <c r="Y35" s="30">
        <v>0</v>
      </c>
      <c r="Z35" s="30">
        <v>0</v>
      </c>
      <c r="AA35" s="88">
        <f t="shared" si="2"/>
        <v>0.74629999999999996</v>
      </c>
      <c r="AB35" s="4"/>
    </row>
    <row r="36" spans="2:28" x14ac:dyDescent="0.25">
      <c r="B36" s="9"/>
      <c r="C36" s="40" t="s">
        <v>141</v>
      </c>
      <c r="D36" s="41"/>
      <c r="E36" s="40"/>
      <c r="F36" s="44">
        <v>80</v>
      </c>
      <c r="G36" s="103">
        <v>0.05</v>
      </c>
      <c r="H36" s="43">
        <v>289</v>
      </c>
      <c r="I36" s="43">
        <v>922</v>
      </c>
      <c r="J36" s="43">
        <v>660</v>
      </c>
      <c r="K36" s="43">
        <v>12</v>
      </c>
      <c r="L36" s="120">
        <f t="shared" si="0"/>
        <v>3</v>
      </c>
      <c r="M36" s="43" t="s">
        <v>159</v>
      </c>
      <c r="N36" s="43">
        <v>0</v>
      </c>
      <c r="O36" s="40">
        <v>0.45100000000000001</v>
      </c>
      <c r="P36" s="43">
        <v>0.4</v>
      </c>
      <c r="Q36" s="43">
        <v>1.4890000000000001</v>
      </c>
      <c r="R36" s="43">
        <v>8.0000000000000002E-3</v>
      </c>
      <c r="S36" s="43">
        <v>0.26500000000000001</v>
      </c>
      <c r="T36" s="43">
        <v>0</v>
      </c>
      <c r="U36" s="43">
        <v>0.109</v>
      </c>
      <c r="V36" s="43">
        <v>3.3000000000000002E-2</v>
      </c>
      <c r="W36" s="43">
        <v>0.10100000000000001</v>
      </c>
      <c r="X36" s="43">
        <v>0</v>
      </c>
      <c r="Y36" s="43">
        <v>0</v>
      </c>
      <c r="Z36" s="43">
        <v>9.0999999999999998E-2</v>
      </c>
      <c r="AA36" s="87">
        <f t="shared" si="2"/>
        <v>0.75250000000000006</v>
      </c>
      <c r="AB36" s="4"/>
    </row>
    <row r="37" spans="2:28" x14ac:dyDescent="0.25">
      <c r="B37" s="9"/>
      <c r="C37" s="31" t="s">
        <v>58</v>
      </c>
      <c r="D37" s="32" t="s">
        <v>59</v>
      </c>
      <c r="E37" s="31"/>
      <c r="F37" s="33">
        <v>75</v>
      </c>
      <c r="G37" s="104">
        <v>0.05</v>
      </c>
      <c r="H37" s="30">
        <v>214.5</v>
      </c>
      <c r="I37" s="30">
        <v>725</v>
      </c>
      <c r="J37" s="30">
        <v>460</v>
      </c>
      <c r="K37" s="30">
        <v>6</v>
      </c>
      <c r="L37" s="119">
        <f t="shared" si="0"/>
        <v>2</v>
      </c>
      <c r="M37" s="30" t="s">
        <v>64</v>
      </c>
      <c r="N37" s="30">
        <v>1</v>
      </c>
      <c r="O37" s="31">
        <v>0.44</v>
      </c>
      <c r="P37" s="30">
        <v>0.2</v>
      </c>
      <c r="Q37" s="30">
        <v>1.5</v>
      </c>
      <c r="R37" s="30">
        <v>0.03</v>
      </c>
      <c r="S37" s="30">
        <v>0.28499999999999998</v>
      </c>
      <c r="T37" s="30">
        <v>0</v>
      </c>
      <c r="U37" s="30">
        <v>0</v>
      </c>
      <c r="V37" s="30">
        <v>0</v>
      </c>
      <c r="W37" s="30">
        <v>0</v>
      </c>
      <c r="X37" s="30">
        <v>0.25</v>
      </c>
      <c r="Y37" s="30">
        <v>0</v>
      </c>
      <c r="Z37" s="30">
        <v>0</v>
      </c>
      <c r="AA37" s="88">
        <f t="shared" si="2"/>
        <v>0.69</v>
      </c>
      <c r="AB37" s="4"/>
    </row>
    <row r="38" spans="2:28" x14ac:dyDescent="0.25">
      <c r="B38" s="9"/>
      <c r="C38" s="40" t="s">
        <v>60</v>
      </c>
      <c r="D38" s="41" t="s">
        <v>61</v>
      </c>
      <c r="E38" s="40"/>
      <c r="F38" s="42">
        <v>67</v>
      </c>
      <c r="G38" s="103">
        <v>0.05</v>
      </c>
      <c r="H38" s="43">
        <v>200</v>
      </c>
      <c r="I38" s="43">
        <v>675</v>
      </c>
      <c r="J38" s="43">
        <v>400</v>
      </c>
      <c r="K38" s="43">
        <v>7</v>
      </c>
      <c r="L38" s="120">
        <f t="shared" si="0"/>
        <v>2</v>
      </c>
      <c r="M38" s="43" t="s">
        <v>64</v>
      </c>
      <c r="N38" s="43">
        <v>1</v>
      </c>
      <c r="O38" s="40">
        <v>0.46</v>
      </c>
      <c r="P38" s="43">
        <v>0.2</v>
      </c>
      <c r="Q38" s="43">
        <v>0.9</v>
      </c>
      <c r="R38" s="43">
        <v>0.03</v>
      </c>
      <c r="S38" s="43">
        <v>0.2</v>
      </c>
      <c r="T38" s="43">
        <v>0</v>
      </c>
      <c r="U38" s="43">
        <v>0</v>
      </c>
      <c r="V38" s="43">
        <v>0</v>
      </c>
      <c r="W38" s="43">
        <v>0</v>
      </c>
      <c r="X38" s="43">
        <v>0</v>
      </c>
      <c r="Y38" s="43">
        <v>0</v>
      </c>
      <c r="Z38" s="43">
        <v>0</v>
      </c>
      <c r="AA38" s="87">
        <f t="shared" si="2"/>
        <v>0.61</v>
      </c>
      <c r="AB38" s="4"/>
    </row>
    <row r="39" spans="2:28" ht="16.5" thickBot="1" x14ac:dyDescent="0.3">
      <c r="B39" s="10"/>
      <c r="C39" s="36" t="s">
        <v>62</v>
      </c>
      <c r="D39" s="37" t="s">
        <v>63</v>
      </c>
      <c r="E39" s="36"/>
      <c r="F39" s="38">
        <v>85</v>
      </c>
      <c r="G39" s="105">
        <v>0.05</v>
      </c>
      <c r="H39" s="39">
        <v>200</v>
      </c>
      <c r="I39" s="39">
        <v>675</v>
      </c>
      <c r="J39" s="39">
        <v>400</v>
      </c>
      <c r="K39" s="39">
        <v>7</v>
      </c>
      <c r="L39" s="125">
        <f t="shared" si="0"/>
        <v>2</v>
      </c>
      <c r="M39" s="39" t="s">
        <v>64</v>
      </c>
      <c r="N39" s="39">
        <v>1</v>
      </c>
      <c r="O39" s="36">
        <v>0.46</v>
      </c>
      <c r="P39" s="39">
        <v>0.2</v>
      </c>
      <c r="Q39" s="39">
        <v>0.9</v>
      </c>
      <c r="R39" s="39">
        <v>0.03</v>
      </c>
      <c r="S39" s="39">
        <v>0.2</v>
      </c>
      <c r="T39" s="39">
        <v>0</v>
      </c>
      <c r="U39" s="39">
        <v>0</v>
      </c>
      <c r="V39" s="39">
        <v>0</v>
      </c>
      <c r="W39" s="39">
        <v>0</v>
      </c>
      <c r="X39" s="39">
        <v>0.25</v>
      </c>
      <c r="Y39" s="39">
        <v>0</v>
      </c>
      <c r="Z39" s="39">
        <v>0</v>
      </c>
      <c r="AA39" s="89">
        <f t="shared" si="2"/>
        <v>0.61</v>
      </c>
      <c r="AB39" s="4"/>
    </row>
    <row r="40" spans="2:28" x14ac:dyDescent="0.25">
      <c r="B40" s="8" t="s">
        <v>65</v>
      </c>
      <c r="C40" s="47" t="s">
        <v>66</v>
      </c>
      <c r="D40" s="48" t="s">
        <v>85</v>
      </c>
      <c r="E40" s="47"/>
      <c r="F40" s="49">
        <v>65</v>
      </c>
      <c r="G40" s="113">
        <v>0.05</v>
      </c>
      <c r="H40" s="50">
        <v>127.5</v>
      </c>
      <c r="I40" s="50">
        <v>430</v>
      </c>
      <c r="J40" s="50">
        <v>250</v>
      </c>
      <c r="K40" s="50">
        <v>10</v>
      </c>
      <c r="L40" s="117">
        <f t="shared" si="0"/>
        <v>1</v>
      </c>
      <c r="M40" s="51" t="s">
        <v>46</v>
      </c>
      <c r="N40" s="50">
        <v>1</v>
      </c>
      <c r="O40" s="47">
        <v>0.1</v>
      </c>
      <c r="P40" s="50">
        <v>0.2</v>
      </c>
      <c r="Q40" s="50">
        <v>0.45</v>
      </c>
      <c r="R40" s="50">
        <v>1.7500000000000002E-2</v>
      </c>
      <c r="S40" s="50">
        <v>0.03</v>
      </c>
      <c r="T40" s="50">
        <v>0</v>
      </c>
      <c r="U40" s="50">
        <v>0</v>
      </c>
      <c r="V40" s="50">
        <v>0</v>
      </c>
      <c r="W40" s="50">
        <v>0</v>
      </c>
      <c r="X40" s="50">
        <v>0</v>
      </c>
      <c r="Y40" s="50">
        <v>0</v>
      </c>
      <c r="Z40" s="50">
        <v>0</v>
      </c>
      <c r="AA40" s="90">
        <f t="shared" si="2"/>
        <v>0.17499999999999999</v>
      </c>
      <c r="AB40" s="4"/>
    </row>
    <row r="41" spans="2:28" x14ac:dyDescent="0.25">
      <c r="B41" s="9"/>
      <c r="C41" s="60" t="s">
        <v>67</v>
      </c>
      <c r="D41" s="61" t="s">
        <v>84</v>
      </c>
      <c r="E41" s="60"/>
      <c r="F41" s="62">
        <v>67</v>
      </c>
      <c r="G41" s="107">
        <v>0.05</v>
      </c>
      <c r="H41" s="63">
        <v>138</v>
      </c>
      <c r="I41" s="63">
        <v>465</v>
      </c>
      <c r="J41" s="63">
        <v>280</v>
      </c>
      <c r="K41" s="63">
        <v>9</v>
      </c>
      <c r="L41" s="121">
        <f t="shared" si="0"/>
        <v>1</v>
      </c>
      <c r="M41" s="63" t="s">
        <v>170</v>
      </c>
      <c r="N41" s="63">
        <v>1</v>
      </c>
      <c r="O41" s="60">
        <v>0.15</v>
      </c>
      <c r="P41" s="63">
        <v>0.2</v>
      </c>
      <c r="Q41" s="63">
        <v>0.45</v>
      </c>
      <c r="R41" s="63">
        <v>1.7500000000000002E-2</v>
      </c>
      <c r="S41" s="63">
        <v>0.03</v>
      </c>
      <c r="T41" s="63">
        <v>0</v>
      </c>
      <c r="U41" s="63">
        <v>0</v>
      </c>
      <c r="V41" s="63">
        <v>0</v>
      </c>
      <c r="W41" s="63">
        <v>0</v>
      </c>
      <c r="X41" s="63">
        <v>0</v>
      </c>
      <c r="Y41" s="63">
        <v>0</v>
      </c>
      <c r="Z41" s="63">
        <v>0</v>
      </c>
      <c r="AA41" s="91">
        <f t="shared" si="2"/>
        <v>0.22499999999999998</v>
      </c>
      <c r="AB41" s="4"/>
    </row>
    <row r="42" spans="2:28" x14ac:dyDescent="0.25">
      <c r="B42" s="9"/>
      <c r="C42" s="52" t="s">
        <v>68</v>
      </c>
      <c r="D42" s="53" t="s">
        <v>83</v>
      </c>
      <c r="E42" s="52"/>
      <c r="F42" s="54">
        <v>67</v>
      </c>
      <c r="G42" s="106">
        <v>0.05</v>
      </c>
      <c r="H42" s="51">
        <v>144.5</v>
      </c>
      <c r="I42" s="51">
        <v>485</v>
      </c>
      <c r="J42" s="51">
        <v>300</v>
      </c>
      <c r="K42" s="51">
        <v>9</v>
      </c>
      <c r="L42" s="117">
        <f t="shared" si="0"/>
        <v>1</v>
      </c>
      <c r="M42" s="51" t="s">
        <v>170</v>
      </c>
      <c r="N42" s="51">
        <v>1</v>
      </c>
      <c r="O42" s="52">
        <v>0.15</v>
      </c>
      <c r="P42" s="51">
        <v>0.2</v>
      </c>
      <c r="Q42" s="51">
        <v>0.75</v>
      </c>
      <c r="R42" s="51">
        <v>1.7500000000000002E-2</v>
      </c>
      <c r="S42" s="51">
        <v>0.03</v>
      </c>
      <c r="T42" s="51">
        <v>0</v>
      </c>
      <c r="U42" s="51">
        <v>0</v>
      </c>
      <c r="V42" s="51">
        <v>0</v>
      </c>
      <c r="W42" s="51">
        <v>0</v>
      </c>
      <c r="X42" s="51">
        <v>0</v>
      </c>
      <c r="Y42" s="51">
        <v>0</v>
      </c>
      <c r="Z42" s="51">
        <v>0</v>
      </c>
      <c r="AA42" s="92">
        <f t="shared" si="2"/>
        <v>0.27500000000000002</v>
      </c>
      <c r="AB42" s="4"/>
    </row>
    <row r="43" spans="2:28" x14ac:dyDescent="0.25">
      <c r="B43" s="9"/>
      <c r="C43" s="60" t="s">
        <v>131</v>
      </c>
      <c r="D43" s="61">
        <v>1.7131000000000001</v>
      </c>
      <c r="E43" s="60"/>
      <c r="F43" s="62">
        <v>60</v>
      </c>
      <c r="G43" s="107">
        <v>7.0000000000000007E-2</v>
      </c>
      <c r="H43" s="63">
        <v>197</v>
      </c>
      <c r="I43" s="63">
        <v>950</v>
      </c>
      <c r="J43" s="63">
        <v>650</v>
      </c>
      <c r="K43" s="63">
        <v>9</v>
      </c>
      <c r="L43" s="121">
        <f t="shared" si="0"/>
        <v>2</v>
      </c>
      <c r="M43" s="63" t="s">
        <v>46</v>
      </c>
      <c r="N43" s="63">
        <v>1</v>
      </c>
      <c r="O43" s="60">
        <v>0.155</v>
      </c>
      <c r="P43" s="63">
        <v>0.19400000000000001</v>
      </c>
      <c r="Q43" s="63">
        <v>1.1499999999999999</v>
      </c>
      <c r="R43" s="63">
        <v>0.01</v>
      </c>
      <c r="S43" s="63">
        <v>2.7E-2</v>
      </c>
      <c r="T43" s="63">
        <v>0</v>
      </c>
      <c r="U43" s="63">
        <v>1.036</v>
      </c>
      <c r="V43" s="63">
        <v>5.7000000000000002E-2</v>
      </c>
      <c r="W43" s="63">
        <v>0.126</v>
      </c>
      <c r="X43" s="63">
        <v>0</v>
      </c>
      <c r="Y43" s="63">
        <v>0</v>
      </c>
      <c r="Z43" s="63">
        <v>5.0000000000000001E-3</v>
      </c>
      <c r="AA43" s="91">
        <f t="shared" si="2"/>
        <v>0.57466666666666666</v>
      </c>
      <c r="AB43" s="4"/>
    </row>
    <row r="44" spans="2:28" x14ac:dyDescent="0.25">
      <c r="B44" s="9"/>
      <c r="C44" s="52" t="s">
        <v>69</v>
      </c>
      <c r="D44" s="53" t="s">
        <v>82</v>
      </c>
      <c r="E44" s="52"/>
      <c r="F44" s="55">
        <v>70</v>
      </c>
      <c r="G44" s="106">
        <v>7.0000000000000007E-2</v>
      </c>
      <c r="H44" s="51">
        <v>207</v>
      </c>
      <c r="I44" s="51">
        <v>950</v>
      </c>
      <c r="J44" s="51">
        <v>650</v>
      </c>
      <c r="K44" s="51">
        <v>9</v>
      </c>
      <c r="L44" s="117">
        <f t="shared" si="0"/>
        <v>2</v>
      </c>
      <c r="M44" s="51" t="s">
        <v>170</v>
      </c>
      <c r="N44" s="51">
        <v>1</v>
      </c>
      <c r="O44" s="52">
        <v>0.16500000000000001</v>
      </c>
      <c r="P44" s="51">
        <v>0.2</v>
      </c>
      <c r="Q44" s="51">
        <v>1.1499999999999999</v>
      </c>
      <c r="R44" s="51">
        <v>1.7500000000000002E-2</v>
      </c>
      <c r="S44" s="51">
        <v>0.03</v>
      </c>
      <c r="T44" s="51">
        <v>0</v>
      </c>
      <c r="U44" s="51">
        <v>0.95</v>
      </c>
      <c r="V44" s="51">
        <v>0</v>
      </c>
      <c r="W44" s="51">
        <v>0</v>
      </c>
      <c r="X44" s="51">
        <v>0</v>
      </c>
      <c r="Y44" s="51">
        <v>0</v>
      </c>
      <c r="Z44" s="51">
        <v>0</v>
      </c>
      <c r="AA44" s="92">
        <f t="shared" si="2"/>
        <v>0.54666666666666663</v>
      </c>
      <c r="AB44" s="4"/>
    </row>
    <row r="45" spans="2:28" x14ac:dyDescent="0.25">
      <c r="B45" s="9"/>
      <c r="C45" s="60" t="s">
        <v>70</v>
      </c>
      <c r="D45" s="61" t="s">
        <v>81</v>
      </c>
      <c r="E45" s="60"/>
      <c r="F45" s="64">
        <v>65</v>
      </c>
      <c r="G45" s="107">
        <v>7.0000000000000007E-2</v>
      </c>
      <c r="H45" s="63">
        <v>207</v>
      </c>
      <c r="I45" s="63">
        <v>950</v>
      </c>
      <c r="J45" s="63">
        <v>650</v>
      </c>
      <c r="K45" s="63">
        <v>9</v>
      </c>
      <c r="L45" s="121">
        <f t="shared" si="0"/>
        <v>2</v>
      </c>
      <c r="M45" s="63" t="s">
        <v>170</v>
      </c>
      <c r="N45" s="63">
        <v>1</v>
      </c>
      <c r="O45" s="60">
        <v>0.16500000000000001</v>
      </c>
      <c r="P45" s="63">
        <v>0.2</v>
      </c>
      <c r="Q45" s="63">
        <v>1.1499999999999999</v>
      </c>
      <c r="R45" s="63">
        <v>1.7500000000000002E-2</v>
      </c>
      <c r="S45" s="63">
        <v>1.7500000000000002E-2</v>
      </c>
      <c r="T45" s="63">
        <v>0</v>
      </c>
      <c r="U45" s="63">
        <v>0.95</v>
      </c>
      <c r="V45" s="63">
        <v>0</v>
      </c>
      <c r="W45" s="63">
        <v>0</v>
      </c>
      <c r="X45" s="63">
        <v>0</v>
      </c>
      <c r="Y45" s="63">
        <v>2.8999999999999998E-3</v>
      </c>
      <c r="Z45" s="63">
        <v>0</v>
      </c>
      <c r="AA45" s="91">
        <f t="shared" si="2"/>
        <v>0.54666666666666663</v>
      </c>
      <c r="AB45" t="s">
        <v>126</v>
      </c>
    </row>
    <row r="46" spans="2:28" x14ac:dyDescent="0.25">
      <c r="B46" s="9"/>
      <c r="C46" s="52" t="s">
        <v>71</v>
      </c>
      <c r="D46" s="53" t="s">
        <v>80</v>
      </c>
      <c r="E46" s="52"/>
      <c r="F46" s="55">
        <v>70</v>
      </c>
      <c r="G46" s="106">
        <v>7.0000000000000007E-2</v>
      </c>
      <c r="H46" s="51">
        <v>217</v>
      </c>
      <c r="I46" s="51">
        <v>930</v>
      </c>
      <c r="J46" s="51">
        <v>690</v>
      </c>
      <c r="K46" s="51">
        <v>8</v>
      </c>
      <c r="L46" s="117">
        <f t="shared" si="0"/>
        <v>2</v>
      </c>
      <c r="M46" s="51" t="s">
        <v>170</v>
      </c>
      <c r="N46" s="51">
        <v>1</v>
      </c>
      <c r="O46" s="52">
        <v>0.19500000000000001</v>
      </c>
      <c r="P46" s="51">
        <v>0.2</v>
      </c>
      <c r="Q46" s="51">
        <v>1.25</v>
      </c>
      <c r="R46" s="51">
        <v>1.7500000000000002E-2</v>
      </c>
      <c r="S46" s="51">
        <v>0.03</v>
      </c>
      <c r="T46" s="51">
        <v>0</v>
      </c>
      <c r="U46" s="51">
        <v>1.1499999999999999</v>
      </c>
      <c r="V46" s="51">
        <v>0</v>
      </c>
      <c r="W46" s="51">
        <v>0</v>
      </c>
      <c r="X46" s="51">
        <v>0</v>
      </c>
      <c r="Y46" s="51">
        <v>0</v>
      </c>
      <c r="Z46" s="51">
        <v>0</v>
      </c>
      <c r="AA46" s="92">
        <f t="shared" si="2"/>
        <v>0.6333333333333333</v>
      </c>
      <c r="AB46" s="4"/>
    </row>
    <row r="47" spans="2:28" x14ac:dyDescent="0.25">
      <c r="B47" s="9"/>
      <c r="C47" s="60" t="s">
        <v>72</v>
      </c>
      <c r="D47" s="61" t="s">
        <v>79</v>
      </c>
      <c r="E47" s="60"/>
      <c r="F47" s="62">
        <v>70</v>
      </c>
      <c r="G47" s="107">
        <v>7.0000000000000007E-2</v>
      </c>
      <c r="H47" s="63">
        <v>217</v>
      </c>
      <c r="I47" s="63">
        <v>1125</v>
      </c>
      <c r="J47" s="63">
        <v>735</v>
      </c>
      <c r="K47" s="63">
        <v>10</v>
      </c>
      <c r="L47" s="121">
        <f t="shared" si="0"/>
        <v>2</v>
      </c>
      <c r="M47" s="63" t="s">
        <v>170</v>
      </c>
      <c r="N47" s="63">
        <v>1</v>
      </c>
      <c r="O47" s="60">
        <v>0.16</v>
      </c>
      <c r="P47" s="63">
        <v>0.2</v>
      </c>
      <c r="Q47" s="63">
        <v>0.85</v>
      </c>
      <c r="R47" s="63">
        <v>1.7500000000000002E-2</v>
      </c>
      <c r="S47" s="63">
        <v>0.02</v>
      </c>
      <c r="T47" s="63">
        <v>0</v>
      </c>
      <c r="U47" s="63">
        <v>0.8</v>
      </c>
      <c r="V47" s="63">
        <v>0</v>
      </c>
      <c r="W47" s="63">
        <v>0.95</v>
      </c>
      <c r="X47" s="63">
        <v>0</v>
      </c>
      <c r="Y47" s="63">
        <v>0</v>
      </c>
      <c r="Z47" s="63">
        <v>0</v>
      </c>
      <c r="AA47" s="91">
        <f t="shared" si="2"/>
        <v>0.52500000000000002</v>
      </c>
      <c r="AB47" s="11"/>
    </row>
    <row r="48" spans="2:28" x14ac:dyDescent="0.25">
      <c r="B48" s="9"/>
      <c r="C48" s="52" t="s">
        <v>73</v>
      </c>
      <c r="D48" s="53" t="s">
        <v>78</v>
      </c>
      <c r="E48" s="52"/>
      <c r="F48" s="55">
        <v>60</v>
      </c>
      <c r="G48" s="106">
        <v>7.0000000000000007E-2</v>
      </c>
      <c r="H48" s="51">
        <v>255</v>
      </c>
      <c r="I48" s="51">
        <v>1030</v>
      </c>
      <c r="J48" s="51">
        <v>745</v>
      </c>
      <c r="K48" s="51">
        <v>9</v>
      </c>
      <c r="L48" s="117">
        <f t="shared" si="0"/>
        <v>2</v>
      </c>
      <c r="M48" s="51" t="s">
        <v>170</v>
      </c>
      <c r="N48" s="51">
        <v>1</v>
      </c>
      <c r="O48" s="52">
        <v>0.17</v>
      </c>
      <c r="P48" s="51">
        <v>0.2</v>
      </c>
      <c r="Q48" s="51">
        <v>0.55000000000000004</v>
      </c>
      <c r="R48" s="51">
        <v>1.7500000000000002E-2</v>
      </c>
      <c r="S48" s="51">
        <v>1.7500000000000002E-2</v>
      </c>
      <c r="T48" s="51">
        <v>0</v>
      </c>
      <c r="U48" s="51">
        <v>0.75</v>
      </c>
      <c r="V48" s="51">
        <v>0</v>
      </c>
      <c r="W48" s="51">
        <v>3.25</v>
      </c>
      <c r="X48" s="51">
        <v>0</v>
      </c>
      <c r="Y48" s="51">
        <v>0</v>
      </c>
      <c r="Z48" s="51">
        <v>0</v>
      </c>
      <c r="AA48" s="92">
        <f t="shared" si="2"/>
        <v>0.62833333333333341</v>
      </c>
      <c r="AB48" s="4"/>
    </row>
    <row r="49" spans="2:28" x14ac:dyDescent="0.25">
      <c r="B49" s="9"/>
      <c r="C49" s="60" t="s">
        <v>74</v>
      </c>
      <c r="D49" s="61" t="s">
        <v>77</v>
      </c>
      <c r="E49" s="60"/>
      <c r="F49" s="62">
        <v>62</v>
      </c>
      <c r="G49" s="107">
        <v>7.0000000000000007E-2</v>
      </c>
      <c r="H49" s="63">
        <v>212</v>
      </c>
      <c r="I49" s="63">
        <v>975</v>
      </c>
      <c r="J49" s="63">
        <v>590</v>
      </c>
      <c r="K49" s="63">
        <v>10</v>
      </c>
      <c r="L49" s="121">
        <f t="shared" si="0"/>
        <v>2</v>
      </c>
      <c r="M49" s="63" t="s">
        <v>170</v>
      </c>
      <c r="N49" s="63">
        <v>1</v>
      </c>
      <c r="O49" s="60">
        <v>0.2</v>
      </c>
      <c r="P49" s="63">
        <v>0.2</v>
      </c>
      <c r="Q49" s="63">
        <v>0.8</v>
      </c>
      <c r="R49" s="63">
        <v>1.7500000000000002E-2</v>
      </c>
      <c r="S49" s="63">
        <v>0.03</v>
      </c>
      <c r="T49" s="63">
        <v>0</v>
      </c>
      <c r="U49" s="63">
        <v>0.47499999999999998</v>
      </c>
      <c r="V49" s="63">
        <v>0.2</v>
      </c>
      <c r="W49" s="63">
        <v>0.55000000000000004</v>
      </c>
      <c r="X49" s="63">
        <v>0</v>
      </c>
      <c r="Y49" s="63">
        <v>0</v>
      </c>
      <c r="Z49" s="63">
        <v>0</v>
      </c>
      <c r="AA49" s="91">
        <f t="shared" si="2"/>
        <v>0.505</v>
      </c>
      <c r="AB49" s="4"/>
    </row>
    <row r="50" spans="2:28" ht="16.5" thickBot="1" x14ac:dyDescent="0.3">
      <c r="B50" s="10"/>
      <c r="C50" s="56" t="s">
        <v>75</v>
      </c>
      <c r="D50" s="57" t="s">
        <v>76</v>
      </c>
      <c r="E50" s="56"/>
      <c r="F50" s="58">
        <v>60</v>
      </c>
      <c r="G50" s="114">
        <v>7.0000000000000007E-2</v>
      </c>
      <c r="H50" s="59">
        <v>229</v>
      </c>
      <c r="I50" s="59">
        <v>1125</v>
      </c>
      <c r="J50" s="59">
        <v>735</v>
      </c>
      <c r="K50" s="59">
        <v>9</v>
      </c>
      <c r="L50" s="126">
        <f t="shared" si="0"/>
        <v>2</v>
      </c>
      <c r="M50" s="59" t="s">
        <v>170</v>
      </c>
      <c r="N50" s="59">
        <v>1</v>
      </c>
      <c r="O50" s="56">
        <v>0.17</v>
      </c>
      <c r="P50" s="59">
        <v>0.2</v>
      </c>
      <c r="Q50" s="59">
        <v>0.75</v>
      </c>
      <c r="R50" s="59">
        <v>1.7500000000000002E-2</v>
      </c>
      <c r="S50" s="59">
        <v>0.03</v>
      </c>
      <c r="T50" s="59">
        <v>0</v>
      </c>
      <c r="U50" s="59">
        <v>0.95</v>
      </c>
      <c r="V50" s="59">
        <v>0.2</v>
      </c>
      <c r="W50" s="59">
        <v>0.85</v>
      </c>
      <c r="X50" s="59">
        <v>0</v>
      </c>
      <c r="Y50" s="59">
        <v>0</v>
      </c>
      <c r="Z50" s="59">
        <v>0</v>
      </c>
      <c r="AA50" s="93">
        <f t="shared" si="2"/>
        <v>0.58166666666666667</v>
      </c>
      <c r="AB50" s="4"/>
    </row>
    <row r="51" spans="2:28" x14ac:dyDescent="0.25">
      <c r="B51" s="9" t="s">
        <v>86</v>
      </c>
      <c r="C51" s="65" t="s">
        <v>87</v>
      </c>
      <c r="D51" s="66" t="s">
        <v>88</v>
      </c>
      <c r="E51" s="67"/>
      <c r="F51" s="68">
        <v>55</v>
      </c>
      <c r="G51" s="108">
        <v>7.0000000000000007E-2</v>
      </c>
      <c r="H51" s="69">
        <v>180.5</v>
      </c>
      <c r="I51" s="70">
        <v>775</v>
      </c>
      <c r="J51" s="70">
        <v>530</v>
      </c>
      <c r="K51" s="70">
        <v>10</v>
      </c>
      <c r="L51" s="118">
        <f t="shared" si="0"/>
        <v>2</v>
      </c>
      <c r="M51" s="70" t="s">
        <v>64</v>
      </c>
      <c r="N51" s="69">
        <v>1</v>
      </c>
      <c r="O51" s="67">
        <v>0.35499999999999998</v>
      </c>
      <c r="P51" s="69">
        <v>0.2</v>
      </c>
      <c r="Q51" s="69">
        <v>0.65</v>
      </c>
      <c r="R51" s="70">
        <v>1.7500000000000002E-2</v>
      </c>
      <c r="S51" s="69">
        <v>1.7500000000000002E-2</v>
      </c>
      <c r="T51" s="69">
        <v>0</v>
      </c>
      <c r="U51" s="69">
        <v>0.2</v>
      </c>
      <c r="V51" s="69">
        <v>0.05</v>
      </c>
      <c r="W51" s="69">
        <v>0.2</v>
      </c>
      <c r="X51" s="69">
        <v>0</v>
      </c>
      <c r="Y51" s="69">
        <v>0</v>
      </c>
      <c r="Z51" s="69">
        <v>0</v>
      </c>
      <c r="AA51" s="94">
        <f t="shared" si="2"/>
        <v>0.52666666666666662</v>
      </c>
      <c r="AB51" s="4"/>
    </row>
    <row r="52" spans="2:28" x14ac:dyDescent="0.25">
      <c r="B52" s="9"/>
      <c r="C52" s="76" t="s">
        <v>89</v>
      </c>
      <c r="D52" s="77" t="s">
        <v>90</v>
      </c>
      <c r="E52" s="76"/>
      <c r="F52" s="79">
        <v>67</v>
      </c>
      <c r="G52" s="110">
        <v>0.05</v>
      </c>
      <c r="H52" s="78">
        <v>180.5</v>
      </c>
      <c r="I52" s="78">
        <v>775</v>
      </c>
      <c r="J52" s="78">
        <v>530</v>
      </c>
      <c r="K52" s="78">
        <v>10</v>
      </c>
      <c r="L52" s="122">
        <f t="shared" si="0"/>
        <v>2</v>
      </c>
      <c r="M52" s="78" t="s">
        <v>64</v>
      </c>
      <c r="N52" s="78">
        <v>1</v>
      </c>
      <c r="O52" s="76">
        <v>0.35499999999999998</v>
      </c>
      <c r="P52" s="78">
        <v>0.2</v>
      </c>
      <c r="Q52" s="78">
        <v>0.65</v>
      </c>
      <c r="R52" s="78">
        <v>1.7500000000000002E-2</v>
      </c>
      <c r="S52" s="78">
        <v>0.03</v>
      </c>
      <c r="T52" s="78">
        <v>0</v>
      </c>
      <c r="U52" s="78">
        <v>0.2</v>
      </c>
      <c r="V52" s="78">
        <v>0.05</v>
      </c>
      <c r="W52" s="78">
        <v>0.2</v>
      </c>
      <c r="X52" s="78">
        <v>0</v>
      </c>
      <c r="Y52" s="78">
        <v>0</v>
      </c>
      <c r="Z52" s="78">
        <v>0</v>
      </c>
      <c r="AA52" s="95">
        <f t="shared" si="2"/>
        <v>0.52666666666666662</v>
      </c>
      <c r="AB52" s="4"/>
    </row>
    <row r="53" spans="2:28" x14ac:dyDescent="0.25">
      <c r="B53" s="9"/>
      <c r="C53" s="65" t="s">
        <v>91</v>
      </c>
      <c r="D53" s="66" t="s">
        <v>92</v>
      </c>
      <c r="E53" s="65"/>
      <c r="F53" s="71">
        <v>53</v>
      </c>
      <c r="G53" s="109">
        <v>7.0000000000000007E-2</v>
      </c>
      <c r="H53" s="70">
        <v>187</v>
      </c>
      <c r="I53" s="70">
        <v>790</v>
      </c>
      <c r="J53" s="70">
        <v>500</v>
      </c>
      <c r="K53" s="70">
        <v>9</v>
      </c>
      <c r="L53" s="118">
        <f t="shared" si="0"/>
        <v>2</v>
      </c>
      <c r="M53" s="70" t="s">
        <v>64</v>
      </c>
      <c r="N53" s="70">
        <v>1</v>
      </c>
      <c r="O53" s="65">
        <v>0.40500000000000003</v>
      </c>
      <c r="P53" s="70">
        <v>0.2</v>
      </c>
      <c r="Q53" s="70">
        <v>0.65</v>
      </c>
      <c r="R53" s="70">
        <v>1.7500000000000002E-2</v>
      </c>
      <c r="S53" s="70">
        <v>1.7500000000000002E-2</v>
      </c>
      <c r="T53" s="70">
        <v>0</v>
      </c>
      <c r="U53" s="70">
        <v>0.2</v>
      </c>
      <c r="V53" s="70">
        <v>0.05</v>
      </c>
      <c r="W53" s="70">
        <v>0.2</v>
      </c>
      <c r="X53" s="70">
        <v>0</v>
      </c>
      <c r="Y53" s="70">
        <v>0</v>
      </c>
      <c r="Z53" s="70">
        <v>0</v>
      </c>
      <c r="AA53" s="96">
        <f t="shared" si="2"/>
        <v>0.57666666666666677</v>
      </c>
      <c r="AB53" s="4"/>
    </row>
    <row r="54" spans="2:28" x14ac:dyDescent="0.25">
      <c r="B54" s="9"/>
      <c r="C54" s="76" t="s">
        <v>93</v>
      </c>
      <c r="D54" s="77" t="s">
        <v>94</v>
      </c>
      <c r="E54" s="76"/>
      <c r="F54" s="79">
        <v>65</v>
      </c>
      <c r="G54" s="110">
        <v>0.05</v>
      </c>
      <c r="H54" s="78">
        <v>187</v>
      </c>
      <c r="I54" s="78">
        <v>790</v>
      </c>
      <c r="J54" s="78">
        <v>500</v>
      </c>
      <c r="K54" s="78">
        <v>9</v>
      </c>
      <c r="L54" s="122">
        <f t="shared" si="0"/>
        <v>2</v>
      </c>
      <c r="M54" s="78" t="s">
        <v>64</v>
      </c>
      <c r="N54" s="78">
        <v>1</v>
      </c>
      <c r="O54" s="76">
        <v>0.40500000000000003</v>
      </c>
      <c r="P54" s="78">
        <v>0.2</v>
      </c>
      <c r="Q54" s="78">
        <v>0.65</v>
      </c>
      <c r="R54" s="78">
        <v>1.7500000000000002E-2</v>
      </c>
      <c r="S54" s="78">
        <v>0.03</v>
      </c>
      <c r="T54" s="78">
        <v>0</v>
      </c>
      <c r="U54" s="78">
        <v>0.2</v>
      </c>
      <c r="V54" s="78">
        <v>0.05</v>
      </c>
      <c r="W54" s="78">
        <v>0.2</v>
      </c>
      <c r="X54" s="78">
        <v>0</v>
      </c>
      <c r="Y54" s="78">
        <v>0</v>
      </c>
      <c r="Z54" s="78">
        <v>0</v>
      </c>
      <c r="AA54" s="95">
        <f t="shared" si="2"/>
        <v>0.57666666666666677</v>
      </c>
      <c r="AB54" s="4"/>
    </row>
    <row r="55" spans="2:28" x14ac:dyDescent="0.25">
      <c r="B55" s="9"/>
      <c r="C55" s="65" t="s">
        <v>95</v>
      </c>
      <c r="D55" s="66" t="s">
        <v>96</v>
      </c>
      <c r="E55" s="65"/>
      <c r="F55" s="72">
        <v>53</v>
      </c>
      <c r="G55" s="109">
        <v>7.0000000000000007E-2</v>
      </c>
      <c r="H55" s="70">
        <v>207</v>
      </c>
      <c r="I55" s="70">
        <v>850</v>
      </c>
      <c r="J55" s="70">
        <v>570</v>
      </c>
      <c r="K55" s="70">
        <v>9</v>
      </c>
      <c r="L55" s="118">
        <f t="shared" si="0"/>
        <v>2</v>
      </c>
      <c r="M55" s="70" t="s">
        <v>64</v>
      </c>
      <c r="N55" s="70">
        <v>1</v>
      </c>
      <c r="O55" s="65">
        <v>0.46</v>
      </c>
      <c r="P55" s="70">
        <v>0.2</v>
      </c>
      <c r="Q55" s="70">
        <v>0.65</v>
      </c>
      <c r="R55" s="70">
        <v>1.7500000000000002E-2</v>
      </c>
      <c r="S55" s="70">
        <v>1.7500000000000002E-2</v>
      </c>
      <c r="T55" s="70">
        <v>0</v>
      </c>
      <c r="U55" s="70">
        <v>0.2</v>
      </c>
      <c r="V55" s="70">
        <v>0.05</v>
      </c>
      <c r="W55" s="70">
        <v>0.2</v>
      </c>
      <c r="X55" s="70">
        <v>0</v>
      </c>
      <c r="Y55" s="70">
        <v>0</v>
      </c>
      <c r="Z55" s="70">
        <v>0</v>
      </c>
      <c r="AA55" s="96">
        <f t="shared" si="2"/>
        <v>0.63166666666666671</v>
      </c>
      <c r="AB55" s="4"/>
    </row>
    <row r="56" spans="2:28" x14ac:dyDescent="0.25">
      <c r="B56" s="9"/>
      <c r="C56" s="76" t="s">
        <v>97</v>
      </c>
      <c r="D56" s="77" t="s">
        <v>98</v>
      </c>
      <c r="E56" s="76"/>
      <c r="F56" s="79">
        <v>65</v>
      </c>
      <c r="G56" s="110">
        <v>0.05</v>
      </c>
      <c r="H56" s="78">
        <v>207</v>
      </c>
      <c r="I56" s="78">
        <v>850</v>
      </c>
      <c r="J56" s="78">
        <v>570</v>
      </c>
      <c r="K56" s="78">
        <v>9</v>
      </c>
      <c r="L56" s="122">
        <f t="shared" si="0"/>
        <v>2</v>
      </c>
      <c r="M56" s="78" t="s">
        <v>64</v>
      </c>
      <c r="N56" s="78">
        <v>1</v>
      </c>
      <c r="O56" s="76">
        <v>0.46</v>
      </c>
      <c r="P56" s="78">
        <v>0.2</v>
      </c>
      <c r="Q56" s="78">
        <v>0.65</v>
      </c>
      <c r="R56" s="78">
        <v>1.7500000000000002E-2</v>
      </c>
      <c r="S56" s="78">
        <v>0.03</v>
      </c>
      <c r="T56" s="78">
        <v>0</v>
      </c>
      <c r="U56" s="78">
        <v>0.2</v>
      </c>
      <c r="V56" s="78">
        <v>0.05</v>
      </c>
      <c r="W56" s="78">
        <v>0.2</v>
      </c>
      <c r="X56" s="78">
        <v>0</v>
      </c>
      <c r="Y56" s="78">
        <v>0</v>
      </c>
      <c r="Z56" s="78">
        <v>0</v>
      </c>
      <c r="AA56" s="95">
        <f t="shared" si="2"/>
        <v>0.63166666666666671</v>
      </c>
      <c r="AB56" s="4"/>
    </row>
    <row r="57" spans="2:28" x14ac:dyDescent="0.25">
      <c r="B57" s="9"/>
      <c r="C57" s="65" t="s">
        <v>99</v>
      </c>
      <c r="D57" s="66" t="s">
        <v>100</v>
      </c>
      <c r="E57" s="65"/>
      <c r="F57" s="71">
        <v>48</v>
      </c>
      <c r="G57" s="109">
        <v>7.0000000000000007E-2</v>
      </c>
      <c r="H57" s="70">
        <v>225</v>
      </c>
      <c r="I57" s="70">
        <v>890</v>
      </c>
      <c r="J57" s="70">
        <v>600</v>
      </c>
      <c r="K57" s="70">
        <v>8</v>
      </c>
      <c r="L57" s="118">
        <f t="shared" si="0"/>
        <v>2</v>
      </c>
      <c r="M57" s="70" t="s">
        <v>64</v>
      </c>
      <c r="N57" s="70">
        <v>1</v>
      </c>
      <c r="O57" s="65">
        <v>0.51</v>
      </c>
      <c r="P57" s="70">
        <v>0.2</v>
      </c>
      <c r="Q57" s="70">
        <v>0.75</v>
      </c>
      <c r="R57" s="70">
        <v>1.7500000000000002E-2</v>
      </c>
      <c r="S57" s="70">
        <v>1.7500000000000002E-2</v>
      </c>
      <c r="T57" s="70">
        <v>0</v>
      </c>
      <c r="U57" s="70">
        <v>0.2</v>
      </c>
      <c r="V57" s="70">
        <v>0.05</v>
      </c>
      <c r="W57" s="70">
        <v>0.2</v>
      </c>
      <c r="X57" s="70">
        <v>0</v>
      </c>
      <c r="Y57" s="70">
        <v>0</v>
      </c>
      <c r="Z57" s="70">
        <v>0</v>
      </c>
      <c r="AA57" s="96">
        <f t="shared" si="2"/>
        <v>0.69833333333333336</v>
      </c>
      <c r="AB57" s="4"/>
    </row>
    <row r="58" spans="2:28" x14ac:dyDescent="0.25">
      <c r="B58" s="9"/>
      <c r="C58" s="76" t="s">
        <v>101</v>
      </c>
      <c r="D58" s="77" t="s">
        <v>102</v>
      </c>
      <c r="E58" s="76"/>
      <c r="F58" s="79">
        <v>60</v>
      </c>
      <c r="G58" s="110">
        <v>0.05</v>
      </c>
      <c r="H58" s="78">
        <v>225</v>
      </c>
      <c r="I58" s="78">
        <v>890</v>
      </c>
      <c r="J58" s="78">
        <v>600</v>
      </c>
      <c r="K58" s="78">
        <v>8</v>
      </c>
      <c r="L58" s="122">
        <f t="shared" si="0"/>
        <v>2</v>
      </c>
      <c r="M58" s="78" t="s">
        <v>64</v>
      </c>
      <c r="N58" s="78">
        <v>1</v>
      </c>
      <c r="O58" s="76">
        <v>0.51</v>
      </c>
      <c r="P58" s="78">
        <v>0.2</v>
      </c>
      <c r="Q58" s="78">
        <v>0.75</v>
      </c>
      <c r="R58" s="78">
        <v>1.7500000000000002E-2</v>
      </c>
      <c r="S58" s="78">
        <v>0.03</v>
      </c>
      <c r="T58" s="78">
        <v>0</v>
      </c>
      <c r="U58" s="78">
        <v>0.2</v>
      </c>
      <c r="V58" s="78">
        <v>0.05</v>
      </c>
      <c r="W58" s="78">
        <v>0.2</v>
      </c>
      <c r="X58" s="78">
        <v>0</v>
      </c>
      <c r="Y58" s="78">
        <v>0</v>
      </c>
      <c r="Z58" s="78">
        <v>0</v>
      </c>
      <c r="AA58" s="95">
        <f t="shared" si="2"/>
        <v>0.69833333333333336</v>
      </c>
      <c r="AB58" s="4"/>
    </row>
    <row r="59" spans="2:28" x14ac:dyDescent="0.25">
      <c r="B59" s="9"/>
      <c r="C59" s="65" t="s">
        <v>103</v>
      </c>
      <c r="D59" s="66" t="s">
        <v>104</v>
      </c>
      <c r="E59" s="65"/>
      <c r="F59" s="72">
        <v>45</v>
      </c>
      <c r="G59" s="109">
        <v>7.0000000000000007E-2</v>
      </c>
      <c r="H59" s="70">
        <v>238</v>
      </c>
      <c r="I59" s="70">
        <v>915</v>
      </c>
      <c r="J59" s="70">
        <v>640</v>
      </c>
      <c r="K59" s="70">
        <v>7</v>
      </c>
      <c r="L59" s="118">
        <f t="shared" si="0"/>
        <v>3</v>
      </c>
      <c r="M59" s="70" t="s">
        <v>64</v>
      </c>
      <c r="N59" s="70">
        <v>1</v>
      </c>
      <c r="O59" s="65">
        <v>0.61</v>
      </c>
      <c r="P59" s="70">
        <v>0.2</v>
      </c>
      <c r="Q59" s="70">
        <v>0.75</v>
      </c>
      <c r="R59" s="70">
        <v>1.7500000000000002E-2</v>
      </c>
      <c r="S59" s="70">
        <v>1.7500000000000002E-2</v>
      </c>
      <c r="T59" s="70">
        <v>0</v>
      </c>
      <c r="U59" s="70">
        <v>0.2</v>
      </c>
      <c r="V59" s="70">
        <v>0.05</v>
      </c>
      <c r="W59" s="70">
        <v>0.2</v>
      </c>
      <c r="X59" s="70">
        <v>0</v>
      </c>
      <c r="Y59" s="70">
        <v>0</v>
      </c>
      <c r="Z59" s="70">
        <v>0</v>
      </c>
      <c r="AA59" s="96">
        <f t="shared" si="2"/>
        <v>0.79833333333333334</v>
      </c>
      <c r="AB59" s="4"/>
    </row>
    <row r="60" spans="2:28" x14ac:dyDescent="0.25">
      <c r="B60" s="9"/>
      <c r="C60" s="76" t="s">
        <v>105</v>
      </c>
      <c r="D60" s="77" t="s">
        <v>106</v>
      </c>
      <c r="E60" s="76"/>
      <c r="F60" s="79">
        <v>57</v>
      </c>
      <c r="G60" s="110">
        <v>0.05</v>
      </c>
      <c r="H60" s="78">
        <v>238</v>
      </c>
      <c r="I60" s="78">
        <v>915</v>
      </c>
      <c r="J60" s="78">
        <v>640</v>
      </c>
      <c r="K60" s="78">
        <v>7</v>
      </c>
      <c r="L60" s="122">
        <f t="shared" si="0"/>
        <v>3</v>
      </c>
      <c r="M60" s="78" t="s">
        <v>64</v>
      </c>
      <c r="N60" s="78">
        <v>1</v>
      </c>
      <c r="O60" s="76">
        <v>0.61</v>
      </c>
      <c r="P60" s="78">
        <v>0.2</v>
      </c>
      <c r="Q60" s="78">
        <v>0.75</v>
      </c>
      <c r="R60" s="78">
        <v>1.7500000000000002E-2</v>
      </c>
      <c r="S60" s="78">
        <v>0.03</v>
      </c>
      <c r="T60" s="78">
        <v>0</v>
      </c>
      <c r="U60" s="78">
        <v>0.2</v>
      </c>
      <c r="V60" s="78">
        <v>0.05</v>
      </c>
      <c r="W60" s="78">
        <v>0.2</v>
      </c>
      <c r="X60" s="78">
        <v>0</v>
      </c>
      <c r="Y60" s="78">
        <v>0</v>
      </c>
      <c r="Z60" s="78">
        <v>0</v>
      </c>
      <c r="AA60" s="95">
        <f t="shared" si="2"/>
        <v>0.79833333333333334</v>
      </c>
      <c r="AB60" s="4"/>
    </row>
    <row r="61" spans="2:28" x14ac:dyDescent="0.25">
      <c r="B61" s="9"/>
      <c r="C61" s="65" t="s">
        <v>137</v>
      </c>
      <c r="D61" s="66">
        <v>1.3505</v>
      </c>
      <c r="E61" s="73"/>
      <c r="F61" s="72">
        <v>45</v>
      </c>
      <c r="G61" s="109">
        <v>0.05</v>
      </c>
      <c r="H61" s="70">
        <v>187</v>
      </c>
      <c r="I61" s="70">
        <v>670</v>
      </c>
      <c r="J61" s="71">
        <v>550</v>
      </c>
      <c r="K61" s="71">
        <v>11</v>
      </c>
      <c r="L61" s="118">
        <f t="shared" si="0"/>
        <v>3</v>
      </c>
      <c r="M61" s="70" t="s">
        <v>64</v>
      </c>
      <c r="N61" s="70">
        <v>1</v>
      </c>
      <c r="O61" s="65">
        <v>0.94099999999999995</v>
      </c>
      <c r="P61" s="70">
        <v>0.27</v>
      </c>
      <c r="Q61" s="70">
        <v>0.34300000000000003</v>
      </c>
      <c r="R61" s="70">
        <v>0.01</v>
      </c>
      <c r="S61" s="70">
        <v>4.0000000000000001E-3</v>
      </c>
      <c r="T61" s="70">
        <v>0</v>
      </c>
      <c r="U61" s="70">
        <v>1.3979999999999999</v>
      </c>
      <c r="V61" s="70">
        <v>6.5000000000000002E-2</v>
      </c>
      <c r="W61" s="70">
        <v>0.152</v>
      </c>
      <c r="X61" s="70">
        <v>0</v>
      </c>
      <c r="Y61" s="70">
        <v>0</v>
      </c>
      <c r="Z61" s="70">
        <v>0</v>
      </c>
      <c r="AA61" s="96">
        <f t="shared" si="2"/>
        <v>1.3008999999999999</v>
      </c>
      <c r="AB61" s="4"/>
    </row>
    <row r="62" spans="2:28" x14ac:dyDescent="0.25">
      <c r="B62" s="9"/>
      <c r="C62" s="76" t="s">
        <v>147</v>
      </c>
      <c r="D62" s="77">
        <v>1.7037</v>
      </c>
      <c r="E62" s="76"/>
      <c r="F62" s="79">
        <v>55</v>
      </c>
      <c r="G62" s="110">
        <v>7.0000000000000007E-2</v>
      </c>
      <c r="H62" s="78">
        <v>223</v>
      </c>
      <c r="I62" s="78">
        <v>875</v>
      </c>
      <c r="J62" s="79">
        <v>603</v>
      </c>
      <c r="K62" s="79">
        <v>8</v>
      </c>
      <c r="L62" s="122">
        <f t="shared" si="0"/>
        <v>2</v>
      </c>
      <c r="M62" s="78" t="s">
        <v>64</v>
      </c>
      <c r="N62" s="78">
        <v>1</v>
      </c>
      <c r="O62" s="76">
        <v>0.33500000000000002</v>
      </c>
      <c r="P62" s="78">
        <v>0.2</v>
      </c>
      <c r="Q62" s="78">
        <v>0.75</v>
      </c>
      <c r="R62" s="78">
        <v>1.7500000000000002E-2</v>
      </c>
      <c r="S62" s="78">
        <v>0.03</v>
      </c>
      <c r="T62" s="78">
        <v>0</v>
      </c>
      <c r="U62" s="78">
        <v>1.05</v>
      </c>
      <c r="V62" s="78">
        <v>0</v>
      </c>
      <c r="W62" s="78">
        <v>0</v>
      </c>
      <c r="X62" s="78">
        <v>0</v>
      </c>
      <c r="Y62" s="78">
        <v>0</v>
      </c>
      <c r="Z62" s="78">
        <v>0</v>
      </c>
      <c r="AA62" s="95">
        <f t="shared" ref="AA62" si="3">O62+Q62/6+(U62+V62+Z62)/5+W62/15</f>
        <v>0.67</v>
      </c>
      <c r="AB62" s="4"/>
    </row>
    <row r="63" spans="2:28" x14ac:dyDescent="0.25">
      <c r="B63" s="9"/>
      <c r="C63" s="65" t="s">
        <v>146</v>
      </c>
      <c r="D63" s="66" t="s">
        <v>107</v>
      </c>
      <c r="E63" s="65"/>
      <c r="F63" s="74">
        <v>40</v>
      </c>
      <c r="G63" s="115">
        <v>0.1</v>
      </c>
      <c r="H63" s="70">
        <v>294</v>
      </c>
      <c r="I63" s="70">
        <v>1000</v>
      </c>
      <c r="J63" s="70">
        <v>690</v>
      </c>
      <c r="K63" s="70">
        <v>9</v>
      </c>
      <c r="L63" s="118">
        <f t="shared" si="0"/>
        <v>2</v>
      </c>
      <c r="M63" s="70" t="s">
        <v>159</v>
      </c>
      <c r="N63" s="70">
        <v>0</v>
      </c>
      <c r="O63" s="65">
        <v>0.33500000000000002</v>
      </c>
      <c r="P63" s="70">
        <v>0.2</v>
      </c>
      <c r="Q63" s="70">
        <v>0.75</v>
      </c>
      <c r="R63" s="70">
        <v>1.7500000000000002E-2</v>
      </c>
      <c r="S63" s="70">
        <v>0.03</v>
      </c>
      <c r="T63" s="70">
        <v>0</v>
      </c>
      <c r="U63" s="70">
        <v>1.05</v>
      </c>
      <c r="V63" s="70">
        <v>0</v>
      </c>
      <c r="W63" s="70">
        <v>0</v>
      </c>
      <c r="X63" s="70">
        <v>0</v>
      </c>
      <c r="Y63" s="70">
        <v>0</v>
      </c>
      <c r="Z63" s="70">
        <v>0</v>
      </c>
      <c r="AA63" s="96">
        <f t="shared" si="2"/>
        <v>0.67</v>
      </c>
      <c r="AB63" s="4"/>
    </row>
    <row r="64" spans="2:28" x14ac:dyDescent="0.25">
      <c r="B64" s="9"/>
      <c r="C64" s="76" t="s">
        <v>135</v>
      </c>
      <c r="D64" s="77">
        <v>1.7021999999999999</v>
      </c>
      <c r="E64" s="76"/>
      <c r="F64" s="80">
        <v>45</v>
      </c>
      <c r="G64" s="110">
        <v>7.0000000000000007E-2</v>
      </c>
      <c r="H64" s="78">
        <v>223</v>
      </c>
      <c r="I64" s="78">
        <v>875</v>
      </c>
      <c r="J64" s="78">
        <v>590</v>
      </c>
      <c r="K64" s="78">
        <v>14</v>
      </c>
      <c r="L64" s="122">
        <f t="shared" si="0"/>
        <v>2</v>
      </c>
      <c r="M64" s="78" t="s">
        <v>64</v>
      </c>
      <c r="N64" s="78">
        <v>1</v>
      </c>
      <c r="O64" s="76">
        <v>0.34</v>
      </c>
      <c r="P64" s="78">
        <v>0.25</v>
      </c>
      <c r="Q64" s="78">
        <v>0.85</v>
      </c>
      <c r="R64" s="78">
        <v>0</v>
      </c>
      <c r="S64" s="78">
        <v>1.7500000000000002E-2</v>
      </c>
      <c r="T64" s="78">
        <v>0</v>
      </c>
      <c r="U64" s="78">
        <v>1.05</v>
      </c>
      <c r="V64" s="78">
        <v>0</v>
      </c>
      <c r="W64" s="78">
        <v>0</v>
      </c>
      <c r="X64" s="78">
        <v>0</v>
      </c>
      <c r="Y64" s="78">
        <v>0</v>
      </c>
      <c r="Z64" s="78">
        <v>0</v>
      </c>
      <c r="AA64" s="95">
        <f t="shared" si="2"/>
        <v>0.69166666666666665</v>
      </c>
      <c r="AB64" s="4"/>
    </row>
    <row r="65" spans="2:28" x14ac:dyDescent="0.25">
      <c r="B65" s="9"/>
      <c r="C65" s="65" t="s">
        <v>142</v>
      </c>
      <c r="D65" s="66"/>
      <c r="E65" s="73"/>
      <c r="F65" s="71">
        <v>38</v>
      </c>
      <c r="G65" s="109">
        <v>0.1</v>
      </c>
      <c r="H65" s="70">
        <v>285</v>
      </c>
      <c r="I65" s="70">
        <v>898</v>
      </c>
      <c r="J65" s="70">
        <v>790</v>
      </c>
      <c r="K65" s="70">
        <v>16</v>
      </c>
      <c r="L65" s="118">
        <f t="shared" si="0"/>
        <v>3</v>
      </c>
      <c r="M65" s="70" t="s">
        <v>159</v>
      </c>
      <c r="N65" s="70">
        <v>0</v>
      </c>
      <c r="O65" s="65">
        <v>0.36599999999999999</v>
      </c>
      <c r="P65" s="70">
        <v>0.17399999999999999</v>
      </c>
      <c r="Q65" s="70">
        <v>0.78300000000000003</v>
      </c>
      <c r="R65" s="70">
        <v>1.0999999999999999E-2</v>
      </c>
      <c r="S65" s="70">
        <v>0.03</v>
      </c>
      <c r="T65" s="70">
        <v>0</v>
      </c>
      <c r="U65" s="70">
        <v>1.0249999999999999</v>
      </c>
      <c r="V65" s="70">
        <v>5.5E-2</v>
      </c>
      <c r="W65" s="70">
        <v>9.4E-2</v>
      </c>
      <c r="X65" s="70">
        <v>0</v>
      </c>
      <c r="Y65" s="70">
        <v>0</v>
      </c>
      <c r="Z65" s="70">
        <v>0</v>
      </c>
      <c r="AA65" s="96">
        <f t="shared" si="2"/>
        <v>0.71876666666666655</v>
      </c>
      <c r="AB65" s="4"/>
    </row>
    <row r="66" spans="2:28" x14ac:dyDescent="0.25">
      <c r="B66" s="9"/>
      <c r="C66" s="76" t="s">
        <v>151</v>
      </c>
      <c r="D66" s="77">
        <v>17039</v>
      </c>
      <c r="E66" s="76"/>
      <c r="F66" s="79">
        <v>68</v>
      </c>
      <c r="G66" s="110">
        <v>7.0000000000000007E-2</v>
      </c>
      <c r="H66" s="78">
        <v>241</v>
      </c>
      <c r="I66" s="78">
        <v>810</v>
      </c>
      <c r="J66" s="79">
        <v>623.70000000000005</v>
      </c>
      <c r="K66" s="79">
        <v>7.5</v>
      </c>
      <c r="L66" s="122">
        <f t="shared" si="0"/>
        <v>3</v>
      </c>
      <c r="M66" s="78" t="s">
        <v>64</v>
      </c>
      <c r="N66" s="78">
        <v>1</v>
      </c>
      <c r="O66" s="76">
        <v>0.41499999999999998</v>
      </c>
      <c r="P66" s="78">
        <v>0.2</v>
      </c>
      <c r="Q66" s="78">
        <v>0.75</v>
      </c>
      <c r="R66" s="78">
        <v>1.7500000000000002E-2</v>
      </c>
      <c r="S66" s="78">
        <v>0.03</v>
      </c>
      <c r="T66" s="78">
        <v>0</v>
      </c>
      <c r="U66" s="78">
        <v>1.05</v>
      </c>
      <c r="V66" s="78">
        <v>0</v>
      </c>
      <c r="W66" s="78">
        <v>0</v>
      </c>
      <c r="X66" s="78">
        <v>0</v>
      </c>
      <c r="Y66" s="78">
        <v>0</v>
      </c>
      <c r="Z66" s="78">
        <v>0</v>
      </c>
      <c r="AA66" s="95">
        <f t="shared" ref="AA66" si="4">O66+Q66/6+(U66+V66+Z66)/5+W66/15</f>
        <v>0.75</v>
      </c>
      <c r="AB66" s="4"/>
    </row>
    <row r="67" spans="2:28" x14ac:dyDescent="0.25">
      <c r="B67" s="9"/>
      <c r="C67" s="65" t="s">
        <v>148</v>
      </c>
      <c r="D67" s="66" t="s">
        <v>108</v>
      </c>
      <c r="E67" s="65"/>
      <c r="F67" s="71">
        <v>55</v>
      </c>
      <c r="G67" s="109">
        <v>0.1</v>
      </c>
      <c r="H67" s="70">
        <v>294</v>
      </c>
      <c r="I67" s="70">
        <v>1000</v>
      </c>
      <c r="J67" s="70">
        <v>770</v>
      </c>
      <c r="K67" s="70">
        <v>9</v>
      </c>
      <c r="L67" s="118">
        <f t="shared" si="0"/>
        <v>3</v>
      </c>
      <c r="M67" s="70" t="s">
        <v>159</v>
      </c>
      <c r="N67" s="70">
        <v>0</v>
      </c>
      <c r="O67" s="65">
        <v>0.41499999999999998</v>
      </c>
      <c r="P67" s="70">
        <v>0.2</v>
      </c>
      <c r="Q67" s="70">
        <v>0.75</v>
      </c>
      <c r="R67" s="70">
        <v>1.7500000000000002E-2</v>
      </c>
      <c r="S67" s="70">
        <v>0.03</v>
      </c>
      <c r="T67" s="70">
        <v>0</v>
      </c>
      <c r="U67" s="70">
        <v>1.05</v>
      </c>
      <c r="V67" s="70">
        <v>0</v>
      </c>
      <c r="W67" s="70">
        <v>0</v>
      </c>
      <c r="X67" s="70">
        <v>0</v>
      </c>
      <c r="Y67" s="70">
        <v>0</v>
      </c>
      <c r="Z67" s="70">
        <v>0</v>
      </c>
      <c r="AA67" s="96">
        <f t="shared" si="2"/>
        <v>0.75</v>
      </c>
      <c r="AB67" s="4"/>
    </row>
    <row r="68" spans="2:28" x14ac:dyDescent="0.25">
      <c r="B68" s="9"/>
      <c r="C68" s="76" t="s">
        <v>150</v>
      </c>
      <c r="D68" s="77">
        <v>1.7035</v>
      </c>
      <c r="E68" s="76"/>
      <c r="F68" s="80">
        <v>58</v>
      </c>
      <c r="G68" s="110">
        <v>7.0000000000000007E-2</v>
      </c>
      <c r="H68" s="78">
        <v>301</v>
      </c>
      <c r="I68" s="78">
        <v>810</v>
      </c>
      <c r="J68" s="79">
        <v>534</v>
      </c>
      <c r="K68" s="79">
        <v>10</v>
      </c>
      <c r="L68" s="122">
        <f t="shared" si="0"/>
        <v>3</v>
      </c>
      <c r="M68" s="78" t="s">
        <v>64</v>
      </c>
      <c r="N68" s="78">
        <v>1</v>
      </c>
      <c r="O68" s="76">
        <v>0.41499999999999998</v>
      </c>
      <c r="P68" s="78">
        <v>0.2</v>
      </c>
      <c r="Q68" s="78">
        <v>0.75</v>
      </c>
      <c r="R68" s="78">
        <v>1.2500000000000001E-2</v>
      </c>
      <c r="S68" s="78">
        <v>1.7500000000000002E-2</v>
      </c>
      <c r="T68" s="78">
        <v>0</v>
      </c>
      <c r="U68" s="78">
        <v>1.05</v>
      </c>
      <c r="V68" s="78">
        <v>0</v>
      </c>
      <c r="W68" s="78">
        <v>0</v>
      </c>
      <c r="X68" s="78">
        <v>0</v>
      </c>
      <c r="Y68" s="78">
        <v>0</v>
      </c>
      <c r="Z68" s="78">
        <v>0</v>
      </c>
      <c r="AA68" s="95">
        <f t="shared" ref="AA68" si="5">O68+Q68/6+(U68+V68+Z68)/5+W68/15</f>
        <v>0.75</v>
      </c>
      <c r="AB68" s="4"/>
    </row>
    <row r="69" spans="2:28" x14ac:dyDescent="0.25">
      <c r="B69" s="9"/>
      <c r="C69" s="65" t="s">
        <v>149</v>
      </c>
      <c r="D69" s="66">
        <v>1.7035</v>
      </c>
      <c r="E69" s="65"/>
      <c r="F69" s="71">
        <v>50</v>
      </c>
      <c r="G69" s="109">
        <v>0.1</v>
      </c>
      <c r="H69" s="70">
        <v>294</v>
      </c>
      <c r="I69" s="70">
        <v>1000</v>
      </c>
      <c r="J69" s="70">
        <v>660</v>
      </c>
      <c r="K69" s="70">
        <v>12</v>
      </c>
      <c r="L69" s="118">
        <f t="shared" si="0"/>
        <v>3</v>
      </c>
      <c r="M69" s="70" t="s">
        <v>159</v>
      </c>
      <c r="N69" s="70">
        <v>0</v>
      </c>
      <c r="O69" s="65">
        <v>0.41499999999999998</v>
      </c>
      <c r="P69" s="70">
        <v>0.2</v>
      </c>
      <c r="Q69" s="70">
        <v>0.75</v>
      </c>
      <c r="R69" s="70">
        <v>1.2500000000000001E-2</v>
      </c>
      <c r="S69" s="70">
        <v>1.7500000000000002E-2</v>
      </c>
      <c r="T69" s="70">
        <v>0</v>
      </c>
      <c r="U69" s="70">
        <v>1.05</v>
      </c>
      <c r="V69" s="70">
        <v>0</v>
      </c>
      <c r="W69" s="70">
        <v>0</v>
      </c>
      <c r="X69" s="70">
        <v>0</v>
      </c>
      <c r="Y69" s="70">
        <v>0</v>
      </c>
      <c r="Z69" s="70">
        <v>0</v>
      </c>
      <c r="AA69" s="96">
        <f t="shared" si="2"/>
        <v>0.75</v>
      </c>
      <c r="AB69" s="4"/>
    </row>
    <row r="70" spans="2:28" x14ac:dyDescent="0.25">
      <c r="B70" s="9"/>
      <c r="C70" s="76" t="s">
        <v>130</v>
      </c>
      <c r="D70" s="77">
        <v>1.7242</v>
      </c>
      <c r="E70" s="81"/>
      <c r="F70" s="79">
        <v>37</v>
      </c>
      <c r="G70" s="110">
        <v>7.0000000000000007E-2</v>
      </c>
      <c r="H70" s="78">
        <v>156</v>
      </c>
      <c r="I70" s="78">
        <v>1216</v>
      </c>
      <c r="J70" s="78">
        <v>905</v>
      </c>
      <c r="K70" s="78">
        <v>9</v>
      </c>
      <c r="L70" s="122">
        <f t="shared" si="0"/>
        <v>2</v>
      </c>
      <c r="M70" s="78" t="s">
        <v>64</v>
      </c>
      <c r="N70" s="78">
        <v>1</v>
      </c>
      <c r="O70" s="76">
        <v>0.14000000000000001</v>
      </c>
      <c r="P70" s="78">
        <v>0.221</v>
      </c>
      <c r="Q70" s="78">
        <v>0.749</v>
      </c>
      <c r="R70" s="78">
        <v>1.0999999999999999E-2</v>
      </c>
      <c r="S70" s="78">
        <v>1.6E-2</v>
      </c>
      <c r="T70" s="78">
        <v>0</v>
      </c>
      <c r="U70" s="78">
        <v>1.083</v>
      </c>
      <c r="V70" s="78">
        <v>0.217</v>
      </c>
      <c r="W70" s="78">
        <v>0.23200000000000001</v>
      </c>
      <c r="X70" s="78">
        <v>0</v>
      </c>
      <c r="Y70" s="78">
        <v>0</v>
      </c>
      <c r="Z70" s="78">
        <v>0</v>
      </c>
      <c r="AA70" s="95">
        <f t="shared" si="2"/>
        <v>0.5403</v>
      </c>
      <c r="AB70" s="4"/>
    </row>
    <row r="71" spans="2:28" x14ac:dyDescent="0.25">
      <c r="B71" s="9"/>
      <c r="C71" s="65" t="s">
        <v>153</v>
      </c>
      <c r="D71" s="66">
        <v>1.7213000000000001</v>
      </c>
      <c r="E71" s="65"/>
      <c r="F71" s="71">
        <v>46</v>
      </c>
      <c r="G71" s="109">
        <v>7.0000000000000007E-2</v>
      </c>
      <c r="H71" s="70">
        <v>212</v>
      </c>
      <c r="I71" s="70">
        <v>710</v>
      </c>
      <c r="J71" s="71">
        <v>545</v>
      </c>
      <c r="K71" s="71">
        <v>8</v>
      </c>
      <c r="L71" s="118">
        <f t="shared" si="0"/>
        <v>2</v>
      </c>
      <c r="M71" s="70" t="s">
        <v>64</v>
      </c>
      <c r="N71" s="70">
        <v>1</v>
      </c>
      <c r="O71" s="65">
        <v>0.255</v>
      </c>
      <c r="P71" s="70">
        <v>0.2</v>
      </c>
      <c r="Q71" s="70">
        <v>0.75</v>
      </c>
      <c r="R71" s="70">
        <v>1.7500000000000002E-2</v>
      </c>
      <c r="S71" s="70">
        <v>0.03</v>
      </c>
      <c r="T71" s="70">
        <v>0</v>
      </c>
      <c r="U71" s="70">
        <v>1.05</v>
      </c>
      <c r="V71" s="70">
        <v>0.22500000000000001</v>
      </c>
      <c r="W71" s="70">
        <v>0</v>
      </c>
      <c r="X71" s="70">
        <v>0</v>
      </c>
      <c r="Y71" s="70">
        <v>0</v>
      </c>
      <c r="Z71" s="70">
        <v>0</v>
      </c>
      <c r="AA71" s="96">
        <f t="shared" ref="AA71" si="6">O71+Q71/6+(U71+V71+Z71)/5+W71/15</f>
        <v>0.63500000000000001</v>
      </c>
      <c r="AB71" s="4"/>
    </row>
    <row r="72" spans="2:28" x14ac:dyDescent="0.25">
      <c r="B72" s="9"/>
      <c r="C72" s="76" t="s">
        <v>152</v>
      </c>
      <c r="D72" s="77" t="s">
        <v>109</v>
      </c>
      <c r="E72" s="76"/>
      <c r="F72" s="116">
        <v>40</v>
      </c>
      <c r="G72" s="111">
        <v>0.1</v>
      </c>
      <c r="H72" s="78">
        <v>256.5</v>
      </c>
      <c r="I72" s="78">
        <v>875</v>
      </c>
      <c r="J72" s="78">
        <v>670</v>
      </c>
      <c r="K72" s="78">
        <v>10</v>
      </c>
      <c r="L72" s="122">
        <f t="shared" ref="L72:L79" si="7">IF(AA72&lt;0.4,1,IF(AA72&lt;0.7,2,3))</f>
        <v>2</v>
      </c>
      <c r="M72" s="78" t="s">
        <v>159</v>
      </c>
      <c r="N72" s="78">
        <v>0</v>
      </c>
      <c r="O72" s="76">
        <v>0.255</v>
      </c>
      <c r="P72" s="78">
        <v>0.2</v>
      </c>
      <c r="Q72" s="78">
        <v>0.75</v>
      </c>
      <c r="R72" s="78">
        <v>1.7500000000000002E-2</v>
      </c>
      <c r="S72" s="78">
        <v>0.03</v>
      </c>
      <c r="T72" s="78">
        <v>0</v>
      </c>
      <c r="U72" s="78">
        <v>1.05</v>
      </c>
      <c r="V72" s="78">
        <v>0.22500000000000001</v>
      </c>
      <c r="W72" s="78">
        <v>0</v>
      </c>
      <c r="X72" s="78">
        <v>0</v>
      </c>
      <c r="Y72" s="78">
        <v>0</v>
      </c>
      <c r="Z72" s="78">
        <v>0</v>
      </c>
      <c r="AA72" s="95">
        <f t="shared" si="2"/>
        <v>0.63500000000000001</v>
      </c>
      <c r="AB72" s="4"/>
    </row>
    <row r="73" spans="2:28" x14ac:dyDescent="0.25">
      <c r="B73" s="9"/>
      <c r="C73" s="65" t="s">
        <v>132</v>
      </c>
      <c r="D73" s="75">
        <v>1.722</v>
      </c>
      <c r="E73" s="73"/>
      <c r="F73" s="71">
        <v>40</v>
      </c>
      <c r="G73" s="109">
        <v>7.0000000000000007E-2</v>
      </c>
      <c r="H73" s="70">
        <v>187</v>
      </c>
      <c r="I73" s="70">
        <v>975</v>
      </c>
      <c r="J73" s="70">
        <v>660</v>
      </c>
      <c r="K73" s="70">
        <v>13</v>
      </c>
      <c r="L73" s="118">
        <f t="shared" si="7"/>
        <v>3</v>
      </c>
      <c r="M73" s="70" t="s">
        <v>64</v>
      </c>
      <c r="N73" s="70">
        <v>1</v>
      </c>
      <c r="O73" s="65">
        <v>0.33500000000000002</v>
      </c>
      <c r="P73" s="70">
        <v>0.2</v>
      </c>
      <c r="Q73" s="70">
        <v>0.75</v>
      </c>
      <c r="R73" s="70">
        <v>1.2E-2</v>
      </c>
      <c r="S73" s="70">
        <v>1.7500000000000002E-2</v>
      </c>
      <c r="T73" s="70">
        <v>0</v>
      </c>
      <c r="U73" s="70">
        <v>1.05</v>
      </c>
      <c r="V73" s="70">
        <v>0.22500000000000001</v>
      </c>
      <c r="W73" s="70">
        <v>0</v>
      </c>
      <c r="X73" s="70">
        <v>0</v>
      </c>
      <c r="Y73" s="70">
        <v>0</v>
      </c>
      <c r="Z73" s="70">
        <v>0</v>
      </c>
      <c r="AA73" s="96">
        <f t="shared" si="2"/>
        <v>0.71500000000000008</v>
      </c>
      <c r="AB73" s="4"/>
    </row>
    <row r="74" spans="2:28" x14ac:dyDescent="0.25">
      <c r="B74" s="9"/>
      <c r="C74" s="76" t="s">
        <v>143</v>
      </c>
      <c r="D74" s="77">
        <v>1.7224999999999999</v>
      </c>
      <c r="E74" s="76"/>
      <c r="F74" s="116">
        <v>40</v>
      </c>
      <c r="G74" s="111">
        <v>0.1</v>
      </c>
      <c r="H74" s="78">
        <v>294.5</v>
      </c>
      <c r="I74" s="78">
        <v>1136</v>
      </c>
      <c r="J74" s="78">
        <v>1050</v>
      </c>
      <c r="K74" s="78">
        <v>12</v>
      </c>
      <c r="L74" s="122">
        <f t="shared" si="7"/>
        <v>3</v>
      </c>
      <c r="M74" s="78" t="s">
        <v>159</v>
      </c>
      <c r="N74" s="78">
        <v>0</v>
      </c>
      <c r="O74" s="76">
        <v>0.41799999999999998</v>
      </c>
      <c r="P74" s="78">
        <v>0.186</v>
      </c>
      <c r="Q74" s="78">
        <v>0.84399999999999997</v>
      </c>
      <c r="R74" s="78">
        <v>8.9999999999999993E-3</v>
      </c>
      <c r="S74" s="78">
        <v>7.3999999999999996E-2</v>
      </c>
      <c r="T74" s="78">
        <v>0</v>
      </c>
      <c r="U74" s="78">
        <v>1.083</v>
      </c>
      <c r="V74" s="78">
        <v>0.157</v>
      </c>
      <c r="W74" s="78">
        <v>0.216</v>
      </c>
      <c r="X74" s="78">
        <v>0</v>
      </c>
      <c r="Y74" s="78">
        <v>0</v>
      </c>
      <c r="Z74" s="78">
        <v>0</v>
      </c>
      <c r="AA74" s="95">
        <f t="shared" si="2"/>
        <v>0.82106666666666661</v>
      </c>
      <c r="AB74" s="4"/>
    </row>
    <row r="75" spans="2:28" x14ac:dyDescent="0.25">
      <c r="B75" s="9"/>
      <c r="C75" s="65" t="s">
        <v>136</v>
      </c>
      <c r="D75" s="66">
        <v>1.7224999999999999</v>
      </c>
      <c r="E75" s="65"/>
      <c r="F75" s="72">
        <v>48</v>
      </c>
      <c r="G75" s="109">
        <v>7.0000000000000007E-2</v>
      </c>
      <c r="H75" s="70">
        <v>230</v>
      </c>
      <c r="I75" s="70">
        <v>770</v>
      </c>
      <c r="J75" s="71">
        <v>581</v>
      </c>
      <c r="K75" s="71">
        <v>8</v>
      </c>
      <c r="L75" s="118">
        <f t="shared" si="7"/>
        <v>3</v>
      </c>
      <c r="M75" s="70" t="s">
        <v>64</v>
      </c>
      <c r="N75" s="70">
        <v>1</v>
      </c>
      <c r="O75" s="65">
        <v>0.41499999999999998</v>
      </c>
      <c r="P75" s="70">
        <v>0.2</v>
      </c>
      <c r="Q75" s="70">
        <v>0.75</v>
      </c>
      <c r="R75" s="70">
        <v>1.2E-2</v>
      </c>
      <c r="S75" s="70">
        <v>1.7500000000000002E-2</v>
      </c>
      <c r="T75" s="70">
        <v>0</v>
      </c>
      <c r="U75" s="70">
        <v>1.05</v>
      </c>
      <c r="V75" s="70">
        <v>0.22500000000000001</v>
      </c>
      <c r="W75" s="70">
        <v>0</v>
      </c>
      <c r="X75" s="70">
        <v>0</v>
      </c>
      <c r="Y75" s="70">
        <v>0</v>
      </c>
      <c r="Z75" s="70">
        <v>0</v>
      </c>
      <c r="AA75" s="96">
        <f t="shared" ref="AA75" si="8">O75+Q75/6+(U75+V75+Z75)/5+W75/15</f>
        <v>0.79500000000000004</v>
      </c>
      <c r="AB75" s="4"/>
    </row>
    <row r="76" spans="2:28" x14ac:dyDescent="0.25">
      <c r="B76" s="9"/>
      <c r="C76" s="76" t="s">
        <v>145</v>
      </c>
      <c r="D76" s="77" t="s">
        <v>110</v>
      </c>
      <c r="E76" s="76"/>
      <c r="F76" s="79">
        <v>46</v>
      </c>
      <c r="G76" s="110">
        <v>0.1</v>
      </c>
      <c r="H76" s="78">
        <v>241</v>
      </c>
      <c r="I76" s="78">
        <v>1100</v>
      </c>
      <c r="J76" s="78">
        <v>830</v>
      </c>
      <c r="K76" s="78">
        <v>9</v>
      </c>
      <c r="L76" s="122">
        <f t="shared" si="7"/>
        <v>3</v>
      </c>
      <c r="M76" s="78" t="s">
        <v>159</v>
      </c>
      <c r="N76" s="78">
        <v>0</v>
      </c>
      <c r="O76" s="76">
        <v>0.41499999999999998</v>
      </c>
      <c r="P76" s="78">
        <v>0.2</v>
      </c>
      <c r="Q76" s="78">
        <v>0.75</v>
      </c>
      <c r="R76" s="78">
        <v>1.2E-2</v>
      </c>
      <c r="S76" s="78">
        <v>0.03</v>
      </c>
      <c r="T76" s="78">
        <v>0</v>
      </c>
      <c r="U76" s="78">
        <v>1.05</v>
      </c>
      <c r="V76" s="78">
        <v>0.22500000000000001</v>
      </c>
      <c r="W76" s="78">
        <v>0</v>
      </c>
      <c r="X76" s="78">
        <v>0</v>
      </c>
      <c r="Y76" s="78">
        <v>0</v>
      </c>
      <c r="Z76" s="78">
        <v>0</v>
      </c>
      <c r="AA76" s="95">
        <f t="shared" si="2"/>
        <v>0.79500000000000004</v>
      </c>
      <c r="AB76" s="4"/>
    </row>
    <row r="77" spans="2:28" x14ac:dyDescent="0.25">
      <c r="B77" s="9"/>
      <c r="C77" s="65" t="s">
        <v>167</v>
      </c>
      <c r="D77" s="66" t="s">
        <v>111</v>
      </c>
      <c r="E77" s="65"/>
      <c r="F77" s="71">
        <v>37</v>
      </c>
      <c r="G77" s="109">
        <v>0.1</v>
      </c>
      <c r="H77" s="70">
        <v>248</v>
      </c>
      <c r="I77" s="70">
        <v>1100</v>
      </c>
      <c r="J77" s="70">
        <v>950</v>
      </c>
      <c r="K77" s="70">
        <v>9</v>
      </c>
      <c r="L77" s="118">
        <f t="shared" si="7"/>
        <v>3</v>
      </c>
      <c r="M77" s="70" t="s">
        <v>159</v>
      </c>
      <c r="N77" s="70">
        <v>0</v>
      </c>
      <c r="O77" s="65">
        <v>0.34</v>
      </c>
      <c r="P77" s="70">
        <v>0.2</v>
      </c>
      <c r="Q77" s="70">
        <v>0.65</v>
      </c>
      <c r="R77" s="70">
        <v>1.7500000000000002E-2</v>
      </c>
      <c r="S77" s="70">
        <v>1.7500000000000002E-2</v>
      </c>
      <c r="T77" s="70">
        <v>0</v>
      </c>
      <c r="U77" s="70">
        <v>1.5</v>
      </c>
      <c r="V77" s="70">
        <v>0.22500000000000001</v>
      </c>
      <c r="W77" s="70">
        <v>1.5</v>
      </c>
      <c r="X77" s="70">
        <v>0</v>
      </c>
      <c r="Y77" s="70">
        <v>0</v>
      </c>
      <c r="Z77" s="70">
        <v>0</v>
      </c>
      <c r="AA77" s="96">
        <f t="shared" si="2"/>
        <v>0.89333333333333342</v>
      </c>
      <c r="AB77" s="4"/>
    </row>
    <row r="78" spans="2:28" x14ac:dyDescent="0.25">
      <c r="B78" s="9"/>
      <c r="C78" s="76" t="s">
        <v>160</v>
      </c>
      <c r="D78" s="77"/>
      <c r="E78" s="76"/>
      <c r="F78" s="80">
        <v>45</v>
      </c>
      <c r="G78" s="133">
        <v>0.1</v>
      </c>
      <c r="H78" s="122">
        <v>248</v>
      </c>
      <c r="I78" s="122">
        <v>830</v>
      </c>
      <c r="J78" s="79">
        <v>603</v>
      </c>
      <c r="K78" s="79">
        <v>8</v>
      </c>
      <c r="L78" s="122">
        <f t="shared" si="7"/>
        <v>3</v>
      </c>
      <c r="M78" s="78" t="s">
        <v>64</v>
      </c>
      <c r="N78" s="78">
        <v>1</v>
      </c>
      <c r="O78" s="76">
        <v>0.5</v>
      </c>
      <c r="P78" s="78">
        <v>0.23</v>
      </c>
      <c r="Q78" s="78">
        <v>0.82</v>
      </c>
      <c r="R78" s="78">
        <v>1.4999999999999999E-2</v>
      </c>
      <c r="S78" s="78">
        <v>1.4999999999999999E-2</v>
      </c>
      <c r="T78" s="78">
        <v>0</v>
      </c>
      <c r="U78" s="78">
        <v>1</v>
      </c>
      <c r="V78" s="78">
        <v>1.4999999999999999E-2</v>
      </c>
      <c r="W78" s="78">
        <v>7.0000000000000007E-2</v>
      </c>
      <c r="X78" s="78">
        <v>0</v>
      </c>
      <c r="Y78" s="78">
        <v>0</v>
      </c>
      <c r="Z78" s="78">
        <v>0.121</v>
      </c>
      <c r="AA78" s="95">
        <f t="shared" si="2"/>
        <v>0.86853333333333338</v>
      </c>
      <c r="AB78" s="4"/>
    </row>
    <row r="79" spans="2:28" ht="16.5" thickBot="1" x14ac:dyDescent="0.3">
      <c r="B79" s="10"/>
      <c r="C79" s="127" t="s">
        <v>134</v>
      </c>
      <c r="D79" s="128" t="s">
        <v>112</v>
      </c>
      <c r="E79" s="127"/>
      <c r="F79" s="129">
        <v>35</v>
      </c>
      <c r="G79" s="130">
        <v>0.12</v>
      </c>
      <c r="H79" s="131">
        <v>370.5</v>
      </c>
      <c r="I79" s="131">
        <v>1100</v>
      </c>
      <c r="J79" s="132">
        <v>800</v>
      </c>
      <c r="K79" s="132">
        <v>10</v>
      </c>
      <c r="L79" s="131">
        <f t="shared" si="7"/>
        <v>3</v>
      </c>
      <c r="M79" s="132" t="s">
        <v>159</v>
      </c>
      <c r="N79" s="132">
        <v>0</v>
      </c>
      <c r="O79" s="127">
        <v>0.51</v>
      </c>
      <c r="P79" s="132">
        <v>0.2</v>
      </c>
      <c r="Q79" s="132">
        <v>0.9</v>
      </c>
      <c r="R79" s="132">
        <v>1.7500000000000002E-2</v>
      </c>
      <c r="S79" s="132">
        <v>1.7500000000000002E-2</v>
      </c>
      <c r="T79" s="132">
        <v>0</v>
      </c>
      <c r="U79" s="132">
        <v>1.05</v>
      </c>
      <c r="V79" s="132">
        <v>1.4999999999999999E-2</v>
      </c>
      <c r="W79" s="132">
        <v>0</v>
      </c>
      <c r="X79" s="132">
        <v>0</v>
      </c>
      <c r="Y79" s="132">
        <v>0</v>
      </c>
      <c r="Z79" s="132">
        <v>0.17499999999999999</v>
      </c>
      <c r="AA79" s="141">
        <f t="shared" si="2"/>
        <v>0.90800000000000003</v>
      </c>
      <c r="AB79" s="4"/>
    </row>
    <row r="80" spans="2:28" x14ac:dyDescent="0.25">
      <c r="L80" s="4"/>
    </row>
    <row r="81" spans="12:12" x14ac:dyDescent="0.25">
      <c r="L81" s="4"/>
    </row>
  </sheetData>
  <mergeCells count="1">
    <mergeCell ref="O5:Z5"/>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3"/>
  <dimension ref="A1:AC67"/>
  <sheetViews>
    <sheetView tabSelected="1" zoomScale="80" zoomScaleNormal="80" workbookViewId="0">
      <pane xSplit="3" ySplit="6" topLeftCell="M14" activePane="bottomRight" state="frozen"/>
      <selection activeCell="A6" sqref="A6"/>
      <selection pane="topRight" activeCell="A6" sqref="A6"/>
      <selection pane="bottomLeft" activeCell="A6" sqref="A6"/>
      <selection pane="bottomRight" activeCell="P5" sqref="P5"/>
    </sheetView>
  </sheetViews>
  <sheetFormatPr baseColWidth="10" defaultRowHeight="15.75" x14ac:dyDescent="0.25"/>
  <cols>
    <col min="2" max="2" width="24.375" customWidth="1"/>
    <col min="3" max="3" width="24.75" customWidth="1"/>
    <col min="4" max="4" width="16" customWidth="1"/>
    <col min="6" max="6" width="14.625" bestFit="1" customWidth="1"/>
    <col min="8" max="8" width="11" style="99"/>
    <col min="13" max="13" width="14.375" style="183" customWidth="1"/>
    <col min="14" max="14" width="20.625" customWidth="1"/>
    <col min="15" max="15" width="20.625" style="183" customWidth="1"/>
    <col min="16" max="16" width="20.625" customWidth="1"/>
  </cols>
  <sheetData>
    <row r="1" spans="2:29" ht="16.5" thickBot="1" x14ac:dyDescent="0.3"/>
    <row r="2" spans="2:29" ht="16.5" thickBot="1" x14ac:dyDescent="0.3">
      <c r="B2" s="7" t="s">
        <v>171</v>
      </c>
      <c r="C2" s="7"/>
      <c r="D2" s="4"/>
      <c r="H2"/>
    </row>
    <row r="3" spans="2:29" ht="16.5" thickBot="1" x14ac:dyDescent="0.3">
      <c r="B3" s="7" t="s">
        <v>173</v>
      </c>
      <c r="C3" s="7" t="s">
        <v>174</v>
      </c>
      <c r="D3" s="4"/>
      <c r="H3"/>
    </row>
    <row r="4" spans="2:29" ht="16.5" thickBot="1" x14ac:dyDescent="0.3"/>
    <row r="5" spans="2:29" ht="32.25" thickBot="1" x14ac:dyDescent="0.3">
      <c r="B5" s="7" t="s">
        <v>0</v>
      </c>
      <c r="C5" s="139" t="s">
        <v>1</v>
      </c>
      <c r="D5" s="140" t="s">
        <v>177</v>
      </c>
      <c r="E5" s="6" t="s">
        <v>6</v>
      </c>
      <c r="F5" s="5" t="s">
        <v>2</v>
      </c>
      <c r="G5" s="5" t="s">
        <v>3</v>
      </c>
      <c r="H5" s="100" t="s">
        <v>156</v>
      </c>
      <c r="I5" s="124" t="s">
        <v>164</v>
      </c>
      <c r="J5" s="137" t="s">
        <v>165</v>
      </c>
      <c r="K5" s="124" t="s">
        <v>166</v>
      </c>
      <c r="L5" s="137" t="s">
        <v>217</v>
      </c>
      <c r="M5" s="124" t="s">
        <v>161</v>
      </c>
      <c r="N5" s="140" t="s">
        <v>169</v>
      </c>
      <c r="O5" s="123" t="s">
        <v>162</v>
      </c>
      <c r="P5" s="123" t="s">
        <v>226</v>
      </c>
      <c r="Q5" s="207" t="s">
        <v>163</v>
      </c>
      <c r="R5" s="208"/>
      <c r="S5" s="208"/>
      <c r="T5" s="208"/>
      <c r="U5" s="208"/>
      <c r="V5" s="208"/>
      <c r="W5" s="208"/>
      <c r="X5" s="208"/>
      <c r="Y5" s="208"/>
      <c r="Z5" s="208"/>
      <c r="AA5" s="208"/>
      <c r="AB5" s="209"/>
      <c r="AC5" s="4"/>
    </row>
    <row r="6" spans="2:29" ht="16.5" thickBot="1" x14ac:dyDescent="0.3">
      <c r="C6" s="1"/>
      <c r="D6" s="2"/>
      <c r="E6" s="3"/>
      <c r="F6" s="1"/>
      <c r="G6" s="2"/>
      <c r="H6" s="101"/>
      <c r="I6" s="2"/>
      <c r="J6" s="2"/>
      <c r="K6" s="2"/>
      <c r="L6" s="2"/>
      <c r="M6" s="184"/>
      <c r="N6" s="2"/>
      <c r="O6" s="184"/>
      <c r="P6" s="2"/>
      <c r="Q6" s="1" t="s">
        <v>113</v>
      </c>
      <c r="R6" s="2" t="s">
        <v>114</v>
      </c>
      <c r="S6" s="2" t="s">
        <v>115</v>
      </c>
      <c r="T6" s="2" t="s">
        <v>116</v>
      </c>
      <c r="U6" s="2" t="s">
        <v>117</v>
      </c>
      <c r="V6" s="2" t="s">
        <v>121</v>
      </c>
      <c r="W6" s="2" t="s">
        <v>118</v>
      </c>
      <c r="X6" s="2" t="s">
        <v>119</v>
      </c>
      <c r="Y6" s="2" t="s">
        <v>120</v>
      </c>
      <c r="Z6" s="2" t="s">
        <v>122</v>
      </c>
      <c r="AA6" s="2" t="s">
        <v>123</v>
      </c>
      <c r="AB6" s="3" t="s">
        <v>128</v>
      </c>
      <c r="AC6" s="4"/>
    </row>
    <row r="7" spans="2:29" ht="15.75" customHeight="1" x14ac:dyDescent="0.25">
      <c r="B7" s="149" t="s">
        <v>176</v>
      </c>
      <c r="C7" s="21" t="s">
        <v>178</v>
      </c>
      <c r="D7" s="134">
        <v>301</v>
      </c>
      <c r="E7" s="143">
        <v>1.431</v>
      </c>
      <c r="F7" s="21"/>
      <c r="G7" s="153">
        <v>-30</v>
      </c>
      <c r="H7" s="98">
        <v>0.1</v>
      </c>
      <c r="I7" s="24">
        <v>230</v>
      </c>
      <c r="J7" s="24">
        <v>625</v>
      </c>
      <c r="K7" s="24">
        <v>195</v>
      </c>
      <c r="L7" s="24">
        <v>40</v>
      </c>
      <c r="M7" s="134">
        <f>IF(Q7&lt;0.05,1,2)</f>
        <v>2</v>
      </c>
      <c r="N7" s="134" t="s">
        <v>157</v>
      </c>
      <c r="O7" s="134">
        <v>3</v>
      </c>
      <c r="P7" s="24" t="s">
        <v>205</v>
      </c>
      <c r="Q7" s="21">
        <v>0.1</v>
      </c>
      <c r="R7" s="24">
        <v>0.1</v>
      </c>
      <c r="S7" s="24">
        <v>1</v>
      </c>
      <c r="T7" s="24">
        <v>2.2499999999999999E-2</v>
      </c>
      <c r="U7" s="24">
        <v>7.4999999999999997E-3</v>
      </c>
      <c r="V7" s="24">
        <v>5.5E-2</v>
      </c>
      <c r="W7" s="24">
        <v>17.5</v>
      </c>
      <c r="X7" s="24">
        <v>0.4</v>
      </c>
      <c r="Y7" s="24">
        <v>7.75</v>
      </c>
      <c r="Z7" s="24">
        <v>0</v>
      </c>
      <c r="AA7" s="24">
        <v>0</v>
      </c>
      <c r="AB7" s="155">
        <v>0</v>
      </c>
      <c r="AC7" s="11"/>
    </row>
    <row r="8" spans="2:29" x14ac:dyDescent="0.25">
      <c r="B8" s="150" t="s">
        <v>203</v>
      </c>
      <c r="C8" s="12" t="s">
        <v>179</v>
      </c>
      <c r="D8" s="135">
        <v>302</v>
      </c>
      <c r="E8" s="13">
        <v>1.4319</v>
      </c>
      <c r="F8" s="12"/>
      <c r="G8" s="169">
        <v>-25</v>
      </c>
      <c r="H8" s="97">
        <v>0.1</v>
      </c>
      <c r="I8" s="15">
        <v>215</v>
      </c>
      <c r="J8" s="15">
        <v>566</v>
      </c>
      <c r="K8" s="15">
        <v>257.5</v>
      </c>
      <c r="L8" s="15">
        <v>35</v>
      </c>
      <c r="M8" s="135">
        <f t="shared" ref="M8:M26" si="0">IF(Q8&lt;0.05,1,2)</f>
        <v>2</v>
      </c>
      <c r="N8" s="135" t="s">
        <v>157</v>
      </c>
      <c r="O8" s="135">
        <v>3</v>
      </c>
      <c r="P8" s="15"/>
      <c r="Q8" s="12">
        <v>0.05</v>
      </c>
      <c r="R8" s="15">
        <v>0.5</v>
      </c>
      <c r="S8" s="15">
        <v>1</v>
      </c>
      <c r="T8" s="15">
        <v>2.2499999999999999E-2</v>
      </c>
      <c r="U8" s="15">
        <v>7.4999999999999997E-3</v>
      </c>
      <c r="V8" s="15">
        <v>0</v>
      </c>
      <c r="W8" s="15">
        <v>17</v>
      </c>
      <c r="X8" s="15">
        <v>0</v>
      </c>
      <c r="Y8" s="15">
        <v>7.5</v>
      </c>
      <c r="Z8" s="15">
        <v>0</v>
      </c>
      <c r="AA8" s="15">
        <v>0</v>
      </c>
      <c r="AB8" s="156">
        <v>0</v>
      </c>
      <c r="AC8" s="11"/>
    </row>
    <row r="9" spans="2:29" x14ac:dyDescent="0.25">
      <c r="B9" s="9"/>
      <c r="C9" s="21" t="s">
        <v>180</v>
      </c>
      <c r="D9" s="134">
        <v>303</v>
      </c>
      <c r="E9" s="22">
        <v>1.4305000000000001</v>
      </c>
      <c r="F9" s="21"/>
      <c r="G9" s="171" t="s">
        <v>215</v>
      </c>
      <c r="H9" s="98">
        <v>0.1</v>
      </c>
      <c r="I9" s="24">
        <v>230</v>
      </c>
      <c r="J9" s="24">
        <v>625</v>
      </c>
      <c r="K9" s="24">
        <v>190</v>
      </c>
      <c r="L9" s="24">
        <v>35</v>
      </c>
      <c r="M9" s="134">
        <f t="shared" si="0"/>
        <v>2</v>
      </c>
      <c r="N9" s="134" t="s">
        <v>157</v>
      </c>
      <c r="O9" s="134">
        <v>3</v>
      </c>
      <c r="P9" s="24" t="s">
        <v>205</v>
      </c>
      <c r="Q9" s="21">
        <v>0.05</v>
      </c>
      <c r="R9" s="24">
        <v>0.5</v>
      </c>
      <c r="S9" s="24">
        <v>1</v>
      </c>
      <c r="T9" s="24">
        <v>2.2499999999999999E-2</v>
      </c>
      <c r="U9" s="24">
        <v>0.25</v>
      </c>
      <c r="V9" s="24">
        <v>5.5E-2</v>
      </c>
      <c r="W9" s="24">
        <v>18</v>
      </c>
      <c r="X9" s="24">
        <v>0</v>
      </c>
      <c r="Y9" s="24">
        <v>9</v>
      </c>
      <c r="Z9" s="24">
        <v>0</v>
      </c>
      <c r="AA9" s="24">
        <v>0</v>
      </c>
      <c r="AB9" s="155">
        <v>0</v>
      </c>
      <c r="AC9" s="11"/>
    </row>
    <row r="10" spans="2:29" x14ac:dyDescent="0.25">
      <c r="B10" s="9"/>
      <c r="C10" s="12" t="s">
        <v>181</v>
      </c>
      <c r="D10" s="135">
        <v>304</v>
      </c>
      <c r="E10" s="13">
        <v>1.4300999999999999</v>
      </c>
      <c r="F10" s="12"/>
      <c r="G10" s="176">
        <v>-40</v>
      </c>
      <c r="H10" s="97">
        <v>0.1</v>
      </c>
      <c r="I10" s="15">
        <v>215</v>
      </c>
      <c r="J10" s="15">
        <v>600</v>
      </c>
      <c r="K10" s="15">
        <v>190</v>
      </c>
      <c r="L10" s="15">
        <v>45</v>
      </c>
      <c r="M10" s="135">
        <f t="shared" si="0"/>
        <v>1</v>
      </c>
      <c r="N10" s="135" t="s">
        <v>157</v>
      </c>
      <c r="O10" s="135">
        <v>3</v>
      </c>
      <c r="P10" s="15" t="s">
        <v>206</v>
      </c>
      <c r="Q10" s="12">
        <v>0.03</v>
      </c>
      <c r="R10" s="15">
        <v>0.5</v>
      </c>
      <c r="S10" s="15">
        <v>1</v>
      </c>
      <c r="T10" s="15">
        <v>2.2499999999999999E-2</v>
      </c>
      <c r="U10" s="15">
        <v>1.4999999999999999E-2</v>
      </c>
      <c r="V10" s="15">
        <v>5.5E-2</v>
      </c>
      <c r="W10" s="15">
        <v>18.25</v>
      </c>
      <c r="X10" s="15">
        <v>0</v>
      </c>
      <c r="Y10" s="15">
        <v>9.25</v>
      </c>
      <c r="Z10" s="15">
        <v>0</v>
      </c>
      <c r="AA10" s="15">
        <v>0</v>
      </c>
      <c r="AB10" s="156">
        <v>0</v>
      </c>
      <c r="AC10" s="11"/>
    </row>
    <row r="11" spans="2:29" x14ac:dyDescent="0.25">
      <c r="B11" s="9"/>
      <c r="C11" s="21" t="s">
        <v>182</v>
      </c>
      <c r="D11" s="134" t="s">
        <v>183</v>
      </c>
      <c r="E11" s="22">
        <v>1.4306000000000001</v>
      </c>
      <c r="F11" s="21"/>
      <c r="G11" s="171" t="s">
        <v>212</v>
      </c>
      <c r="H11" s="98">
        <v>0.1</v>
      </c>
      <c r="I11" s="24">
        <v>215</v>
      </c>
      <c r="J11" s="24">
        <v>570</v>
      </c>
      <c r="K11" s="24">
        <v>180</v>
      </c>
      <c r="L11" s="24">
        <v>45</v>
      </c>
      <c r="M11" s="134">
        <f t="shared" si="0"/>
        <v>1</v>
      </c>
      <c r="N11" s="134" t="s">
        <v>157</v>
      </c>
      <c r="O11" s="134">
        <v>3</v>
      </c>
      <c r="P11" s="24">
        <v>1</v>
      </c>
      <c r="Q11" s="21">
        <v>1.4999999999999999E-2</v>
      </c>
      <c r="R11" s="24">
        <v>0.5</v>
      </c>
      <c r="S11" s="24">
        <v>1</v>
      </c>
      <c r="T11" s="24">
        <v>2.2499999999999999E-2</v>
      </c>
      <c r="U11" s="24">
        <v>1.4999999999999999E-2</v>
      </c>
      <c r="V11" s="24">
        <v>5.5E-2</v>
      </c>
      <c r="W11" s="24">
        <v>19</v>
      </c>
      <c r="X11" s="24">
        <v>0</v>
      </c>
      <c r="Y11" s="24">
        <v>11</v>
      </c>
      <c r="Z11" s="24">
        <v>0</v>
      </c>
      <c r="AA11" s="24">
        <v>0</v>
      </c>
      <c r="AB11" s="155">
        <v>0</v>
      </c>
      <c r="AC11" s="11"/>
    </row>
    <row r="12" spans="2:29" x14ac:dyDescent="0.25">
      <c r="B12" s="9"/>
      <c r="C12" s="12" t="s">
        <v>184</v>
      </c>
      <c r="D12" s="135" t="s">
        <v>183</v>
      </c>
      <c r="E12" s="13">
        <v>1.4307000000000001</v>
      </c>
      <c r="F12" s="12"/>
      <c r="G12" s="170" t="s">
        <v>212</v>
      </c>
      <c r="H12" s="97">
        <v>0.1</v>
      </c>
      <c r="I12" s="15">
        <v>215</v>
      </c>
      <c r="J12" s="15">
        <v>565</v>
      </c>
      <c r="K12" s="15">
        <v>175</v>
      </c>
      <c r="L12" s="15">
        <v>45</v>
      </c>
      <c r="M12" s="135">
        <f t="shared" si="0"/>
        <v>1</v>
      </c>
      <c r="N12" s="135" t="s">
        <v>157</v>
      </c>
      <c r="O12" s="135">
        <v>3</v>
      </c>
      <c r="P12" s="15">
        <v>1</v>
      </c>
      <c r="Q12" s="12">
        <v>1.4999999999999999E-2</v>
      </c>
      <c r="R12" s="15">
        <v>0.5</v>
      </c>
      <c r="S12" s="15">
        <v>1</v>
      </c>
      <c r="T12" s="15">
        <v>2.2499999999999999E-2</v>
      </c>
      <c r="U12" s="15">
        <v>1.4999999999999999E-2</v>
      </c>
      <c r="V12" s="15">
        <v>5.5E-2</v>
      </c>
      <c r="W12" s="15">
        <v>18.5</v>
      </c>
      <c r="X12" s="15">
        <v>0</v>
      </c>
      <c r="Y12" s="15">
        <v>9</v>
      </c>
      <c r="Z12" s="15">
        <v>0</v>
      </c>
      <c r="AA12" s="15">
        <v>0</v>
      </c>
      <c r="AB12" s="156">
        <v>0</v>
      </c>
      <c r="AC12" s="11"/>
    </row>
    <row r="13" spans="2:29" x14ac:dyDescent="0.25">
      <c r="B13" s="9"/>
      <c r="C13" s="21" t="s">
        <v>185</v>
      </c>
      <c r="D13" s="134">
        <v>316</v>
      </c>
      <c r="E13" s="22">
        <v>1.4400999999999999</v>
      </c>
      <c r="F13" s="21"/>
      <c r="G13" s="153">
        <v>-40</v>
      </c>
      <c r="H13" s="98">
        <v>0.1</v>
      </c>
      <c r="I13" s="24">
        <v>215</v>
      </c>
      <c r="J13" s="24">
        <v>600</v>
      </c>
      <c r="K13" s="24">
        <v>200</v>
      </c>
      <c r="L13" s="24">
        <v>40</v>
      </c>
      <c r="M13" s="134">
        <f t="shared" si="0"/>
        <v>1</v>
      </c>
      <c r="N13" s="134" t="s">
        <v>157</v>
      </c>
      <c r="O13" s="134">
        <v>3</v>
      </c>
      <c r="P13" s="24" t="s">
        <v>206</v>
      </c>
      <c r="Q13" s="21">
        <v>3.5000000000000003E-2</v>
      </c>
      <c r="R13" s="24">
        <v>0.5</v>
      </c>
      <c r="S13" s="24">
        <v>1</v>
      </c>
      <c r="T13" s="24">
        <v>2.2499999999999999E-2</v>
      </c>
      <c r="U13" s="24">
        <v>1.4999999999999999E-2</v>
      </c>
      <c r="V13" s="24">
        <v>5.5E-2</v>
      </c>
      <c r="W13" s="24">
        <v>17.5</v>
      </c>
      <c r="X13" s="24">
        <v>2.25</v>
      </c>
      <c r="Y13" s="24">
        <v>11.5</v>
      </c>
      <c r="Z13" s="24">
        <v>0</v>
      </c>
      <c r="AA13" s="24">
        <v>0</v>
      </c>
      <c r="AB13" s="155">
        <v>0</v>
      </c>
      <c r="AC13" s="11"/>
    </row>
    <row r="14" spans="2:29" x14ac:dyDescent="0.25">
      <c r="B14" s="9"/>
      <c r="C14" s="12" t="s">
        <v>186</v>
      </c>
      <c r="D14" s="135" t="s">
        <v>187</v>
      </c>
      <c r="E14" s="13">
        <v>1.4403999999999999</v>
      </c>
      <c r="F14" s="12"/>
      <c r="G14" s="182" t="s">
        <v>218</v>
      </c>
      <c r="H14" s="97">
        <v>0.1</v>
      </c>
      <c r="I14" s="15">
        <v>215</v>
      </c>
      <c r="J14" s="15">
        <v>600</v>
      </c>
      <c r="K14" s="15">
        <v>200</v>
      </c>
      <c r="L14" s="15">
        <v>40</v>
      </c>
      <c r="M14" s="135">
        <f t="shared" si="0"/>
        <v>1</v>
      </c>
      <c r="N14" s="135" t="s">
        <v>157</v>
      </c>
      <c r="O14" s="135">
        <v>3</v>
      </c>
      <c r="P14" s="15">
        <v>1</v>
      </c>
      <c r="Q14" s="12">
        <v>1.4999999999999999E-2</v>
      </c>
      <c r="R14" s="15">
        <v>0.5</v>
      </c>
      <c r="S14" s="15">
        <v>1</v>
      </c>
      <c r="T14" s="15">
        <v>2.2499999999999999E-2</v>
      </c>
      <c r="U14" s="15">
        <v>1.4999999999999999E-2</v>
      </c>
      <c r="V14" s="15">
        <v>5.5E-2</v>
      </c>
      <c r="W14" s="15">
        <v>17.5</v>
      </c>
      <c r="X14" s="15">
        <v>2.25</v>
      </c>
      <c r="Y14" s="15">
        <v>11.5</v>
      </c>
      <c r="Z14" s="15">
        <v>0</v>
      </c>
      <c r="AA14" s="15">
        <v>0</v>
      </c>
      <c r="AB14" s="156">
        <v>0</v>
      </c>
      <c r="AC14" s="11"/>
    </row>
    <row r="15" spans="2:29" x14ac:dyDescent="0.25">
      <c r="B15" s="9" t="s">
        <v>189</v>
      </c>
      <c r="C15" s="21" t="s">
        <v>188</v>
      </c>
      <c r="D15" s="134" t="s">
        <v>187</v>
      </c>
      <c r="E15" s="22">
        <v>1.4435</v>
      </c>
      <c r="F15" s="21"/>
      <c r="G15" s="151" t="s">
        <v>219</v>
      </c>
      <c r="H15" s="98">
        <v>0.1</v>
      </c>
      <c r="I15" s="24">
        <v>215</v>
      </c>
      <c r="J15" s="24">
        <v>600</v>
      </c>
      <c r="K15" s="24">
        <v>200</v>
      </c>
      <c r="L15" s="24">
        <v>40</v>
      </c>
      <c r="M15" s="134">
        <f t="shared" si="0"/>
        <v>1</v>
      </c>
      <c r="N15" s="134" t="s">
        <v>157</v>
      </c>
      <c r="O15" s="134">
        <v>3</v>
      </c>
      <c r="P15" s="24">
        <v>1</v>
      </c>
      <c r="Q15" s="21">
        <v>1.4999999999999999E-2</v>
      </c>
      <c r="R15" s="24">
        <v>0.5</v>
      </c>
      <c r="S15" s="24">
        <v>1</v>
      </c>
      <c r="T15" s="24">
        <v>2.2499999999999999E-2</v>
      </c>
      <c r="U15" s="24">
        <v>1.4999999999999999E-2</v>
      </c>
      <c r="V15" s="24">
        <v>5.5E-2</v>
      </c>
      <c r="W15" s="24">
        <v>18</v>
      </c>
      <c r="X15" s="24">
        <v>2.75</v>
      </c>
      <c r="Y15" s="24">
        <v>13.75</v>
      </c>
      <c r="Z15" s="24">
        <v>0</v>
      </c>
      <c r="AA15" s="24">
        <v>0</v>
      </c>
      <c r="AB15" s="155">
        <v>0</v>
      </c>
      <c r="AC15" s="11"/>
    </row>
    <row r="16" spans="2:29" x14ac:dyDescent="0.25">
      <c r="B16" s="9"/>
      <c r="C16" s="12" t="s">
        <v>204</v>
      </c>
      <c r="D16" s="148">
        <v>321</v>
      </c>
      <c r="E16" s="13">
        <v>1.4540999999999999</v>
      </c>
      <c r="F16" s="147"/>
      <c r="G16" s="177">
        <v>45</v>
      </c>
      <c r="H16" s="97">
        <v>0.1</v>
      </c>
      <c r="I16" s="15">
        <v>215</v>
      </c>
      <c r="J16" s="15">
        <v>600</v>
      </c>
      <c r="K16" s="15">
        <v>190</v>
      </c>
      <c r="L16" s="15">
        <v>40</v>
      </c>
      <c r="M16" s="135">
        <f t="shared" si="0"/>
        <v>1</v>
      </c>
      <c r="N16" s="135" t="s">
        <v>157</v>
      </c>
      <c r="O16" s="135">
        <v>3</v>
      </c>
      <c r="P16" s="15">
        <v>1</v>
      </c>
      <c r="Q16" s="12">
        <v>0.04</v>
      </c>
      <c r="R16" s="15">
        <v>0.5</v>
      </c>
      <c r="S16" s="15">
        <v>1</v>
      </c>
      <c r="T16" s="15">
        <v>2.2499999999999999E-2</v>
      </c>
      <c r="U16" s="15">
        <v>1.4999999999999999E-2</v>
      </c>
      <c r="V16" s="15">
        <v>0</v>
      </c>
      <c r="W16" s="15">
        <v>18</v>
      </c>
      <c r="X16" s="15">
        <v>0</v>
      </c>
      <c r="Y16" s="15">
        <v>10.5</v>
      </c>
      <c r="Z16" s="15">
        <v>0</v>
      </c>
      <c r="AA16" s="15">
        <v>0</v>
      </c>
      <c r="AB16" s="156">
        <v>0</v>
      </c>
      <c r="AC16" s="11"/>
    </row>
    <row r="17" spans="1:29" x14ac:dyDescent="0.25">
      <c r="B17" s="9"/>
      <c r="C17" s="21" t="s">
        <v>190</v>
      </c>
      <c r="D17" s="134" t="s">
        <v>191</v>
      </c>
      <c r="E17" s="22">
        <v>1.4539</v>
      </c>
      <c r="F17" s="21"/>
      <c r="G17" s="151" t="s">
        <v>211</v>
      </c>
      <c r="H17" s="98">
        <v>0.1</v>
      </c>
      <c r="I17" s="24">
        <v>230</v>
      </c>
      <c r="J17" s="24">
        <v>630</v>
      </c>
      <c r="K17" s="24">
        <v>230</v>
      </c>
      <c r="L17" s="24">
        <v>35</v>
      </c>
      <c r="M17" s="134">
        <f t="shared" si="0"/>
        <v>1</v>
      </c>
      <c r="N17" s="134" t="s">
        <v>157</v>
      </c>
      <c r="O17" s="134">
        <v>3</v>
      </c>
      <c r="P17" s="24">
        <v>1</v>
      </c>
      <c r="Q17" s="21">
        <v>0.01</v>
      </c>
      <c r="R17" s="24">
        <v>0.35</v>
      </c>
      <c r="S17" s="24">
        <v>1</v>
      </c>
      <c r="T17" s="24">
        <v>1.4999999999999999E-2</v>
      </c>
      <c r="U17" s="24">
        <v>5.0000000000000001E-3</v>
      </c>
      <c r="V17" s="24">
        <v>7.4999999999999997E-2</v>
      </c>
      <c r="W17" s="24">
        <v>20</v>
      </c>
      <c r="X17" s="24">
        <v>4.5</v>
      </c>
      <c r="Y17" s="24">
        <v>25</v>
      </c>
      <c r="Z17" s="24">
        <v>0</v>
      </c>
      <c r="AA17" s="24">
        <v>0</v>
      </c>
      <c r="AB17" s="155">
        <v>0</v>
      </c>
      <c r="AC17" s="11"/>
    </row>
    <row r="18" spans="1:29" ht="16.5" thickBot="1" x14ac:dyDescent="0.3">
      <c r="B18" s="10"/>
      <c r="C18" s="17"/>
      <c r="D18" s="142"/>
      <c r="E18" s="18"/>
      <c r="F18" s="17"/>
      <c r="G18" s="142"/>
      <c r="H18" s="112"/>
      <c r="I18" s="20"/>
      <c r="J18" s="20"/>
      <c r="K18" s="20"/>
      <c r="L18" s="20"/>
      <c r="M18" s="142">
        <f t="shared" si="0"/>
        <v>1</v>
      </c>
      <c r="N18" s="142"/>
      <c r="O18" s="142"/>
      <c r="P18" s="20"/>
      <c r="Q18" s="17"/>
      <c r="R18" s="20"/>
      <c r="S18" s="20"/>
      <c r="T18" s="20"/>
      <c r="U18" s="20"/>
      <c r="V18" s="20"/>
      <c r="W18" s="20"/>
      <c r="X18" s="20"/>
      <c r="Y18" s="20"/>
      <c r="Z18" s="20"/>
      <c r="AA18" s="20"/>
      <c r="AB18" s="157"/>
      <c r="AC18" s="11"/>
    </row>
    <row r="19" spans="1:29" x14ac:dyDescent="0.25">
      <c r="B19" s="210" t="s">
        <v>220</v>
      </c>
      <c r="C19" s="26" t="s">
        <v>192</v>
      </c>
      <c r="D19" s="144">
        <v>416</v>
      </c>
      <c r="E19" s="27">
        <v>1.4005000000000001</v>
      </c>
      <c r="F19" s="26"/>
      <c r="G19" s="172" t="s">
        <v>213</v>
      </c>
      <c r="H19" s="102">
        <v>0.1</v>
      </c>
      <c r="I19" s="29">
        <v>220</v>
      </c>
      <c r="J19" s="29">
        <v>730</v>
      </c>
      <c r="K19" s="29">
        <v>430</v>
      </c>
      <c r="L19" s="29">
        <v>11.5</v>
      </c>
      <c r="M19" s="194">
        <f t="shared" si="0"/>
        <v>2</v>
      </c>
      <c r="N19" s="30" t="s">
        <v>209</v>
      </c>
      <c r="O19" s="185">
        <v>1</v>
      </c>
      <c r="P19" s="29"/>
      <c r="Q19" s="26">
        <v>0.115</v>
      </c>
      <c r="R19" s="29">
        <v>0.5</v>
      </c>
      <c r="S19" s="29">
        <v>0.75</v>
      </c>
      <c r="T19" s="29">
        <v>0.02</v>
      </c>
      <c r="U19" s="29">
        <v>0.25</v>
      </c>
      <c r="V19" s="29">
        <v>0</v>
      </c>
      <c r="W19" s="29">
        <v>13</v>
      </c>
      <c r="X19" s="29">
        <v>0.3</v>
      </c>
      <c r="Y19" s="29">
        <v>0</v>
      </c>
      <c r="Z19" s="29">
        <v>0</v>
      </c>
      <c r="AA19" s="29">
        <v>0</v>
      </c>
      <c r="AB19" s="158">
        <v>0</v>
      </c>
      <c r="AC19" s="4"/>
    </row>
    <row r="20" spans="1:29" x14ac:dyDescent="0.25">
      <c r="B20" s="211"/>
      <c r="C20" s="40" t="s">
        <v>193</v>
      </c>
      <c r="D20" s="145">
        <v>420</v>
      </c>
      <c r="E20" s="41">
        <v>1.4020999999999999</v>
      </c>
      <c r="F20" s="40"/>
      <c r="G20" s="174">
        <v>-45</v>
      </c>
      <c r="H20" s="103">
        <v>0.1</v>
      </c>
      <c r="I20" s="43">
        <v>230</v>
      </c>
      <c r="J20" s="43">
        <v>760</v>
      </c>
      <c r="K20" s="43">
        <v>490</v>
      </c>
      <c r="L20" s="43">
        <v>12.5</v>
      </c>
      <c r="M20" s="195">
        <f t="shared" si="0"/>
        <v>2</v>
      </c>
      <c r="N20" s="43" t="s">
        <v>209</v>
      </c>
      <c r="O20" s="178">
        <v>1</v>
      </c>
      <c r="P20" s="43" t="s">
        <v>225</v>
      </c>
      <c r="Q20" s="40">
        <v>0.20499999999999999</v>
      </c>
      <c r="R20" s="43">
        <v>0.5</v>
      </c>
      <c r="S20" s="43">
        <v>0.75</v>
      </c>
      <c r="T20" s="43">
        <v>0.02</v>
      </c>
      <c r="U20" s="43">
        <v>1.4999999999999999E-2</v>
      </c>
      <c r="V20" s="43">
        <v>0</v>
      </c>
      <c r="W20" s="43">
        <v>13</v>
      </c>
      <c r="X20" s="43">
        <v>0</v>
      </c>
      <c r="Y20" s="43">
        <v>0</v>
      </c>
      <c r="Z20" s="43">
        <v>0</v>
      </c>
      <c r="AA20" s="43">
        <v>0</v>
      </c>
      <c r="AB20" s="159">
        <v>0</v>
      </c>
      <c r="AC20" s="4"/>
    </row>
    <row r="21" spans="1:29" x14ac:dyDescent="0.25">
      <c r="B21" s="9"/>
      <c r="C21" s="31" t="s">
        <v>194</v>
      </c>
      <c r="D21" s="146">
        <v>420</v>
      </c>
      <c r="E21" s="32">
        <v>1.4028</v>
      </c>
      <c r="F21" s="31"/>
      <c r="G21" s="154">
        <v>-35</v>
      </c>
      <c r="H21" s="104">
        <v>0.1</v>
      </c>
      <c r="I21" s="30">
        <v>254</v>
      </c>
      <c r="J21" s="30">
        <v>800</v>
      </c>
      <c r="K21" s="30">
        <v>533</v>
      </c>
      <c r="L21" s="30">
        <v>8.5</v>
      </c>
      <c r="M21" s="194">
        <f t="shared" si="0"/>
        <v>2</v>
      </c>
      <c r="N21" s="30" t="s">
        <v>209</v>
      </c>
      <c r="O21" s="179">
        <v>1</v>
      </c>
      <c r="P21" s="30" t="s">
        <v>225</v>
      </c>
      <c r="Q21" s="31">
        <v>0.30499999999999999</v>
      </c>
      <c r="R21" s="30">
        <v>0.5</v>
      </c>
      <c r="S21" s="30">
        <v>0.75</v>
      </c>
      <c r="T21" s="30">
        <v>0.02</v>
      </c>
      <c r="U21" s="30">
        <v>1.4999999999999999E-2</v>
      </c>
      <c r="V21" s="30">
        <v>0</v>
      </c>
      <c r="W21" s="30">
        <v>13</v>
      </c>
      <c r="X21" s="30">
        <v>0</v>
      </c>
      <c r="Y21" s="30">
        <v>0</v>
      </c>
      <c r="Z21" s="30">
        <v>0</v>
      </c>
      <c r="AA21" s="30">
        <v>0</v>
      </c>
      <c r="AB21" s="160">
        <v>0</v>
      </c>
      <c r="AC21" s="4"/>
    </row>
    <row r="22" spans="1:29" x14ac:dyDescent="0.25">
      <c r="B22" s="9"/>
      <c r="C22" s="40" t="s">
        <v>195</v>
      </c>
      <c r="D22" s="145">
        <v>420</v>
      </c>
      <c r="E22" s="41">
        <v>1.4034</v>
      </c>
      <c r="F22" s="40"/>
      <c r="G22" s="174">
        <v>-45</v>
      </c>
      <c r="H22" s="103">
        <v>0.1</v>
      </c>
      <c r="I22" s="43">
        <v>254</v>
      </c>
      <c r="J22" s="43">
        <v>800</v>
      </c>
      <c r="K22" s="43">
        <v>651</v>
      </c>
      <c r="L22" s="43">
        <v>14.5</v>
      </c>
      <c r="M22" s="195">
        <f t="shared" si="0"/>
        <v>2</v>
      </c>
      <c r="N22" s="43" t="s">
        <v>209</v>
      </c>
      <c r="O22" s="178">
        <v>1</v>
      </c>
      <c r="P22" s="43" t="s">
        <v>225</v>
      </c>
      <c r="Q22" s="40">
        <v>0.46500000000000002</v>
      </c>
      <c r="R22" s="43">
        <v>0.5</v>
      </c>
      <c r="S22" s="43">
        <v>0.5</v>
      </c>
      <c r="T22" s="43">
        <v>0.02</v>
      </c>
      <c r="U22" s="43">
        <v>1.4999999999999999E-2</v>
      </c>
      <c r="V22" s="43">
        <v>0</v>
      </c>
      <c r="W22" s="43">
        <v>13.5</v>
      </c>
      <c r="X22" s="43">
        <v>0</v>
      </c>
      <c r="Y22" s="43">
        <v>0</v>
      </c>
      <c r="Z22" s="43">
        <v>0</v>
      </c>
      <c r="AA22" s="43">
        <v>0</v>
      </c>
      <c r="AB22" s="159">
        <v>0</v>
      </c>
      <c r="AC22" s="4"/>
    </row>
    <row r="23" spans="1:29" x14ac:dyDescent="0.25">
      <c r="B23" s="9"/>
      <c r="C23" s="31" t="s">
        <v>196</v>
      </c>
      <c r="D23" s="146" t="s">
        <v>197</v>
      </c>
      <c r="E23" s="32">
        <v>1.4035</v>
      </c>
      <c r="F23" s="31"/>
      <c r="G23" s="173" t="s">
        <v>216</v>
      </c>
      <c r="H23" s="104">
        <v>0.1</v>
      </c>
      <c r="I23" s="30">
        <v>209</v>
      </c>
      <c r="J23" s="30">
        <v>727</v>
      </c>
      <c r="K23" s="30">
        <v>666</v>
      </c>
      <c r="L23" s="30">
        <v>20</v>
      </c>
      <c r="M23" s="194">
        <f t="shared" si="0"/>
        <v>2</v>
      </c>
      <c r="N23" s="30" t="s">
        <v>209</v>
      </c>
      <c r="O23" s="179">
        <v>1</v>
      </c>
      <c r="P23" s="30" t="s">
        <v>225</v>
      </c>
      <c r="Q23" s="31">
        <v>0.28499999999999998</v>
      </c>
      <c r="R23" s="30">
        <v>0.65</v>
      </c>
      <c r="S23" s="30">
        <v>1</v>
      </c>
      <c r="T23" s="30">
        <v>0.02</v>
      </c>
      <c r="U23" s="30">
        <v>0.125</v>
      </c>
      <c r="V23" s="30">
        <v>0.3</v>
      </c>
      <c r="W23" s="30">
        <v>12.4</v>
      </c>
      <c r="X23" s="30">
        <v>0.125</v>
      </c>
      <c r="Y23" s="30">
        <v>0.25</v>
      </c>
      <c r="Z23" s="30">
        <v>0</v>
      </c>
      <c r="AA23" s="30">
        <v>0</v>
      </c>
      <c r="AB23" s="160">
        <v>0</v>
      </c>
      <c r="AC23" s="4"/>
    </row>
    <row r="24" spans="1:29" x14ac:dyDescent="0.25">
      <c r="B24" s="9"/>
      <c r="C24" s="40" t="s">
        <v>201</v>
      </c>
      <c r="D24" s="145">
        <v>431</v>
      </c>
      <c r="E24" s="41">
        <v>1.4056999999999999</v>
      </c>
      <c r="F24" s="40"/>
      <c r="G24" s="174">
        <v>-45</v>
      </c>
      <c r="H24" s="103">
        <v>0.1</v>
      </c>
      <c r="I24" s="43">
        <v>295</v>
      </c>
      <c r="J24" s="43">
        <v>850</v>
      </c>
      <c r="K24" s="43">
        <v>582</v>
      </c>
      <c r="L24" s="43">
        <v>13.5</v>
      </c>
      <c r="M24" s="195">
        <f t="shared" si="0"/>
        <v>2</v>
      </c>
      <c r="N24" s="43" t="s">
        <v>209</v>
      </c>
      <c r="O24" s="178">
        <v>1</v>
      </c>
      <c r="P24" s="43" t="s">
        <v>225</v>
      </c>
      <c r="Q24" s="40">
        <v>0.17</v>
      </c>
      <c r="R24" s="43">
        <v>0.5</v>
      </c>
      <c r="S24" s="43">
        <v>0.75</v>
      </c>
      <c r="T24" s="43">
        <v>0.02</v>
      </c>
      <c r="U24" s="43">
        <v>1.4999999999999999E-2</v>
      </c>
      <c r="V24" s="43">
        <v>0</v>
      </c>
      <c r="W24" s="43">
        <v>16</v>
      </c>
      <c r="X24" s="43">
        <v>0</v>
      </c>
      <c r="Y24" s="43">
        <v>2</v>
      </c>
      <c r="Z24" s="43">
        <v>0</v>
      </c>
      <c r="AA24" s="43">
        <v>0</v>
      </c>
      <c r="AB24" s="159">
        <v>0</v>
      </c>
      <c r="AC24" s="4"/>
    </row>
    <row r="25" spans="1:29" ht="16.5" thickBot="1" x14ac:dyDescent="0.3">
      <c r="B25" s="9"/>
      <c r="C25" s="31" t="s">
        <v>224</v>
      </c>
      <c r="D25" s="179">
        <v>410</v>
      </c>
      <c r="E25" s="32">
        <v>1.4006000000000001</v>
      </c>
      <c r="F25" s="31"/>
      <c r="G25" s="152"/>
      <c r="H25" s="181"/>
      <c r="I25" s="30"/>
      <c r="J25" s="30"/>
      <c r="K25" s="30"/>
      <c r="L25" s="30"/>
      <c r="M25" s="194">
        <f t="shared" si="0"/>
        <v>2</v>
      </c>
      <c r="N25" s="179"/>
      <c r="O25" s="179"/>
      <c r="P25" s="30"/>
      <c r="Q25" s="31">
        <v>0.115</v>
      </c>
      <c r="R25" s="30">
        <v>0.5</v>
      </c>
      <c r="S25" s="30">
        <v>0.7</v>
      </c>
      <c r="T25" s="30">
        <v>0.02</v>
      </c>
      <c r="U25" s="30">
        <v>1.4999999999999999E-2</v>
      </c>
      <c r="V25" s="30">
        <v>0</v>
      </c>
      <c r="W25" s="30">
        <v>12.5</v>
      </c>
      <c r="X25" s="30">
        <v>0</v>
      </c>
      <c r="Y25" s="30">
        <v>0.375</v>
      </c>
      <c r="Z25" s="30">
        <v>0</v>
      </c>
      <c r="AA25" s="30">
        <v>0</v>
      </c>
      <c r="AB25" s="160">
        <v>0</v>
      </c>
      <c r="AC25" s="4"/>
    </row>
    <row r="26" spans="1:29" x14ac:dyDescent="0.25">
      <c r="A26">
        <v>0</v>
      </c>
      <c r="B26" s="8" t="s">
        <v>202</v>
      </c>
      <c r="C26" s="47" t="s">
        <v>208</v>
      </c>
      <c r="D26" s="180">
        <v>310</v>
      </c>
      <c r="E26" s="48">
        <v>1.4844999999999999</v>
      </c>
      <c r="F26" s="47"/>
      <c r="G26" s="49">
        <v>25</v>
      </c>
      <c r="H26" s="113">
        <v>0.1</v>
      </c>
      <c r="I26" s="50">
        <v>210</v>
      </c>
      <c r="J26" s="50">
        <v>640</v>
      </c>
      <c r="K26" s="50">
        <v>250</v>
      </c>
      <c r="L26" s="50">
        <v>35</v>
      </c>
      <c r="M26" s="196">
        <f t="shared" si="0"/>
        <v>2</v>
      </c>
      <c r="N26" s="180" t="s">
        <v>157</v>
      </c>
      <c r="O26" s="186">
        <v>3</v>
      </c>
      <c r="P26" s="50" t="s">
        <v>210</v>
      </c>
      <c r="Q26" s="47">
        <v>0.8</v>
      </c>
      <c r="R26" s="50">
        <v>0.4</v>
      </c>
      <c r="S26" s="50">
        <v>0.7</v>
      </c>
      <c r="T26" s="50">
        <v>0</v>
      </c>
      <c r="U26" s="50">
        <v>0</v>
      </c>
      <c r="V26" s="50">
        <v>0</v>
      </c>
      <c r="W26" s="50">
        <v>25</v>
      </c>
      <c r="X26" s="50">
        <v>0</v>
      </c>
      <c r="Y26" s="50">
        <v>20</v>
      </c>
      <c r="Z26" s="50">
        <v>0</v>
      </c>
      <c r="AA26" s="50">
        <v>0</v>
      </c>
      <c r="AB26" s="161">
        <v>0</v>
      </c>
      <c r="AC26" s="4"/>
    </row>
    <row r="27" spans="1:29" x14ac:dyDescent="0.25">
      <c r="B27" s="9"/>
      <c r="C27" s="60"/>
      <c r="D27" s="63"/>
      <c r="E27" s="61"/>
      <c r="F27" s="60"/>
      <c r="G27" s="62"/>
      <c r="H27" s="107"/>
      <c r="I27" s="63"/>
      <c r="J27" s="63"/>
      <c r="K27" s="63"/>
      <c r="L27" s="63"/>
      <c r="M27" s="197"/>
      <c r="N27" s="63"/>
      <c r="O27" s="187"/>
      <c r="P27" s="63"/>
      <c r="Q27" s="60"/>
      <c r="R27" s="63"/>
      <c r="S27" s="63"/>
      <c r="T27" s="63"/>
      <c r="U27" s="63"/>
      <c r="V27" s="63"/>
      <c r="W27" s="63"/>
      <c r="X27" s="63"/>
      <c r="Y27" s="63"/>
      <c r="Z27" s="63"/>
      <c r="AA27" s="63"/>
      <c r="AB27" s="162"/>
      <c r="AC27" s="4"/>
    </row>
    <row r="28" spans="1:29" x14ac:dyDescent="0.25">
      <c r="B28" s="9" t="s">
        <v>221</v>
      </c>
      <c r="C28" s="40" t="s">
        <v>198</v>
      </c>
      <c r="D28" s="145">
        <v>430</v>
      </c>
      <c r="E28" s="41">
        <v>1.4016</v>
      </c>
      <c r="F28" s="40"/>
      <c r="G28" s="174">
        <v>-55</v>
      </c>
      <c r="H28" s="103">
        <v>0.1</v>
      </c>
      <c r="I28" s="43">
        <v>200</v>
      </c>
      <c r="J28" s="43">
        <v>515</v>
      </c>
      <c r="K28" s="43">
        <v>240</v>
      </c>
      <c r="L28" s="43">
        <v>20</v>
      </c>
      <c r="M28" s="195">
        <f t="shared" ref="M28:M30" si="1">IF(Q28&lt;0.05,1,2)</f>
        <v>1</v>
      </c>
      <c r="N28" s="178" t="s">
        <v>157</v>
      </c>
      <c r="O28" s="178">
        <v>3</v>
      </c>
      <c r="P28" s="43" t="s">
        <v>207</v>
      </c>
      <c r="Q28" s="40">
        <v>0.04</v>
      </c>
      <c r="R28" s="43">
        <v>0.5</v>
      </c>
      <c r="S28" s="43">
        <v>0.5</v>
      </c>
      <c r="T28" s="43">
        <v>0.02</v>
      </c>
      <c r="U28" s="43">
        <v>1.4999999999999999E-2</v>
      </c>
      <c r="V28" s="43">
        <v>0</v>
      </c>
      <c r="W28" s="43">
        <v>17</v>
      </c>
      <c r="X28" s="43">
        <v>0</v>
      </c>
      <c r="Y28" s="43">
        <v>0</v>
      </c>
      <c r="Z28" s="43">
        <v>0</v>
      </c>
      <c r="AA28" s="43">
        <v>0</v>
      </c>
      <c r="AB28" s="159">
        <v>0</v>
      </c>
      <c r="AC28" s="4"/>
    </row>
    <row r="29" spans="1:29" x14ac:dyDescent="0.25">
      <c r="B29" s="9"/>
      <c r="C29" s="31" t="s">
        <v>200</v>
      </c>
      <c r="D29" s="146" t="s">
        <v>199</v>
      </c>
      <c r="E29" s="32">
        <v>1.4104000000000001</v>
      </c>
      <c r="F29" s="31"/>
      <c r="G29" s="175" t="s">
        <v>214</v>
      </c>
      <c r="H29" s="104">
        <v>0.1</v>
      </c>
      <c r="I29" s="30">
        <v>220</v>
      </c>
      <c r="J29" s="30">
        <v>730</v>
      </c>
      <c r="K29" s="30">
        <v>486</v>
      </c>
      <c r="L29" s="30">
        <v>11.5</v>
      </c>
      <c r="M29" s="194">
        <f t="shared" si="1"/>
        <v>2</v>
      </c>
      <c r="N29" s="179" t="s">
        <v>157</v>
      </c>
      <c r="O29" s="179">
        <v>3</v>
      </c>
      <c r="P29" s="30"/>
      <c r="Q29" s="31">
        <v>0.13500000000000001</v>
      </c>
      <c r="R29" s="30">
        <v>0.5</v>
      </c>
      <c r="S29" s="30">
        <v>0.75</v>
      </c>
      <c r="T29" s="30">
        <v>0.02</v>
      </c>
      <c r="U29" s="30">
        <v>0.25</v>
      </c>
      <c r="V29" s="30">
        <v>0</v>
      </c>
      <c r="W29" s="30">
        <v>16.5</v>
      </c>
      <c r="X29" s="30">
        <v>0.4</v>
      </c>
      <c r="Y29" s="30">
        <v>0</v>
      </c>
      <c r="Z29" s="30">
        <v>0</v>
      </c>
      <c r="AA29" s="30">
        <v>0</v>
      </c>
      <c r="AB29" s="160">
        <v>0</v>
      </c>
      <c r="AC29" s="4"/>
    </row>
    <row r="30" spans="1:29" x14ac:dyDescent="0.25">
      <c r="B30" s="9"/>
      <c r="C30" s="52" t="s">
        <v>222</v>
      </c>
      <c r="D30" s="51">
        <v>446</v>
      </c>
      <c r="E30" s="53" t="s">
        <v>223</v>
      </c>
      <c r="F30" s="52"/>
      <c r="G30" s="55"/>
      <c r="H30" s="106"/>
      <c r="I30" s="51"/>
      <c r="J30" s="51"/>
      <c r="K30" s="51"/>
      <c r="L30" s="51"/>
      <c r="M30" s="194">
        <f t="shared" si="1"/>
        <v>2</v>
      </c>
      <c r="N30" s="188" t="s">
        <v>157</v>
      </c>
      <c r="O30" s="188">
        <v>3</v>
      </c>
      <c r="P30" s="51"/>
      <c r="Q30" s="52">
        <v>0.05</v>
      </c>
      <c r="R30" s="51">
        <v>0.5</v>
      </c>
      <c r="S30" s="51">
        <v>0.5</v>
      </c>
      <c r="T30" s="51">
        <v>1.7500000000000002E-2</v>
      </c>
      <c r="U30" s="51">
        <v>7.4999999999999997E-3</v>
      </c>
      <c r="V30" s="51">
        <v>1.2500000000000001E-2</v>
      </c>
      <c r="W30" s="51">
        <v>24.5</v>
      </c>
      <c r="X30" s="51">
        <v>0</v>
      </c>
      <c r="Y30" s="51">
        <v>0</v>
      </c>
      <c r="Z30" s="51">
        <v>0</v>
      </c>
      <c r="AA30" s="51">
        <v>0</v>
      </c>
      <c r="AB30" s="163">
        <v>0</v>
      </c>
      <c r="AC30" s="4"/>
    </row>
    <row r="31" spans="1:29" x14ac:dyDescent="0.25">
      <c r="B31" s="9"/>
      <c r="C31" s="60"/>
      <c r="D31" s="63"/>
      <c r="E31" s="61"/>
      <c r="F31" s="60"/>
      <c r="G31" s="64"/>
      <c r="H31" s="107"/>
      <c r="I31" s="63"/>
      <c r="J31" s="63"/>
      <c r="K31" s="63"/>
      <c r="L31" s="63"/>
      <c r="M31" s="197"/>
      <c r="N31" s="63"/>
      <c r="O31" s="187"/>
      <c r="P31" s="63"/>
      <c r="Q31" s="60"/>
      <c r="R31" s="63"/>
      <c r="S31" s="63"/>
      <c r="T31" s="63"/>
      <c r="U31" s="63"/>
      <c r="V31" s="63"/>
      <c r="W31" s="63"/>
      <c r="X31" s="63"/>
      <c r="Y31" s="63"/>
      <c r="Z31" s="63"/>
      <c r="AA31" s="63"/>
      <c r="AB31" s="162"/>
      <c r="AC31" t="s">
        <v>126</v>
      </c>
    </row>
    <row r="32" spans="1:29" x14ac:dyDescent="0.25">
      <c r="B32" s="9"/>
      <c r="C32" s="52"/>
      <c r="D32" s="51"/>
      <c r="E32" s="53"/>
      <c r="F32" s="52"/>
      <c r="G32" s="55"/>
      <c r="H32" s="106"/>
      <c r="I32" s="51"/>
      <c r="J32" s="51"/>
      <c r="K32" s="51"/>
      <c r="L32" s="51"/>
      <c r="M32" s="198"/>
      <c r="N32" s="51"/>
      <c r="O32" s="188"/>
      <c r="P32" s="51"/>
      <c r="Q32" s="52"/>
      <c r="R32" s="51"/>
      <c r="S32" s="51"/>
      <c r="T32" s="51"/>
      <c r="U32" s="51"/>
      <c r="V32" s="51"/>
      <c r="W32" s="51"/>
      <c r="X32" s="51"/>
      <c r="Y32" s="51"/>
      <c r="Z32" s="51"/>
      <c r="AA32" s="51"/>
      <c r="AB32" s="163"/>
      <c r="AC32" s="4"/>
    </row>
    <row r="33" spans="2:29" x14ac:dyDescent="0.25">
      <c r="B33" s="9"/>
      <c r="C33" s="60"/>
      <c r="D33" s="63"/>
      <c r="E33" s="61"/>
      <c r="F33" s="60"/>
      <c r="G33" s="62"/>
      <c r="H33" s="107"/>
      <c r="I33" s="63"/>
      <c r="J33" s="63"/>
      <c r="K33" s="63"/>
      <c r="L33" s="63"/>
      <c r="M33" s="197"/>
      <c r="N33" s="63"/>
      <c r="O33" s="187"/>
      <c r="P33" s="63"/>
      <c r="Q33" s="60"/>
      <c r="R33" s="63"/>
      <c r="S33" s="63"/>
      <c r="T33" s="63"/>
      <c r="U33" s="63"/>
      <c r="V33" s="63"/>
      <c r="W33" s="63"/>
      <c r="X33" s="63"/>
      <c r="Y33" s="63"/>
      <c r="Z33" s="63"/>
      <c r="AA33" s="63"/>
      <c r="AB33" s="162"/>
      <c r="AC33" s="11"/>
    </row>
    <row r="34" spans="2:29" x14ac:dyDescent="0.25">
      <c r="B34" s="9"/>
      <c r="C34" s="52"/>
      <c r="D34" s="51"/>
      <c r="E34" s="53"/>
      <c r="F34" s="52"/>
      <c r="G34" s="55"/>
      <c r="H34" s="106"/>
      <c r="I34" s="51"/>
      <c r="J34" s="51"/>
      <c r="K34" s="51"/>
      <c r="L34" s="51"/>
      <c r="M34" s="198"/>
      <c r="N34" s="51"/>
      <c r="O34" s="188"/>
      <c r="P34" s="51"/>
      <c r="Q34" s="52"/>
      <c r="R34" s="51"/>
      <c r="S34" s="51"/>
      <c r="T34" s="51"/>
      <c r="U34" s="51"/>
      <c r="V34" s="51"/>
      <c r="W34" s="51"/>
      <c r="X34" s="51"/>
      <c r="Y34" s="51"/>
      <c r="Z34" s="51"/>
      <c r="AA34" s="51"/>
      <c r="AB34" s="163"/>
      <c r="AC34" s="4"/>
    </row>
    <row r="35" spans="2:29" x14ac:dyDescent="0.25">
      <c r="B35" s="9"/>
      <c r="C35" s="60"/>
      <c r="D35" s="63"/>
      <c r="E35" s="61"/>
      <c r="F35" s="60"/>
      <c r="G35" s="62"/>
      <c r="H35" s="107"/>
      <c r="I35" s="63"/>
      <c r="J35" s="63"/>
      <c r="K35" s="63"/>
      <c r="L35" s="63"/>
      <c r="M35" s="197"/>
      <c r="N35" s="63"/>
      <c r="O35" s="187"/>
      <c r="P35" s="63"/>
      <c r="Q35" s="60"/>
      <c r="R35" s="63"/>
      <c r="S35" s="63"/>
      <c r="T35" s="63"/>
      <c r="U35" s="63"/>
      <c r="V35" s="63"/>
      <c r="W35" s="63"/>
      <c r="X35" s="63"/>
      <c r="Y35" s="63"/>
      <c r="Z35" s="63"/>
      <c r="AA35" s="63"/>
      <c r="AB35" s="162"/>
      <c r="AC35" s="4"/>
    </row>
    <row r="36" spans="2:29" ht="16.5" thickBot="1" x14ac:dyDescent="0.3">
      <c r="B36" s="10"/>
      <c r="C36" s="56"/>
      <c r="D36" s="59"/>
      <c r="E36" s="57"/>
      <c r="F36" s="56"/>
      <c r="G36" s="58"/>
      <c r="H36" s="114"/>
      <c r="I36" s="59"/>
      <c r="J36" s="59"/>
      <c r="K36" s="59"/>
      <c r="L36" s="59"/>
      <c r="M36" s="199"/>
      <c r="N36" s="59"/>
      <c r="O36" s="189"/>
      <c r="P36" s="59"/>
      <c r="Q36" s="56"/>
      <c r="R36" s="59"/>
      <c r="S36" s="59"/>
      <c r="T36" s="59"/>
      <c r="U36" s="59"/>
      <c r="V36" s="59"/>
      <c r="W36" s="59"/>
      <c r="X36" s="59"/>
      <c r="Y36" s="59"/>
      <c r="Z36" s="59"/>
      <c r="AA36" s="59"/>
      <c r="AB36" s="164"/>
      <c r="AC36" s="4"/>
    </row>
    <row r="37" spans="2:29" x14ac:dyDescent="0.25">
      <c r="B37" s="9"/>
      <c r="C37" s="65"/>
      <c r="D37" s="70"/>
      <c r="E37" s="66"/>
      <c r="F37" s="67"/>
      <c r="G37" s="68"/>
      <c r="H37" s="108"/>
      <c r="I37" s="69"/>
      <c r="J37" s="70"/>
      <c r="K37" s="70"/>
      <c r="L37" s="70"/>
      <c r="M37" s="200"/>
      <c r="N37" s="70"/>
      <c r="O37" s="190"/>
      <c r="P37" s="69"/>
      <c r="Q37" s="67"/>
      <c r="R37" s="69"/>
      <c r="S37" s="69"/>
      <c r="T37" s="70"/>
      <c r="U37" s="69"/>
      <c r="V37" s="69"/>
      <c r="W37" s="69"/>
      <c r="X37" s="69"/>
      <c r="Y37" s="69"/>
      <c r="Z37" s="69"/>
      <c r="AA37" s="69"/>
      <c r="AB37" s="165"/>
      <c r="AC37" s="4"/>
    </row>
    <row r="38" spans="2:29" x14ac:dyDescent="0.25">
      <c r="B38" s="9"/>
      <c r="C38" s="76"/>
      <c r="D38" s="78"/>
      <c r="E38" s="77"/>
      <c r="F38" s="76"/>
      <c r="G38" s="79"/>
      <c r="H38" s="110"/>
      <c r="I38" s="78"/>
      <c r="J38" s="78"/>
      <c r="K38" s="78"/>
      <c r="L38" s="78"/>
      <c r="M38" s="201"/>
      <c r="N38" s="78"/>
      <c r="O38" s="191"/>
      <c r="P38" s="78"/>
      <c r="Q38" s="76"/>
      <c r="R38" s="78"/>
      <c r="S38" s="78"/>
      <c r="T38" s="78"/>
      <c r="U38" s="78"/>
      <c r="V38" s="78"/>
      <c r="W38" s="78"/>
      <c r="X38" s="78"/>
      <c r="Y38" s="78"/>
      <c r="Z38" s="78"/>
      <c r="AA38" s="78"/>
      <c r="AB38" s="166"/>
      <c r="AC38" s="4"/>
    </row>
    <row r="39" spans="2:29" x14ac:dyDescent="0.25">
      <c r="B39" s="9"/>
      <c r="C39" s="65"/>
      <c r="D39" s="70"/>
      <c r="E39" s="66"/>
      <c r="F39" s="65"/>
      <c r="G39" s="71"/>
      <c r="H39" s="109"/>
      <c r="I39" s="70"/>
      <c r="J39" s="70"/>
      <c r="K39" s="70"/>
      <c r="L39" s="70"/>
      <c r="M39" s="200"/>
      <c r="N39" s="70"/>
      <c r="O39" s="192"/>
      <c r="P39" s="70"/>
      <c r="Q39" s="65"/>
      <c r="R39" s="70"/>
      <c r="S39" s="70"/>
      <c r="T39" s="70"/>
      <c r="U39" s="70"/>
      <c r="V39" s="70"/>
      <c r="W39" s="70"/>
      <c r="X39" s="70"/>
      <c r="Y39" s="70"/>
      <c r="Z39" s="70"/>
      <c r="AA39" s="70"/>
      <c r="AB39" s="167"/>
      <c r="AC39" s="4"/>
    </row>
    <row r="40" spans="2:29" x14ac:dyDescent="0.25">
      <c r="B40" s="9"/>
      <c r="C40" s="76"/>
      <c r="D40" s="78"/>
      <c r="E40" s="77"/>
      <c r="F40" s="76"/>
      <c r="G40" s="79"/>
      <c r="H40" s="110"/>
      <c r="I40" s="78"/>
      <c r="J40" s="78"/>
      <c r="K40" s="78"/>
      <c r="L40" s="78"/>
      <c r="M40" s="201"/>
      <c r="N40" s="78"/>
      <c r="O40" s="191"/>
      <c r="P40" s="78"/>
      <c r="Q40" s="76"/>
      <c r="R40" s="78"/>
      <c r="S40" s="78"/>
      <c r="T40" s="78"/>
      <c r="U40" s="78"/>
      <c r="V40" s="78"/>
      <c r="W40" s="78"/>
      <c r="X40" s="78"/>
      <c r="Y40" s="78"/>
      <c r="Z40" s="78"/>
      <c r="AA40" s="78"/>
      <c r="AB40" s="166"/>
      <c r="AC40" s="4"/>
    </row>
    <row r="41" spans="2:29" x14ac:dyDescent="0.25">
      <c r="B41" s="9"/>
      <c r="C41" s="65"/>
      <c r="D41" s="70"/>
      <c r="E41" s="66"/>
      <c r="F41" s="65"/>
      <c r="G41" s="72"/>
      <c r="H41" s="109"/>
      <c r="I41" s="70"/>
      <c r="J41" s="70"/>
      <c r="K41" s="70"/>
      <c r="L41" s="70"/>
      <c r="M41" s="200"/>
      <c r="N41" s="70"/>
      <c r="O41" s="192"/>
      <c r="P41" s="70"/>
      <c r="Q41" s="65"/>
      <c r="R41" s="70"/>
      <c r="S41" s="70"/>
      <c r="T41" s="70"/>
      <c r="U41" s="70"/>
      <c r="V41" s="70"/>
      <c r="W41" s="70"/>
      <c r="X41" s="70"/>
      <c r="Y41" s="70"/>
      <c r="Z41" s="70"/>
      <c r="AA41" s="70"/>
      <c r="AB41" s="167"/>
      <c r="AC41" s="4"/>
    </row>
    <row r="42" spans="2:29" x14ac:dyDescent="0.25">
      <c r="B42" s="9"/>
      <c r="C42" s="76"/>
      <c r="D42" s="78"/>
      <c r="E42" s="77"/>
      <c r="F42" s="76"/>
      <c r="G42" s="79"/>
      <c r="H42" s="110"/>
      <c r="I42" s="78"/>
      <c r="J42" s="78"/>
      <c r="K42" s="78"/>
      <c r="L42" s="78"/>
      <c r="M42" s="201"/>
      <c r="N42" s="78"/>
      <c r="O42" s="191"/>
      <c r="P42" s="78"/>
      <c r="Q42" s="76"/>
      <c r="R42" s="78"/>
      <c r="S42" s="78"/>
      <c r="T42" s="78"/>
      <c r="U42" s="78"/>
      <c r="V42" s="78"/>
      <c r="W42" s="78"/>
      <c r="X42" s="78"/>
      <c r="Y42" s="78"/>
      <c r="Z42" s="78"/>
      <c r="AA42" s="78"/>
      <c r="AB42" s="166"/>
      <c r="AC42" s="4"/>
    </row>
    <row r="43" spans="2:29" x14ac:dyDescent="0.25">
      <c r="B43" s="9"/>
      <c r="C43" s="65"/>
      <c r="D43" s="70"/>
      <c r="E43" s="66"/>
      <c r="F43" s="65"/>
      <c r="G43" s="71"/>
      <c r="H43" s="109"/>
      <c r="I43" s="70"/>
      <c r="J43" s="70"/>
      <c r="K43" s="70"/>
      <c r="L43" s="70"/>
      <c r="M43" s="200"/>
      <c r="N43" s="70"/>
      <c r="O43" s="192"/>
      <c r="P43" s="70"/>
      <c r="Q43" s="65"/>
      <c r="R43" s="70"/>
      <c r="S43" s="70"/>
      <c r="T43" s="70"/>
      <c r="U43" s="70"/>
      <c r="V43" s="70"/>
      <c r="W43" s="70"/>
      <c r="X43" s="70"/>
      <c r="Y43" s="70"/>
      <c r="Z43" s="70"/>
      <c r="AA43" s="70"/>
      <c r="AB43" s="167"/>
      <c r="AC43" s="4"/>
    </row>
    <row r="44" spans="2:29" x14ac:dyDescent="0.25">
      <c r="B44" s="9"/>
      <c r="C44" s="76"/>
      <c r="D44" s="78"/>
      <c r="E44" s="77"/>
      <c r="F44" s="76"/>
      <c r="G44" s="79"/>
      <c r="H44" s="110"/>
      <c r="I44" s="78"/>
      <c r="J44" s="78"/>
      <c r="K44" s="78"/>
      <c r="L44" s="78"/>
      <c r="M44" s="201"/>
      <c r="N44" s="78"/>
      <c r="O44" s="191"/>
      <c r="P44" s="78"/>
      <c r="Q44" s="76"/>
      <c r="R44" s="78"/>
      <c r="S44" s="78"/>
      <c r="T44" s="78"/>
      <c r="U44" s="78"/>
      <c r="V44" s="78"/>
      <c r="W44" s="78"/>
      <c r="X44" s="78"/>
      <c r="Y44" s="78"/>
      <c r="Z44" s="78"/>
      <c r="AA44" s="78"/>
      <c r="AB44" s="166"/>
      <c r="AC44" s="4"/>
    </row>
    <row r="45" spans="2:29" x14ac:dyDescent="0.25">
      <c r="B45" s="9"/>
      <c r="C45" s="65"/>
      <c r="D45" s="70"/>
      <c r="E45" s="66"/>
      <c r="F45" s="65"/>
      <c r="G45" s="72"/>
      <c r="H45" s="109"/>
      <c r="I45" s="70"/>
      <c r="J45" s="70"/>
      <c r="K45" s="70"/>
      <c r="L45" s="70"/>
      <c r="M45" s="200"/>
      <c r="N45" s="70"/>
      <c r="O45" s="192"/>
      <c r="P45" s="70"/>
      <c r="Q45" s="65"/>
      <c r="R45" s="70"/>
      <c r="S45" s="70"/>
      <c r="T45" s="70"/>
      <c r="U45" s="70"/>
      <c r="V45" s="70"/>
      <c r="W45" s="70"/>
      <c r="X45" s="70"/>
      <c r="Y45" s="70"/>
      <c r="Z45" s="70"/>
      <c r="AA45" s="70"/>
      <c r="AB45" s="167"/>
      <c r="AC45" s="4"/>
    </row>
    <row r="46" spans="2:29" x14ac:dyDescent="0.25">
      <c r="B46" s="9"/>
      <c r="C46" s="76"/>
      <c r="D46" s="78"/>
      <c r="E46" s="77"/>
      <c r="F46" s="76"/>
      <c r="G46" s="79"/>
      <c r="H46" s="110"/>
      <c r="I46" s="78"/>
      <c r="J46" s="78"/>
      <c r="K46" s="78"/>
      <c r="L46" s="78"/>
      <c r="M46" s="201"/>
      <c r="N46" s="78"/>
      <c r="O46" s="191"/>
      <c r="P46" s="78"/>
      <c r="Q46" s="76"/>
      <c r="R46" s="78"/>
      <c r="S46" s="78"/>
      <c r="T46" s="78"/>
      <c r="U46" s="78"/>
      <c r="V46" s="78"/>
      <c r="W46" s="78"/>
      <c r="X46" s="78"/>
      <c r="Y46" s="78"/>
      <c r="Z46" s="78"/>
      <c r="AA46" s="78"/>
      <c r="AB46" s="166"/>
      <c r="AC46" s="4"/>
    </row>
    <row r="47" spans="2:29" x14ac:dyDescent="0.25">
      <c r="B47" s="9"/>
      <c r="C47" s="65"/>
      <c r="D47" s="70"/>
      <c r="E47" s="66"/>
      <c r="F47" s="73"/>
      <c r="G47" s="72"/>
      <c r="H47" s="109"/>
      <c r="I47" s="70"/>
      <c r="J47" s="70"/>
      <c r="K47" s="71"/>
      <c r="L47" s="71"/>
      <c r="M47" s="200"/>
      <c r="N47" s="70"/>
      <c r="O47" s="192"/>
      <c r="P47" s="70"/>
      <c r="Q47" s="65"/>
      <c r="R47" s="70"/>
      <c r="S47" s="70"/>
      <c r="T47" s="70"/>
      <c r="U47" s="70"/>
      <c r="V47" s="70"/>
      <c r="W47" s="70"/>
      <c r="X47" s="70"/>
      <c r="Y47" s="70"/>
      <c r="Z47" s="70"/>
      <c r="AA47" s="70"/>
      <c r="AB47" s="167"/>
      <c r="AC47" s="4"/>
    </row>
    <row r="48" spans="2:29" x14ac:dyDescent="0.25">
      <c r="B48" s="9"/>
      <c r="C48" s="76"/>
      <c r="D48" s="78"/>
      <c r="E48" s="77"/>
      <c r="F48" s="76"/>
      <c r="G48" s="79"/>
      <c r="H48" s="110"/>
      <c r="I48" s="78"/>
      <c r="J48" s="78"/>
      <c r="K48" s="79"/>
      <c r="L48" s="79"/>
      <c r="M48" s="201"/>
      <c r="N48" s="78"/>
      <c r="O48" s="191"/>
      <c r="P48" s="78"/>
      <c r="Q48" s="76"/>
      <c r="R48" s="78"/>
      <c r="S48" s="78"/>
      <c r="T48" s="78"/>
      <c r="U48" s="78"/>
      <c r="V48" s="78"/>
      <c r="W48" s="78"/>
      <c r="X48" s="78"/>
      <c r="Y48" s="78"/>
      <c r="Z48" s="78"/>
      <c r="AA48" s="78"/>
      <c r="AB48" s="166"/>
      <c r="AC48" s="4"/>
    </row>
    <row r="49" spans="2:29" x14ac:dyDescent="0.25">
      <c r="B49" s="9"/>
      <c r="C49" s="65"/>
      <c r="D49" s="70"/>
      <c r="E49" s="66"/>
      <c r="F49" s="65"/>
      <c r="G49" s="74"/>
      <c r="H49" s="115"/>
      <c r="I49" s="70"/>
      <c r="J49" s="70"/>
      <c r="K49" s="70"/>
      <c r="L49" s="70"/>
      <c r="M49" s="200"/>
      <c r="N49" s="70"/>
      <c r="O49" s="192"/>
      <c r="P49" s="70"/>
      <c r="Q49" s="65"/>
      <c r="R49" s="70"/>
      <c r="S49" s="70"/>
      <c r="T49" s="70"/>
      <c r="U49" s="70"/>
      <c r="V49" s="70"/>
      <c r="W49" s="70"/>
      <c r="X49" s="70"/>
      <c r="Y49" s="70"/>
      <c r="Z49" s="70"/>
      <c r="AA49" s="70"/>
      <c r="AB49" s="167"/>
      <c r="AC49" s="4"/>
    </row>
    <row r="50" spans="2:29" x14ac:dyDescent="0.25">
      <c r="B50" s="9"/>
      <c r="C50" s="76"/>
      <c r="D50" s="78"/>
      <c r="E50" s="77"/>
      <c r="F50" s="76"/>
      <c r="G50" s="80"/>
      <c r="H50" s="110"/>
      <c r="I50" s="78"/>
      <c r="J50" s="78"/>
      <c r="K50" s="78"/>
      <c r="L50" s="78"/>
      <c r="M50" s="201"/>
      <c r="N50" s="78"/>
      <c r="O50" s="191"/>
      <c r="P50" s="78"/>
      <c r="Q50" s="76"/>
      <c r="R50" s="78"/>
      <c r="S50" s="78"/>
      <c r="T50" s="78"/>
      <c r="U50" s="78"/>
      <c r="V50" s="78"/>
      <c r="W50" s="78"/>
      <c r="X50" s="78"/>
      <c r="Y50" s="78"/>
      <c r="Z50" s="78"/>
      <c r="AA50" s="78"/>
      <c r="AB50" s="166"/>
      <c r="AC50" s="4"/>
    </row>
    <row r="51" spans="2:29" x14ac:dyDescent="0.25">
      <c r="B51" s="9"/>
      <c r="C51" s="65"/>
      <c r="D51" s="70"/>
      <c r="E51" s="66"/>
      <c r="F51" s="73"/>
      <c r="G51" s="71"/>
      <c r="H51" s="109"/>
      <c r="I51" s="70"/>
      <c r="J51" s="70"/>
      <c r="K51" s="70"/>
      <c r="L51" s="70"/>
      <c r="M51" s="200"/>
      <c r="N51" s="70"/>
      <c r="O51" s="192"/>
      <c r="P51" s="70"/>
      <c r="Q51" s="65"/>
      <c r="R51" s="70"/>
      <c r="S51" s="70"/>
      <c r="T51" s="70"/>
      <c r="U51" s="70"/>
      <c r="V51" s="70"/>
      <c r="W51" s="70"/>
      <c r="X51" s="70"/>
      <c r="Y51" s="70"/>
      <c r="Z51" s="70"/>
      <c r="AA51" s="70"/>
      <c r="AB51" s="167"/>
      <c r="AC51" s="4"/>
    </row>
    <row r="52" spans="2:29" x14ac:dyDescent="0.25">
      <c r="B52" s="9"/>
      <c r="C52" s="76"/>
      <c r="D52" s="78"/>
      <c r="E52" s="77"/>
      <c r="F52" s="76"/>
      <c r="G52" s="79"/>
      <c r="H52" s="110"/>
      <c r="I52" s="78"/>
      <c r="J52" s="78"/>
      <c r="K52" s="79"/>
      <c r="L52" s="79"/>
      <c r="M52" s="201"/>
      <c r="N52" s="78"/>
      <c r="O52" s="191"/>
      <c r="P52" s="78"/>
      <c r="Q52" s="76"/>
      <c r="R52" s="78"/>
      <c r="S52" s="78"/>
      <c r="T52" s="78"/>
      <c r="U52" s="78"/>
      <c r="V52" s="78"/>
      <c r="W52" s="78"/>
      <c r="X52" s="78"/>
      <c r="Y52" s="78"/>
      <c r="Z52" s="78"/>
      <c r="AA52" s="78"/>
      <c r="AB52" s="166"/>
      <c r="AC52" s="4"/>
    </row>
    <row r="53" spans="2:29" x14ac:dyDescent="0.25">
      <c r="B53" s="9"/>
      <c r="C53" s="65"/>
      <c r="D53" s="70"/>
      <c r="E53" s="66"/>
      <c r="F53" s="65"/>
      <c r="G53" s="71"/>
      <c r="H53" s="109"/>
      <c r="I53" s="70"/>
      <c r="J53" s="70"/>
      <c r="K53" s="70"/>
      <c r="L53" s="70"/>
      <c r="M53" s="200"/>
      <c r="N53" s="70"/>
      <c r="O53" s="192"/>
      <c r="P53" s="70"/>
      <c r="Q53" s="65"/>
      <c r="R53" s="70"/>
      <c r="S53" s="70"/>
      <c r="T53" s="70"/>
      <c r="U53" s="70"/>
      <c r="V53" s="70"/>
      <c r="W53" s="70"/>
      <c r="X53" s="70"/>
      <c r="Y53" s="70"/>
      <c r="Z53" s="70"/>
      <c r="AA53" s="70"/>
      <c r="AB53" s="167"/>
      <c r="AC53" s="4"/>
    </row>
    <row r="54" spans="2:29" x14ac:dyDescent="0.25">
      <c r="B54" s="9"/>
      <c r="C54" s="76"/>
      <c r="D54" s="78"/>
      <c r="E54" s="77"/>
      <c r="F54" s="76"/>
      <c r="G54" s="80"/>
      <c r="H54" s="110"/>
      <c r="I54" s="78"/>
      <c r="J54" s="78"/>
      <c r="K54" s="79"/>
      <c r="L54" s="79"/>
      <c r="M54" s="201"/>
      <c r="N54" s="78"/>
      <c r="O54" s="191"/>
      <c r="P54" s="78"/>
      <c r="Q54" s="76"/>
      <c r="R54" s="78"/>
      <c r="S54" s="78"/>
      <c r="T54" s="78"/>
      <c r="U54" s="78"/>
      <c r="V54" s="78"/>
      <c r="W54" s="78"/>
      <c r="X54" s="78"/>
      <c r="Y54" s="78"/>
      <c r="Z54" s="78"/>
      <c r="AA54" s="78"/>
      <c r="AB54" s="166"/>
      <c r="AC54" s="4"/>
    </row>
    <row r="55" spans="2:29" x14ac:dyDescent="0.25">
      <c r="B55" s="9"/>
      <c r="C55" s="65"/>
      <c r="D55" s="70"/>
      <c r="E55" s="66"/>
      <c r="F55" s="65"/>
      <c r="G55" s="71"/>
      <c r="H55" s="109"/>
      <c r="I55" s="70"/>
      <c r="J55" s="70"/>
      <c r="K55" s="70"/>
      <c r="L55" s="70"/>
      <c r="M55" s="200"/>
      <c r="N55" s="70"/>
      <c r="O55" s="192"/>
      <c r="P55" s="70"/>
      <c r="Q55" s="65"/>
      <c r="R55" s="70"/>
      <c r="S55" s="70"/>
      <c r="T55" s="70"/>
      <c r="U55" s="70"/>
      <c r="V55" s="70"/>
      <c r="W55" s="70"/>
      <c r="X55" s="70"/>
      <c r="Y55" s="70"/>
      <c r="Z55" s="70"/>
      <c r="AA55" s="70"/>
      <c r="AB55" s="167"/>
      <c r="AC55" s="4"/>
    </row>
    <row r="56" spans="2:29" x14ac:dyDescent="0.25">
      <c r="B56" s="9"/>
      <c r="C56" s="76"/>
      <c r="D56" s="78"/>
      <c r="E56" s="77"/>
      <c r="F56" s="81"/>
      <c r="G56" s="79"/>
      <c r="H56" s="110"/>
      <c r="I56" s="78"/>
      <c r="J56" s="78"/>
      <c r="K56" s="78"/>
      <c r="L56" s="78"/>
      <c r="M56" s="201"/>
      <c r="N56" s="78"/>
      <c r="O56" s="191"/>
      <c r="P56" s="78"/>
      <c r="Q56" s="76"/>
      <c r="R56" s="78"/>
      <c r="S56" s="78"/>
      <c r="T56" s="78"/>
      <c r="U56" s="78"/>
      <c r="V56" s="78"/>
      <c r="W56" s="78"/>
      <c r="X56" s="78"/>
      <c r="Y56" s="78"/>
      <c r="Z56" s="78"/>
      <c r="AA56" s="78"/>
      <c r="AB56" s="166"/>
      <c r="AC56" s="4"/>
    </row>
    <row r="57" spans="2:29" x14ac:dyDescent="0.25">
      <c r="B57" s="9"/>
      <c r="C57" s="65"/>
      <c r="D57" s="70"/>
      <c r="E57" s="66"/>
      <c r="F57" s="65"/>
      <c r="G57" s="71"/>
      <c r="H57" s="109"/>
      <c r="I57" s="70"/>
      <c r="J57" s="70"/>
      <c r="K57" s="71"/>
      <c r="L57" s="71"/>
      <c r="M57" s="200"/>
      <c r="N57" s="70"/>
      <c r="O57" s="192"/>
      <c r="P57" s="70"/>
      <c r="Q57" s="65"/>
      <c r="R57" s="70"/>
      <c r="S57" s="70"/>
      <c r="T57" s="70"/>
      <c r="U57" s="70"/>
      <c r="V57" s="70"/>
      <c r="W57" s="70"/>
      <c r="X57" s="70"/>
      <c r="Y57" s="70"/>
      <c r="Z57" s="70"/>
      <c r="AA57" s="70"/>
      <c r="AB57" s="167"/>
      <c r="AC57" s="4"/>
    </row>
    <row r="58" spans="2:29" x14ac:dyDescent="0.25">
      <c r="B58" s="9"/>
      <c r="C58" s="76"/>
      <c r="D58" s="78"/>
      <c r="E58" s="77"/>
      <c r="F58" s="76"/>
      <c r="G58" s="116"/>
      <c r="H58" s="111"/>
      <c r="I58" s="78"/>
      <c r="J58" s="78"/>
      <c r="K58" s="78"/>
      <c r="L58" s="78"/>
      <c r="M58" s="201"/>
      <c r="N58" s="78"/>
      <c r="O58" s="191"/>
      <c r="P58" s="78"/>
      <c r="Q58" s="76"/>
      <c r="R58" s="78"/>
      <c r="S58" s="78"/>
      <c r="T58" s="78"/>
      <c r="U58" s="78"/>
      <c r="V58" s="78"/>
      <c r="W58" s="78"/>
      <c r="X58" s="78"/>
      <c r="Y58" s="78"/>
      <c r="Z58" s="78"/>
      <c r="AA58" s="78"/>
      <c r="AB58" s="166"/>
      <c r="AC58" s="4"/>
    </row>
    <row r="59" spans="2:29" x14ac:dyDescent="0.25">
      <c r="B59" s="9"/>
      <c r="C59" s="65"/>
      <c r="D59" s="70"/>
      <c r="E59" s="75"/>
      <c r="F59" s="73"/>
      <c r="G59" s="71"/>
      <c r="H59" s="109"/>
      <c r="I59" s="70"/>
      <c r="J59" s="70"/>
      <c r="K59" s="70"/>
      <c r="L59" s="70"/>
      <c r="M59" s="200"/>
      <c r="N59" s="70"/>
      <c r="O59" s="192"/>
      <c r="P59" s="70"/>
      <c r="Q59" s="65"/>
      <c r="R59" s="70"/>
      <c r="S59" s="70"/>
      <c r="T59" s="70"/>
      <c r="U59" s="70"/>
      <c r="V59" s="70"/>
      <c r="W59" s="70"/>
      <c r="X59" s="70"/>
      <c r="Y59" s="70"/>
      <c r="Z59" s="70"/>
      <c r="AA59" s="70"/>
      <c r="AB59" s="167"/>
      <c r="AC59" s="4"/>
    </row>
    <row r="60" spans="2:29" x14ac:dyDescent="0.25">
      <c r="B60" s="9"/>
      <c r="C60" s="76"/>
      <c r="D60" s="78"/>
      <c r="E60" s="77"/>
      <c r="F60" s="76"/>
      <c r="G60" s="116"/>
      <c r="H60" s="111"/>
      <c r="I60" s="78"/>
      <c r="J60" s="78"/>
      <c r="K60" s="78"/>
      <c r="L60" s="78"/>
      <c r="M60" s="201"/>
      <c r="N60" s="78"/>
      <c r="O60" s="191"/>
      <c r="P60" s="78"/>
      <c r="Q60" s="76"/>
      <c r="R60" s="78"/>
      <c r="S60" s="78"/>
      <c r="T60" s="78"/>
      <c r="U60" s="78"/>
      <c r="V60" s="78"/>
      <c r="W60" s="78"/>
      <c r="X60" s="78"/>
      <c r="Y60" s="78"/>
      <c r="Z60" s="78"/>
      <c r="AA60" s="78"/>
      <c r="AB60" s="166"/>
      <c r="AC60" s="4"/>
    </row>
    <row r="61" spans="2:29" x14ac:dyDescent="0.25">
      <c r="B61" s="9"/>
      <c r="C61" s="65"/>
      <c r="D61" s="70"/>
      <c r="E61" s="66"/>
      <c r="F61" s="65"/>
      <c r="G61" s="72"/>
      <c r="H61" s="109"/>
      <c r="I61" s="70"/>
      <c r="J61" s="70"/>
      <c r="K61" s="71"/>
      <c r="L61" s="71"/>
      <c r="M61" s="200"/>
      <c r="N61" s="70"/>
      <c r="O61" s="192"/>
      <c r="P61" s="70"/>
      <c r="Q61" s="65"/>
      <c r="R61" s="70"/>
      <c r="S61" s="70"/>
      <c r="T61" s="70"/>
      <c r="U61" s="70"/>
      <c r="V61" s="70"/>
      <c r="W61" s="70"/>
      <c r="X61" s="70"/>
      <c r="Y61" s="70"/>
      <c r="Z61" s="70"/>
      <c r="AA61" s="70"/>
      <c r="AB61" s="167"/>
      <c r="AC61" s="4"/>
    </row>
    <row r="62" spans="2:29" x14ac:dyDescent="0.25">
      <c r="B62" s="9"/>
      <c r="C62" s="76"/>
      <c r="D62" s="78"/>
      <c r="E62" s="77"/>
      <c r="F62" s="76"/>
      <c r="G62" s="79"/>
      <c r="H62" s="110"/>
      <c r="I62" s="78"/>
      <c r="J62" s="78"/>
      <c r="K62" s="78"/>
      <c r="L62" s="78"/>
      <c r="M62" s="201"/>
      <c r="N62" s="78"/>
      <c r="O62" s="191"/>
      <c r="P62" s="78"/>
      <c r="Q62" s="76"/>
      <c r="R62" s="78"/>
      <c r="S62" s="78"/>
      <c r="T62" s="78"/>
      <c r="U62" s="78"/>
      <c r="V62" s="78"/>
      <c r="W62" s="78"/>
      <c r="X62" s="78"/>
      <c r="Y62" s="78"/>
      <c r="Z62" s="78"/>
      <c r="AA62" s="78"/>
      <c r="AB62" s="166"/>
      <c r="AC62" s="4"/>
    </row>
    <row r="63" spans="2:29" x14ac:dyDescent="0.25">
      <c r="B63" s="9"/>
      <c r="C63" s="65"/>
      <c r="D63" s="70"/>
      <c r="E63" s="66"/>
      <c r="F63" s="65"/>
      <c r="G63" s="71"/>
      <c r="H63" s="109"/>
      <c r="I63" s="70"/>
      <c r="J63" s="70"/>
      <c r="K63" s="70"/>
      <c r="L63" s="70"/>
      <c r="M63" s="200"/>
      <c r="N63" s="70"/>
      <c r="O63" s="192"/>
      <c r="P63" s="70"/>
      <c r="Q63" s="65"/>
      <c r="R63" s="70"/>
      <c r="S63" s="70"/>
      <c r="T63" s="70"/>
      <c r="U63" s="70"/>
      <c r="V63" s="70"/>
      <c r="W63" s="70"/>
      <c r="X63" s="70"/>
      <c r="Y63" s="70"/>
      <c r="Z63" s="70"/>
      <c r="AA63" s="70"/>
      <c r="AB63" s="167"/>
      <c r="AC63" s="4"/>
    </row>
    <row r="64" spans="2:29" x14ac:dyDescent="0.25">
      <c r="B64" s="9"/>
      <c r="C64" s="76"/>
      <c r="D64" s="78"/>
      <c r="E64" s="77"/>
      <c r="F64" s="76"/>
      <c r="G64" s="80"/>
      <c r="H64" s="133"/>
      <c r="I64" s="122"/>
      <c r="J64" s="122"/>
      <c r="K64" s="79"/>
      <c r="L64" s="79"/>
      <c r="M64" s="201"/>
      <c r="N64" s="78"/>
      <c r="O64" s="191"/>
      <c r="P64" s="78"/>
      <c r="Q64" s="76"/>
      <c r="R64" s="78"/>
      <c r="S64" s="78"/>
      <c r="T64" s="78"/>
      <c r="U64" s="78"/>
      <c r="V64" s="78"/>
      <c r="W64" s="78"/>
      <c r="X64" s="78"/>
      <c r="Y64" s="78"/>
      <c r="Z64" s="78"/>
      <c r="AA64" s="78"/>
      <c r="AB64" s="166"/>
      <c r="AC64" s="4"/>
    </row>
    <row r="65" spans="2:29" ht="16.5" thickBot="1" x14ac:dyDescent="0.3">
      <c r="B65" s="10"/>
      <c r="C65" s="127"/>
      <c r="D65" s="132"/>
      <c r="E65" s="128"/>
      <c r="F65" s="127"/>
      <c r="G65" s="129"/>
      <c r="H65" s="130"/>
      <c r="I65" s="131"/>
      <c r="J65" s="131"/>
      <c r="K65" s="132"/>
      <c r="L65" s="132"/>
      <c r="M65" s="202"/>
      <c r="N65" s="132"/>
      <c r="O65" s="193"/>
      <c r="P65" s="132"/>
      <c r="Q65" s="127"/>
      <c r="R65" s="132"/>
      <c r="S65" s="132"/>
      <c r="T65" s="132"/>
      <c r="U65" s="132"/>
      <c r="V65" s="132"/>
      <c r="W65" s="132"/>
      <c r="X65" s="132"/>
      <c r="Y65" s="132"/>
      <c r="Z65" s="132"/>
      <c r="AA65" s="132"/>
      <c r="AB65" s="168"/>
      <c r="AC65" s="4"/>
    </row>
    <row r="66" spans="2:29" x14ac:dyDescent="0.25">
      <c r="M66" s="203"/>
    </row>
    <row r="67" spans="2:29" x14ac:dyDescent="0.25">
      <c r="M67" s="203"/>
    </row>
  </sheetData>
  <mergeCells count="2">
    <mergeCell ref="Q5:AB5"/>
    <mergeCell ref="B19:B20"/>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Présentation</vt:lpstr>
      <vt:lpstr>Acier</vt:lpstr>
      <vt:lpstr>inox</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Brun</dc:creator>
  <cp:lastModifiedBy>brigitte</cp:lastModifiedBy>
  <dcterms:created xsi:type="dcterms:W3CDTF">2018-05-24T14:26:41Z</dcterms:created>
  <dcterms:modified xsi:type="dcterms:W3CDTF">2018-06-19T15:09:06Z</dcterms:modified>
</cp:coreProperties>
</file>