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P\Documents\CWR4C\"/>
    </mc:Choice>
  </mc:AlternateContent>
  <bookViews>
    <workbookView xWindow="0" yWindow="0" windowWidth="10755" windowHeight="6315" activeTab="2"/>
  </bookViews>
  <sheets>
    <sheet name="Simple Model Inputs" sheetId="1" r:id="rId1"/>
    <sheet name="Sheet1" sheetId="2" r:id="rId2"/>
    <sheet name="Sheet2"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8" i="2" l="1"/>
  <c r="C1037" i="2"/>
  <c r="C1036" i="2"/>
  <c r="C1035" i="2"/>
  <c r="C1034" i="2"/>
  <c r="C1033" i="2"/>
  <c r="C1032" i="2"/>
  <c r="C1031" i="2"/>
  <c r="C1030" i="2"/>
  <c r="C1029" i="2"/>
  <c r="C1028" i="2"/>
  <c r="C1027" i="2"/>
  <c r="C1026" i="2"/>
  <c r="C1025" i="2"/>
  <c r="C1024" i="2"/>
</calcChain>
</file>

<file path=xl/comments1.xml><?xml version="1.0" encoding="utf-8"?>
<comments xmlns="http://schemas.openxmlformats.org/spreadsheetml/2006/main">
  <authors>
    <author/>
  </authors>
  <commentList>
    <comment ref="J3" authorId="0" shapeId="0">
      <text>
        <r>
          <rPr>
            <sz val="10"/>
            <color rgb="FF000000"/>
            <rFont val="Arial"/>
            <family val="2"/>
          </rPr>
          <t>Looking at the break down in figure 1, these drugs were started at different dates - here's my interpretation, considering Jan. 16 as day 1:
Cefoselis: started day 4
Oseltamivir: also started day 4
Meropenem/teicoplanin: started day 7
Moxifloxacin: started day 9
Lopinavir and ritonovir: started day 14
	-Annie Taylor</t>
        </r>
      </text>
    </comment>
    <comment ref="J6" authorId="0" shapeId="0">
      <text>
        <r>
          <rPr>
            <sz val="10"/>
            <color rgb="FF000000"/>
            <rFont val="Arial"/>
            <family val="2"/>
          </rPr>
          <t>justification: patient was admitted to hospital for one week of fever. "after admission... the patient was given given methylprednisolone once, and then the fever subsided"
	-Alek Gorzewski</t>
        </r>
      </text>
    </comment>
    <comment ref="O6" authorId="0" shapeId="0">
      <text>
        <r>
          <rPr>
            <sz val="10"/>
            <color rgb="FF000000"/>
            <rFont val="Arial"/>
            <family val="2"/>
          </rPr>
          <t>justification: 7 days of sxs up to admission date (12/27) + 7 days (12/27-1/3)
	-Alek Gorzewski</t>
        </r>
      </text>
    </comment>
    <comment ref="P6" authorId="0" shapeId="0">
      <text>
        <r>
          <rPr>
            <sz val="10"/>
            <color rgb="FF000000"/>
            <rFont val="Arial"/>
            <family val="2"/>
          </rPr>
          <t>justification: 1 week of symptoms (7 days) by 12/27 + 12/28 to 1/10 (14 days)
	-Alek Gorzewski</t>
        </r>
      </text>
    </comment>
    <comment ref="R6" authorId="0" shapeId="0">
      <text>
        <r>
          <rPr>
            <sz val="10"/>
            <color rgb="FF000000"/>
            <rFont val="Arial"/>
            <family val="2"/>
          </rPr>
          <t>1 week of symptoms (7 days) up to admission + 12/27 to 1/10 (14 days)
	-Alek Gorzewski</t>
        </r>
      </text>
    </comment>
    <comment ref="J11" authorId="0" shapeId="0">
      <text>
        <r>
          <rPr>
            <sz val="10"/>
            <color rgb="FF000000"/>
            <rFont val="Arial"/>
            <family val="2"/>
          </rPr>
          <t>Justification: An argument could be made that day 9 is IVIG start day because they decrease dose of IVIG after 5 days. Day 14 is when his sxs improve, and it would be intuitive that they lower his dose on the day his sxs improve.justification: assuming it started on first day of admission.
other option would be day 7 (start date of admission)
	-Alek Gorzewski</t>
        </r>
      </text>
    </comment>
    <comment ref="J12" authorId="0" shapeId="0">
      <text>
        <r>
          <rPr>
            <sz val="10"/>
            <color rgb="FF000000"/>
            <rFont val="Arial"/>
            <family val="2"/>
          </rPr>
          <t>Justification: "he had been treated with normal anti-infective therapy in another hospital for 3 days, but did not respond to it. After then, he visited our department." I am assuming, that he came to the second hospital right after (i.e. on day 7), so I am entering day 4 as start day.
	-Alek Gorzewski</t>
        </r>
      </text>
    </comment>
    <comment ref="J13" authorId="0" shapeId="0">
      <text>
        <r>
          <rPr>
            <sz val="10"/>
            <color rgb="FF000000"/>
            <rFont val="Arial"/>
            <family val="2"/>
          </rPr>
          <t>justification: "the patient was admitted for fever, cough and vomiting for one day on dec 30" "after admission... the patient was given methylprednisolone 40 mg iv gtt for five days"
	-Alek Gorzewski</t>
        </r>
      </text>
    </comment>
    <comment ref="O13" authorId="0" shapeId="0">
      <text>
        <r>
          <rPr>
            <sz val="10"/>
            <color rgb="FF000000"/>
            <rFont val="Arial"/>
            <family val="2"/>
          </rPr>
          <t>Justification: On January 5, 2020, the female's conditions were improved. Start day: 12/29. Therefore: 7 days
	-Alek Gorzewski</t>
        </r>
      </text>
    </comment>
    <comment ref="P13" authorId="0" shapeId="0">
      <text>
        <r>
          <rPr>
            <sz val="10"/>
            <color rgb="FF000000"/>
            <rFont val="Arial"/>
            <family val="2"/>
          </rPr>
          <t>justification: resolution mentioned on January 10th. Patient's symptoms started 12/29.
	-Alek Gorzewski</t>
        </r>
      </text>
    </comment>
    <comment ref="R13" authorId="0" shapeId="0">
      <text>
        <r>
          <rPr>
            <sz val="10"/>
            <color rgb="FF000000"/>
            <rFont val="Arial"/>
            <family val="2"/>
          </rPr>
          <t>Justification: symptoms started on 12/29. Discharged 1/10.
	-Alek Gorzewski</t>
        </r>
      </text>
    </comment>
    <comment ref="J18" authorId="0" shapeId="0">
      <text>
        <r>
          <rPr>
            <sz val="10"/>
            <color rgb="FF000000"/>
            <rFont val="Arial"/>
            <family val="2"/>
          </rPr>
          <t>justification: after admission [day 1]... the patient was given methylprednisolone 40 mg iv gtt for five days, then [i.e. after those 5 days] the patient was given human gamma globulin 10 g iv gtt qd for seven succesive days"
	-Alek Gorzewski</t>
        </r>
      </text>
    </comment>
    <comment ref="D33" authorId="0" shapeId="0">
      <text>
        <r>
          <rPr>
            <sz val="10"/>
            <color rgb="FF000000"/>
            <rFont val="Arial"/>
            <family val="2"/>
          </rPr>
          <t>Patient 1 and 2 had negative COVID19 RTPCR tests
	-Johnson Khor</t>
        </r>
      </text>
    </comment>
    <comment ref="J40" authorId="0" shapeId="0">
      <text>
        <r>
          <rPr>
            <sz val="10"/>
            <color rgb="FF000000"/>
            <rFont val="Arial"/>
            <family val="2"/>
          </rPr>
          <t>"the patient received the treatment of interferon-alpha and methylprednisolone" in first hospital. Patient arrived at first hospital on January 21st with 7 days of sxs.
	-Alek Gorzewski</t>
        </r>
      </text>
    </comment>
    <comment ref="O40" authorId="0" shapeId="0">
      <text>
        <r>
          <rPr>
            <sz val="10"/>
            <color rgb="FF000000"/>
            <rFont val="Arial"/>
            <family val="2"/>
          </rPr>
          <t>justification: symptoms began improving on second day of treatment (at the second hospital). The second day of treatment is day 10.
	-Alek Gorzewski</t>
        </r>
      </text>
    </comment>
    <comment ref="Q40" authorId="0" shapeId="0">
      <text>
        <r>
          <rPr>
            <sz val="10"/>
            <color rgb="FF000000"/>
            <rFont val="Arial"/>
            <family val="2"/>
          </rPr>
          <t>Day 0 in report is January 23rd. Day 6 is first negative test. On January 21st, patient had 7 day history of sxs. 2+7+6=15
	-Alek Gorzewski</t>
        </r>
      </text>
    </comment>
    <comment ref="R40" authorId="0" shapeId="0">
      <text>
        <r>
          <rPr>
            <sz val="10"/>
            <color rgb="FF000000"/>
            <rFont val="Arial"/>
            <family val="2"/>
          </rPr>
          <t>Day 0 in report is January 23rd. Day 10 is discharged. On January 21st, patient had 7 day history of sxs. 2+7+10=19
	-Alek Gorzewski</t>
        </r>
      </text>
    </comment>
    <comment ref="J42" authorId="0" shapeId="0">
      <text>
        <r>
          <rPr>
            <sz val="10"/>
            <color rgb="FF000000"/>
            <rFont val="Arial"/>
            <family val="2"/>
          </rPr>
          <t>Patient appears to be put on second round of the therapy at second hospital on January 23rd. Patient came in on January 21st with 7 days of sxs. Therefore 7+2 = 9
	-Alek Gorzewski</t>
        </r>
      </text>
    </comment>
    <comment ref="W46" authorId="0" shapeId="0">
      <text>
        <r>
          <rPr>
            <sz val="10"/>
            <color rgb="FF000000"/>
            <rFont val="Arial"/>
            <family val="2"/>
          </rPr>
          <t>changed to # form
	-Laura Miyares</t>
        </r>
      </text>
    </comment>
    <comment ref="K49" authorId="0" shapeId="0">
      <text>
        <r>
          <rPr>
            <sz val="10"/>
            <color rgb="FF000000"/>
            <rFont val="Arial"/>
            <family val="2"/>
          </rPr>
          <t>(25 single abx therapy, 45 combo therapy)
	-Johnson Khor</t>
        </r>
      </text>
    </comment>
    <comment ref="I58" authorId="0" shapeId="0">
      <text>
        <r>
          <rPr>
            <sz val="10"/>
            <color rgb="FF000000"/>
            <rFont val="Arial"/>
            <family val="2"/>
          </rPr>
          <t>Did not specify
	-Johnson Khor
All patients had received
treatments containing noninvasive oxygen therapy and antibiotics
and/or antiviral agents before and after ICU admission, and
hypoxemia was not improved by these treatments.
	-Johnson Khor</t>
        </r>
      </text>
    </comment>
    <comment ref="J73" authorId="0" shapeId="0">
      <text>
        <r>
          <rPr>
            <sz val="10"/>
            <color rgb="FF000000"/>
            <rFont val="Arial"/>
            <family val="2"/>
          </rPr>
          <t>arbitrarily choose start of this drug as day 1. The other drugs were started before this, but there is insufficient data to make an inference about when these treatments were started.
	-Alek Gorzewski</t>
        </r>
      </text>
    </comment>
    <comment ref="O73" authorId="0" shapeId="0">
      <text>
        <r>
          <rPr>
            <sz val="10"/>
            <color rgb="FF000000"/>
            <rFont val="Arial"/>
            <family val="2"/>
          </rPr>
          <t>Justification: 
One could argue for stating the timing of best response is the exact same day as treatment start due to this statement: "On the night of administration [of QPD], the body temperature dropped to 36.2 C, and then tended to be normal." 
Another option would be day 7: "After 6 days of treatment [with QPD], chest CT was better than before, tracheobronchial shadow was normal, and inflammation was obviously absorbed."
	-Alek Gorzewski</t>
        </r>
      </text>
    </comment>
    <comment ref="H127" authorId="0" shapeId="0">
      <text>
        <r>
          <rPr>
            <sz val="10"/>
            <color rgb="FF000000"/>
            <rFont val="Arial"/>
            <family val="2"/>
          </rPr>
          <t>83.9% of patients had "elevated" CRP. Math yields 114
	-Johnson Khor</t>
        </r>
      </text>
    </comment>
    <comment ref="O146" authorId="0" shapeId="0">
      <text>
        <r>
          <rPr>
            <sz val="10"/>
            <color rgb="FF000000"/>
            <rFont val="Arial"/>
            <family val="2"/>
          </rPr>
          <t>first date of improvement is February 1st (which would be day 10), however the patient is still intubated.
	-Alek Gorzewski</t>
        </r>
      </text>
    </comment>
    <comment ref="G153" authorId="0" shapeId="0">
      <text>
        <r>
          <rPr>
            <sz val="10"/>
            <color rgb="FF000000"/>
            <rFont val="Arial"/>
            <family val="2"/>
          </rPr>
          <t>inserted pregnancy under comorbidity, as it's data that should be captured somewhere
	-Alek Gorzewski</t>
        </r>
      </text>
    </comment>
    <comment ref="I161" authorId="0" shapeId="0">
      <text>
        <r>
          <rPr>
            <sz val="10"/>
            <color rgb="FF000000"/>
            <rFont val="Arial"/>
            <family val="2"/>
          </rPr>
          <t>Generic name for arbidol
	-Alek Gorzewski</t>
        </r>
      </text>
    </comment>
    <comment ref="J189" authorId="0" shapeId="0">
      <text>
        <r>
          <rPr>
            <sz val="10"/>
            <color rgb="FF000000"/>
            <rFont val="Arial"/>
            <family val="2"/>
          </rPr>
          <t>initial start date was 13. I don't know how they got those numbers, but I am changing it so day 1 is first day of admission. Also fixed it so the drug delta for improvement is 16 days instead of 15 days.
	-Alek Gorzewski</t>
        </r>
      </text>
    </comment>
    <comment ref="Q189" authorId="0" shapeId="0">
      <text>
        <r>
          <rPr>
            <sz val="10"/>
            <color rgb="FF000000"/>
            <rFont val="Arial"/>
            <family val="2"/>
          </rPr>
          <t>initially entered as 28. See comment under drug start date.
	-Alek Gorzewski</t>
        </r>
      </text>
    </comment>
    <comment ref="D211" authorId="0" shapeId="0">
      <text>
        <r>
          <rPr>
            <sz val="10"/>
            <color rgb="FF000000"/>
            <rFont val="Arial"/>
            <family val="2"/>
          </rPr>
          <t>Patient A never tested positive, so was not added
	-Johnson Khor</t>
        </r>
      </text>
    </comment>
    <comment ref="J223" authorId="0" shapeId="0">
      <text>
        <r>
          <rPr>
            <sz val="10"/>
            <color rgb="FF000000"/>
            <rFont val="Arial"/>
            <family val="2"/>
          </rPr>
          <t>changed from 1 to 6. Was day 1 of hospitalization but day 6 of illness. The other metrics are measured with day 1 of illness as the starting point.
	-Alek Gorzewski</t>
        </r>
      </text>
    </comment>
    <comment ref="P223" authorId="0" shapeId="0">
      <text>
        <r>
          <rPr>
            <sz val="10"/>
            <color rgb="FF000000"/>
            <rFont val="Arial"/>
            <family val="2"/>
          </rPr>
          <t>states that respiratory symptoms disappeared on hospoital day 11/illness day 16
	-Alek Gorzewski
see figure 2
	-Alek Gorzewski</t>
        </r>
      </text>
    </comment>
    <comment ref="Q223" authorId="0" shapeId="0">
      <text>
        <r>
          <rPr>
            <sz val="10"/>
            <color rgb="FF000000"/>
            <rFont val="Arial"/>
            <family val="2"/>
          </rPr>
          <t>changed from 31 to 16
	-Alek Gorzewski</t>
        </r>
      </text>
    </comment>
    <comment ref="O243" authorId="0" shapeId="0">
      <text>
        <r>
          <rPr>
            <sz val="10"/>
            <color rgb="FF000000"/>
            <rFont val="Arial"/>
            <family val="2"/>
          </rPr>
          <t>In the paper, it states "The patient reported less pain and fatigue in his lower limbs in the following days." after Hospital Day 10 - should we list Day 16 as daywhen syx start to improve?
	-Casey Kim
I agree
	-Alek Gorzewski</t>
        </r>
      </text>
    </comment>
    <comment ref="W251" authorId="0" shapeId="0">
      <text>
        <r>
          <rPr>
            <sz val="10"/>
            <color rgb="FF000000"/>
            <rFont val="Arial"/>
            <family val="2"/>
          </rPr>
          <t>Changed from NR as the paper reports he went home from the hospital in good health &amp; alive
	-Anna Wing</t>
        </r>
      </text>
    </comment>
    <comment ref="O258" authorId="0" shapeId="0">
      <text>
        <r>
          <rPr>
            <sz val="10"/>
            <color rgb="FF000000"/>
            <rFont val="Arial"/>
            <family val="2"/>
          </rPr>
          <t>Day Fever Subsided
	-Mark-Avery Tamakloe</t>
        </r>
      </text>
    </comment>
    <comment ref="G262" authorId="0" shapeId="0">
      <text>
        <r>
          <rPr>
            <sz val="10"/>
            <color rgb="FF000000"/>
            <rFont val="Arial"/>
            <family val="2"/>
          </rPr>
          <t>None
	-Vivek Nimgaonkar</t>
        </r>
      </text>
    </comment>
    <comment ref="O262" authorId="0" shapeId="0">
      <text>
        <r>
          <rPr>
            <sz val="10"/>
            <color rgb="FF000000"/>
            <rFont val="Arial"/>
            <family val="2"/>
          </rPr>
          <t>Day Fever Subsided
	-Mark-Avery Tamakloe</t>
        </r>
      </text>
    </comment>
    <comment ref="G263" authorId="0" shapeId="0">
      <text>
        <r>
          <rPr>
            <sz val="10"/>
            <color rgb="FF000000"/>
            <rFont val="Arial"/>
            <family val="2"/>
          </rPr>
          <t>None
	-Vivek Nimgaonkar</t>
        </r>
      </text>
    </comment>
    <comment ref="O263" authorId="0" shapeId="0">
      <text>
        <r>
          <rPr>
            <sz val="10"/>
            <color rgb="FF000000"/>
            <rFont val="Arial"/>
            <family val="2"/>
          </rPr>
          <t>Day Fever Subsided
	-Mark-Avery Tamakloe</t>
        </r>
      </text>
    </comment>
    <comment ref="G265" authorId="0" shapeId="0">
      <text>
        <r>
          <rPr>
            <sz val="10"/>
            <color rgb="FF000000"/>
            <rFont val="Arial"/>
            <family val="2"/>
          </rPr>
          <t>None
	-Vivek Nimgaonkar</t>
        </r>
      </text>
    </comment>
    <comment ref="O265" authorId="0" shapeId="0">
      <text>
        <r>
          <rPr>
            <sz val="10"/>
            <color rgb="FF000000"/>
            <rFont val="Arial"/>
            <family val="2"/>
          </rPr>
          <t>Day Fever Subsided
	-Mark-Avery Tamakloe</t>
        </r>
      </text>
    </comment>
    <comment ref="G267" authorId="0" shapeId="0">
      <text>
        <r>
          <rPr>
            <sz val="10"/>
            <color rgb="FF000000"/>
            <rFont val="Arial"/>
            <family val="2"/>
          </rPr>
          <t>None
	-Vivek Nimgaonkar</t>
        </r>
      </text>
    </comment>
    <comment ref="O267" authorId="0" shapeId="0">
      <text>
        <r>
          <rPr>
            <sz val="10"/>
            <color rgb="FF000000"/>
            <rFont val="Arial"/>
            <family val="2"/>
          </rPr>
          <t>Day Fever Subsided
	-Mark-Avery Tamakloe</t>
        </r>
      </text>
    </comment>
    <comment ref="G269" authorId="0" shapeId="0">
      <text>
        <r>
          <rPr>
            <sz val="10"/>
            <color rgb="FF000000"/>
            <rFont val="Arial"/>
            <family val="2"/>
          </rPr>
          <t>None
	-Vivek Nimgaonkar</t>
        </r>
      </text>
    </comment>
    <comment ref="O269" authorId="0" shapeId="0">
      <text>
        <r>
          <rPr>
            <sz val="10"/>
            <color rgb="FF000000"/>
            <rFont val="Arial"/>
            <family val="2"/>
          </rPr>
          <t>Day Fever Subsided
	-Mark-Avery Tamakloe</t>
        </r>
      </text>
    </comment>
    <comment ref="Q274" authorId="0" shapeId="0">
      <text>
        <r>
          <rPr>
            <sz val="10"/>
            <color rgb="FF000000"/>
            <rFont val="Arial"/>
            <family val="2"/>
          </rPr>
          <t>Changed to "5" to "NR". Appendix states by illness day 7 she still was positive for COVID 19. no more data 
 on testing provided besides that.
	-Alek Gorzewski</t>
        </r>
      </text>
    </comment>
    <comment ref="G286" authorId="0" shapeId="0">
      <text>
        <r>
          <rPr>
            <sz val="10"/>
            <color rgb="FF000000"/>
            <rFont val="Arial"/>
            <family val="2"/>
          </rPr>
          <t>Paper states "no underlying medical conditions"
	-Annie Taylor</t>
        </r>
      </text>
    </comment>
    <comment ref="J290" authorId="0" shapeId="0">
      <text>
        <r>
          <rPr>
            <sz val="10"/>
            <color rgb="FF000000"/>
            <rFont val="Arial"/>
            <family val="2"/>
          </rPr>
          <t>justification: start of sxs, 1/27. Start of tx: 2/1
	-Alek Gorzewski</t>
        </r>
      </text>
    </comment>
    <comment ref="T298" authorId="0" shapeId="0">
      <text>
        <r>
          <rPr>
            <sz val="10"/>
            <color rgb="FF000000"/>
            <rFont val="Arial"/>
            <family val="2"/>
          </rPr>
          <t>Patient was still in ICU at end of study, listed "1" here
	-Annie Taylor</t>
        </r>
      </text>
    </comment>
    <comment ref="W298" authorId="0" shapeId="0">
      <text>
        <r>
          <rPr>
            <sz val="10"/>
            <color rgb="FF000000"/>
            <rFont val="Arial"/>
            <family val="2"/>
          </rPr>
          <t>As of 02/24/2020
	-Annie Taylor</t>
        </r>
      </text>
    </comment>
    <comment ref="W310" authorId="0" shapeId="0">
      <text>
        <r>
          <rPr>
            <sz val="10"/>
            <color rgb="FF000000"/>
            <rFont val="Arial"/>
            <family val="2"/>
          </rPr>
          <t>As of 02/24/2020
	-Annie Taylor</t>
        </r>
      </text>
    </comment>
    <comment ref="W336" authorId="0" shapeId="0">
      <text>
        <r>
          <rPr>
            <sz val="10"/>
            <color rgb="FF000000"/>
            <rFont val="Arial"/>
            <family val="2"/>
          </rPr>
          <t>As of 02/24/2020
	-Annie Taylor</t>
        </r>
      </text>
    </comment>
    <comment ref="W357" authorId="0" shapeId="0">
      <text>
        <r>
          <rPr>
            <sz val="10"/>
            <color rgb="FF000000"/>
            <rFont val="Arial"/>
            <family val="2"/>
          </rPr>
          <t>21/80 discharged, 59/80 still in the hospital
	-Vivek Nimgaonkar</t>
        </r>
      </text>
    </comment>
    <comment ref="I359" authorId="0" shapeId="0">
      <text>
        <r>
          <rPr>
            <sz val="10"/>
            <color rgb="FF000000"/>
            <rFont val="Arial"/>
            <family val="2"/>
          </rPr>
          <t>IVIG
	-Vivek Nimgaonkar</t>
        </r>
      </text>
    </comment>
    <comment ref="K359" authorId="0" shapeId="0">
      <text>
        <r>
          <rPr>
            <sz val="10"/>
            <color rgb="FF000000"/>
            <rFont val="Arial"/>
            <family val="2"/>
          </rPr>
          <t>16
	-Vivek Nimgaonkar</t>
        </r>
      </text>
    </comment>
    <comment ref="W359" authorId="0" shapeId="0">
      <text>
        <r>
          <rPr>
            <sz val="10"/>
            <color rgb="FF000000"/>
            <rFont val="Arial"/>
            <family val="2"/>
          </rPr>
          <t>Should this just be Y (since all of the hospitals survived)? Though it is unknown which patients on the drug were discharged and which weren't?
	-Vivek Nimgaonkar</t>
        </r>
      </text>
    </comment>
    <comment ref="J361" authorId="0" shapeId="0">
      <text>
        <r>
          <rPr>
            <sz val="10"/>
            <color rgb="FF000000"/>
            <rFont val="Arial"/>
            <family val="2"/>
          </rPr>
          <t>assuming that patient received treatment upon admission. Text lists treatment and then the very next sentence states "on hospital day 3...".
	-Alek Gorzewski</t>
        </r>
      </text>
    </comment>
    <comment ref="I367" authorId="0" shapeId="0">
      <text>
        <r>
          <rPr>
            <sz val="10"/>
            <color rgb="FF000000"/>
            <rFont val="Arial"/>
            <family val="2"/>
          </rPr>
          <t>this was stated as given as "prophylaxis for the fetus" and an "emergency cesarean section was prepared" (on day 3)
	-Alek Gorzewski</t>
        </r>
      </text>
    </comment>
    <comment ref="J367" authorId="0" shapeId="0">
      <text>
        <r>
          <rPr>
            <sz val="10"/>
            <color rgb="FF000000"/>
            <rFont val="Arial"/>
            <family val="2"/>
          </rPr>
          <t>assuming that this was given on day 5 (day of emergency C section if day 1 is first day of hospitalization)
	-Alek Gorzewski</t>
        </r>
      </text>
    </comment>
    <comment ref="I390" authorId="0" shapeId="0">
      <text>
        <r>
          <rPr>
            <sz val="10"/>
            <color rgb="FF000000"/>
            <rFont val="Arial"/>
            <family val="2"/>
          </rPr>
          <t>Should this be included as a repurposed drug?
	-Casey Kim
----
Should this be included as a treatment?
	-Casey Kim
----
Should this be included as a treatment?
	-Casey Kim</t>
        </r>
      </text>
    </comment>
    <comment ref="I394" authorId="0" shapeId="0">
      <text>
        <r>
          <rPr>
            <sz val="10"/>
            <color rgb="FF000000"/>
            <rFont val="Arial"/>
            <family val="2"/>
          </rPr>
          <t>Did not specify what therapies they received
	-Johnson Khor
Because it is a case report, I think you can still assume she received them
	-Mark-Avery Tamakloe</t>
        </r>
      </text>
    </comment>
    <comment ref="H415" authorId="0" shapeId="0">
      <text>
        <r>
          <rPr>
            <sz val="10"/>
            <color rgb="FF000000"/>
            <rFont val="Arial"/>
            <family val="2"/>
          </rPr>
          <t>changed to 4
	-Laura Miyares
4 with CRP &gt; or = 10mg/L
	-Laura Miyares</t>
        </r>
      </text>
    </comment>
    <comment ref="O415" authorId="0" shapeId="0">
      <text>
        <r>
          <rPr>
            <sz val="10"/>
            <color rgb="FF000000"/>
            <rFont val="Arial"/>
            <family val="2"/>
          </rPr>
          <t>There is some granular data in Figure 1 that indicates onset and offset of symptoms, but it was not abstracted due to variability of intepretation.
	-Laura Miyares
I concur
	-Mark-Avery Tamakloe</t>
        </r>
      </text>
    </comment>
    <comment ref="P415" authorId="0" shapeId="0">
      <text>
        <r>
          <rPr>
            <sz val="10"/>
            <color rgb="FF000000"/>
            <rFont val="Arial"/>
            <family val="2"/>
          </rPr>
          <t>There is some granular data in Figure 1 that indicates onset and offset of symptoms, but it was not abstracted due to variability of intepretation.
	-Laura Miyares
I concur
	-Mark-Avery Tamakloe</t>
        </r>
      </text>
    </comment>
    <comment ref="Q427" authorId="0" shapeId="0">
      <text>
        <r>
          <rPr>
            <sz val="10"/>
            <color rgb="FF000000"/>
            <rFont val="Arial"/>
            <family val="2"/>
          </rPr>
          <t>table 1: days from first symptoms/+PCR (day 1) to negative PCR is stated as 2 days.
	-Alek Gorzewski</t>
        </r>
      </text>
    </comment>
    <comment ref="J431" authorId="0" shapeId="0">
      <text>
        <r>
          <rPr>
            <sz val="10"/>
            <color rgb="FF000000"/>
            <rFont val="Arial"/>
            <family val="2"/>
          </rPr>
          <t>Justification: this is a real inference, but, after talking with David and Sheila, it was agreed to put day 1 of admission, upon PNA diagnosis
	-Alek Gorzewski</t>
        </r>
      </text>
    </comment>
    <comment ref="K454" authorId="0" shapeId="0">
      <text>
        <r>
          <rPr>
            <sz val="10"/>
            <color rgb="FF000000"/>
            <rFont val="Arial"/>
            <family val="2"/>
          </rPr>
          <t>Unable to attribute N. Just said antivirals were tried in a small portion of cases
	-Mark-Avery Tamakloe</t>
        </r>
      </text>
    </comment>
    <comment ref="K455" authorId="0" shapeId="0">
      <text>
        <r>
          <rPr>
            <sz val="10"/>
            <color rgb="FF000000"/>
            <rFont val="Arial"/>
            <family val="2"/>
          </rPr>
          <t>Unable to attribute N. Just said antivirals were tried in a small portion of cases
	-Mark-Avery Tamakloe</t>
        </r>
      </text>
    </comment>
    <comment ref="A504" authorId="0" shapeId="0">
      <text>
        <r>
          <rPr>
            <sz val="10"/>
            <color rgb="FF000000"/>
            <rFont val="Arial"/>
            <family val="2"/>
          </rPr>
          <t>Name of article fixed by TP
	-Tori Powers</t>
        </r>
      </text>
    </comment>
    <comment ref="O539" authorId="0" shapeId="0">
      <text>
        <r>
          <rPr>
            <sz val="10"/>
            <color rgb="FF000000"/>
            <rFont val="Arial"/>
            <family val="2"/>
          </rPr>
          <t>Day 20. To avoid negative delta between drug start day (21) and meaningfully clinical response (20, per symptom improvement), entering as NR
	-Alek Gorzewski</t>
        </r>
      </text>
    </comment>
    <comment ref="Q539" authorId="0" shapeId="0">
      <text>
        <r>
          <rPr>
            <sz val="10"/>
            <color rgb="FF000000"/>
            <rFont val="Arial"/>
            <family val="2"/>
          </rPr>
          <t>Day 21. To avoid negative delta between drug start day (21) and meaningfully clinical response (20, per symptom improvement), entering as NR
	-Alek Gorzewski</t>
        </r>
      </text>
    </comment>
    <comment ref="J546" authorId="0" shapeId="0">
      <text>
        <r>
          <rPr>
            <sz val="10"/>
            <color rgb="FF000000"/>
            <rFont val="Arial"/>
            <family val="2"/>
          </rPr>
          <t>Day 0 = first hospitalization day (February 4). Therefore February 7th = Day 3
	-Alek Gorzewski</t>
        </r>
      </text>
    </comment>
    <comment ref="M575" authorId="0" shapeId="0">
      <text>
        <r>
          <rPr>
            <sz val="10"/>
            <color rgb="FF000000"/>
            <rFont val="Arial"/>
            <family val="2"/>
          </rPr>
          <t>Im changing this to "no" per comment on right
	-Erin NaPier
I agree
	-Johnson Khor</t>
        </r>
      </text>
    </comment>
    <comment ref="E657" authorId="0" shapeId="0">
      <text>
        <r>
          <rPr>
            <sz val="10"/>
            <color rgb="FF000000"/>
            <rFont val="Arial"/>
            <family val="2"/>
          </rPr>
          <t>listed as 20s
	-Alek Gorzewski</t>
        </r>
      </text>
    </comment>
    <comment ref="J657" authorId="0" shapeId="0">
      <text>
        <r>
          <rPr>
            <sz val="10"/>
            <color rgb="FF000000"/>
            <rFont val="Arial"/>
            <family val="2"/>
          </rPr>
          <t>Day 1 = February 5th
	-Alek Gorzewski</t>
        </r>
      </text>
    </comment>
    <comment ref="O657" authorId="0" shapeId="0">
      <text>
        <r>
          <rPr>
            <sz val="10"/>
            <color rgb="FF000000"/>
            <rFont val="Arial"/>
            <family val="2"/>
          </rPr>
          <t>A transient whitish exudate on the right palatal tonsil was observed and the oropharyngeal swabs were negative for bacterial growth and again positive for SARS-CoV-2 RNA. No other laboratory finding was remarkable. The exudate disappeared within 48 h.
	-Mark-Avery Tamakloe</t>
        </r>
      </text>
    </comment>
    <comment ref="D674" authorId="0" shapeId="0">
      <text>
        <r>
          <rPr>
            <sz val="10"/>
            <color rgb="FF000000"/>
            <rFont val="Arial"/>
            <family val="2"/>
          </rPr>
          <t>only 20 pts recieved hydroxychloroquine... 16 others were control
	-Alex Beschloss</t>
        </r>
      </text>
    </comment>
    <comment ref="Q674" authorId="0" shapeId="0">
      <text>
        <r>
          <rPr>
            <sz val="10"/>
            <color rgb="FF000000"/>
            <rFont val="Arial"/>
            <family val="2"/>
          </rPr>
          <t>N=6
	-Sheila Pierson</t>
        </r>
      </text>
    </comment>
    <comment ref="Q675" authorId="0" shapeId="0">
      <text>
        <r>
          <rPr>
            <sz val="10"/>
            <color rgb="FF000000"/>
            <rFont val="Arial"/>
            <family val="2"/>
          </rPr>
          <t>8/14 had neg test on day 6
	-Alex Beschloss
N=19
	-Sheila Pierson</t>
        </r>
      </text>
    </comment>
    <comment ref="O685" authorId="0" shapeId="0">
      <text>
        <r>
          <rPr>
            <sz val="10"/>
            <color rgb="FF000000"/>
            <rFont val="Arial"/>
            <family val="2"/>
          </rPr>
          <t>Paper didn't give specific dates about full resolution of symptoms or disease improvement
	-Mark-Avery Tamakloe
----
7 days after treatment symptoms were noted to begin improving but date of treatment was NR and amount of time between hospital admittance and when she began treatment was NR
	-Rozena Rasheed</t>
        </r>
      </text>
    </comment>
    <comment ref="T685" authorId="0" shapeId="0">
      <text>
        <r>
          <rPr>
            <sz val="10"/>
            <color rgb="FF000000"/>
            <rFont val="Arial"/>
            <family val="2"/>
          </rPr>
          <t>readmitted 2/23
	-Ruth-Anne Pai</t>
        </r>
      </text>
    </comment>
    <comment ref="T686" authorId="0" shapeId="0">
      <text>
        <r>
          <rPr>
            <sz val="10"/>
            <color rgb="FF000000"/>
            <rFont val="Arial"/>
            <family val="2"/>
          </rPr>
          <t>readmitted 2/23
	-Ruth-Anne Pai</t>
        </r>
      </text>
    </comment>
    <comment ref="T688" authorId="0" shapeId="0">
      <text>
        <r>
          <rPr>
            <sz val="10"/>
            <color rgb="FF000000"/>
            <rFont val="Arial"/>
            <family val="2"/>
          </rPr>
          <t>readmitted 2/23
	-Ruth-Anne Pai</t>
        </r>
      </text>
    </comment>
    <comment ref="R689" authorId="0" shapeId="0">
      <text>
        <r>
          <rPr>
            <sz val="10"/>
            <color rgb="FF000000"/>
            <rFont val="Arial"/>
            <family val="2"/>
          </rPr>
          <t>Should this be N/A since patient was still in the hospital at end of study?
	-Ruth-Anne Pai</t>
        </r>
      </text>
    </comment>
    <comment ref="T691" authorId="0" shapeId="0">
      <text>
        <r>
          <rPr>
            <sz val="10"/>
            <color rgb="FF000000"/>
            <rFont val="Arial"/>
            <family val="2"/>
          </rPr>
          <t>readmitted 2/23
	-Ruth-Anne Pai</t>
        </r>
      </text>
    </comment>
    <comment ref="I692" authorId="0" shapeId="0">
      <text>
        <r>
          <rPr>
            <sz val="10"/>
            <color rgb="FF000000"/>
            <rFont val="Arial"/>
            <family val="2"/>
          </rPr>
          <t>Arbitrarily chose  one of the twins (7&amp;8) to have ribavirin
	-Johnson Khor</t>
        </r>
      </text>
    </comment>
    <comment ref="T693" authorId="0" shapeId="0">
      <text>
        <r>
          <rPr>
            <sz val="10"/>
            <color rgb="FF000000"/>
            <rFont val="Arial"/>
            <family val="2"/>
          </rPr>
          <t>readmitted 2/23
	-Ruth-Anne Pai</t>
        </r>
      </text>
    </comment>
    <comment ref="D738" authorId="0" shapeId="0">
      <text>
        <r>
          <rPr>
            <sz val="10"/>
            <color rgb="FF000000"/>
            <rFont val="Arial"/>
            <family val="2"/>
          </rPr>
          <t>this patient's clinical course is reported in two articles. The other article is Pubmed ID 32030925. This article provides more information on her course, so it was chosen.
	-Alek Gorzewski</t>
        </r>
      </text>
    </comment>
    <comment ref="G738" authorId="0" shapeId="0">
      <text>
        <r>
          <rPr>
            <sz val="10"/>
            <color rgb="FF000000"/>
            <rFont val="Arial"/>
            <family val="2"/>
          </rPr>
          <t>this data point is reported in the other article that the patient is in (Pubmed ID: 32030925)
	-Alek Gorzewski</t>
        </r>
      </text>
    </comment>
    <comment ref="B757" authorId="0" shapeId="0">
      <text>
        <r>
          <rPr>
            <sz val="10"/>
            <color rgb="FF000000"/>
            <rFont val="Arial"/>
            <family val="2"/>
          </rPr>
          <t>pre-pub pdf is view only. unable to find on biorxiv, medrxiv, or chinaxiv.
	-Megan Fisher
This might not help you that much Megan, but I've found that going through the Penn VPN, these become downloadable. If you or the auditor needs me to do that, let me know!
	-Johnson Khor</t>
        </r>
      </text>
    </comment>
    <comment ref="P762" authorId="0" shapeId="0">
      <text>
        <r>
          <rPr>
            <sz val="10"/>
            <color rgb="FF000000"/>
            <rFont val="Arial"/>
            <family val="2"/>
          </rPr>
          <t>recovered after 5 days
	-Alek Gorzewski</t>
        </r>
      </text>
    </comment>
    <comment ref="P763" authorId="0" shapeId="0">
      <text>
        <r>
          <rPr>
            <sz val="10"/>
            <color rgb="FF000000"/>
            <rFont val="Arial"/>
            <family val="2"/>
          </rPr>
          <t>"recovered after 8 days": 9-1=8
	-Alek Gorzewski</t>
        </r>
      </text>
    </comment>
    <comment ref="I790" authorId="0" shapeId="0">
      <text>
        <r>
          <rPr>
            <sz val="10"/>
            <color rgb="FF000000"/>
            <rFont val="Arial"/>
            <family val="2"/>
          </rPr>
          <t>I would report this as Empiric Broad Spectrum Antibiotic therapy because the paper does not specify the antibiotics used for the patients in the study
	-Vivek Nimgaonkar</t>
        </r>
      </text>
    </comment>
    <comment ref="W790" authorId="0" shapeId="0">
      <text>
        <r>
          <rPr>
            <sz val="10"/>
            <color rgb="FF000000"/>
            <rFont val="Arial"/>
            <family val="2"/>
          </rPr>
          <t>17/21
	-Vivek Nimgaonkar</t>
        </r>
      </text>
    </comment>
    <comment ref="I791" authorId="0" shapeId="0">
      <text>
        <r>
          <rPr>
            <sz val="10"/>
            <color rgb="FF000000"/>
            <rFont val="Arial"/>
            <family val="2"/>
          </rPr>
          <t>Authors report that 17 patients received antivirals (oseltamavir and/or ganciclovir), so I would report this as antiviral therapy
	-Vivek Nimgaonkar</t>
        </r>
      </text>
    </comment>
    <comment ref="T791" authorId="0" shapeId="0">
      <text>
        <r>
          <rPr>
            <sz val="10"/>
            <color rgb="FF000000"/>
            <rFont val="Arial"/>
            <family val="2"/>
          </rPr>
          <t>NR
	-Vivek Nimgaonkar</t>
        </r>
      </text>
    </comment>
    <comment ref="W791" authorId="0" shapeId="0">
      <text>
        <r>
          <rPr>
            <sz val="10"/>
            <color rgb="FF000000"/>
            <rFont val="Arial"/>
            <family val="2"/>
          </rPr>
          <t>NR
	-Vivek Nimgaonkar</t>
        </r>
      </text>
    </comment>
    <comment ref="W792" authorId="0" shapeId="0">
      <text>
        <r>
          <rPr>
            <sz val="10"/>
            <color rgb="FF000000"/>
            <rFont val="Arial"/>
            <family val="2"/>
          </rPr>
          <t>Survival across all patients in study, not specific to any subpopulation receiving a drug
	-Vivek Nimgaonkar</t>
        </r>
      </text>
    </comment>
    <comment ref="K793" authorId="0" shapeId="0">
      <text>
        <r>
          <rPr>
            <sz val="10"/>
            <color rgb="FF000000"/>
            <rFont val="Arial"/>
            <family val="2"/>
          </rPr>
          <t>NR
	-Vivek Nimgaonkar
----
NR
	-Vivek Nimgaonkar</t>
        </r>
      </text>
    </comment>
    <comment ref="R793" authorId="0" shapeId="0">
      <text>
        <r>
          <rPr>
            <sz val="10"/>
            <color rgb="FF000000"/>
            <rFont val="Arial"/>
            <family val="2"/>
          </rPr>
          <t>NR
	-Vivek Nimgaonkar
----
NR
	-Vivek Nimgaonkar</t>
        </r>
      </text>
    </comment>
    <comment ref="W793" authorId="0" shapeId="0">
      <text>
        <r>
          <rPr>
            <sz val="10"/>
            <color rgb="FF000000"/>
            <rFont val="Arial"/>
            <family val="2"/>
          </rPr>
          <t>NR
	-Vivek Nimgaonkar
----
NR
	-Vivek Nimgaonkar</t>
        </r>
      </text>
    </comment>
    <comment ref="I796" authorId="0" shapeId="0">
      <text>
        <r>
          <rPr>
            <sz val="10"/>
            <color rgb="FF000000"/>
            <rFont val="Arial"/>
            <family val="2"/>
          </rPr>
          <t>I would report the use of ACEi/ARB since there is question about it being disease modifying for COVID (19 patients)
	-Vivek Nimgaonkar</t>
        </r>
      </text>
    </comment>
    <comment ref="E804" authorId="0" shapeId="0">
      <text>
        <r>
          <rPr>
            <sz val="10"/>
            <color rgb="FF000000"/>
            <rFont val="Arial"/>
            <family val="2"/>
          </rPr>
          <t>listed as "70s"
	-Alek Gorzewski</t>
        </r>
      </text>
    </comment>
    <comment ref="I804" authorId="0" shapeId="0">
      <text>
        <r>
          <rPr>
            <sz val="10"/>
            <color rgb="FF000000"/>
            <rFont val="Arial"/>
            <family val="2"/>
          </rPr>
          <t>Should we use dobutamine? (started on day 2 or 3)
	-Vivek Nimgaonkar</t>
        </r>
      </text>
    </comment>
    <comment ref="O804" authorId="0" shapeId="0">
      <text>
        <r>
          <rPr>
            <sz val="10"/>
            <color rgb="FF000000"/>
            <rFont val="Arial"/>
            <family val="2"/>
          </rPr>
          <t>I mostly agree with keeping this NR, just wanted to bring up point that authors did mention "the clinical conditions of these patients improved, as indicated by body temperature reduction, improved PAO2 /FIO2 , and chest imaging)- since these are all on different days, would probably just keep NR
	-Casey Kim
Justification for timing: SOFA score decreases over 50%, and first day with temperature under 100
	-Alek Gorzewski</t>
        </r>
      </text>
    </comment>
    <comment ref="P808" authorId="0" shapeId="0">
      <text>
        <r>
          <rPr>
            <sz val="10"/>
            <color rgb="FF000000"/>
            <rFont val="Arial"/>
            <family val="2"/>
          </rPr>
          <t>"The SOFA score ranged from 2 to 10 prior to plasma transfusion, and decreased to a range of 1 to 4 at 12 days following
transfusion
	-Joseph Kakkis</t>
        </r>
      </text>
    </comment>
    <comment ref="E809" authorId="0" shapeId="0">
      <text>
        <r>
          <rPr>
            <sz val="10"/>
            <color rgb="FF000000"/>
            <rFont val="Arial"/>
            <family val="2"/>
          </rPr>
          <t>listed as 60s
	-Alek Gorzewski</t>
        </r>
      </text>
    </comment>
    <comment ref="O809" authorId="0" shapeId="0">
      <text>
        <r>
          <rPr>
            <sz val="10"/>
            <color rgb="FF000000"/>
            <rFont val="Arial"/>
            <family val="2"/>
          </rPr>
          <t>Justification: first day patien is afebrile, with a lower SOFAR score
	-Alek Gorzewski</t>
        </r>
      </text>
    </comment>
    <comment ref="E814" authorId="0" shapeId="0">
      <text>
        <r>
          <rPr>
            <sz val="10"/>
            <color rgb="FF000000"/>
            <rFont val="Arial"/>
            <family val="2"/>
          </rPr>
          <t>listed as 50s
	-Alek Gorzewski</t>
        </r>
      </text>
    </comment>
    <comment ref="O814" authorId="0" shapeId="0">
      <text>
        <r>
          <rPr>
            <sz val="10"/>
            <color rgb="FF000000"/>
            <rFont val="Arial"/>
            <family val="2"/>
          </rPr>
          <t>fever subsided and extubated
	-Alek Gorzewski</t>
        </r>
      </text>
    </comment>
    <comment ref="E818" authorId="0" shapeId="0">
      <text>
        <r>
          <rPr>
            <sz val="10"/>
            <color rgb="FF000000"/>
            <rFont val="Arial"/>
            <family val="2"/>
          </rPr>
          <t>listed as 30s
	-Alek Gorzewski</t>
        </r>
      </text>
    </comment>
    <comment ref="O818" authorId="0" shapeId="0">
      <text>
        <r>
          <rPr>
            <sz val="10"/>
            <color rgb="FF000000"/>
            <rFont val="Arial"/>
            <family val="2"/>
          </rPr>
          <t>talked with johnson about this, decided to do 9 days post plasma transfusion because that is when pt is extubated.
	-Alek Gorzewski</t>
        </r>
      </text>
    </comment>
    <comment ref="E822" authorId="0" shapeId="0">
      <text>
        <r>
          <rPr>
            <sz val="10"/>
            <color rgb="FF000000"/>
            <rFont val="Arial"/>
            <family val="2"/>
          </rPr>
          <t>listed as 60s
	-Alek Gorzewski</t>
        </r>
      </text>
    </comment>
    <comment ref="I843" authorId="0" shapeId="0">
      <text>
        <r>
          <rPr>
            <sz val="10"/>
            <color rgb="FF000000"/>
            <rFont val="Arial"/>
            <family val="2"/>
          </rPr>
          <t>unable to parse out. Did not specify which patient received which drug
	-Mark-Avery Tamakloe</t>
        </r>
      </text>
    </comment>
    <comment ref="K854" authorId="0" shapeId="0">
      <text>
        <r>
          <rPr>
            <sz val="10"/>
            <color rgb="FF000000"/>
            <rFont val="Arial"/>
            <family val="2"/>
          </rPr>
          <t>Did not attribute N to these antivrials
	-Mark-Avery Tamakloe</t>
        </r>
      </text>
    </comment>
    <comment ref="K856" authorId="0" shapeId="0">
      <text>
        <r>
          <rPr>
            <sz val="10"/>
            <color rgb="FF000000"/>
            <rFont val="Arial"/>
            <family val="2"/>
          </rPr>
          <t>Did not attribute N to these antivrials
	-Mark-Avery Tamakloe</t>
        </r>
      </text>
    </comment>
    <comment ref="R881" authorId="0" shapeId="0">
      <text>
        <r>
          <rPr>
            <sz val="10"/>
            <color rgb="FF000000"/>
            <rFont val="Arial"/>
            <family val="2"/>
          </rPr>
          <t>This patient could be said to have discharged on day 12, since first abnormality (chest CT abnormal) is 12 days prior. However, patient visited hospital 22 days earlier, hence that is assumed to be start date. No start date for symptoms (or if the patient even had symptoms) given.
	-Alek Gorzewski</t>
        </r>
      </text>
    </comment>
    <comment ref="W896" authorId="0" shapeId="0">
      <text>
        <r>
          <rPr>
            <sz val="10"/>
            <color rgb="FF000000"/>
            <rFont val="Arial"/>
            <family val="2"/>
          </rPr>
          <t>not sure how to enter this. 6 people have died. 28 have been discharged. 7 people are still in the hospital.
	-Alek Gorzewski</t>
        </r>
      </text>
    </comment>
    <comment ref="E907" authorId="0" shapeId="0">
      <text>
        <r>
          <rPr>
            <sz val="10"/>
            <color rgb="FF000000"/>
            <rFont val="Arial"/>
            <family val="2"/>
          </rPr>
          <t>the median age of patients in the mild group was 37.55 years old, while
that in the severe group was 63.04 years old.
	-Mark-Avery Tamakloe</t>
        </r>
      </text>
    </comment>
    <comment ref="I907" authorId="0" shapeId="0">
      <text>
        <r>
          <rPr>
            <sz val="10"/>
            <color rgb="FF000000"/>
            <rFont val="Arial"/>
            <family val="2"/>
          </rPr>
          <t>All patients received one of these three antivirals but did not specify the N for each one.
	-Mark-Avery Tamakloe</t>
        </r>
      </text>
    </comment>
    <comment ref="Q907" authorId="0" shapeId="0">
      <text>
        <r>
          <rPr>
            <sz val="10"/>
            <color rgb="FF000000"/>
            <rFont val="Arial"/>
            <family val="2"/>
          </rPr>
          <t>"in the severe group underwent a significantly longer recovery period than those in
the mild group (18.70 ± 2.50 vs 10.63 ± 1.93 days, P &lt; 0.001)"
	-Alex Beschloss
The recovery time was defined as the duration from the first positive nucleic
acid result to the first negative nucleic acid result.
	-Alex Beschloss</t>
        </r>
      </text>
    </comment>
    <comment ref="I908" authorId="0" shapeId="0">
      <text>
        <r>
          <rPr>
            <sz val="10"/>
            <color rgb="FF000000"/>
            <rFont val="Arial"/>
            <family val="2"/>
          </rPr>
          <t>Mainly moxifloxacin
	-Mark-Avery Tamakloe
^seconded
	-Alex Beschloss</t>
        </r>
      </text>
    </comment>
    <comment ref="I912" authorId="0" shapeId="0">
      <text>
        <r>
          <rPr>
            <sz val="10"/>
            <color rgb="FF000000"/>
            <rFont val="Arial"/>
            <family val="2"/>
          </rPr>
          <t>35.36 of the patients received methylprednisolone sodium succinate or methylprednisolone but did not make the distinction between the two groups
	-Mark-Avery Tamakloe</t>
        </r>
      </text>
    </comment>
    <comment ref="I915" authorId="0" shapeId="0">
      <text>
        <r>
          <rPr>
            <sz val="10"/>
            <color rgb="FF000000"/>
            <rFont val="Arial"/>
            <family val="2"/>
          </rPr>
          <t>All patients received one of these three antivirals but did not specify the N for each one.
	-Mark-Avery Tamakloe</t>
        </r>
      </text>
    </comment>
    <comment ref="Q915" authorId="0" shapeId="0">
      <text>
        <r>
          <rPr>
            <sz val="10"/>
            <color rgb="FF000000"/>
            <rFont val="Arial"/>
            <family val="2"/>
          </rPr>
          <t>in the severe group underwent a significantly longer recovery period than those in
the mild group (18.70 ± 2.50 vs 10.63 ± 1.93 days, P &lt; 0.001)
	-Alex Beschloss
The recovery time was defined as the duration from the first positive nucleic
acid result to the first negative nucleic acid result.
	-Alex Beschloss</t>
        </r>
      </text>
    </comment>
    <comment ref="I920" authorId="0" shapeId="0">
      <text>
        <r>
          <rPr>
            <sz val="10"/>
            <color rgb="FF000000"/>
            <rFont val="Arial"/>
            <family val="2"/>
          </rPr>
          <t>35.36 of the patients received methylprednisolone sodium succinate or methylprednisolone but did not make distinction between the two groups
	-Mark-Avery Tamakloe</t>
        </r>
      </text>
    </comment>
    <comment ref="I935" authorId="0" shapeId="0">
      <text>
        <r>
          <rPr>
            <sz val="10"/>
            <color rgb="FF000000"/>
            <rFont val="Arial"/>
            <family val="2"/>
          </rPr>
          <t>Originally for liver transplant but maintained post diagnosis
	-Mark-Avery Tamakloe</t>
        </r>
      </text>
    </comment>
    <comment ref="I936" authorId="0" shapeId="0">
      <text>
        <r>
          <rPr>
            <sz val="10"/>
            <color rgb="FF000000"/>
            <rFont val="Arial"/>
            <family val="2"/>
          </rPr>
          <t>Originally for liver transplant but maintained post diagnosis
	-Mark-Avery Tamakloe</t>
        </r>
      </text>
    </comment>
    <comment ref="P937" authorId="0" shapeId="0">
      <text>
        <r>
          <rPr>
            <sz val="10"/>
            <color rgb="FF000000"/>
            <rFont val="Arial"/>
            <family val="2"/>
          </rPr>
          <t>Day 8. Changed indicators of clinically meaningful response to NR, per Biostatistician's request, in order to avoid delta of -1 between drug start  (day 8)and clinically meaningful response, as provided by day when COVID-19 testing was negative (day 7)
	-Alek Gorzewski</t>
        </r>
      </text>
    </comment>
    <comment ref="Q937" authorId="0" shapeId="0">
      <text>
        <r>
          <rPr>
            <sz val="10"/>
            <color rgb="FF000000"/>
            <rFont val="Arial"/>
            <family val="2"/>
          </rPr>
          <t>Day 7. Changed indicators of clinically meaningful response to NR, per Biostatistician's request, in order to avoid delta of -1 between drug start  (day 8)and clinically meaningful response, as provided by day when COVID-19 testing was negative (day 7)
	-Alek Gorzewski</t>
        </r>
      </text>
    </comment>
    <comment ref="R937" authorId="0" shapeId="0">
      <text>
        <r>
          <rPr>
            <sz val="10"/>
            <color rgb="FF000000"/>
            <rFont val="Arial"/>
            <family val="2"/>
          </rPr>
          <t>Day 9. Changed indicators of clinically meaningful response to NR, per Biostatistician's request, in order to avoid delta of -1 between drug start  (day 8)and clinically meaningful response, as provided by day when COVID-19 testing was negative (day 7)
	-Alek Gorzewski</t>
        </r>
      </text>
    </comment>
    <comment ref="H939" authorId="0" shapeId="0">
      <text>
        <r>
          <rPr>
            <sz val="10"/>
            <color rgb="FF000000"/>
            <rFont val="Arial"/>
            <family val="2"/>
          </rPr>
          <t>mentions 3/30 were increased
	-Alek Gorzewski</t>
        </r>
      </text>
    </comment>
    <comment ref="Q939" authorId="0" shapeId="0">
      <text>
        <r>
          <rPr>
            <sz val="10"/>
            <color rgb="FF000000"/>
            <rFont val="Arial"/>
            <family val="2"/>
          </rPr>
          <t>25/31 had negative tests
	-Johnson Khor</t>
        </r>
      </text>
    </comment>
    <comment ref="I940" authorId="0" shapeId="0">
      <text>
        <r>
          <rPr>
            <sz val="10"/>
            <color rgb="FF000000"/>
            <rFont val="Arial"/>
            <family val="2"/>
          </rPr>
          <t>Summary Level Data where the listed drugs were given in various combinations 
"the rest are combined application of two or more drugs..."
	-Johnson Khor</t>
        </r>
      </text>
    </comment>
    <comment ref="D949" authorId="0" shapeId="0">
      <text>
        <r>
          <rPr>
            <sz val="10"/>
            <color rgb="FF000000"/>
            <rFont val="Arial"/>
            <family val="2"/>
          </rPr>
          <t>not entering the second patient because patient never had a postivie COVID-19 test (at least that is what I gather from google  translate)
	-Alek Gorzewski</t>
        </r>
      </text>
    </comment>
    <comment ref="O952" authorId="0" shapeId="0">
      <text>
        <r>
          <rPr>
            <sz val="10"/>
            <color rgb="FF000000"/>
            <rFont val="Arial"/>
            <family val="2"/>
          </rPr>
          <t>Day1=february 16th. A follow-up chest CT on March 1, 2020 (figure), showed a substantial improvement with a marked reduction of pulmonary exudative lesions. The patient's temperature also returned to normal with improvement in symptoms.
	-Alek Gorzewski</t>
        </r>
      </text>
    </comment>
    <comment ref="R952" authorId="0" shapeId="0">
      <text>
        <r>
          <rPr>
            <sz val="10"/>
            <color rgb="FF000000"/>
            <rFont val="Arial"/>
            <family val="2"/>
          </rPr>
          <t>technically the patient was not discharged, but transferred to hematology inpatient. However, he met discharge criteria for covid, which is what we are interested in.
	-Alek Gorzewski</t>
        </r>
      </text>
    </comment>
  </commentList>
</comments>
</file>

<file path=xl/comments2.xml><?xml version="1.0" encoding="utf-8"?>
<comments xmlns="http://schemas.openxmlformats.org/spreadsheetml/2006/main">
  <authors>
    <author/>
  </authors>
  <commentList>
    <comment ref="J2" authorId="0" shapeId="0">
      <text>
        <r>
          <rPr>
            <sz val="10"/>
            <color rgb="FF000000"/>
            <rFont val="Arial"/>
            <family val="2"/>
          </rPr>
          <t>Looking at the break down in figure 1, these drugs were started at different dates - here's my interpretation, considering Jan. 16 as day 1:
Cefoselis: started day 4
Oseltamivir: also started day 4
Meropenem/teicoplanin: started day 7
Moxifloxacin: started day 9
Lopinavir and ritonovir: started day 14
	-Annie Taylor</t>
        </r>
      </text>
    </comment>
    <comment ref="J17" authorId="0" shapeId="0">
      <text>
        <r>
          <rPr>
            <sz val="10"/>
            <color rgb="FF000000"/>
            <rFont val="Arial"/>
            <family val="2"/>
          </rPr>
          <t>"the patient received the treatment of interferon-alpha and methylprednisolone" in first hospital. Patient arrived at first hospital on January 21st with 7 days of sxs.
	-Alek Gorzewski</t>
        </r>
      </text>
    </comment>
    <comment ref="O17" authorId="0" shapeId="0">
      <text>
        <r>
          <rPr>
            <sz val="10"/>
            <color rgb="FF000000"/>
            <rFont val="Arial"/>
            <family val="2"/>
          </rPr>
          <t>justification: symptoms began improving on second day of treatment (at the second hospital). The second day of treatment is day 10.
	-Alek Gorzewski</t>
        </r>
      </text>
    </comment>
    <comment ref="Q17" authorId="0" shapeId="0">
      <text>
        <r>
          <rPr>
            <sz val="10"/>
            <color rgb="FF000000"/>
            <rFont val="Arial"/>
            <family val="2"/>
          </rPr>
          <t>Day 0 in report is January 23rd. Day 6 is first negative test. On January 21st, patient had 7 day history of sxs. 2+7+6=15
	-Alek Gorzewski</t>
        </r>
      </text>
    </comment>
    <comment ref="R17" authorId="0" shapeId="0">
      <text>
        <r>
          <rPr>
            <sz val="10"/>
            <color rgb="FF000000"/>
            <rFont val="Arial"/>
            <family val="2"/>
          </rPr>
          <t>Day 0 in report is January 23rd. Day 10 is discharged. On January 21st, patient had 7 day history of sxs. 2+7+10=19
	-Alek Gorzewski</t>
        </r>
      </text>
    </comment>
    <comment ref="J19" authorId="0" shapeId="0">
      <text>
        <r>
          <rPr>
            <sz val="10"/>
            <color rgb="FF000000"/>
            <rFont val="Arial"/>
            <family val="2"/>
          </rPr>
          <t>Patient appears to be put on second round of the therapy at second hospital on January 23rd. Patient came in on January 21st with 7 days of sxs. Therefore 7+2 = 9
	-Alek Gorzewski</t>
        </r>
      </text>
    </comment>
    <comment ref="W23" authorId="0" shapeId="0">
      <text>
        <r>
          <rPr>
            <sz val="10"/>
            <color rgb="FF000000"/>
            <rFont val="Arial"/>
            <family val="2"/>
          </rPr>
          <t>changed to # form
	-Laura Miyares</t>
        </r>
      </text>
    </comment>
    <comment ref="K26" authorId="0" shapeId="0">
      <text>
        <r>
          <rPr>
            <sz val="10"/>
            <color rgb="FF000000"/>
            <rFont val="Arial"/>
            <family val="2"/>
          </rPr>
          <t>(25 single abx therapy, 45 combo therapy)
	-Johnson Khor</t>
        </r>
      </text>
    </comment>
  </commentList>
</comments>
</file>

<file path=xl/sharedStrings.xml><?xml version="1.0" encoding="utf-8"?>
<sst xmlns="http://schemas.openxmlformats.org/spreadsheetml/2006/main" count="10096" uniqueCount="1233">
  <si>
    <t>pmid</t>
  </si>
  <si>
    <t>drug</t>
  </si>
  <si>
    <t>effective</t>
  </si>
  <si>
    <t>NR</t>
  </si>
  <si>
    <t>Y</t>
  </si>
  <si>
    <t>remdesivir</t>
  </si>
  <si>
    <t>N</t>
  </si>
  <si>
    <t>azithromycin</t>
  </si>
  <si>
    <t>lopinavir</t>
  </si>
  <si>
    <t>ritonavir</t>
  </si>
  <si>
    <t>hydroxychloroquine</t>
  </si>
  <si>
    <t>chloroquine hydrochloride</t>
  </si>
  <si>
    <t>case series</t>
  </si>
  <si>
    <t>other</t>
  </si>
  <si>
    <t>case report</t>
  </si>
  <si>
    <t>review</t>
  </si>
  <si>
    <t>research study</t>
  </si>
  <si>
    <t>case study</t>
  </si>
  <si>
    <t>hydroxychloroquine/chloroquine</t>
  </si>
  <si>
    <t>lr</t>
  </si>
  <si>
    <t>studytype</t>
  </si>
  <si>
    <t>study</t>
  </si>
  <si>
    <t>Paper Title</t>
  </si>
  <si>
    <t>PMID</t>
  </si>
  <si>
    <t>Patient-level or summary-level?
Enter:
Patient
Summary</t>
  </si>
  <si>
    <t>Patient # within paper
For papers with aggregate data, enter the total number of patients included (e.g. if paper reports on 138 patients, enter 138)</t>
  </si>
  <si>
    <t>Age
For aggregate papers, enter Mean (SD) and range if provided</t>
  </si>
  <si>
    <t>Sex
For aggregate papers, enter # F, # M (e.g. 20 F, 20 M)</t>
  </si>
  <si>
    <t>Comorbidities</t>
  </si>
  <si>
    <t>Peak CRP (mg/L)?
Enter value and unit</t>
  </si>
  <si>
    <t>Repurposed Drug Name</t>
  </si>
  <si>
    <t>Day in disease course drug was started (number only)</t>
  </si>
  <si>
    <t>Number of Patients on Drug in this paper</t>
  </si>
  <si>
    <t>Regimen grouping</t>
  </si>
  <si>
    <t>Author-indicated response: Author indicated that this drug is what led to significant improvement/recovery (Y), author indicated that this drug didn't lead to the improvement/recovery or that the patient deteriorated or died while on drug (N), or author did not comment in paper (NR)</t>
  </si>
  <si>
    <t>Justification for author-indicated response (text)</t>
  </si>
  <si>
    <t>Day in disease course that symptoms were noted to begin improving (number or NR)</t>
  </si>
  <si>
    <t xml:space="preserve"> Day in disease course that full resolution of symptoms was noted (number or NR)</t>
  </si>
  <si>
    <t>Day in disease course that COVID19 testing was negative (number or NR)</t>
  </si>
  <si>
    <t>Day in disease course that patient was discharged if admitted: (Number, NR, or N/A)</t>
  </si>
  <si>
    <t>Number of patients "lost to follow-up" (Number or NR)</t>
  </si>
  <si>
    <t>Number of patients who are still in the hospital at end of study (Number of NR)</t>
  </si>
  <si>
    <t>DO NOT ENTER [old response] Day in disease course that response was noted (number only)</t>
  </si>
  <si>
    <t>Justification for timing of resolution (text)</t>
  </si>
  <si>
    <t>Survived?</t>
  </si>
  <si>
    <t>Drug Indications</t>
  </si>
  <si>
    <t>Mechanism of Action (if known)</t>
  </si>
  <si>
    <t>Recommendation/Indications</t>
  </si>
  <si>
    <t>First Case of 2019 Novel Coronavirus in the United States</t>
  </si>
  <si>
    <t>Patient</t>
  </si>
  <si>
    <t>M</t>
  </si>
  <si>
    <t>hypertriglyceridemia</t>
  </si>
  <si>
    <t>Yes</t>
  </si>
  <si>
    <t>vancomycin</t>
  </si>
  <si>
    <t>A</t>
  </si>
  <si>
    <t xml:space="preserve">started on day 3 of hospitalization. On day 6 "radiograph showed basilar streaky opacities in both lungs, a finding consistent with atypcal pneumonia, and rale were noted in both lungs... decision to administer oxygen supplementation"  </t>
  </si>
  <si>
    <t>Started hospital day 3, discontinued day 7 d/t progression</t>
  </si>
  <si>
    <t>cefepime</t>
  </si>
  <si>
    <t>Started hospital day 3, discontinued day 8 d/t progression</t>
  </si>
  <si>
    <t>B</t>
  </si>
  <si>
    <t>Started on day 7 of hospitalization. On day 8 "patient's condition improved. Supplemental oxygen was discontinued"</t>
  </si>
  <si>
    <t>"On hospital day 8 (illness day 12) the patient's clinical condition improved[...] His appetite improved, and he was asymptomatic aside from intermittent dry cough and rhinorrhea. As of Janurary 30, 2020, the patient remains hospitalized. he is afebrile, and all symptoms have resolved with the exception of his cough, which is decreasing in severity."</t>
  </si>
  <si>
    <t>Clinical Features and Treatment of 2019-nCov Pneumonia Patients in Wuhan: Report of A Couple Cases</t>
  </si>
  <si>
    <t>None</t>
  </si>
  <si>
    <t>121 mg/L</t>
  </si>
  <si>
    <t>Methylprednisolone</t>
  </si>
  <si>
    <t>"the patient was given methylprednisolone... and then the fever subsided" "when the symptoms in the male were improved on January 3, 2020"</t>
  </si>
  <si>
    <t>Admitted 12/27/2019. Discharged 1/10/20.</t>
  </si>
  <si>
    <t>moxifloxacin</t>
  </si>
  <si>
    <t>Admitted 12/27/2019, "On Jan 10, 2020, the male patient was re-examined for all inflammatory indicies and all showed normal"</t>
  </si>
  <si>
    <t>oseltamivir</t>
  </si>
  <si>
    <t>abidol hydrochloride</t>
  </si>
  <si>
    <t>Tanreqing</t>
  </si>
  <si>
    <t>human gamma globulin</t>
  </si>
  <si>
    <t>"human blood gamma globulin and hormone appeared to play roles in the treatment of these two patients."</t>
  </si>
  <si>
    <t>anti-infective therapy</t>
  </si>
  <si>
    <t>"they did not respond to 3-day normative anti-infective therapy in another hospital"</t>
  </si>
  <si>
    <t>F</t>
  </si>
  <si>
    <t>25.4 mg/L</t>
  </si>
  <si>
    <t>Admitted 12/30/2019, "On Jan 10, 2020, the female patient was re-examined for all inflammatory indicies and all showed normal"</t>
  </si>
  <si>
    <t>Clinical Characteristics of 138 Hospitalized Patients With 2019 Novel Coronavirus-Infected Pneumonia in Wuhan, China</t>
  </si>
  <si>
    <t>summary-level</t>
  </si>
  <si>
    <t>Median: 56; 22-92 (n=138)</t>
  </si>
  <si>
    <t>75 M, 63 F</t>
  </si>
  <si>
    <t>Hypertension - 43, Cardiovascular disease - 20, Diabetes - 14, Malignancy - 10, Cerobrovascular disease - 7, COPD - 4, Chronic Kidney disease - 4, Chronic liver disease - 4, HIV - 2</t>
  </si>
  <si>
    <t>Y (32)</t>
  </si>
  <si>
    <t>"Antibacterial agents are ineffective. In addition, no anti-viral agents have been found to provide benefit for treating SARS and MERS. All o fhte patients in this study received antibacterial agents, 90% received antiviral therapy, and 45% received methylprednisolone. However, no effective outcomes were observed</t>
  </si>
  <si>
    <t>85/138</t>
  </si>
  <si>
    <t>"As of February 3, 2020, 85 patients were still hospitalized. A total of 47 patients had been discharged, and 6 patients had died. Of the 36 patients admitted to the ICU, 11 were still in the ICU, 9 had been discharged to home, 10 had been transferred to the general wards, and 6 had died.</t>
  </si>
  <si>
    <t>132/138</t>
  </si>
  <si>
    <t>ceftriaxone</t>
  </si>
  <si>
    <t>glucocorticoid therapy</t>
  </si>
  <si>
    <t>A familial cluster of pneumonia associated with the 2019 novel coronavirus indicating person-to-person transmission: a study of a family cluster</t>
  </si>
  <si>
    <t>Diabetes</t>
  </si>
  <si>
    <t>44.9 mg/L</t>
  </si>
  <si>
    <t>Cefaclor</t>
  </si>
  <si>
    <t>"She was given cefaclor for 3 days with no improvement"</t>
  </si>
  <si>
    <t>"All patents were admitted to hospital under isolation, supportive care, and remained stable as of January 20, 2020".</t>
  </si>
  <si>
    <t>Cefazolin</t>
  </si>
  <si>
    <t>"She was admitted to our hospital on Jan 15, 2020, due to persistent symptoms"</t>
  </si>
  <si>
    <t>Case of the Index Patient Who Caused Tertiary Transmission of COVID-19 Infection in Korea: the Application of Lopinavir/Ritonavir for the Treatment of COVID-19 Infected Pneumonia Monitored by Quantitative RT-PCR</t>
  </si>
  <si>
    <t>none</t>
  </si>
  <si>
    <t>11.2 mg/dL</t>
  </si>
  <si>
    <t>"started from hospital day 8 (day 10 of illness); 2 tablets (lopinavir 200 mg/ritonavir 50 mg) were given per oral bid. Interestingly, from the next day of lopinavir/ritonavir administration, β-coronavirus viral load started to decrease and no detectable or little coronavirus titers have been observed since then."</t>
  </si>
  <si>
    <t>Admitted on Jan 25, 2020. Lopinavir/ritonavir started on Feb 1, 2020. Discharged on Feb 10, 2020.</t>
  </si>
  <si>
    <t>"So lopinavir/ritonavir can be recommended to relatively high-risk groups of COVID-19 pneumonia (elderly patients or patients with underlying diseases) from the early stage"</t>
  </si>
  <si>
    <t>peramivir</t>
  </si>
  <si>
    <t>N/A</t>
  </si>
  <si>
    <t>C</t>
  </si>
  <si>
    <t>D</t>
  </si>
  <si>
    <t>Tazobactam</t>
  </si>
  <si>
    <t>E</t>
  </si>
  <si>
    <t>Levofloxacin</t>
  </si>
  <si>
    <t>Combination of western medicine and Chinese traditional patent medicine in treating a family case of COVID-19 in Wuhan</t>
  </si>
  <si>
    <t>Shuanghuanglian oral liquid</t>
  </si>
  <si>
    <t>"Since February 2 (Day 7), all his symptoms resolved with exception of light nausea, and he continued taking SHL with other drugs...On February 7 (Day 12), the patient fully recovered." "Case 3 showed positive therapeutic effect [to SHL therapy[ although he simultaneously received arbidol" "All their symptoms resolved after using the Chinese traditional patent medicine SHL and rapidly recovered without obvious adverse effects when the patients showed no response and their symptoms continued to aggravate after other treatments, including IVIG (5 g per day) and dexamethasone, antibiotics, and antivirus compounds."</t>
  </si>
  <si>
    <t>"Since February 2 (Day 7), all his symptoms resolved with exception of light nausea, and he continued taking SHL with other drugs...On February 7 (Day 12), the patient fully recovered</t>
  </si>
  <si>
    <t>"This report suggests that SHL treatment might be effective for COVID-19 and warrants subsequent clinical trials to obtain sufficient evidence for clinical recommendation."</t>
  </si>
  <si>
    <t>"Since February 2 (Day 7), all his symptoms resolved with exception of light nausea, and he continued taking SHL with other drugs...On February 7 (Day 12), the patient fully recovered." "All their symptoms resolved after using the Chinese traditional patent medicine SHL and rapidly recovered without obvious adverse effects when the patients showed no response and their symptoms continued to aggravate after other treatments, including IVIG (5 g per day) and dexamethasone, antibiotics, and antivirus compounds."</t>
  </si>
  <si>
    <t>arbidol</t>
  </si>
  <si>
    <t>2019 novel coronavirus disease (COVID-19) in Taiwan: Reports of two cases from Wuhan, China</t>
  </si>
  <si>
    <t>"After a 6 day course of levofloxacin, her fever abated with improved appetitie and physicial activity. She became free of symptoms afterward."</t>
  </si>
  <si>
    <t>"On day 9, she was afebrile with improved general condition. Antimicrobial therapy was shifted to oral moxifloxacin. She remained free of symptoms afterward."</t>
  </si>
  <si>
    <t xml:space="preserve">"On day 9, she was afebrile with improved general condition. Antimicrobial therapy was shifted to oral moxifloxacin. She remained free of symptoms afterward." </t>
  </si>
  <si>
    <t>clarithromycin</t>
  </si>
  <si>
    <t>"She was afebrile with improved general condition"</t>
  </si>
  <si>
    <t>Moxifloxacin</t>
  </si>
  <si>
    <t>"Antimicrobial therapy was shifted to oral moxifloxacin. She remained free symptoms afterward."</t>
  </si>
  <si>
    <t>NA</t>
  </si>
  <si>
    <t>The course of clinical diagnosis and treatment of a case infected with coronavirus disease 2019</t>
  </si>
  <si>
    <t>Hypertension &amp; type 2 Diabetes</t>
  </si>
  <si>
    <t>84 mg/L</t>
  </si>
  <si>
    <t>interferon-alpha</t>
  </si>
  <si>
    <t>"the patient failed to respond to methylprednisolone and interferon therapy which was withdrawn on day 5, and received additional lopinavir and ritonavir tablets therapy in hospital and got a quick improvement of the clinical symptom, was discharged on day 10" "However, he was transferred to the First Affiliated Hospital of Wannan Medical College, Wuhu, China on January 23, because of acute exacerbation of clinical symptoms including expiratory dyspnea, poor diet, and lethargy."</t>
  </si>
  <si>
    <t>methylprednisolone</t>
  </si>
  <si>
    <t>"the patient failed to respond to methylprednisolone and interferon therapy which was withdrawn on day 5, and received additional lopinavir and ritonavir tablets therapy in hospital and got a quick improvement of the clinical symptom, was discharged on day 10"</t>
  </si>
  <si>
    <t>"On the second day of treatment, the patient's temperature had low‐grade intermittent fevers (range from 36.0°C to 37.2°C). With the exception of occasional chest tightness and shortness of breath, the other symptoms including cough productive of white phlegm, stuffy and runny noses, vertigo, and fatigue were improved."; "According to the persistent negative results of SARS‐CoV‐2 on days 6 and 7, as well as the lung lesions partially absorbed (Figure S1b), the patient was discharged on day 10"</t>
  </si>
  <si>
    <t>ambroxol hydrochloride</t>
  </si>
  <si>
    <t>moxifloxacin hydrochloride</t>
  </si>
  <si>
    <t>Epidemiological and clinical characteristics of 99 cases of 2019 novel coronavirus pneumonia in Wuhan, China: a descriptive study</t>
  </si>
  <si>
    <t>Summary</t>
  </si>
  <si>
    <t>55 (13.1) Range 21-82</t>
  </si>
  <si>
    <t>32 F, 67 M</t>
  </si>
  <si>
    <t>cardiovascular and cerebrovascular disease (40/99), Digestive disease (11/99), Endocrine disease (13/99), Malignant tumor (1/99), Nervous system disease (1/99), Respiratory system disease (1/99)</t>
  </si>
  <si>
    <t>Mean 51.4 mg/L (41.8)</t>
  </si>
  <si>
    <t>ganciclovir</t>
  </si>
  <si>
    <t>lopinavir, ritonavir</t>
  </si>
  <si>
    <t xml:space="preserve">Antibiotics (cephalosporins, quinolones, carbapenems, tigecycline, linezolid) </t>
  </si>
  <si>
    <t xml:space="preserve">Antifungals </t>
  </si>
  <si>
    <t xml:space="preserve">Glucocorticoids (methylprednisolone sodium succinate, methylprednisolone, dexamethasone) </t>
  </si>
  <si>
    <t xml:space="preserve">IVIG </t>
  </si>
  <si>
    <t xml:space="preserve">NR </t>
  </si>
  <si>
    <t>A Locally Transmitted Case of SARS-CoV-2 Infection in Taiwan</t>
  </si>
  <si>
    <t>type 2 diabetes</t>
  </si>
  <si>
    <t>"As of February 11 (Day 18), she remained hospitalized, but her vital signs were stable and she was not receiving oxygen therapy"</t>
  </si>
  <si>
    <t>levofloxacin</t>
  </si>
  <si>
    <t>"supportive therapy"</t>
  </si>
  <si>
    <t>"He received supportive therapy without any antiviral agents or antibiotics. As of February 11, he remained hospitalized, but his vital signs were stable and he was not receiving oxygen therapy."</t>
  </si>
  <si>
    <t>Y as of Feb 11, 2020</t>
  </si>
  <si>
    <t>Potential benefits of precise corticosteroids therapy for severe 2019-nCoV pneumonia</t>
  </si>
  <si>
    <t>Mean age 61.7</t>
  </si>
  <si>
    <t>10M, 5F</t>
  </si>
  <si>
    <t>Diabetes - 7/15, Coronary heart disease - 4/15, Hypertension - 6/15, Cerebral hemorrhage - 1/15</t>
  </si>
  <si>
    <t>99.3mg/L</t>
  </si>
  <si>
    <t>"Lower dose and short duration of corticosteroids treatment (methylprednisolone, &lt;1 mg/kg body weight, no more than 7 days), along with adverse drug reaction monitoring, was more beneficial in clinical management of critical patients with 2019-nCoV""We observed that ICUmortality of these severe or fatal NCPpatients was 46.7%, closer to that after adjustment for time-varyingconfounders inducedby critically ill patients withMERSwithoutcorticosteroids treatment, suggesting that corticosteroids might not improve ICU mortality in critical NCP patients" "However, our clinical experience and available descriptive data from the therapeutic process of the first 15 critical NCP patients are prone to support corticosteroids treatment for specific subgroup of critically ill patients with 2019-CoV"</t>
  </si>
  <si>
    <t>7/15 patients survived as of 2/17/2020</t>
  </si>
  <si>
    <t>non invasive oxygen therapy</t>
  </si>
  <si>
    <t>"Lower dose and short duration of corticosteroids treatment (methylprednisolone, &lt;1 mg/kg body weight, no more than 7 days), along with adverse drug reaction monitoring, was more beneficial in clinical management of critical patients with 2019-nCoV.</t>
  </si>
  <si>
    <t>antivirals and/or antibacterials</t>
  </si>
  <si>
    <t xml:space="preserve">"All patients had received treatments containing noninvasive oxygen therapy and antibiotics and/or antiviral agents before and after ICU admission, and hypoxema was not improved by these treatments. </t>
  </si>
  <si>
    <t>corticosteroids therapy</t>
  </si>
  <si>
    <t>7 (6.0-10.0)</t>
  </si>
  <si>
    <t>"we observed that ICU mortality of these severe or fatal NCP patients was 46.7% (7/15), closer to that after adjustment for time-varying confounders induced by critically ill patients with MERS without corticosteroids treatment6, suggesting that corticosteroids might not improve ICU mortality in critical NCP patients. But meanwhile, systematic corticosteroids therapy in the first 3−5 days could enhance oxygen saturation (SaO2) and arterial oxygen tension (PaO2)/inspiratory oxygen fraction (FiO2)"</t>
  </si>
  <si>
    <t>the first statistically meaningful (p&lt;.05) improvement in paO2 is observed specifically on day 3 only once they get into the ICU. However the Mean # of days of symptoms until admission to ICU was 7 days. My suggestion is to say that we need to add 7+3 to say that day 10 is the first day in the course of disease where improvement is first noted. I figured that it does not make sense for an improvement to have been noted before they even enter the ICU. The previous number in W140 was "3-5"</t>
  </si>
  <si>
    <t>Changes of CT findings in a 2019 novel coronavirus (2019-nCoV) pneumonia patient</t>
  </si>
  <si>
    <t>22.5 mg/L</t>
  </si>
  <si>
    <t>Veletonavir</t>
  </si>
  <si>
    <t>"After receiving 3 days of treatment with an antiviral (Veletonavir), and anti-inflammatory (methylprednisolone), the patient's cough was relieved, and repeated chest CT showed the extent and density of lesions were significantly decreased."</t>
  </si>
  <si>
    <t xml:space="preserve">"After receiving 3 days of treatment with an antiviral (Veletonavir), and anti-inflammatory (methylprednisolone), the patient's cough was relieved, and repeated chest CT showed the extent and density of lesions were significantly decreased." </t>
  </si>
  <si>
    <t>Piperacillin</t>
  </si>
  <si>
    <t>"On 6 February 2020, the patient began to have a fever (body
temperature 38.6_x0002_C) then additional antibiotics (Piperacillin–
tazobactam) was given. Unfortunately, 2 days later, the patient's body temperature reached a maximum of 39.0C, accompanied by a proxysmal cough, and the whole body's skin was flushing. CT images (9 February 2020) manifested as extensive groundglass opacities, consolidation in bilateral lungs...According to repeated CT scans, the patient’s condition seemed to get improvement but somehow deteriorated suddenly."</t>
  </si>
  <si>
    <t>"On 6 February 2020, the patient began to have a fever (body
temperature 38.6_x0002_C) then additional antibiotics (Piperacillin–
tazobactam) was given. Unfortunately, 2 days later, the patient's body temperature reached a maximum of 39.0C, accompanied by a proxysmal cough, and the whole body's skin was flushing. CT images (9 February 2020) manifested as extensive groundglassopacities, consolidation in bilateral lungs...According to repeated CT scans, the patient’s condition seemed to get improvement but somehow deteriorated suddenly."</t>
  </si>
  <si>
    <t>Pathological findings of COVID-19 associated with acute respiratory distress syndrome</t>
  </si>
  <si>
    <t>44.3 mg/L</t>
  </si>
  <si>
    <t>"After receiving medication, his body temperature reduced from 39·0 to 36·4 °C. However, his
cough, dyspnoea, and fatigue did not improve."</t>
  </si>
  <si>
    <t>interferon alfa-2b</t>
  </si>
  <si>
    <t>A+B</t>
  </si>
  <si>
    <t>Lopinavir</t>
  </si>
  <si>
    <t>Ritonavir</t>
  </si>
  <si>
    <t>meropenem</t>
  </si>
  <si>
    <t>A+B+C</t>
  </si>
  <si>
    <t>Traditional Chinese medicine for COVID-19 treatment</t>
  </si>
  <si>
    <t>oseltamivir phosphate</t>
  </si>
  <si>
    <t>The clinical symptoms and imaging examination of the patients improved significantly after the treatment, reflecting the advantages of TCM.</t>
  </si>
  <si>
    <t>recombinant human interferon a1b</t>
  </si>
  <si>
    <t>qingfei paidu decoction</t>
  </si>
  <si>
    <t>"On the night of administration, the body temperature dropped to 36.2 ℃, and then tended to be normal. After 6 days of treatment, chest CT was better than before, tracheobronchial shadow was normal, and inflammation was obviously absorbed (Fig. 1d). The patient had no fever or asthenia, coughing occasionally, and the rales of two lungs were weaker than before. After discharge, continue to take 7 doses of the prescription, occasionally cough, no special discomfort was found. The clinical symptoms and imaging examination of the patients improved significantly after the treatment, reflecting the advantages of TCM.</t>
  </si>
  <si>
    <t>A report of clinical diagnosis and treatment of nine cases of coronavirus disease 2019</t>
  </si>
  <si>
    <t>111 mg/L</t>
  </si>
  <si>
    <t>there were no deaths in nine patients during treatment, which was associated with the effective combination therapy of traditional Chinese and western medicine.</t>
  </si>
  <si>
    <t>Mean, 6; range, 4-11</t>
  </si>
  <si>
    <t>Mean, 14.2; range 9-20</t>
  </si>
  <si>
    <t>"The average period of treatment of nine patients who tested negative for SARS‐CoV‐2 for the first timewas 6 days (range from 4 to 11). Based on the persistent negative results of SARS‐CoV‐2, the lung lesions partially or completely resolved, as well as the gradually improved clinical symptoms, nine patients were discharged. The average days of hospital stay were 14.2 (range from 9 to 20)."</t>
  </si>
  <si>
    <t>Mean, 14.2; range 9-21</t>
  </si>
  <si>
    <t>Mean, 14.2; range 9-22</t>
  </si>
  <si>
    <t>Nr</t>
  </si>
  <si>
    <t>Mean, 14.2; range 9-23</t>
  </si>
  <si>
    <t>Mean, 14.2; range 9-24</t>
  </si>
  <si>
    <t>IVIG</t>
  </si>
  <si>
    <t>Mean, 14.2; range 9-25</t>
  </si>
  <si>
    <t>Mean, 14.2; range 9-26</t>
  </si>
  <si>
    <t>montmorillonite powder</t>
  </si>
  <si>
    <t>Mean, 14.2; range 9-27</t>
  </si>
  <si>
    <t>trigeminy viable organism powder</t>
  </si>
  <si>
    <t>Mean, 14.2; range 9-28</t>
  </si>
  <si>
    <t>2.1 mg/L</t>
  </si>
  <si>
    <t>interferon alfa‐2b</t>
  </si>
  <si>
    <t>Mean, 14.2; range 9-29</t>
  </si>
  <si>
    <t>Mean, 14.2; range 9-30</t>
  </si>
  <si>
    <t>Mean, 14.2; range 9-31</t>
  </si>
  <si>
    <t>Mean, 14.2; range 9-32</t>
  </si>
  <si>
    <t>Mean, 14.2; range 9-33</t>
  </si>
  <si>
    <t>Mean, 14.2; range 9-34</t>
  </si>
  <si>
    <t>Mean, 14.2; range 9-35</t>
  </si>
  <si>
    <t>Mean, 14.2; range 9-36</t>
  </si>
  <si>
    <t>Mean, 14.2; range 9-37</t>
  </si>
  <si>
    <t>Mean, 14.2; range 9-38</t>
  </si>
  <si>
    <t>Mean, 14.2; range 9-39</t>
  </si>
  <si>
    <t>5.2 mg/L</t>
  </si>
  <si>
    <t>Mean, 14.2; range 9-40</t>
  </si>
  <si>
    <t>Mean, 14.2; range 9-41</t>
  </si>
  <si>
    <t>Mean, 14.2; range 9-42</t>
  </si>
  <si>
    <t>Mean, 14.2; range 9-43</t>
  </si>
  <si>
    <t>3.3 mg/L</t>
  </si>
  <si>
    <t>Mean, 14.2; range 9-44</t>
  </si>
  <si>
    <t>Mean, 14.2; range 9-45</t>
  </si>
  <si>
    <t>Mean, 14.2; range 9-46</t>
  </si>
  <si>
    <t>Mean, 14.2; range 9-47</t>
  </si>
  <si>
    <t>4.77 mg/L</t>
  </si>
  <si>
    <t>Mean, 14.2; range 9-48</t>
  </si>
  <si>
    <t>Mean, 14.2; range 9-49</t>
  </si>
  <si>
    <t>Mean, 14.2; range 9-50</t>
  </si>
  <si>
    <t>Mean, 14.2; range 9-51</t>
  </si>
  <si>
    <t>5.1 mg/L</t>
  </si>
  <si>
    <t>Mean, 14.2; range 9-52</t>
  </si>
  <si>
    <t>Mean, 14.2; range 9-53</t>
  </si>
  <si>
    <t>Mean, 14.2; range 9-54</t>
  </si>
  <si>
    <t>Mean, 14.2; range 9-55</t>
  </si>
  <si>
    <t>8.2 mg/L</t>
  </si>
  <si>
    <t>Mean, 14.2; range 9-56</t>
  </si>
  <si>
    <t>Mean, 14.2; range 9-57</t>
  </si>
  <si>
    <t>Mean, 14.2; range 9-58</t>
  </si>
  <si>
    <t>Mean, 14.2; range 9-59</t>
  </si>
  <si>
    <t>Mean, 14.2; range 9-60</t>
  </si>
  <si>
    <t>thymalfasin</t>
  </si>
  <si>
    <t>Mean, 14.2; range 9-61</t>
  </si>
  <si>
    <t>Qingfei Paidu Decoction</t>
  </si>
  <si>
    <t>Mean, 14.2; range 9-62</t>
  </si>
  <si>
    <t>110.2 mg/L</t>
  </si>
  <si>
    <t>Mean, 14.2; range 9-63</t>
  </si>
  <si>
    <t>Mean, 14.2; range 9-64</t>
  </si>
  <si>
    <t>Mean, 14.2; range 9-65</t>
  </si>
  <si>
    <t>Mean, 14.2; range 9-66</t>
  </si>
  <si>
    <t>Mean, 14.2; range 9-67</t>
  </si>
  <si>
    <t>Mean, 14.2; range 9-68</t>
  </si>
  <si>
    <t>Evolution of CT Manifestations in a Patient Recovered from 2019 Novel Coronavirus (2019-nCoV) Pneumonia in Wuhan, China</t>
  </si>
  <si>
    <t>158.95 mg/L</t>
  </si>
  <si>
    <t>Ganciclovir</t>
  </si>
  <si>
    <t xml:space="preserve">"Serial imaging studies in the Figure illustrate the patient's improvement after therapy." </t>
  </si>
  <si>
    <t>The patient was treated with antiviral drugs (ganciclovir, oseltamivir) and anti-inflammatory drugs (me- ropenem, linezolid), with supportive care from January 1, 2020, until his discharge on January 25, 2020</t>
  </si>
  <si>
    <t>"Serial imaging studies in the Figure illustrate the patient's improvement after therapy."</t>
  </si>
  <si>
    <t>The patient was treated with antiviral drugs (ganciclovir, oseltamivir) and anti-inflammatory drugs (me- ropenem, linezolid), with supportive care from January 1, 2020, until his discharge on January 25, 2021</t>
  </si>
  <si>
    <t>The patient was treated with antiviral drugs (ganciclovir, oseltamivir) and anti-inflammatory drugs (me- ropenem, linezolid), with supportive care from January 1, 2020, until his discharge on January 25, 2022</t>
  </si>
  <si>
    <t>linezolid</t>
  </si>
  <si>
    <t>The patient was treated with antiviral drugs (ganciclovir, oseltamivir) and anti-inflammatory drugs (me- ropenem, linezolid), with supportive care from January 1, 2020, until his discharge on January 25, 2023</t>
  </si>
  <si>
    <t>Clinical characteristics of novel coronavirus cases in tertiary hospitals in Hubei Province</t>
  </si>
  <si>
    <t>55 (20-83)</t>
  </si>
  <si>
    <t>76 F, 61 M</t>
  </si>
  <si>
    <t>Hypertension (9.5%), Cardiovascular Disease (7.3%), COPD (1.5%), diabetes (10.2%), malignancy (1.5%), other chronic diseases (17.5%)</t>
  </si>
  <si>
    <t xml:space="preserve">Yes </t>
  </si>
  <si>
    <t>human gamma-immunoglobulin</t>
  </si>
  <si>
    <t xml:space="preserve">methylprednisone </t>
  </si>
  <si>
    <t>"this treatment neither significantly shortened the disease course nor improved the prognosis"                             
 "a patient who was treated with 40 mg intravenously (iv) every day (qd) methylprednisolone after admission. On day 6 of treatment, review of the lung computed tomography (CT) scan showed significant lesion progression and the patient ultimately died, indicating that lung changes caused by the 2019-nCoV were not inhibited by corticosteroid as was expected." "Unfortunately, this treatment did not show significant benefits"</t>
  </si>
  <si>
    <t xml:space="preserve">antiviral </t>
  </si>
  <si>
    <t xml:space="preserve">antibiotics </t>
  </si>
  <si>
    <t>Clinical characteristics and therapeutic procedure for four cases with 2019 novel coronavirus pneumonia receiving combined Chinese and Western medicine treatment</t>
  </si>
  <si>
    <t>Fatty liver</t>
  </si>
  <si>
    <t>Lopinavir/ritonavir</t>
  </si>
  <si>
    <t>"On January 27, routine blood analysis revealed that leucocytes and lymphocytes were increased, indicating recovery and restoration of immune function (Table 3). On January 29, chest CT demonstrated bilateral pneumonia with scattered multiple nodules, which was obviously improved compared with that obtained on January 21 (Figure 1). 2019-nCoV was twice negative in throat-swab specimens from the upper respiratory tract. The patient was free of fever, productive cough, dyspnea, short breath, abdominal pain, and diarrhea, and thus discharged on January 29, 2020" "In conclusion, two mild and two severe 2019-nCoV pneumonia patients were given combined Chinese and Western medicine treatment, three of whom gained significant improvement in pneumonia associated symptoms. The remaining patient with severe pneumonia has shown signs of improvement by the cutoff date for data collection."</t>
  </si>
  <si>
    <t>"On January 27, routine blood analysis revealed that leucocytes and lymphocytes were increased, indicating recovery and restoration of immune function (Table 3). On January 29, chest CT demonstrated bilateral pneumonia with scattered multiple nodules, which was obviously improved compared with that obtained on January 21 (Figure 1). 2019-nCoV was twice negative in throat-swab specimens from the upper respiratory tract. The patient was free of fever, productive cough, dyspnea, short breath, abdominal pain, and diarrhea, and thus discharged on January 29, 2020"</t>
  </si>
  <si>
    <t>Shufeng Jiedu Capsule</t>
  </si>
  <si>
    <t>Supplemental oxygen</t>
  </si>
  <si>
    <t>Antibiotics</t>
  </si>
  <si>
    <t>"On January 28, routine blood analysis showed increased count of leucocytes and lymphocytes (Table 3). Blood gas analysis revealed no obvious abnormity. On January 29, chest CT revealed unilateral pneumonia in the left lobe, which was mildly improved compared with the images obtained on January 24 (Figure 2). Results of two continuous 2019 nCoV tests were negative for throat-swab specimens. Symptoms associated with pneumonia had improved and the patient was discharged on January 30, 2020" "In conclusion, two mild and two severe 2019-nCoV pneumonia patients were given combined Chinese and Western medicine treatment, three of whom gained significant improvement in pneumonia associated symptoms. The remaining patient with severe pneumonia has shown signs of improvement by the cutoff date for data collection."</t>
  </si>
  <si>
    <t>"On January 28, routine blood analysis showed increased count of leucocytes and lymphocytes (Table 3). Blood gas analysis revealed no obvious abnormity. On January 29, chest CT revealed unilateral pneumonia in the left lobe, which was mildly improved compared with the images obtained on January 24 (Figure 2). Results of two continuous 2019 nCoV tests were negative for throat-swab specimens. Symptoms associated with pneumonia had improved and the patient was discharged on January 30, 2020"</t>
  </si>
  <si>
    <t>"The fever disappeared after one day of treatment. On January 29, chest CT showed progressed pneumonia in the right lobe (Figure 3). The treatment was continuous and the pneumonia appearance improved on February 1 as reflected by the CT image (Figure 3). On February 3, blood gas analysis demonstrated obviously increased oxygen pressure compared with that at admission. The patient had mild cough with white phlegm, and was free of fever, dyspnea, short breath, abdominal pain, and diarrhea. 2019-nCoV test result was negative for the first time on February 4, 2020" "In conclusion, two mild and two severe 2019-nCoV pneumonia patients were given combined Chinese and Western medicine treatment, three of whom gained significant improvement in pneumonia associated symptoms. The remaining patient with severe pneumonia has shown signs of improvement by the cutoff date for data collection."</t>
  </si>
  <si>
    <t>"The fever disappeared after one day of treatment. On January 29, chest CT showed progressed pneumonia in the right lobe (Figure 3). The treatment was continuous and the pneumonia appearance improved on February 1 as reflected by the CT image (Figure 3). On February 3, blood gas analysis demonstrated obviously increased oxygen pressure compared with that at admission. The patient had mild cough with white phlegm, and was free of fever, dyspnea, short breath, abdominal pain, and diarrhea. 2019-nCoV test result was negative for the first time on February 4, 2020"</t>
  </si>
  <si>
    <t>Yes as of 2/4/2020</t>
  </si>
  <si>
    <t>"Routine blood analysis on February 1 demonstrated the percentages of neutrophils and lymphocytes were 94% and 3.2%, respectively, which were comparable with those at admission (Table 3). Chest radiograph on this day demonstrated bilateral pneumonia, which improved compared to the image obtained on January 31 (Figure
4). Chest radiograph on February 2 revealed further mild improvement. On February 3, bilateral pneumonia remained but the appearances of left lobe improved and right lobe mildly worsened. On February 5, the appearance of pneumonia improved compared with the last image (Figure 4). The patient was still using ventilators at data cutoff" "In conclusion, two mild and two severe 2019-nCoV pneumonia patients were given combined Chinese and Western medicine treatment, three of whom gained significant improvement in pneumonia associated symptoms. The remaining patient with severe pneumonia has shown signs of improvement by the cutoff date for data collection."</t>
  </si>
  <si>
    <t>"Routine blood analysis on February 1 demonstrated the percentages of neutrophils and lymphocytes were 94% and 3.2%, respectively, which were comparable with those at admission (Table 3). Chest radiograph on this day demonstrated bilateral pneumonia, which improved compared to the image obtained on January 31 (Figure
4). Chest radiograph on February 2 revealed further mild improvement. On February 3, bilateral pneumonia remained but the appearances of left lobe improved and right lobe mildly worsened. On February 5, the appearance of pneumonia improved compared with the last image (Figure 4). The patient was still using ventilators at data cutoff"</t>
  </si>
  <si>
    <t>Yes as of 2/5/2020</t>
  </si>
  <si>
    <t>Antibiotic therapy</t>
  </si>
  <si>
    <t>Human seroalbumin</t>
  </si>
  <si>
    <t>gamma immunoglobulin</t>
  </si>
  <si>
    <t>Clinical features and obstetric and neonatal outcomes of pregnant patients with COVID-19 in Wuhan, China: a retrospective, single-centre, descriptive study</t>
  </si>
  <si>
    <t>Hypothyroidism, pregnancy</t>
  </si>
  <si>
    <t>33.2 mg/L</t>
  </si>
  <si>
    <t>"The outcomes of the pregnant women were good"</t>
  </si>
  <si>
    <t>"At the end of follow-up (March 12, 2020), all patients had been discharged from the hospital"</t>
  </si>
  <si>
    <t>Interferon</t>
  </si>
  <si>
    <t>Lianhuaqingwen</t>
  </si>
  <si>
    <t>Glucorticoid</t>
  </si>
  <si>
    <t>Polycystic ovarian syndrome, pregnancy</t>
  </si>
  <si>
    <t>38.7 mg/L</t>
  </si>
  <si>
    <t>Azithromycin</t>
  </si>
  <si>
    <t>Oseltamivir</t>
  </si>
  <si>
    <t>Umifenovir</t>
  </si>
  <si>
    <t>Jinyebaidu granules</t>
  </si>
  <si>
    <t>Pregnancy</t>
  </si>
  <si>
    <t>19.4 mg/L</t>
  </si>
  <si>
    <t>Cephalosporin</t>
  </si>
  <si>
    <t>20.8 mg/L</t>
  </si>
  <si>
    <t>49.5 mg/L</t>
  </si>
  <si>
    <t>Ornidazole</t>
  </si>
  <si>
    <t>20.9 mg/L</t>
  </si>
  <si>
    <t>40.0 mg/L</t>
  </si>
  <si>
    <t>A confirmed asymptomatic carrier of 2019 novel coronavirus (SARS-CoV-2)</t>
  </si>
  <si>
    <t>32.1 mg/L</t>
  </si>
  <si>
    <t>aerosolized interferon (IFN) α2β</t>
  </si>
  <si>
    <t xml:space="preserve">lopinavir
</t>
  </si>
  <si>
    <t>"despite the treatment of lopinavir/ritonavir and ribavirin during admission, her persistent positive findings of the virus nucleic acid suggested that such antivirus agents seem not effective"</t>
  </si>
  <si>
    <t xml:space="preserve">N </t>
  </si>
  <si>
    <t>ribavirin</t>
  </si>
  <si>
    <t>glycyrrhizinate</t>
  </si>
  <si>
    <t>As for Patient B, he had an intermittent low fever during February 7–13, with the highest body temperature of 37.5°C, but otherwise asymptomatic. He also received aerosolized IFN α2β, lopinavir/ritonavir tablets, and low-dose intravenous methylprednisolone following the National Recommendations. His throat and anal swabs were collected on February 22 and the 2019-nCoV RT-PCR test results had turned negative.</t>
  </si>
  <si>
    <t>2019 Novel Coronavirus (COVID-19) Pneumonia: Serial Computed Tomography Findings</t>
  </si>
  <si>
    <t>Patient-level</t>
  </si>
  <si>
    <t>8.00 mg/L</t>
  </si>
  <si>
    <t>"After 6 days of treatment, the temperature of the patient dropped to normal and the symptoms disappeared"</t>
  </si>
  <si>
    <t>First case of Coronavirus Disease 2019 (COVID-19) pneumonia in Taiwan</t>
  </si>
  <si>
    <t>hypothyroidism</t>
  </si>
  <si>
    <t>yes</t>
  </si>
  <si>
    <t>7.8 mg/L</t>
  </si>
  <si>
    <t>amoxicilin/clavulanate</t>
  </si>
  <si>
    <t>supplemental oxygen</t>
  </si>
  <si>
    <t>Positive RT-PCR Test Results in Patients Recovered From COVID-19</t>
  </si>
  <si>
    <t>summary</t>
  </si>
  <si>
    <t>(30-36)</t>
  </si>
  <si>
    <t>2 M, 2 F</t>
  </si>
  <si>
    <t>12-32</t>
  </si>
  <si>
    <t>"The time from symptom onset to recovery ranged from 12 to 32 days"</t>
  </si>
  <si>
    <t>COVID-19 with spontaneous pneumomediastinum</t>
  </si>
  <si>
    <t>5.6 mg/L</t>
  </si>
  <si>
    <t>"However, after 10 days, the patient had persistent fever (high temperature 38.5 c), cough and shortness of breath... On day 11, the patient developed exertional angina with cardiac palpitations..."</t>
  </si>
  <si>
    <t>"By day 25 [of hospitalization], the patient's temperature had recovered to normal (36.5 C), his cough had improved, and his breathing was normal. RT-PCR analysis of COVID-19 was negative"</t>
  </si>
  <si>
    <t>ribavarin</t>
  </si>
  <si>
    <t>theophylline</t>
  </si>
  <si>
    <t>ambroxol</t>
  </si>
  <si>
    <t>cefoperazone-tazobactam</t>
  </si>
  <si>
    <t>interferon alfa-1b</t>
  </si>
  <si>
    <t>Co-infection of SARS-CoV-2 and HIV in a patient in Wuhan city, China</t>
  </si>
  <si>
    <t>Type II Diabetes, HIV</t>
  </si>
  <si>
    <t>"9 February, the patient showed a marked clinical and radiological improvement" "Two additional throat swabs were obtained on 15 February and both were tested SARS-CoV-2 RT-PCR assay." "The patient was in stable condition and discharged on 17 February."</t>
  </si>
  <si>
    <t>methilprednisone</t>
  </si>
  <si>
    <t>Alert for non-respiratory symptoms of Coronavirus Disease 2019 (COVID-19) patients in epidemic period: A case report of familial cluster with three asymptomatic COVID-19 patients</t>
  </si>
  <si>
    <t>&lt;5 mg/L</t>
  </si>
  <si>
    <t>Ribavirin</t>
  </si>
  <si>
    <t>interferferon</t>
  </si>
  <si>
    <t>Case report of COVID-19 in a kidney transplant recipient: Does immunosuppression alter the clinical presentation?</t>
  </si>
  <si>
    <t>End-stage renal disease (recipient of 3rd deceased-donor kidney transplant 2016, on maintenance immunosuppression of tacrolimus, everolimus, prednisone), splenectomy (for immune thrombocytopenia), hypertension</t>
  </si>
  <si>
    <t>13.2 mg/L</t>
  </si>
  <si>
    <t>"72h after supportive and anti-viral treatment, the patient presented a worsening in respiratory symptoms, with hypoxia in spite of the use of high-flux nasal oxygen delivery, and a progression to diffuse bilateral infiltrates on chest X-ray (Figure 1B). Interferon Beta was initiated at this moment. The patient was intubated."</t>
  </si>
  <si>
    <t>community-acquired PNA</t>
  </si>
  <si>
    <t>Ceftaroline</t>
  </si>
  <si>
    <t>bacterial infection</t>
  </si>
  <si>
    <t>Meropenem</t>
  </si>
  <si>
    <t>interferon Beta-ib</t>
  </si>
  <si>
    <t>A 55-Day-Old Female Infant infected with COVID 19: presenting with pneumonia, liver injury, and heart damage</t>
  </si>
  <si>
    <t>55 Days</t>
  </si>
  <si>
    <t>0.63 mg/L</t>
  </si>
  <si>
    <t>Interferon alpha-1b</t>
  </si>
  <si>
    <t>"On days 7 through 12 of hospitalization (days 12 through 17 of illness), the patient’s clinical condition gradually improved and the respiratory symptoms disappeared on hospital day 11.Supplemental oxygen was discontinued, and her oxygen saturation values were 94 to 100% while breathing ambient air. The heart rate fluctuated between 120 and 140 beats per minute. The laboratory examinations on hospital day 10 showed elevated myocardial zymogram and abnormal liver function both recovered. On hospital day 11 (illness day 16), a third chest CT scan showed patchy shadows and ground glass opacity were obviously absorbed (Figure 1C)."</t>
  </si>
  <si>
    <t>amoxicillin/clavulanate</t>
  </si>
  <si>
    <t>reduced glutathione</t>
  </si>
  <si>
    <t>ursodeoxycholic acid</t>
  </si>
  <si>
    <t>qingwen</t>
  </si>
  <si>
    <t>sodium creatine phosphate</t>
  </si>
  <si>
    <t>Perinatal Transmission of COVID-19 Associated SARS-CoV-2: Should We Worry?</t>
  </si>
  <si>
    <t>"On Feb 8, total white blood cell and lymphocyte counts returned to normal levels. Computed tomography of the thorax showed resolution of the right lower zone infiltrate." "After two consecutive negative samples (Feb 10, Feb 13), her nasopharyngeal swab was positive (Ct of 34, NA for N, O genes) again on Feb 17, with high level of IgG antibody (178Au/ml) to SARS-CoV-2."</t>
  </si>
  <si>
    <t>Cefotiam</t>
  </si>
  <si>
    <t>diclofenac sodium suppository</t>
  </si>
  <si>
    <t>"The mother also discharged from hospital on Feb 19 after negative chest CT (Figure 1E&amp;F) and nasopharyngeal samples (Feb 17, Feb 19)."</t>
  </si>
  <si>
    <t>ceftazidime</t>
  </si>
  <si>
    <t>Rhabdomyolysis as Potential Late Complication Associated with COVID-19</t>
  </si>
  <si>
    <t xml:space="preserve">Patient </t>
  </si>
  <si>
    <t>206 mg/L</t>
  </si>
  <si>
    <t>opinavir</t>
  </si>
  <si>
    <t>"Moreover, a second real-time reverse transcription PCR test conducted on hospital day 12 was negative for SARS-CoV-2. The patient’s symptoms improved daily and he was again able to move his lower limbs freely.</t>
  </si>
  <si>
    <t>interferon nebulizer</t>
  </si>
  <si>
    <t>antitussive</t>
  </si>
  <si>
    <t>plasma transfusion</t>
  </si>
  <si>
    <t>Successful recovery of COVID-19 pneumonia in a renal transplant recipient with long-term immunosuppression</t>
  </si>
  <si>
    <t>Living related kidney transplant 2/2 chronic glomerulonephritis</t>
  </si>
  <si>
    <t>54 mg/L</t>
  </si>
  <si>
    <t>"On hospital day nine (day 16 of illness), the patient’s weakness and dry cough had significantly improved. More importantly, analysis of a throat swab sample was negative for the presence of COVID-19. Additionally, CRP levels decreased to nearly normal (3mg/L), and the lymphocyte count began to rise (1.37 x 109/L) (Table 1). On hospital day 11 (day 18 of illness), the patient felt well, and COVID-19 nucleic acid again tested negative. Meanwhile, a third chest CT showed that the lung lesions were almost completely resolved, with only a few indistinct shadows remaining (Figure 2C). Supplemental oxygen was discontinued, and the patient’s oxygen saturation values were maintained at above 96%. Moreover, we began administering oral tacrolimus and MMF to their full pre-illness dosage levels (Figure 1). Three days later (hospital day 13, illness day 21), the patient was discharged from hospital."</t>
  </si>
  <si>
    <t>interferon alpha</t>
  </si>
  <si>
    <t>biapenem</t>
  </si>
  <si>
    <t>pantoprazole</t>
  </si>
  <si>
    <t>Detection of Covid-19 in Children in Early January 2020 in Wuhan, China</t>
  </si>
  <si>
    <t>38.4 mg/L</t>
  </si>
  <si>
    <t>"All the patients recovered after hospitalization for a median of 7.5 days (range, 5 to 13)."</t>
  </si>
  <si>
    <t>Glucocorticoids</t>
  </si>
  <si>
    <t>IV Immunoglobulin</t>
  </si>
  <si>
    <t>21 mg/L</t>
  </si>
  <si>
    <t>23.32 mg/L</t>
  </si>
  <si>
    <t>11.8 mg/L</t>
  </si>
  <si>
    <t>58.79 mg/L</t>
  </si>
  <si>
    <t>6.84 mg/L</t>
  </si>
  <si>
    <t>Detection of Novel Coronavirus by RT-PCR in Stool Specimen from Asymptomatic Child, China</t>
  </si>
  <si>
    <t>Abidol Hydrochloride</t>
  </si>
  <si>
    <t>Asymptomatic patient with positive test on Feb 1, given drugs on Feb 5, first negative test on Feb12, 2nd negative test on feb 14</t>
  </si>
  <si>
    <t>Interferon alpha 2b</t>
  </si>
  <si>
    <t>Asymptomatic patient with positive test on Feb 1, given drugs on Feb 5, first negative test on Feb12, 2nd negative test on feb 15</t>
  </si>
  <si>
    <t>"Traditional Chinese Medical Therapy"</t>
  </si>
  <si>
    <t>Asymptomatic patient with positive test on Feb 1, given drugs on Feb 5, first negative test on Feb12, 2nd negative test on feb 16</t>
  </si>
  <si>
    <t>Lack of Vertical Transmission of Severe Acute Respiratory Syndrome Coronavirus 2, China</t>
  </si>
  <si>
    <t>Pregnacy</t>
  </si>
  <si>
    <t>18.59 mg/L</t>
  </si>
  <si>
    <t>presented on 2/6/20 w/ 2 days of dry cough, discharged on 2/19. "On das 4 and 5 of hospitalization, the oman's sputum tests were negative for SARS-CoV-2, and she remained afebrile</t>
  </si>
  <si>
    <t>cefoperazone sodium</t>
  </si>
  <si>
    <t>sulbactam sodium</t>
  </si>
  <si>
    <t>Emergency Caesarean delivery in a patient with confirmed coronavirus disease 2019 under spinal anaesthesia</t>
  </si>
  <si>
    <t>99.6 mg/L</t>
  </si>
  <si>
    <t>cefazolin</t>
  </si>
  <si>
    <t>"On the third day after surgery, the temperature of the mother returned to normal. SARS-CoV-2 was negative in oropharyngeal swabs of the mother and newborn on the third and fifth days after surgery."</t>
  </si>
  <si>
    <t>Computed Tomography Manifestations of 5 Cases of the Novel Coronavirus Disease 2019 (COVID-19) Pneumonia From Patients Outside Wuhan</t>
  </si>
  <si>
    <t>32.73 mg/L</t>
  </si>
  <si>
    <t>lopinavir-ritonavir</t>
  </si>
  <si>
    <t>"The patient showed improvement under observation after administration of the antiviral drugs (lopinavir-ritonavir) and the anti-infection drug (levofloxacin)."</t>
  </si>
  <si>
    <t>Hypertension</t>
  </si>
  <si>
    <t>"normal"</t>
  </si>
  <si>
    <t>"Repeat CT scan showed progression of the original lesions (Fig. 2B)."</t>
  </si>
  <si>
    <t>24.61 mg/L</t>
  </si>
  <si>
    <t>"Two days later, the patients’ temperature rose to 38.2°C. A repeat CT scan showed partial resolution of the GGOs and new linear opacities in the right lower lobe (Fig. 3B)."</t>
  </si>
  <si>
    <t>69.93 mg/L</t>
  </si>
  <si>
    <t>"The 2 patients were transferred to another hospital with antiviral drugs (lopinavir-ritonavir)"</t>
  </si>
  <si>
    <t>"The two patiens with transferred to another hospital with antiviral drugs (lopinavir-ritonavir) and supportive care.</t>
  </si>
  <si>
    <t>21.27 mg/L</t>
  </si>
  <si>
    <t>COVID-19 in 2 Persons with Mild Upper Respiratory Symptoms on a Cruise Ship, Japan</t>
  </si>
  <si>
    <t>1.2 mg/L</t>
  </si>
  <si>
    <t>Amoxicillin</t>
  </si>
  <si>
    <t>" RT-PCR results were positive on days 13 and 15, negative on day 19, positive again on day 20, and negative again on days 22 and 23, meeting the criteria for discharge, 2 consecutive negative assays"</t>
  </si>
  <si>
    <t>Acetaminophen</t>
  </si>
  <si>
    <t>bakumondoto</t>
  </si>
  <si>
    <t>Fexofenadine</t>
  </si>
  <si>
    <t>A case of new coronavirus pneumonia with aplastic anemia</t>
  </si>
  <si>
    <t>aplastic anemia</t>
  </si>
  <si>
    <t>26.10 mg/L</t>
  </si>
  <si>
    <t>Abidol</t>
  </si>
  <si>
    <t>"2019-nCOV nucleic acid tests were negative, and a lung CT scan on February 25 showed that lung lesions were better than before." AND "patient reached the COVID-19 discharge standard."</t>
  </si>
  <si>
    <t>hypertension</t>
  </si>
  <si>
    <t>diabetes</t>
  </si>
  <si>
    <t>Moxifloxacin hydrochloride</t>
  </si>
  <si>
    <t>Lotus Qingwen</t>
  </si>
  <si>
    <t>Loxoprofen</t>
  </si>
  <si>
    <t>IV potassium</t>
  </si>
  <si>
    <t>Recombinant human granulocyte colony-stimulating factor to leukocytes</t>
  </si>
  <si>
    <t>thrombopoietin</t>
  </si>
  <si>
    <t>Clinical features of severe pediatric patients with coronavirus disease 2019 in Wuhan: a single center’s observational study</t>
  </si>
  <si>
    <t>Acute lymphocytic leukemia, influenza A</t>
  </si>
  <si>
    <t>6.48 mg/L</t>
  </si>
  <si>
    <t>Virazole</t>
  </si>
  <si>
    <t>"Antibiotic treatment"</t>
  </si>
  <si>
    <t>"Traditional Chinese medicine"</t>
  </si>
  <si>
    <t>10mon</t>
  </si>
  <si>
    <t>Lacrimal sac dredge</t>
  </si>
  <si>
    <t>57.9 mg/L</t>
  </si>
  <si>
    <t>103 mg/L</t>
  </si>
  <si>
    <t>2mon</t>
  </si>
  <si>
    <t>0.75 mg/L</t>
  </si>
  <si>
    <t>Pharyngitis</t>
  </si>
  <si>
    <t>27.02 mg/L</t>
  </si>
  <si>
    <t>1 mg/L</t>
  </si>
  <si>
    <t>9.9 mg/L</t>
  </si>
  <si>
    <t>0.5 mg/L</t>
  </si>
  <si>
    <t>The first Vietnamese case of COVID-19 acquired from China</t>
  </si>
  <si>
    <t>6.6 mg/dL</t>
  </si>
  <si>
    <t>Ceftazidime 4g</t>
  </si>
  <si>
    <t>On day 3, her fever subsided and her clinical condition began to improve. On day 5, the patient’s body temperature returned to normal and cough and chest pain decreased substantially. No further notable findings occurred during her 9-day hospital stay.</t>
  </si>
  <si>
    <t>Paracetamol</t>
  </si>
  <si>
    <t>Asymptomatic novel coronavirus pneumonia patient outside Wuhan: The value of CT images in the course of the disease</t>
  </si>
  <si>
    <t>1.29 mg/L</t>
  </si>
  <si>
    <t>On the 23th day of admission (February 16, 2020), CT showed that the patient's pleural ef- fusions had resolved and bilateral pulmonary lesions improved (Fig 2A, 2B), however the patient remains hospitalized because his nucleic acid test is still positive.</t>
  </si>
  <si>
    <t>Methylprednisone</t>
  </si>
  <si>
    <t>A Trial of Lopinavir-Ritonavir in Adults Hospitalized with Severe COVID-19</t>
  </si>
  <si>
    <t>58 (50.0-68.0)</t>
  </si>
  <si>
    <t>38 F, 61 M</t>
  </si>
  <si>
    <t>Diabetes (10/99), Cerebrovascular Disease (5/99), Cancer (5/99)</t>
  </si>
  <si>
    <t>Median 13 (IQR 11-17)</t>
  </si>
  <si>
    <t xml:space="preserve">"Patients assigned to lopinavir–ritonavir did not
have a time to clinical improvement different from
that of patients assigned to standard care alone in
the intention-to-treat population (median, 16 day
vs. 16 days; hazard ratio for clinical improvement,
1.31; 95% confidence interval [CI], 0.95 to
1.85; P = 0.09)". Note: 99 patients were Intention to Treat and used as denominator for demographics, while 95 patients actually received treatment via Per Protocol analysis </t>
  </si>
  <si>
    <t>median = 16 days IQR (13-17)</t>
  </si>
  <si>
    <t>Median = 12 days IQR (10 -16))</t>
  </si>
  <si>
    <t>Y (80/99, N (19/99)</t>
  </si>
  <si>
    <t>"Glucocorticoid therapy"</t>
  </si>
  <si>
    <t>NR  (time course to clinical improvement reported in days elapsed - 16 (13-17))</t>
  </si>
  <si>
    <t>"Antibiotic agent"</t>
  </si>
  <si>
    <t>58 (48.0-68.0)</t>
  </si>
  <si>
    <t>41 F, 59 M</t>
  </si>
  <si>
    <t>Diabetes (13/100), Cerebrovascular disease (8/100), Cancer (1/100)</t>
  </si>
  <si>
    <t>Median13 (IQR10-16)</t>
  </si>
  <si>
    <t>NR  (time course to clinical improvement reported in days elapsed - 16 (15-18))</t>
  </si>
  <si>
    <t>Y (75/100), N (25/100)</t>
  </si>
  <si>
    <t>13 (10-16)</t>
  </si>
  <si>
    <t>Clinical characteristics of laboratory confirmed positive cases of SARS-CoV-2 infection in Wuhan, China: A retrospective single center analysis</t>
  </si>
  <si>
    <t>Mean 56, Range 26-88</t>
  </si>
  <si>
    <t>20 F, 14 M</t>
  </si>
  <si>
    <t>Diabetes (4/34), Hypertension (8), Cardiovascular disease (6), pulmonary disease (2), chronic liver disease (1), hyperuricemia (1), hypothyroidism (2), HIV infection (2)</t>
  </si>
  <si>
    <t xml:space="preserve">Antibiotic therapy </t>
  </si>
  <si>
    <t xml:space="preserve">Antiviral therapy other than lopinavir/ritonavir </t>
  </si>
  <si>
    <t xml:space="preserve">lopinavir/ritonavir </t>
  </si>
  <si>
    <t>"Up to 94.1% patients received antiviral therapy other than lopinavir/ritonavir. Of these, 9 patients switched to lopinavir/ritonavir after a period of time. Patients who were not prescribed lopinavir/ritonavir and patients prior to being prescribed lopinavir/ritonavir tended to have worse manifestations on their chest radiographs (14 out of 16, 87.5%)."</t>
  </si>
  <si>
    <t xml:space="preserve">oxygen therapy </t>
  </si>
  <si>
    <t>Clinical Characteristics of Imported Cases of COVID-19 in Jiangsu Province: A Multicenter Descriptive Study</t>
  </si>
  <si>
    <t>46.1 (15.42)</t>
  </si>
  <si>
    <t>41 F, 39 M</t>
  </si>
  <si>
    <t>cardio- and cerebrovascular (25), endocrine system diseases (5), digestive system diseases (3), respiratory system diseases (1), malignant tumor (1), nervous system diseases (1), chronic kidney disease (1), chronic liver disease (1)</t>
  </si>
  <si>
    <t>6.6 mg/L (median, range 5.3-12.3)</t>
  </si>
  <si>
    <t>Up to now, 21 cases were discharged from the hospital, and no patient died.</t>
  </si>
  <si>
    <t>Hormone Therapy</t>
  </si>
  <si>
    <t>Traditional Chinese Medicine (Jian Wei Xiao Shi oral liquid and Xi Yan Ping)</t>
  </si>
  <si>
    <t>A case of 2019 Novel Coronavirus in a pregnant woman with preterm delivery</t>
  </si>
  <si>
    <t>30-weeks pregnant</t>
  </si>
  <si>
    <t>19.6 mg/L</t>
  </si>
  <si>
    <t>Arbidol</t>
  </si>
  <si>
    <t>On February 15 and 17, throat swab RT-PCR tests of the mother and the infant were negative. Three chest CT scans of the mother on February 12, 15 and 18, respectively, demonstrated resolution of infiltrates of both lung fields (Figure C, D, E)</t>
  </si>
  <si>
    <t>Cefoperazone Sodium</t>
  </si>
  <si>
    <t>Sulbactam Sodium</t>
  </si>
  <si>
    <t>Human Serum Albumin</t>
  </si>
  <si>
    <t>dexamethasone</t>
  </si>
  <si>
    <t>magnesium sulphate</t>
  </si>
  <si>
    <t>Clinical course and risk factors for mortality of adult inpatients with COVID-19 in Wuhan, China: a retrospective cohort study</t>
  </si>
  <si>
    <t>56.0 (46.0-67.0)</t>
  </si>
  <si>
    <t>72 F, 119 M</t>
  </si>
  <si>
    <t>Hypertension (58)</t>
  </si>
  <si>
    <t>Table 2 - 191 patients (135 from Jinyintan Hospital and 56 from Wuhan Pulmonary Hospital) were included in this study, of whom 137 were discharged and 54 died in hospital</t>
  </si>
  <si>
    <t>Yes (137)</t>
  </si>
  <si>
    <t>Diabetes (36)</t>
  </si>
  <si>
    <t>Antiviral treatment</t>
  </si>
  <si>
    <t>Table 2</t>
  </si>
  <si>
    <t>Coronary heart disease (15)</t>
  </si>
  <si>
    <t>Corticosteroids</t>
  </si>
  <si>
    <t>Median 12.0 (IQR 10.0–16.0)</t>
  </si>
  <si>
    <t>Chronic obstructive lung disease (6)</t>
  </si>
  <si>
    <t>Intravenous immunoglobin</t>
  </si>
  <si>
    <t>Clinical characteristics of severe acute respiratory syndrome coronavirus 2 reactivation</t>
  </si>
  <si>
    <t>18.7 mg/L</t>
  </si>
  <si>
    <t>Antivirals</t>
  </si>
  <si>
    <t>"Currently, we did not find reliable markers in predicting the risk of SARS-CoV-2 re-activation, nor there are any validated tests to determine whether a particular drug or therapy is associated with SARS-CoV-2 reactivation."</t>
  </si>
  <si>
    <t>Yes 5/5</t>
  </si>
  <si>
    <t>Corticosteriod</t>
  </si>
  <si>
    <t>23.7 mg/L</t>
  </si>
  <si>
    <t>&lt;0.5 mg/L</t>
  </si>
  <si>
    <t>Clinical Characteristics of Coronavirus Disease 2019 in China</t>
  </si>
  <si>
    <t>47.0 (35.0–58.0)</t>
  </si>
  <si>
    <t>459 F, 637 M</t>
  </si>
  <si>
    <t>COPD 12, Diabetes 81, Hypertension 165, Coronary heart disease 27, Cerebrovascular disease 15, Hepatitis B 23, Cancer 10, Chronic renal disease 8, Immunodeficiency 2</t>
  </si>
  <si>
    <t>481/ 793 had a CRP &gt; 10mg/L</t>
  </si>
  <si>
    <t>IV Antibiotics</t>
  </si>
  <si>
    <t>Antifungal medication</t>
  </si>
  <si>
    <t>Systemic glucocorticoids</t>
  </si>
  <si>
    <t>[COVID-19 complicated with DIC: 2 cases report and literatures review]</t>
  </si>
  <si>
    <t>Coronary heart disease</t>
  </si>
  <si>
    <t>174 mg/L</t>
  </si>
  <si>
    <t>"On the 4th day after admission, the patient recovered, with occasional cough and sputum, no active bleeding throughout the body, SpO 2 93%, body temperature 36.5 ℃, pulse rate 81 beats / min, 20 breaths / min, blood pressure 139/85 mmHg, SPO 2 94%"                            "On the 15th day of admission, the patient's cough and sputum were alleviated, and the symptoms of hypoxia improved"                                   " On the 18th day of admission, the patient was in a good state of mind, stopped feeding"</t>
  </si>
  <si>
    <t>Antiviral Therapy</t>
  </si>
  <si>
    <t>albumin supplementation</t>
  </si>
  <si>
    <t>Low molecular weight heparin (for DIC)</t>
  </si>
  <si>
    <t>"On the 4th day after admission...no active bleeding throughout body"; "On the 18th day of admission...PLT rose to 174 × 10 9 / L, PT 14.5 s, APTT 33.1 s, FIB 2.96 g / L, D-dimer 5.35 mg"</t>
  </si>
  <si>
    <t>6 U cryoprecipitate (for DIC)</t>
  </si>
  <si>
    <t>58.35 mg/L</t>
  </si>
  <si>
    <t>Antiviral therapy</t>
  </si>
  <si>
    <t>"No significant improvement was seen with antiviral therapy and chest tightness became worse"</t>
  </si>
  <si>
    <t>"Day 3 of admission: The patient's breathing was stable, with SpO 2 98% ~ 100%. Body temperature was 37.1 ℃, pulse rate was 85 beats / min, breathing was 28 beats / min, blood pressure was 135/78 mmHg, and there was no active bleeding throughout the body"                                                                                                                            "On the fifth day of admission, the patient's breathing was stable, SpO 2 98% ~ 100%, body temperature 37.2 ℃, pulse rate 89 times / min, breathing 24 times / min"</t>
  </si>
  <si>
    <t>"Day 3 of admission...there was no active bleeding throughout the body"                                                                                                   
"Full set of coagulation: PT 15.8 s, APTT 42.9 s, FIB 1.87 g / L, D-dimer 8.4 mg / L"</t>
  </si>
  <si>
    <t>Fresh frozen plasma (for DIC)</t>
  </si>
  <si>
    <t>Time Kinetics of Viral Clearance and Resolution of Symptoms in Novel Coronavirus Infection</t>
  </si>
  <si>
    <t xml:space="preserve">Summary </t>
  </si>
  <si>
    <t>35.5 (R 3-68)</t>
  </si>
  <si>
    <t>5 F, 11 M</t>
  </si>
  <si>
    <t>Diabetes (2/16), Tuberculosis (1/16)</t>
  </si>
  <si>
    <t>24.81 mg/L</t>
  </si>
  <si>
    <t>"The mean duration of symptoms was estimated to be 8 days (IQR 6.25-11.5)."</t>
  </si>
  <si>
    <t>Aciclovir</t>
  </si>
  <si>
    <t>Gamma globulin</t>
  </si>
  <si>
    <t>Vancomycin</t>
  </si>
  <si>
    <t>alpha-interferon</t>
  </si>
  <si>
    <t>Clinical characteristics of 24 asymptomatic infections with COVID-19 screened among close contacts in Nanjing, China</t>
  </si>
  <si>
    <t>Median 32.5 (IQR 19-57), range: 5-95</t>
  </si>
  <si>
    <t>8 M, 16 F</t>
  </si>
  <si>
    <t>Diabetes (2), hypertension (2), CKD (1), Coronary heart disease (1), Cerebrovascular disease (1)</t>
  </si>
  <si>
    <t>Y (24)</t>
  </si>
  <si>
    <t xml:space="preserve">"The communicable period, defined as the interval from the first day of positive nucleic acid tests to the first day of continuous negative tests, ranged from 1 to 21 days" There is some granular data in Figure 1 that indicates onset and offset of symptoms, but it was not abstracted due to variability of intepretation. </t>
  </si>
  <si>
    <t>darunavir/cobicistat</t>
  </si>
  <si>
    <t xml:space="preserve">Antibiotics </t>
  </si>
  <si>
    <t>immunoglobin therapy</t>
  </si>
  <si>
    <t>interferon atomization</t>
  </si>
  <si>
    <t>Median 9.5 (IQR 3.5-13) Range 1-21</t>
  </si>
  <si>
    <t>median day of discharge 7 (IQR 6), range 5-14</t>
  </si>
  <si>
    <t>Antifungal</t>
  </si>
  <si>
    <t>Arbidol combined with LPV/r versus LPV/r alone against Corona Virus Disease 2019:a retrospective cohort study</t>
  </si>
  <si>
    <t>44.56 (15.73)</t>
  </si>
  <si>
    <t>16F, 17M</t>
  </si>
  <si>
    <t>COPD (1/33), Chronic Liver Disease (3/33), Diabetes Mellitus (5/33), Coronary heart disease (5/33), Hypertension (5/33), Obesity (3/33)</t>
  </si>
  <si>
    <t>In typi- cal patients without Invasive ventilation, our study shows that oral arbidol and LPV/r in the combination group is associated with a significant elevated negative conversion rate of coronavirus’ test in 7-day and 14-day, compared with LPV/r only in the monotherapy group. Furthermore, combination therapy is associated with a sig- nificantly improved the chest CT scans in 7-day. Fortunately, all the patients did not develop acute respiratory failure during the treat- ment period, but it was not clear whether it was an effect of an- tiviral drug.</t>
  </si>
  <si>
    <t>Mean: 5.56, SD: 4.115</t>
  </si>
  <si>
    <t>After treatment for 7 days, 12 (75%) of 16 patients’ nasopha- ryngeal specimens were negative for SARS-CoV-2′s test by RT-PCR in the combination group, compared with 6 (35%) of 17 in the monotherapy group (p &lt; 0·05, Fig. 2). After 14 days, 15 (94%) of 16 and 9 (53%) of 17, respectively, coronavirus could not be detected (p &lt; 0·05, Fig. 2). Furthermore, the chest CT scans were improving for 11 (69%) of 16 patients in the combination group after 7 days, compared with 5 (29%) of 17 in the monotherapy group (p &lt; 0·05, Fig. 3).</t>
  </si>
  <si>
    <t>Mean: 7.97, SD: 5.359</t>
  </si>
  <si>
    <t>Immunoglobulin therapy</t>
  </si>
  <si>
    <t>Broad antibacterial therapy</t>
  </si>
  <si>
    <t>Eleven Faces of Coronavirus Disease 2019</t>
  </si>
  <si>
    <t>1.5 mg/L</t>
  </si>
  <si>
    <t>0.4 mg/L</t>
  </si>
  <si>
    <t xml:space="preserve">"The patient recovered after treatment with antiviral therapy  (Arbidol)  and  supportive  care.  She  was  discharged  on February  22  after  three  consecutive  negative RT-PCR results." </t>
  </si>
  <si>
    <t>Chinese traditional medicine</t>
  </si>
  <si>
    <t>"Symptoms were relieved by oral common cold medications including Chinese traditional  medicine  (CTM)"</t>
  </si>
  <si>
    <t>49.9 mg/L</t>
  </si>
  <si>
    <t>"With significant reduction in clinical symptoms and CT manifestations, the patient was discharged on March 1."</t>
  </si>
  <si>
    <t>Antipyretics</t>
  </si>
  <si>
    <t>"Despite treatment with antipyretics, her fever reappeared"</t>
  </si>
  <si>
    <t>2.4 mg/L</t>
  </si>
  <si>
    <t>"During the second hospitalization, the CBC and all biochemical tests were within normal ranges. He remained in the hospital as SARS-CoV-2 detection by a RT-PCR assay were positive on March 3 and 7. We suggest that this case is representative of a long-term virus carrier."</t>
  </si>
  <si>
    <t>Kaletra (lopinavir/ritonavir)</t>
  </si>
  <si>
    <t>3.4 mg/L</t>
  </si>
  <si>
    <t xml:space="preserve">Fatigue, cough, fever, and diarrhea symptoms gradually improved after treatment with antiviral medication (Arbidol, Kaletra, and inhalation of interferon-alpha) and supportive care. </t>
  </si>
  <si>
    <t>Fatigue, cough, fever, and diarrhea symptoms gradually improved after treatment with antiviral medication (Arbidol, Kaletra, and inhalation of interferon-alpha) and supportive care.</t>
  </si>
  <si>
    <t>interferon-alpha (inhaled)</t>
  </si>
  <si>
    <t>allergic rhinitis</t>
  </si>
  <si>
    <t>&lt;3.0 mg/L</t>
  </si>
  <si>
    <t>interferon alpha (inhaled)</t>
  </si>
  <si>
    <t xml:space="preserve">Symptoms were relieved after inhalation of interferon-alpha and supportive care. </t>
  </si>
  <si>
    <t>The  patient  was  discharged  on  February  17  after  testing  negative  on  two  consecutive RT-PCR  results.</t>
  </si>
  <si>
    <t>atopic dermatitis</t>
  </si>
  <si>
    <t>10.0 mg/L</t>
  </si>
  <si>
    <t>"With the relief of symptoms and two consecutive negative RT-PCR results, he was discharged on February 6."</t>
  </si>
  <si>
    <t>chronic spontaneous urticaria</t>
  </si>
  <si>
    <t>29.2 mg/L</t>
  </si>
  <si>
    <t xml:space="preserve">Symptoms improved after antiviral treatment (Arbidol) and supportive care. </t>
  </si>
  <si>
    <t>3.67 mg/L</t>
  </si>
  <si>
    <t xml:space="preserve">The patient's symptoms, including diarrhea, disappeared a few days after treatment. </t>
  </si>
  <si>
    <t>The patient's symptoms, including diarrhea, disappeared a few days after treatment.</t>
  </si>
  <si>
    <t>heart disease</t>
  </si>
  <si>
    <t>60.41 mg/L</t>
  </si>
  <si>
    <t>antibiotics (broad spectrum)</t>
  </si>
  <si>
    <t>"This  severe  patient was still hospitalized in the ICU when we obtained her electronic medical record on March 1"</t>
  </si>
  <si>
    <t>antifungals</t>
  </si>
  <si>
    <t>COPD, hypertension</t>
  </si>
  <si>
    <t>&gt;160 mg/L</t>
  </si>
  <si>
    <t>cefoperazone sulbactam</t>
  </si>
  <si>
    <t>"His  symptoms  gradually  improved,  with  absorption  of  inflammatory exudation  on  CT  images  and  laboratory  indicators  back  to  normal  levels.  After  two  consecutive  negative RT-PCR results, the patient was discharged on February 9."</t>
  </si>
  <si>
    <t>Clinical progression of patients with COVID-19 in Shanghai, China</t>
  </si>
  <si>
    <t>51 (SD 36–64)</t>
  </si>
  <si>
    <t>123F, 126M</t>
  </si>
  <si>
    <t>Cardiovascular and cerebrovascular disease 55, endocrine system disease 25, digestive system disease 9, respiratory system disease 5, chronic hepatitis B 2, malignant tumor 1</t>
  </si>
  <si>
    <t>12 mg/L (4.4–29.4)</t>
  </si>
  <si>
    <t>Corticosteroid</t>
  </si>
  <si>
    <t>Yes 249/249</t>
  </si>
  <si>
    <t>lopinavir/ritonavir</t>
  </si>
  <si>
    <t>A case report of neonatal COVID-19 infection in China</t>
  </si>
  <si>
    <t>patient</t>
  </si>
  <si>
    <t>pregnancy, hypothyroidism</t>
  </si>
  <si>
    <t>11.5 mg/L</t>
  </si>
  <si>
    <t>interferon alpha-1b (atomized inhalation)</t>
  </si>
  <si>
    <t>abipenem</t>
  </si>
  <si>
    <t>A comparative study on the clinical features of COVID-19 pneumonia to other pneumonias</t>
  </si>
  <si>
    <t>median 48 (IQR:27-56)</t>
  </si>
  <si>
    <t>8 F, 11 M</t>
  </si>
  <si>
    <t>Hypertension (2), HBV (1)</t>
  </si>
  <si>
    <t>Y (19)</t>
  </si>
  <si>
    <t>26.47 (range 10-127.1)</t>
  </si>
  <si>
    <t>By the end of 14th Feb 2020, no patient need be admitted to Intensive Care Unit (ICU) and administered with mechanical ventilation</t>
  </si>
  <si>
    <t>SARS-CoV-2 turned positive in a discharged patient with COVID-19 arouses concern regarding the present standard for discharge</t>
  </si>
  <si>
    <t>arbidol hydrochloride</t>
  </si>
  <si>
    <t>"However, the symptoms weren’t improved at all"</t>
  </si>
  <si>
    <t>On February 2, his fever, cough and other symptoms disappeared.</t>
  </si>
  <si>
    <t>"Low dose hormone"</t>
  </si>
  <si>
    <t>Clinical Features and Treatment of COVID-19 Patients in Northeast Chongqing</t>
  </si>
  <si>
    <t>47 (IQR 36-55)</t>
  </si>
  <si>
    <t>63 F, 72 M</t>
  </si>
  <si>
    <t>Any comorbitity (43), Diabetes (12), Cardiovascular disease (7), Hypertension (13), Malignancy (4), Pulmonary disease (1), Chronic liver disease (2)</t>
  </si>
  <si>
    <t>10.5 mg/L (Range 2.7 - 51.2)</t>
  </si>
  <si>
    <t>Y (134/135)</t>
  </si>
  <si>
    <t>Traditional Chinese Medicine</t>
  </si>
  <si>
    <t>Kaletra</t>
  </si>
  <si>
    <t>All of the patients in our hospital were treated with Kaletra in the early stage, with the belief that Kaletra may play a role in the inhibition of viral replication. Currently, there are 236 patients in our hospital, and 98 of them have been cured and discharged, for a cure rate of 41.5%. The therapeutic effect is obvious.</t>
  </si>
  <si>
    <t>Clinical feature of COVID-19 in elderly patients: a comparison with young and middle-aged patients</t>
  </si>
  <si>
    <t>68 (65.25-69.75)</t>
  </si>
  <si>
    <t>6F, 12M</t>
  </si>
  <si>
    <t>Liver Disease 1, Hypertension 5, Diabetes 3, Coronary heart disease 2, persistent atrial fibrillation 1</t>
  </si>
  <si>
    <t>22.74 (13.33-34.82)</t>
  </si>
  <si>
    <t>"At present, from the clinical point of view, the benefit of Lopinavir and Ritonavir Tablets tablets in the treatment of coronavirus is not obvious."</t>
  </si>
  <si>
    <t>Y 17/18</t>
  </si>
  <si>
    <t>oxygen therapy</t>
  </si>
  <si>
    <t>Interferon inhalation</t>
  </si>
  <si>
    <t>We observed that after using inhaled interferon, the cough symptoms of the elderly patients were relieved faster, and the effect seems to be better than that of the young and middle aged people</t>
  </si>
  <si>
    <t>Thymopentin</t>
  </si>
  <si>
    <t>renal replacement therapy</t>
  </si>
  <si>
    <t>47 (35.75-51.25)</t>
  </si>
  <si>
    <t>19F, 19M</t>
  </si>
  <si>
    <t>Chronic Kidney disease 1, hypertension 5, diabetes 1</t>
  </si>
  <si>
    <t>6.49 (1.26-17.6)</t>
  </si>
  <si>
    <t>Y 36/38</t>
  </si>
  <si>
    <t>Clinical characteristics and imaging manifestations of the 2019 novel coronavirus disease (COVID-19):A multi-center study in Wenzhou city, Zhejiang, China.</t>
  </si>
  <si>
    <t>45.11 (SD: 13.35)</t>
  </si>
  <si>
    <t>68 F, 81 M</t>
  </si>
  <si>
    <t>CV disease (28/149)</t>
  </si>
  <si>
    <t xml:space="preserve">7.25 mg/L </t>
  </si>
  <si>
    <t>Antibiotic Treatment</t>
  </si>
  <si>
    <t>149/149</t>
  </si>
  <si>
    <t>Digestive System Disease (8/149)</t>
  </si>
  <si>
    <t>Antiviral Treatment</t>
  </si>
  <si>
    <t>Endocrine Diseases (9/149)</t>
  </si>
  <si>
    <t>Malignant Tumor (2/149)</t>
  </si>
  <si>
    <t>respiratory system diseases (1/149)</t>
  </si>
  <si>
    <t xml:space="preserve">Immunoglobulin </t>
  </si>
  <si>
    <t>Other Unspecified (4/149)</t>
  </si>
  <si>
    <t>Risk Factors Associated With Acute Respiratory Distress Syndrome and Death in Patients With Coronavirus Disease 2019 Pneumonia in Wuhan, China</t>
  </si>
  <si>
    <t>Median - 51 (IQR 43-60) range (21-83)</t>
  </si>
  <si>
    <t>73F, 128M</t>
  </si>
  <si>
    <t>Hypertension (39/201)</t>
  </si>
  <si>
    <t>median CRP 42.4 mg/L (IQR 14.15-92.86mg/L)</t>
  </si>
  <si>
    <t>Antibiotic</t>
  </si>
  <si>
    <t>13/201</t>
  </si>
  <si>
    <t>As of February 13, 2020, 144 of the total 201 patients (71.6%) were discharged from the hospital. The median hospital stay was 13 days (IQR, 10-16 days), and 13 (6.5%) patients were still hospitalized. Of the entire cohort [...] 44 (21.9%) died"</t>
  </si>
  <si>
    <t>157/201</t>
  </si>
  <si>
    <t>Diabetes (22/201)</t>
  </si>
  <si>
    <t>Finally, among the patients with ARDS, of those who re- ceived methylprednisolone treatment, 23 of 50 (46.0%) pa- tients died, while of those who did not receive methylpred- nisolone treatment, 21 of 34 (61.8%) died. The administration of methylprednisolone appears to have reduced the risk of death in patients with ARDS (HR, 0.38; 95% CI, 0.20-0.72; P = .003) (Figure).</t>
  </si>
  <si>
    <t>CV Disease (8/201)</t>
  </si>
  <si>
    <t>Immunomodulator</t>
  </si>
  <si>
    <t>Liver disease (7/201)</t>
  </si>
  <si>
    <t>Antioxidant (eg glutathione, NAcetylcysteine)</t>
  </si>
  <si>
    <t>CNS disease (7/201)</t>
  </si>
  <si>
    <t>Chronic Lung (5/201)</t>
  </si>
  <si>
    <t>CKD (2/201)</t>
  </si>
  <si>
    <t>Lopinavir/Ritonavir</t>
  </si>
  <si>
    <t>Endocrine (2/201)</t>
  </si>
  <si>
    <t>IFN alpha</t>
  </si>
  <si>
    <t>SARS-CoV-2 induced diarrhoea as onset symptom in patient with COVID-19</t>
  </si>
  <si>
    <t>23.53 mg/L</t>
  </si>
  <si>
    <t xml:space="preserve">Lopinavir </t>
  </si>
  <si>
    <t>"After antiviral treatments, the diarrhoea of the patient was ameliorated and then disappeared completely"</t>
  </si>
  <si>
    <t>"On 16 February, nucleic acid detection of SARS-CoV-2 turned negative, and CT scan result showed that the inflammation was significantly decreased in the bilateral lungs. Now he fully recovered and was discharged home"</t>
  </si>
  <si>
    <t>Interferon alpha-2beta</t>
  </si>
  <si>
    <t>[Impact of complicated myocardial injury on the clinical outcome of severe or critically ill COVID-19 patients].</t>
  </si>
  <si>
    <t>Median 68 (Range 58 - 74)</t>
  </si>
  <si>
    <t>20 F, 34 M</t>
  </si>
  <si>
    <t>Hypertension (24/54)</t>
  </si>
  <si>
    <t>NR (49/54 noted as elevated)</t>
  </si>
  <si>
    <t>Y 28/54</t>
  </si>
  <si>
    <t>Diabetes (13/54)</t>
  </si>
  <si>
    <t>Hyperlipidemia (4/54)</t>
  </si>
  <si>
    <t>Coronary Heart Disease (8/54)</t>
  </si>
  <si>
    <t>COPD (2/54)</t>
  </si>
  <si>
    <t>Cerebral Infarction (3/54)</t>
  </si>
  <si>
    <t>Malignant Tumor (2/54)</t>
  </si>
  <si>
    <t>The clinical characteristics of pneumonia patients co-infected with 2019 novel coronavirus and influenza virus in Wuhan, China</t>
  </si>
  <si>
    <t>Influenza A</t>
  </si>
  <si>
    <t>1.8 mg/L</t>
  </si>
  <si>
    <t xml:space="preserve">Antiviral Therapy (Not including Oseltamivir) </t>
  </si>
  <si>
    <t xml:space="preserve">Antibiotic Therapy </t>
  </si>
  <si>
    <t>21.5 mg/L</t>
  </si>
  <si>
    <t>Tumor (kidney)</t>
  </si>
  <si>
    <t>Influenza B</t>
  </si>
  <si>
    <t>0.9 mg/L</t>
  </si>
  <si>
    <t>CV disease</t>
  </si>
  <si>
    <t>HBV</t>
  </si>
  <si>
    <t>6.8 mg/L</t>
  </si>
  <si>
    <t>9.5 mg/L</t>
  </si>
  <si>
    <t>Hemostypic Therapy</t>
  </si>
  <si>
    <t>Rapid Progression to Acute Respiratory Distress Syndrome: Review of Current Understanding of Critical Illness from COVID-19 Infection</t>
  </si>
  <si>
    <t>87.9 mg/L</t>
  </si>
  <si>
    <t>was succesfully extubated on day 14 [day 20 of illness]</t>
  </si>
  <si>
    <t>Figure 4 shows fever normalization</t>
  </si>
  <si>
    <t xml:space="preserve">propofol </t>
  </si>
  <si>
    <t>fentanyl</t>
  </si>
  <si>
    <t>dexmedetomidine</t>
  </si>
  <si>
    <t>CT imaging of two cases of one family cluster 2019 novel coronavirus (2019-nCoV) pneumonia: inconsistency between clinical symptoms amelioration and imaging sign progression</t>
  </si>
  <si>
    <t>8.3 mg/L</t>
  </si>
  <si>
    <t>Interferon Inhalation</t>
  </si>
  <si>
    <t>"After receiving 2 days
of treatment, including the administration of combined
interferon inhalation, oseltamivir and lopinavir/ritonavir,
the patient reported symptoms relief."</t>
  </si>
  <si>
    <t>"After receiving 2 days of treatment, including the administration of combined interferon inhalation, oseltamivir and lopinavir/ritonavir, the patient reported symptoms relief."</t>
  </si>
  <si>
    <t xml:space="preserve">Hepatitis B </t>
  </si>
  <si>
    <t>9.14 mg/L</t>
  </si>
  <si>
    <t>"The patient also received therapy of interferon inhalation, oseltamivir and lopinavir/ritonavir for 2 days, and reported the symptoms relief, but with progressive pulmonary opacities found on repeat chest CT."</t>
  </si>
  <si>
    <t>A patient with SARS-CoV-2 infection during pregnancy in Qingdao, China</t>
  </si>
  <si>
    <t>"On Feb 11, CT showed a significant resolution of the initial lung abnormalities while the patient was receiving therapy."</t>
  </si>
  <si>
    <t>"She made a recovery and discharged on Feb 20."</t>
  </si>
  <si>
    <t>Potential Presymptomatic Transmission of SARS-CoV-2, Zhejiang Province, China, 2020</t>
  </si>
  <si>
    <t>"Because his cough did not improve, he was hospitalized for further evaluation"</t>
  </si>
  <si>
    <t>"traditional medicines commonly used in China"</t>
  </si>
  <si>
    <t>A case of COVID-19 and pneumonia returning from Macau in Taiwan: Clinical course and anti-SARS-CoV-2 IgG dynamic</t>
  </si>
  <si>
    <t>Table 1</t>
  </si>
  <si>
    <t>Fosfomycin</t>
  </si>
  <si>
    <t>Patients of COVID-19 may benefit from sustained lopinavir-combined regimen and the increase of eosinophil may predict the outcome of COVID-19 progression</t>
  </si>
  <si>
    <t>0-10 mg/L</t>
  </si>
  <si>
    <t>"taken off LPV empirically"; "their therapies were replaced with glucocorticoid and interferon-backbone combination regimen. However, the conditions of patients 1 and 2 had no improvement, even aggravate after the withdrawal of LPV"</t>
  </si>
  <si>
    <t>Figure 1</t>
  </si>
  <si>
    <t>RH-interferon a2b</t>
  </si>
  <si>
    <t>"their therapies were replaced with glucocorticoid and interferon-backbone combination regimen. However, the conditions of patients 1 and 2 had no improvement, even aggravate after the withdrawal of LPV"</t>
  </si>
  <si>
    <t>Immunoglobin</t>
  </si>
  <si>
    <t>Nasal cannula</t>
  </si>
  <si>
    <t>"not eased the symptoms of fever and cough"</t>
  </si>
  <si>
    <t>Arbidol hydrochloride granules</t>
  </si>
  <si>
    <t>&gt;10 mg/L</t>
  </si>
  <si>
    <t>Antibiotics (prior to admission)</t>
  </si>
  <si>
    <t>CVD</t>
  </si>
  <si>
    <t>Antibiotics (after admission)</t>
  </si>
  <si>
    <t>"The opacities on CT images of patients 4, 5, 9 and 10 improved persistently after eight, seven, six and seven days of LPV-combined regimen exposure, respectively"</t>
  </si>
  <si>
    <t>"Patient 6 stopped the usage of LPV due to digestive adverse reaction after four days of treatment"; "The period of improvement of radiographic lesions was 14 days, more longer than others (8 days)"</t>
  </si>
  <si>
    <t>Chronic liver disease</t>
  </si>
  <si>
    <t xml:space="preserve">"Patient 7 first showed the signs of improvement in virology on 3th day after treatment"; </t>
  </si>
  <si>
    <t>"(patient 8) received support care and symptomatic treatment after the adverse reactions occurred, rather than stopping LPV, with improvement appeared in two days"</t>
  </si>
  <si>
    <t>"The adverse reaction, complications and radiographic opacities (Figure 2C) of patient 8 were significantly improved in two days"</t>
  </si>
  <si>
    <t xml:space="preserve">Arbidol </t>
  </si>
  <si>
    <t>Albumin</t>
  </si>
  <si>
    <t>somac</t>
  </si>
  <si>
    <t>Human albumin solution</t>
  </si>
  <si>
    <t xml:space="preserve">Clinical Features of 69 Cases with Coronavirus Disease 2019 in Wuhan, China </t>
  </si>
  <si>
    <t>37 F, 32 M</t>
  </si>
  <si>
    <t>Hypertension 9(13%), cardiovascular disease 8(12%), diabetes 7 (10%), chronic obstructive pulmonary disease 4 (6%), malignancy 4 (6%), asthma 2 (3%), chronic hepatitis 1 (1%)</t>
  </si>
  <si>
    <t>6/63 &gt;100 mg/L</t>
  </si>
  <si>
    <t>Antiviral</t>
  </si>
  <si>
    <t>Y 62/67</t>
  </si>
  <si>
    <t xml:space="preserve">Antifungal </t>
  </si>
  <si>
    <t xml:space="preserve">"antifungal agent did not show influence on the outcome of COVID-19 patients"  </t>
  </si>
  <si>
    <t xml:space="preserve">Corticosteroid </t>
  </si>
  <si>
    <t>"use of corticosteroids were associated with a higher risk of death"</t>
  </si>
  <si>
    <t>"Arbidol treatment showed tendency to improve the discharging rate and decrease the mortality rate."</t>
  </si>
  <si>
    <t>Clinical Characteristics of Children with Coronavirus Disease 2019 in Hubei, China</t>
  </si>
  <si>
    <t>3 (2–9)</t>
  </si>
  <si>
    <t>11F, 14M</t>
  </si>
  <si>
    <t>Congenital Heart Disease (2/25), malnutrition (1/25)</t>
  </si>
  <si>
    <t>Median (IQR): 14.5 mg/L (0.93–25.04)</t>
  </si>
  <si>
    <t>24/25</t>
  </si>
  <si>
    <t>As of February 15, 2020, one patient completely recovered and had been discharged. The symptoms on admission were alleviated in 24 (96%)</t>
  </si>
  <si>
    <t>Y 25/25</t>
  </si>
  <si>
    <t>intravenous immunoglobulin</t>
  </si>
  <si>
    <t>systematic corticosteroids</t>
  </si>
  <si>
    <t>Cefoperazone</t>
  </si>
  <si>
    <t>sulbactam</t>
  </si>
  <si>
    <t>"Empiric antibiotics"</t>
  </si>
  <si>
    <t>Clinical characteristics of refractory COVID-19 pneumonia in Wuhan, China</t>
  </si>
  <si>
    <t>Median 54 (IQR 42-66)</t>
  </si>
  <si>
    <t>69 F, 86 M</t>
  </si>
  <si>
    <t>Hypertension (37/155), Diabetes (15/155), Cardiovascular diseases (15/155), Cerebrovascular diseases (7/155), Malignancy (7/155), Chronic liver diseases (7/155), Chronic renal disease (6/155), COPD (5/155), Tuberculosis (3/155), HIV (2/155)</t>
  </si>
  <si>
    <t>33 (16-74) mg/L (median of the n = 155; peak not given)</t>
  </si>
  <si>
    <t>"In our study, the median hospital stay for dead cases (n=22)</t>
  </si>
  <si>
    <t>Y 133/155</t>
  </si>
  <si>
    <t>Thymalfasin</t>
  </si>
  <si>
    <t>[A pathological report of three COVID-19 cases by minimally invasive autopsies]</t>
  </si>
  <si>
    <t>diabetes, double lung bronchiectasis</t>
  </si>
  <si>
    <t>interferon alpha-1beta</t>
  </si>
  <si>
    <t>"The total course of disease from onset to death is 17-19 days"</t>
  </si>
  <si>
    <t>Kelizhi</t>
  </si>
  <si>
    <t>thymosin</t>
  </si>
  <si>
    <t>methylprednisolone sodium</t>
  </si>
  <si>
    <t>immunoglobin</t>
  </si>
  <si>
    <t>oral cancer, hyperglycemia</t>
  </si>
  <si>
    <t>Clinical diagnostic value of CT imaging in COVID-19 with multiple negative RT-PCR testing</t>
  </si>
  <si>
    <t>48.65 mg/L</t>
  </si>
  <si>
    <t>Ribavarin</t>
  </si>
  <si>
    <t>“After antiviral (ribavirin) and symptomatic treatment, repeat chest CT showed significant progression of multi-focal ground-glass opacification and mixed consolidation that most appeared at peripheral area of both lungs”</t>
  </si>
  <si>
    <t>The index case of SARS-CoV-2 in Scotland: a case report</t>
  </si>
  <si>
    <t>4 mg/L</t>
  </si>
  <si>
    <t>NSAID</t>
  </si>
  <si>
    <t>"The patient remained in self isolation in the community whilst awaiting the results of SARS-CoV-2 PCR which was performed in the West of Scotland Specialist Virology Centre on a combined nose/throat swab. This sample tested positive for SARS-CoV-2 on day +3 with a threshold cycle (Ct) value of 36." also "He was discharged after 8 days, following two sequential nose and throat swabs negative for SARS-CoV-2 by PCR."</t>
  </si>
  <si>
    <t>Epidemiologic Features and Clinical Course of Patients Infected With SARS-CoV-2 in Singapore</t>
  </si>
  <si>
    <t>47 (31-73)</t>
  </si>
  <si>
    <t>9 F, 9 M</t>
  </si>
  <si>
    <t>Diabetes (2/18), Hypertension (4/18), Hyperlipidemia (1/18)</t>
  </si>
  <si>
    <t>16.3 mg/L</t>
  </si>
  <si>
    <t>Lopinavir-Ritonavir</t>
  </si>
  <si>
    <t>"Five patients were treated with lopinavir-ritonavir within 1 to 3 days of desaturation, but evidence of clinical benefit was equivocal. While defervescence occurred within 1 to 3 days of lopinavir-ritonavir initiation, it was unable to prevent progressive disease in 2 patients. Decline in viral load as indicated by the cycle threshold value from nasopharyngeal swabs also appeared similar between those treated and not treated with lopinavir-ritonavir."</t>
  </si>
  <si>
    <t>Recurrence of positive SARS-CoV-2 RNA in COVID-19: A case report</t>
  </si>
  <si>
    <t>"The patient’s respiratory symptoms improved, and she maintained normal body temperature after symptomatic treatment and
antimicrobial therapy, including oseltamivir, arbidol, Lopinavir/ritonavir, and moxifloxacin"</t>
  </si>
  <si>
    <t xml:space="preserve">"The patient’s respiratory symptoms improved, and she main- tained normal body temperature after symptomatic treatment and antimicrobial therapy, including oseltamivir, arbidol, Lopinavir/ ritonavir, and moxifloxacin" and "On 9 February, she was discharged and encouraged to maintain home quarantine for at least 14 days." </t>
  </si>
  <si>
    <t>Lopinavir/ ritonavir</t>
  </si>
  <si>
    <t>The Treatment and Outcome of a Lung Cancer Patient Infected with SARS-CoV-2</t>
  </si>
  <si>
    <t>lung adenocarcinoma</t>
  </si>
  <si>
    <t>cefoselis</t>
  </si>
  <si>
    <t>"After treatment with cefoselis, oseltamivir, meropenem, teicoplanin and moxifloxacin, his fever was reduced"</t>
  </si>
  <si>
    <t>teicoplanin</t>
  </si>
  <si>
    <t>"Thereafter, the patient started antiviral treatment with Kaletra (lopinavir/ritonavir) since January 29th. CT after 2 weeks (February 12th) showed improved pneumonia (Figure 1B). Follow-up RT-PCR tests for SARS-CoV-2 on February 1st, 2nd, 5th, 10th were negative, leading to confirmed recovery. The patient felt overall condition improved and was discharged"</t>
  </si>
  <si>
    <t>A case of 2019 novel coronavirus infected pneumonia with twice negative 2019-nCoV nucleic acid testing within 8 days</t>
  </si>
  <si>
    <t>atomized inhalation of interferon</t>
  </si>
  <si>
    <t>"On Jan 31 (day 11 of onset), blood gas analysis of this patient showed dramatic deterioration (PO2 65.5 mmHg, PCO2 39.2 mmHg, SO2 93.6%). 2019-nCOV nucleic acid testing was performed again by sampling from nasal swabs. The result showed positively 2019-nCoV infected, which was verified by CDC at the same time."</t>
  </si>
  <si>
    <t>oral oseltamivir (75mg)</t>
  </si>
  <si>
    <t>Coronavirus disease (COVID-19) in a paucisymptomatic patient: epidemiological and clinical challenge in settings with limited community transmission, Italy, February 2020</t>
  </si>
  <si>
    <t>"On 7 February, off-label oral treatment with lopinavir/ritonavir (400/100 mg every 12 h) was started after obtaining written informed consent [7]. SARS-CoV-2 RNA in stools, nasopharyngeal and oropharyngeal swabs resulted positive at different time points, whereas urine, spermatic fluid, saliva, blood and conjunctival swabs were persistently negative"</t>
  </si>
  <si>
    <t>On 12 and 13 February, two nasopharyngeal swabs resulted negative for SARS-CoV-2 RNA. On 22 February, the patient continued to be asymptomatic and afebrile; the isolation regimen was stopped and the patient discharged. Table 1</t>
  </si>
  <si>
    <t>CT morphology of COVID-19: Case report and review of literature</t>
  </si>
  <si>
    <t>14.7 mg/L</t>
  </si>
  <si>
    <t>lopinavir/ ritonavir</t>
  </si>
  <si>
    <t>"By day 16 the patient had improved clinically and was ready for discharge. No more follow-up CT examination was performed."</t>
  </si>
  <si>
    <t>broad-spectrum antibiotics</t>
  </si>
  <si>
    <t>[COVID-19 with post-chemotherapy agranulocytosis in childhood acute leukemia: a case report]</t>
  </si>
  <si>
    <t>post-chemotherapy agranulocytosis</t>
  </si>
  <si>
    <t>8.84 mg/L</t>
  </si>
  <si>
    <t>acute lymphoblastic leukemia</t>
  </si>
  <si>
    <t xml:space="preserve">"cefoperazone/sulbactam + vancomycin for 3 days, and she still had frequent fever every day (maximum 38.6 °C), no obvious chills and chills, intermittent paroxysmal dry cough...Considering the poor anti-infective effect, upgrade to meropenem + linezolid." </t>
  </si>
  <si>
    <t>influenza A</t>
  </si>
  <si>
    <t>cefoperazone/sulbactam</t>
  </si>
  <si>
    <t>[chinese - english translation] "After reviewing the 2019-nCOV nucleic acid was still positive, meropenem was treated for 1 week, and the body temperature did not improve. Considering that the anti-infective treatment was not effective, adjust meropenem to amikacin for infection."</t>
  </si>
  <si>
    <t>caspofungin</t>
  </si>
  <si>
    <t>gamma globulin</t>
  </si>
  <si>
    <t>Umfenovir</t>
  </si>
  <si>
    <t>Amikacin</t>
  </si>
  <si>
    <t>Hydroxychloroquine and azithromycin as a treatment of COVID-19: results of an open-label non-randomized clinical trial</t>
  </si>
  <si>
    <t>Mean 51.2 SD (18.7)</t>
  </si>
  <si>
    <t>9M, 11F</t>
  </si>
  <si>
    <t>"At day6 post-inclusion, 100% of the patients treated with hydroxycholoroquine and azithromycin were virologicaly cured comparing with 57.1% in patients treated with hydroxycholoroquine only, and 12.5% in the control group"</t>
  </si>
  <si>
    <t>3.33 (1.033)</t>
  </si>
  <si>
    <t xml:space="preserve">"Six hydroxychloroquin-treated patients were lost in follow-up during the survey becuase of early cessation of treatment." 3 were transferred to ICU.1 patient died and 1 decided to stop treatment. </t>
  </si>
  <si>
    <t>"At day6 post-inclusion, 70% of the hydroxycholoroquine patients were virologicaly cured comparing with 12.5% in the control group"</t>
  </si>
  <si>
    <t>3.071 (1.542)</t>
  </si>
  <si>
    <t>Analysis of factors associated with disease outcomes in hospitalized patients with 2019 novel coronavirus disease</t>
  </si>
  <si>
    <t>Median age: 38 (33, 57)</t>
  </si>
  <si>
    <t>39 F, 39 M</t>
  </si>
  <si>
    <t>Hypertension (8/78)</t>
  </si>
  <si>
    <t>11.1mg/L (2.3, 36.0)</t>
  </si>
  <si>
    <t>Diabetes (5/78)</t>
  </si>
  <si>
    <t>COPD (2/78)</t>
  </si>
  <si>
    <t>Cancer (4/78)</t>
  </si>
  <si>
    <t>glucocorticoids</t>
  </si>
  <si>
    <t>Others (10/78)</t>
  </si>
  <si>
    <t>Functional exhaustion of antiviral lymphocytes in COVID-19 patients</t>
  </si>
  <si>
    <t>Median age: 47.13 (range 11-84)</t>
  </si>
  <si>
    <t>32 F, 36 M</t>
  </si>
  <si>
    <t>28.819 mg/L (0.1-343.8)</t>
  </si>
  <si>
    <t>Hydroxychloroquine/chloroquine</t>
  </si>
  <si>
    <t>"efficacious therapy was accompanied by an increased number of T cells, CTLs, and NK cells. Importantly, the percentage of NKG2A+ NK cells was decreased in the convalescent period compared with that before treatment among five patients. Similarly, five patients showed a decreased percentage of NKG2A+ CTLs in the convalescent period"</t>
  </si>
  <si>
    <t>The different clinical characteristics of corona virus disease cases between children and their families in China - the character of children with COVID-19</t>
  </si>
  <si>
    <t>0.12 mg/L</t>
  </si>
  <si>
    <t>interferon</t>
  </si>
  <si>
    <t>"All the nine children and 14 adult patients recovered in 2–3 weeks and were discharged after two negative nucleic acid tests"</t>
  </si>
  <si>
    <t>0.35 mg/L</t>
  </si>
  <si>
    <t>0.19 mg/L</t>
  </si>
  <si>
    <t>0.18 mg/L</t>
  </si>
  <si>
    <t>0.24 mg/L</t>
  </si>
  <si>
    <t>0.26 mg/L</t>
  </si>
  <si>
    <t>42.9 (range, 30-72)</t>
  </si>
  <si>
    <t>Chinese medicine</t>
  </si>
  <si>
    <t>Viral Load Kinetics of SARS-CoV-2 Infection in First Two Patients in Korea</t>
  </si>
  <si>
    <t>8.93 mg/dL</t>
  </si>
  <si>
    <t>"Second, Lopinavir/ritonavir was used in both patients on day 5 and day 17 from symptom onset, but its role cannot be determined in viral load reduction or clinical improvement"</t>
  </si>
  <si>
    <t>Obesity</t>
  </si>
  <si>
    <t>See figure 1a</t>
  </si>
  <si>
    <t>The first infant case of COVID-19 acquired from a secondary transmission in Vietnam</t>
  </si>
  <si>
    <t>3 months</t>
  </si>
  <si>
    <t>0.32 mg/L</t>
  </si>
  <si>
    <t>Clinical characteristics of fatal and recovered cases of coronavirus disease 2019 (COVID-19) in Wuhan, China: a retrospective study</t>
  </si>
  <si>
    <t>68.5 (3.4521)</t>
  </si>
  <si>
    <t>36 F, 73 M</t>
  </si>
  <si>
    <t>Hypertension(79/109), Lung Disease (22/109),Diabetes(17/109), Heart Disease (13/109),Malignancy (6/109), "others"(31/109)</t>
  </si>
  <si>
    <t>109mg/L</t>
  </si>
  <si>
    <t>antiviral therapy</t>
  </si>
  <si>
    <t>"Our study enrolled 109 COVID-19 patients who died during hospitalization and 116 recovered patients"</t>
  </si>
  <si>
    <t>antibiotics</t>
  </si>
  <si>
    <t>high-grade antibiotics</t>
  </si>
  <si>
    <t>antifungal therapy</t>
  </si>
  <si>
    <t>intravenous corticosteroids</t>
  </si>
  <si>
    <t>42.5 (6.9402)</t>
  </si>
  <si>
    <t>65 F, 51 M</t>
  </si>
  <si>
    <t>Hypertension(51/116), Lung Disease (3/116),Diabetes(9/116), Heart Disease (4/116),Malignancy (6/116), "others"(15/116)</t>
  </si>
  <si>
    <t>3.22mg/L</t>
  </si>
  <si>
    <t>The first COVID-19 case in Afghanistan acquired from Iran</t>
  </si>
  <si>
    <t>"17 days from admission, the patient was in good health and a molecular test was done again with a negative result"</t>
  </si>
  <si>
    <t>terbutaline</t>
  </si>
  <si>
    <t>A cured patient with 2019-nCoV pneumonia</t>
  </si>
  <si>
    <t>73.4 mg/L</t>
  </si>
  <si>
    <t>"The patient received moxifloxacin (400 mg once daily intravenously for 8 days then switch to oral treatment), oseltamivir (75 mg twice daily orally for 5 days) and supportive therapy. The patient recovered with improved symptoms, and on treatment evaluation of chest CT obtained 7 days later showed decreased extent and intensity of the lesions, although irregular consolidation (asterisk) emerged in the subpleural regions of the right lower lung (figure 1B)."</t>
  </si>
  <si>
    <t>"Currently the patient is still under follow-up with favorable condition."</t>
  </si>
  <si>
    <t>Novel coronavirus SARS-CoV-2: familial spread resulting in COVID-19 pneumonia in a pediatric patient</t>
  </si>
  <si>
    <t>14.8 mg/L</t>
  </si>
  <si>
    <t>cefuroxime sodium</t>
  </si>
  <si>
    <t>"On February 6 2020, he developed dyspnea and severe cough with 75% oxygen saturation"</t>
  </si>
  <si>
    <t>"he was dischared and referred to a designated hospital for 14 days of isolation"</t>
  </si>
  <si>
    <t>abidol</t>
  </si>
  <si>
    <t>intravenous plasma of recovered COVID-19 patient</t>
  </si>
  <si>
    <t>"Following his recovery on February 13, 2020, he was discharged and referred to a designated hotel for 14 days of isolation."</t>
  </si>
  <si>
    <t>"Patient's granddaughter was administered azithromycin 0.2g/day per oral and recovered after 5 days"</t>
  </si>
  <si>
    <t>lopinavir/rotonavir</t>
  </si>
  <si>
    <t>"Patient's daughter was treated with oral abidol, lopinavir/ritonavir 200/50 mg and recovered after 8 days"</t>
  </si>
  <si>
    <t>The first locally acquired novel case of 2019-nCoV infection in a healthcare worker in the Paris area</t>
  </si>
  <si>
    <t>amoxicillin</t>
  </si>
  <si>
    <t>"RT-PCR signal in nasopharyngeal swab remained positive at the same level since diagnosis but no clinical deterioration 12 days after the contact"</t>
  </si>
  <si>
    <t>paracetamol</t>
  </si>
  <si>
    <t>Analysis of Epidemiological and Clinical features in older patients with Corona Virus Disease 2019 (COVID-19) out of Wuhan</t>
  </si>
  <si>
    <t xml:space="preserve">68.28y±7.314y </t>
  </si>
  <si>
    <t>78F, M58</t>
  </si>
  <si>
    <t>hypertension (38.97%), diabetes (17.65%), heart diseases (4.41%), COPD (2.21%)</t>
  </si>
  <si>
    <t>19mg/L</t>
  </si>
  <si>
    <t xml:space="preserve">"There were 117 patients (86.03%) in older group and 551 (84.51%) patients in younger group administrated with antiviral treatment, with a median period from onset of illness to antiviral therapy of 3 days and median antiviral duration of 11 days for both groups. There were 192 and 43 patients received zInterferon-α sprays, lopinavir and ritonavir 2 tablets (500 mg) twice daily and arbidol hydrochloride capsules (2 tablets three times daily); 140 and 25 patients received Interferon-α sprays and Lopinavir/Ritonavir; 61 and 12 patients received Lopinavir/Ritonavir and Arbidol; 31 and 10 patients received Interferon-α sprays and Arbidol, in younger group and older group respectively." "Glucocorticoid therapy is considered if PaO2/FiO2 &lt;300 mmHg and is not recommended for mild patients. Dose of Glucocorticoid is 0.75-1.5mg/kg.d and the median duration of corticosteroid therapy was 15 days." Compared with patient in younger group, more patient in older group (26.68% vs 9.36%, p&lt;0.001) received corticosteroid therapy.
</t>
  </si>
  <si>
    <t>"By the end of Feb 12, all patients were survived and significantly more patients in younger group (44.6% vs 22.8%, P &lt;0.001) had discharged than those in older group (Figure 1)."</t>
  </si>
  <si>
    <t xml:space="preserve">41.15y±11.38 </t>
  </si>
  <si>
    <t xml:space="preserve">303F, 349M </t>
  </si>
  <si>
    <t>hypertension (11.20%), diabetes (5.06%), heart diseases (0.77%)</t>
  </si>
  <si>
    <t>6.75mg/L</t>
  </si>
  <si>
    <t>[Clinical Study and CT Findings of a Familial Cluster of Pneumonia with Coronavirus Disease 2019 (COVID-19)]</t>
  </si>
  <si>
    <t>21.89 mg/L</t>
  </si>
  <si>
    <t>"The clinical symptoms of 3 patients were relieved, and the chest lesions were clearly absorbed and improved"</t>
  </si>
  <si>
    <t>Xinguan No. 1 prescription</t>
  </si>
  <si>
    <t>6.95 mg/L</t>
  </si>
  <si>
    <t>7.82 mg/L</t>
  </si>
  <si>
    <t>Clinical and epidemiological features of 36 children with coronavirus disease 2019 (COVID-19) in Zhejiang, China: an observational cohort study</t>
  </si>
  <si>
    <t>8.3 [SD 3.5]</t>
  </si>
  <si>
    <t>13F, 23M</t>
  </si>
  <si>
    <t>5 mg/L (1 of the 36 people had this CRP value)</t>
  </si>
  <si>
    <t>Interferon alfa</t>
  </si>
  <si>
    <t>3 (SD = 2, 2-5)</t>
  </si>
  <si>
    <t>10 (SD = 2, 7-22)</t>
  </si>
  <si>
    <t>14 ( SD = 3, 10-20)</t>
  </si>
  <si>
    <t>Improvement in pneumonia was seen 4–10 days after treatment initiation. SARS-CoV-2 RT-PCR results became negative after a mean of 10 (SD 2) days of treatment, regardless of the various initial manifestations of patients (figure 2). The mean number of days in hospital was 14 (SD 3) days.</t>
  </si>
  <si>
    <t>Lopinavir-ritonavir</t>
  </si>
  <si>
    <t>Clinical and immunologic features in severe and moderate Coronavirus Disease 2019</t>
  </si>
  <si>
    <t>4 F, 17 M</t>
  </si>
  <si>
    <t>Hypertension (5/21), diabetes (3/21)</t>
  </si>
  <si>
    <t>108.4 mg/L</t>
  </si>
  <si>
    <t>Empiric Broad Spectrum Antibiotic Therapy (cephalosporins, moxifloxacin)</t>
  </si>
  <si>
    <t>Y (17/21 (Dischaged (2), Died (4), in hospotal (15))</t>
  </si>
  <si>
    <t>Antiviral (oseltamavir, ganciclovir)</t>
  </si>
  <si>
    <t>Cardiovascular Implications of Fatal Outcomes of Patients With Coronavirus Disease 2019 (COVID-19)</t>
  </si>
  <si>
    <t>58.5 (14.66)</t>
  </si>
  <si>
    <t>96 F, 91 M</t>
  </si>
  <si>
    <t>hypertension (61/187), CHD (21/187), cardiomyopathy (8/187), diabetes (28/187), COPD (4/187), malignant neoplasm (13/187), chronic kidney disease (6/187)</t>
  </si>
  <si>
    <t>40.4 mg/L</t>
  </si>
  <si>
    <t>Antiviral (oseltamavir, ribavirin, umifenovir)</t>
  </si>
  <si>
    <t>Y (144/187)</t>
  </si>
  <si>
    <t>ivig</t>
  </si>
  <si>
    <t>Cardiac Involvement in a Patient With Coronavirus Disease 2019 (COVID-19)</t>
  </si>
  <si>
    <t>13 mg/L</t>
  </si>
  <si>
    <t>aspirin</t>
  </si>
  <si>
    <t>Blood pressure progressively stabilized, although sys- tolic pressure remained less than 100 mm Hg, and dobuta- mine treatment was weaned on day 4.</t>
  </si>
  <si>
    <t>dobutamine</t>
  </si>
  <si>
    <t>bisoprolol</t>
  </si>
  <si>
    <t>furosemide</t>
  </si>
  <si>
    <t>canrenone</t>
  </si>
  <si>
    <t>Treatment of 5 Critically Ill Patients With COVID-19 With Convalescent Plasma</t>
  </si>
  <si>
    <t>163.4 mg/L</t>
  </si>
  <si>
    <t>Hospitalized</t>
  </si>
  <si>
    <t>interferon alpha-1b</t>
  </si>
  <si>
    <t>favipiravir</t>
  </si>
  <si>
    <t>convalsecent plasma</t>
  </si>
  <si>
    <t>"As assessed by Ct, viral load declined within days of treatment with convalescent plasma, and the clinical conditions of these patients improved, as indicated by body temperature reduction, improved PAO2/FIO2, and chest imaging. Four patients who had been receiving mechanical ventilation and ECMO no longer required respiratory support by 9 days after plasma transfusion"</t>
  </si>
  <si>
    <t>242.8 mg/L</t>
  </si>
  <si>
    <t>mitral insufficiency</t>
  </si>
  <si>
    <t>darunavir</t>
  </si>
  <si>
    <t>108.3 mg/L</t>
  </si>
  <si>
    <t>160.8 mg/L</t>
  </si>
  <si>
    <t>260.4 mg/L</t>
  </si>
  <si>
    <t>A Diabetic Patient With 2019-nCoV (COVID-19) Infection
Who Recovered and Was Discharged From Hospital</t>
  </si>
  <si>
    <t>Diabetes Mellitus (Type II)</t>
  </si>
  <si>
    <t>&gt;160.0 mg/L</t>
  </si>
  <si>
    <t>"All abnormal
laboratory data gradually improved or became unremarkable. He
finally recovered and was discharged from the hospital on the 15th
day after admission."</t>
  </si>
  <si>
    <t>Brief report of the first cured 2019-nCoV pneumonia patient in West China Hospital</t>
  </si>
  <si>
    <t>"On February 9, he had a normal temperature without respiratory symptoms for at least 10 days, and 2019-nCoV-RNA was still negative in feces. Thus, he was discharged and asked to observe at home for 2 weeks. "</t>
  </si>
  <si>
    <t>Figure A/B</t>
  </si>
  <si>
    <t>Interferon a2b</t>
  </si>
  <si>
    <t>"As expected, pneumonia improved significantly"</t>
  </si>
  <si>
    <t>methylprednisone</t>
  </si>
  <si>
    <t>COVID-19 Infection in a Patient with End-Stage Kidney Disease</t>
  </si>
  <si>
    <t>End-stage kidney disease</t>
  </si>
  <si>
    <t>200.18 mg/L</t>
  </si>
  <si>
    <t>"He met the criteria for hospital discharge in China (absence of clinical symptoms and ra- diological abnormalities, and 2 negative PCR results). Then, the patient was discharged home on February 26."</t>
  </si>
  <si>
    <t>continuous renal replacement therapy</t>
  </si>
  <si>
    <t>"Respiratory distress was relieved immediately after the first CRRT session and almost disappeared after three sessions."</t>
  </si>
  <si>
    <t>chronic heart failure</t>
  </si>
  <si>
    <t>COPD</t>
  </si>
  <si>
    <t>Clinical analysis of 10 neonates born to mothers with 2019-nCoV pneumonia</t>
  </si>
  <si>
    <t xml:space="preserve">oseltamivir </t>
  </si>
  <si>
    <t>pregnant</t>
  </si>
  <si>
    <t xml:space="preserve">pregnant </t>
  </si>
  <si>
    <t>Clinical Analysis of Pregnant Women With 2019 Novel Coronavirus Pneumonia</t>
  </si>
  <si>
    <t>pregnant, gestational diabetes</t>
  </si>
  <si>
    <t>18.46 mg/L</t>
  </si>
  <si>
    <t>pregnant, preeclampsia</t>
  </si>
  <si>
    <t>19.56 mg/L</t>
  </si>
  <si>
    <t>8.96 mg/L</t>
  </si>
  <si>
    <t>82.14 mg/L</t>
  </si>
  <si>
    <t>Clinical characteristics of 113 deceased patients with coronavirus disease 2019: retrospective study</t>
  </si>
  <si>
    <t>62.0 (44.0-70.0)</t>
  </si>
  <si>
    <t>103F, 171M</t>
  </si>
  <si>
    <t>Hypertension (93/274)</t>
  </si>
  <si>
    <t>53.4 mg/L (18.6-113.0 mg/L)</t>
  </si>
  <si>
    <t>antiviral therapy (oseltamivir, arbidol, lopinavir/ritonavir)</t>
  </si>
  <si>
    <t>"Fewer deceased patients (89; 79%) than recovered patients (147; 91%) received monotherapy or combination therapy with antiviral agents (oseltamivir, arbidol, or lopinavir/ritonavir)"</t>
  </si>
  <si>
    <t>161/274</t>
  </si>
  <si>
    <t>Chronic Lung Disease (18/274)</t>
  </si>
  <si>
    <t>Glucocorticoid therapy</t>
  </si>
  <si>
    <t>"more deceased patients (99; 88%) than recovered patients (118; 73%) were given glucocorticoid therapy"</t>
  </si>
  <si>
    <t>Malignancy (7/274)</t>
  </si>
  <si>
    <t>antibiotics (moxifloxacin, cefoperazone, azithromycin)</t>
  </si>
  <si>
    <t>"One hundred and five (93%) deceased patients and 144 (89%) who recovered received empirical antibacterial therapy (moxifloxacin, cefoperazone, or azithromycin)"</t>
  </si>
  <si>
    <t>Gastrointestinal Disease (3/274)</t>
  </si>
  <si>
    <t>"Forty four (39%) deceased patients and 59 (37%) who recovered received intravenous immunoglobulin therapy"</t>
  </si>
  <si>
    <t>Metabolic arthritis (4/274)</t>
  </si>
  <si>
    <t>interferon inhalation</t>
  </si>
  <si>
    <t>"Fewer deceased patients (25; 22%) than recovered patients (64; 40%) received interferon α inhalation treatment"</t>
  </si>
  <si>
    <t>Autoimmune disease (2/274)</t>
  </si>
  <si>
    <t>Pregnancy (4/274)</t>
  </si>
  <si>
    <t>Clinical and biochemical indexes from 2019-nCoV infected patients linked to viral loads and lung injury</t>
  </si>
  <si>
    <t>52.6 mg/L</t>
  </si>
  <si>
    <t>Chronic heart disease</t>
  </si>
  <si>
    <t>38.6 mg/L</t>
  </si>
  <si>
    <t>Chronic Heart Disease</t>
  </si>
  <si>
    <t>Immunoglobulin</t>
  </si>
  <si>
    <t>52.95 mg/L</t>
  </si>
  <si>
    <t>Chronic Renal Disease</t>
  </si>
  <si>
    <t>Chronic Lung Disease</t>
  </si>
  <si>
    <t>88.94 mg/L</t>
  </si>
  <si>
    <t>53.6 mg/L</t>
  </si>
  <si>
    <t>5.8 mg/L</t>
  </si>
  <si>
    <t>5 mg/L</t>
  </si>
  <si>
    <t>35.6 mg/L</t>
  </si>
  <si>
    <t>85 mg/L</t>
  </si>
  <si>
    <t>28.4 mg/L</t>
  </si>
  <si>
    <t>Clinical features of patients infected with 2019 novel coronavirus in Wuhan, China</t>
  </si>
  <si>
    <t>49 (41-58)</t>
  </si>
  <si>
    <t>11M,2F</t>
  </si>
  <si>
    <t>Diabetes 1/13</t>
  </si>
  <si>
    <t>Y (8/13)</t>
  </si>
  <si>
    <t>Hypertension 2/13</t>
  </si>
  <si>
    <t>Cardiovascular Disease (3/13)</t>
  </si>
  <si>
    <t>corticosteroids</t>
  </si>
  <si>
    <t>COPD (1/13)</t>
  </si>
  <si>
    <t>49 (41-57.5)</t>
  </si>
  <si>
    <t>19M,9F</t>
  </si>
  <si>
    <t>Diabetes 7/28</t>
  </si>
  <si>
    <t>Y (27/28)</t>
  </si>
  <si>
    <t>Hypertension(4/28)</t>
  </si>
  <si>
    <t>Cardiovascular disease(3/28)</t>
  </si>
  <si>
    <t>Malignancy(1/28)</t>
  </si>
  <si>
    <t>Chronic Liver disease 1/28</t>
  </si>
  <si>
    <t>Anticoagulant treatment is associated with decreased mortality in severe coronavirus disease 2019 patients with coagulopathy.</t>
  </si>
  <si>
    <t>Mean,65.1 SD(12.1)</t>
  </si>
  <si>
    <t>181 F, 268 M</t>
  </si>
  <si>
    <t>hypertension (177), diabetes (93), heart diseases (41)</t>
  </si>
  <si>
    <t>heparin</t>
  </si>
  <si>
    <t>The heparin treat was associated with
lower mortality in patients with SIC score ≥4 (40.0% vs 64.2%, P=0.029), but not in those with SIC
score &lt;4 (29.0% vs 22.6%, P=0.419).</t>
  </si>
  <si>
    <t xml:space="preserve">Figure 1 </t>
  </si>
  <si>
    <t>Y (315/49)</t>
  </si>
  <si>
    <t>antivirals</t>
  </si>
  <si>
    <t>Early antiviral treatment contributes to alleviate the severity and improve the prognosis of patients with novel coronavirus disease (COVID-19).</t>
  </si>
  <si>
    <t>37.55 (17.10)</t>
  </si>
  <si>
    <t>91F, 106M</t>
  </si>
  <si>
    <t>Cardiovascular and cerebrovascular 14/197</t>
  </si>
  <si>
    <t>Y (189)</t>
  </si>
  <si>
    <t>Endocrine system disease 6/197</t>
  </si>
  <si>
    <t>digestive system disease 4/197</t>
  </si>
  <si>
    <t>respiratory system disease 3/197</t>
  </si>
  <si>
    <t>Traditional chinese medicine</t>
  </si>
  <si>
    <t>malignant tumor 3/197</t>
  </si>
  <si>
    <t>hormone therapy</t>
  </si>
  <si>
    <t>nervous system disease 1/197</t>
  </si>
  <si>
    <t>Chronic Kidney Disease 1/197</t>
  </si>
  <si>
    <t>Chronic Liver disease3/197</t>
  </si>
  <si>
    <t>63.04 (10.20)</t>
  </si>
  <si>
    <t>38F, 45M</t>
  </si>
  <si>
    <t>Cardiovascular and cerebrovascular 45/83</t>
  </si>
  <si>
    <t>Endocrine system disease28/83</t>
  </si>
  <si>
    <t>digestive system disease 5/83</t>
  </si>
  <si>
    <t>respiratory system disease 3/83</t>
  </si>
  <si>
    <t>malignant tumor 3/83</t>
  </si>
  <si>
    <t>nervous system disease</t>
  </si>
  <si>
    <t>Chronic Liver disease 5/83</t>
  </si>
  <si>
    <t>COPD 1/83</t>
  </si>
  <si>
    <t>Septic Shock 1/83</t>
  </si>
  <si>
    <t>HIV 1/83</t>
  </si>
  <si>
    <t>Clinical course and outcomes of critically ill patients with SARS-CoV-2 pneumonia in Wuhan, China: a single-centered, retrospective, observational study</t>
  </si>
  <si>
    <t>59.7 (13.3)</t>
  </si>
  <si>
    <t>17 F, 35 M</t>
  </si>
  <si>
    <t>Chronic cardiac disease (5/52)</t>
  </si>
  <si>
    <t>Y (20)</t>
  </si>
  <si>
    <t>Chronic pulmonary disease (4/52)</t>
  </si>
  <si>
    <t>Cerebrovascular disease (7/52)</t>
  </si>
  <si>
    <t>Diabetes (9/52)</t>
  </si>
  <si>
    <t>Vasoconstrictive agents</t>
  </si>
  <si>
    <t>Malignancy (2/52)</t>
  </si>
  <si>
    <t>Dementia (1/52)</t>
  </si>
  <si>
    <t>Malnutrition (1/52)</t>
  </si>
  <si>
    <t>Perioperative Presentation of COVID-19 Disease in a Liver Transplant Recipient.</t>
  </si>
  <si>
    <t>liver cancer</t>
  </si>
  <si>
    <t>recombinant human granulocyte colony-stimulating factor (rh-GCSF)</t>
  </si>
  <si>
    <t xml:space="preserve">Tacrolimus </t>
  </si>
  <si>
    <t>Novel coronavirus disease (Covid-19): the first two patients in the UK with person to person transmission</t>
  </si>
  <si>
    <t>15 mg/L</t>
  </si>
  <si>
    <t>amoxicillin/Clavulanic Acid</t>
  </si>
  <si>
    <t>Empirical oral antibiotic therapy (co-amoxyclav 500/125 mg p.o. t.d.s.) was administered on d3, to cover the possibility of secondary bacterial infection, but was subsequently discontinued. Symptoms resolved in case A by d3 and in case B by d4 of admission.</t>
  </si>
  <si>
    <t>PCR testing of SARS-CoV-2 from nose and throat swabs taken daily was negative from d2 onwards in case A and from d5 in case B (throat swabs from this individual were negative throughout).</t>
  </si>
  <si>
    <t>Rhinovirus/enterovirus positive</t>
  </si>
  <si>
    <t>40 mg/L</t>
  </si>
  <si>
    <t>PCR testing of SARS-CoV-2 from nose and throat swabs taken daily was negative from d2 onwards in case A and from d5 in case B (throat swabs from this individual were negative throughout). Periodic fever of 38–38.5 °C was observed in case B until d3 of admission.</t>
  </si>
  <si>
    <t>[Clinical analysis of 31 cases of 2019 novel coronavirus infection in children from six provinces (autonomous region) of northern China]</t>
  </si>
  <si>
    <t>Mean, 7.083; range, 0.5-17</t>
  </si>
  <si>
    <t>16 F, 15 M</t>
  </si>
  <si>
    <t>All children's body temperature returned to normal after treatment, respiratory or gastrointestinal symptoms improved or disappeared, and lung CT was absorbed earlier.</t>
  </si>
  <si>
    <t>As of February 21, 2020, 25 cases of nucleic acid test turned negative, and the time of negative turn was 7 to 23 days</t>
  </si>
  <si>
    <t>Antiviral therapy (interferon, oseltamivir, ribavirin, abidol, lopinavir/ritonavir)</t>
  </si>
  <si>
    <t>inerferon</t>
  </si>
  <si>
    <t>Xiyanping</t>
  </si>
  <si>
    <t>Yiqi Yangyin</t>
  </si>
  <si>
    <t>Xuanfie</t>
  </si>
  <si>
    <t>Qushi</t>
  </si>
  <si>
    <t>Yiqi</t>
  </si>
  <si>
    <t>[Twin girls infected with SARS-CoV-2]</t>
  </si>
  <si>
    <t>7.2 mg/L</t>
  </si>
  <si>
    <t>"The body temperature returned to normal on the 2nd day after admission (3rd day after the onset of illness)"</t>
  </si>
  <si>
    <t>interferon alpha2b</t>
  </si>
  <si>
    <t>Yanhuning Injection</t>
  </si>
  <si>
    <t>COVID-19 in a patient with chronic lymphocytic leukaemia</t>
  </si>
  <si>
    <t>chronic lymphocytic leukaemia</t>
  </si>
  <si>
    <t>α-interferon</t>
  </si>
  <si>
    <t>A  follow-up  chest  CT  on  March 1, 2020 (figure), showed a substantial improvement with a marked reduction of pulmonary exudative lesions. The  patient’s  temperature  also  returned  to  normal  with  improvement  in  symptoms.  However,  repeated  real-time  RT-PCR  test  remained  positive  for  COVID-19  infection.  He was scheduled for an additional 7 days of observation until  all  clinical  criteria  for  hospital  discharge  were  met  (more  than  3 days  of  normal  body  temperature,  resolved  respiratory   symptoms,   substan   tially   improved   acute   exudative   lesions   on   chest   CT,   and   two   consecutive   negative COVID-19 infection tests), at which time he was transferred  to  the  inpatient  haematology  department  for  further management</t>
  </si>
  <si>
    <t>non-Hodgkin lymphoma (last treated 2007)</t>
  </si>
  <si>
    <t>immunoglobulin</t>
  </si>
  <si>
    <t>A Case of Novel Coronavirus Disease 19 in a Chronic Hemodialysis Patient Presenting with Gastroenteritis and Developing Severe Pulmonary Disease</t>
  </si>
  <si>
    <t>end-stage renal disease</t>
  </si>
  <si>
    <t xml:space="preserve">"At the current time, his vasopressor requirement remains variable, as does his PaO2/FiO2 ratio, while he remains in critical condition for the past 5 days". </t>
  </si>
  <si>
    <t>coronary artery disease</t>
  </si>
  <si>
    <t>tocilizumab</t>
  </si>
  <si>
    <t>piperacillin-tazobactom</t>
  </si>
  <si>
    <t>Drugs</t>
  </si>
  <si>
    <t>chloroquine</t>
  </si>
  <si>
    <t>montmorillonite powder or tigeminy viable oranism powder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</si>
</sst>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sz val="12"/>
      <color theme="1"/>
      <name val="Arial"/>
      <family val="2"/>
    </font>
    <font>
      <sz val="11"/>
      <color rgb="FF008000"/>
      <name val="Arial"/>
      <family val="2"/>
    </font>
  </fonts>
  <fills count="8">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theme="5"/>
        <bgColor indexed="64"/>
      </patternFill>
    </fill>
    <fill>
      <patternFill patternType="solid">
        <fgColor rgb="FFFFFF00"/>
        <bgColor indexed="64"/>
      </patternFill>
    </fill>
    <fill>
      <patternFill patternType="solid">
        <fgColor rgb="FFFFFF00"/>
        <bgColor rgb="FFFFFFFF"/>
      </patternFill>
    </fill>
    <fill>
      <patternFill patternType="solid">
        <fgColor rgb="FFFFFF00"/>
        <bgColor rgb="FFF4CCCC"/>
      </patternFill>
    </fill>
  </fills>
  <borders count="1">
    <border>
      <left/>
      <right/>
      <top/>
      <bottom/>
      <diagonal/>
    </border>
  </borders>
  <cellStyleXfs count="1">
    <xf numFmtId="0" fontId="0" fillId="0" borderId="0"/>
  </cellStyleXfs>
  <cellXfs count="19">
    <xf numFmtId="0" fontId="0" fillId="0" borderId="0" xfId="0"/>
    <xf numFmtId="11" fontId="0" fillId="0" borderId="0" xfId="0" applyNumberFormat="1"/>
    <xf numFmtId="0" fontId="1" fillId="0" borderId="0" xfId="0" applyFont="1"/>
    <xf numFmtId="0" fontId="2" fillId="0" borderId="0" xfId="0" applyFont="1" applyAlignment="1">
      <alignment wrapText="1"/>
    </xf>
    <xf numFmtId="0" fontId="0" fillId="0" borderId="0" xfId="0" applyFont="1" applyAlignment="1"/>
    <xf numFmtId="0" fontId="3" fillId="0" borderId="0" xfId="0" applyFont="1" applyAlignment="1"/>
    <xf numFmtId="0" fontId="3" fillId="2" borderId="0" xfId="0" applyFont="1" applyFill="1"/>
    <xf numFmtId="0" fontId="0" fillId="3" borderId="0" xfId="0" applyFont="1" applyFill="1" applyAlignment="1"/>
    <xf numFmtId="0" fontId="4" fillId="3" borderId="0" xfId="0" applyFont="1" applyFill="1" applyAlignment="1">
      <alignment horizontal="left"/>
    </xf>
    <xf numFmtId="0" fontId="3" fillId="0" borderId="0" xfId="0" applyFont="1"/>
    <xf numFmtId="0" fontId="3" fillId="3" borderId="0" xfId="0" applyFont="1" applyFill="1"/>
    <xf numFmtId="0" fontId="5" fillId="0" borderId="0" xfId="0" applyFont="1" applyAlignment="1"/>
    <xf numFmtId="0" fontId="6" fillId="3" borderId="0" xfId="0" applyFont="1" applyFill="1" applyAlignment="1">
      <alignment horizontal="left"/>
    </xf>
    <xf numFmtId="0" fontId="3" fillId="5" borderId="0" xfId="0" applyFont="1" applyFill="1" applyAlignment="1"/>
    <xf numFmtId="0" fontId="0" fillId="5" borderId="0" xfId="0" applyFont="1" applyFill="1" applyAlignment="1"/>
    <xf numFmtId="0" fontId="3" fillId="7" borderId="0" xfId="0" applyFont="1" applyFill="1"/>
    <xf numFmtId="0" fontId="0" fillId="5" borderId="0" xfId="0" applyFill="1"/>
    <xf numFmtId="0" fontId="4" fillId="6" borderId="0" xfId="0" applyFont="1" applyFill="1" applyAlignment="1">
      <alignment horizontal="right"/>
    </xf>
    <xf numFmtId="0" fontId="0" fillId="4" borderId="0" xfId="0" applyFill="1"/>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
  <sheetViews>
    <sheetView topLeftCell="A19" workbookViewId="0">
      <selection activeCell="A28" sqref="A28"/>
    </sheetView>
  </sheetViews>
  <sheetFormatPr defaultRowHeight="15" x14ac:dyDescent="0.25"/>
  <cols>
    <col min="2" max="2" width="24" customWidth="1"/>
    <col min="4" max="4" width="14" bestFit="1" customWidth="1"/>
  </cols>
  <sheetData>
    <row r="1" spans="1:11" s="2" customFormat="1" x14ac:dyDescent="0.25">
      <c r="A1" s="2" t="s">
        <v>0</v>
      </c>
      <c r="B1" s="2" t="s">
        <v>1</v>
      </c>
      <c r="C1" s="2" t="s">
        <v>2</v>
      </c>
      <c r="D1" s="2" t="s">
        <v>20</v>
      </c>
      <c r="E1"/>
      <c r="F1"/>
      <c r="G1"/>
      <c r="H1"/>
      <c r="I1"/>
      <c r="J1"/>
      <c r="K1"/>
    </row>
    <row r="2" spans="1:11" x14ac:dyDescent="0.25">
      <c r="A2">
        <v>32004427</v>
      </c>
      <c r="B2" t="s">
        <v>5</v>
      </c>
      <c r="C2" t="s">
        <v>3</v>
      </c>
      <c r="D2" t="s">
        <v>14</v>
      </c>
    </row>
    <row r="3" spans="1:11" x14ac:dyDescent="0.25">
      <c r="A3">
        <v>32007143</v>
      </c>
      <c r="B3" t="s">
        <v>19</v>
      </c>
      <c r="C3" t="s">
        <v>3</v>
      </c>
      <c r="D3" t="s">
        <v>21</v>
      </c>
    </row>
    <row r="4" spans="1:11" x14ac:dyDescent="0.25">
      <c r="A4">
        <v>32031570</v>
      </c>
      <c r="B4" t="s">
        <v>7</v>
      </c>
      <c r="C4" t="s">
        <v>6</v>
      </c>
      <c r="D4" t="s">
        <v>14</v>
      </c>
    </row>
    <row r="5" spans="1:11" x14ac:dyDescent="0.25">
      <c r="A5">
        <v>32037389</v>
      </c>
      <c r="B5" t="s">
        <v>19</v>
      </c>
      <c r="C5" t="s">
        <v>4</v>
      </c>
      <c r="D5" t="s">
        <v>17</v>
      </c>
    </row>
    <row r="6" spans="1:11" x14ac:dyDescent="0.25">
      <c r="A6">
        <v>32037389</v>
      </c>
      <c r="B6" t="s">
        <v>19</v>
      </c>
      <c r="C6" t="s">
        <v>4</v>
      </c>
      <c r="D6" t="s">
        <v>17</v>
      </c>
    </row>
    <row r="7" spans="1:11" x14ac:dyDescent="0.25">
      <c r="A7">
        <v>32037389</v>
      </c>
      <c r="B7" t="s">
        <v>19</v>
      </c>
      <c r="C7" t="s">
        <v>4</v>
      </c>
      <c r="D7" t="s">
        <v>17</v>
      </c>
    </row>
    <row r="8" spans="1:11" x14ac:dyDescent="0.25">
      <c r="A8">
        <v>32037389</v>
      </c>
      <c r="B8" t="s">
        <v>19</v>
      </c>
      <c r="C8" t="s">
        <v>4</v>
      </c>
      <c r="D8" t="s">
        <v>17</v>
      </c>
    </row>
    <row r="9" spans="1:11" x14ac:dyDescent="0.25">
      <c r="A9">
        <v>32056407</v>
      </c>
      <c r="B9" t="s">
        <v>7</v>
      </c>
      <c r="C9" t="s">
        <v>3</v>
      </c>
      <c r="D9" t="s">
        <v>14</v>
      </c>
    </row>
    <row r="10" spans="1:11" x14ac:dyDescent="0.25">
      <c r="A10">
        <v>32056407</v>
      </c>
      <c r="B10" t="s">
        <v>8</v>
      </c>
      <c r="C10" t="s">
        <v>4</v>
      </c>
      <c r="D10" t="s">
        <v>14</v>
      </c>
    </row>
    <row r="11" spans="1:11" x14ac:dyDescent="0.25">
      <c r="A11">
        <v>32056407</v>
      </c>
      <c r="B11" t="s">
        <v>9</v>
      </c>
      <c r="C11" t="s">
        <v>4</v>
      </c>
      <c r="D11" t="s">
        <v>14</v>
      </c>
    </row>
    <row r="12" spans="1:11" x14ac:dyDescent="0.25">
      <c r="A12">
        <v>32073161</v>
      </c>
      <c r="B12" t="s">
        <v>8</v>
      </c>
      <c r="C12" t="s">
        <v>3</v>
      </c>
      <c r="D12" t="s">
        <v>17</v>
      </c>
    </row>
    <row r="13" spans="1:11" x14ac:dyDescent="0.25">
      <c r="A13">
        <v>32073161</v>
      </c>
      <c r="B13" t="s">
        <v>9</v>
      </c>
      <c r="C13" t="s">
        <v>3</v>
      </c>
      <c r="D13" t="s">
        <v>17</v>
      </c>
    </row>
    <row r="14" spans="1:11" x14ac:dyDescent="0.25">
      <c r="A14">
        <v>32080991</v>
      </c>
      <c r="B14" t="s">
        <v>19</v>
      </c>
      <c r="C14" t="s">
        <v>3</v>
      </c>
      <c r="D14" t="s">
        <v>14</v>
      </c>
    </row>
    <row r="15" spans="1:11" x14ac:dyDescent="0.25">
      <c r="A15">
        <v>32080991</v>
      </c>
      <c r="B15" t="s">
        <v>19</v>
      </c>
      <c r="C15" t="s">
        <v>3</v>
      </c>
      <c r="D15" t="s">
        <v>14</v>
      </c>
    </row>
    <row r="16" spans="1:11" x14ac:dyDescent="0.25">
      <c r="A16">
        <v>32085846</v>
      </c>
      <c r="B16" t="s">
        <v>8</v>
      </c>
      <c r="C16" t="s">
        <v>6</v>
      </c>
      <c r="D16" t="s">
        <v>14</v>
      </c>
    </row>
    <row r="17" spans="1:4" x14ac:dyDescent="0.25">
      <c r="A17">
        <v>32085846</v>
      </c>
      <c r="B17" t="s">
        <v>9</v>
      </c>
      <c r="C17" t="s">
        <v>6</v>
      </c>
      <c r="D17" t="s">
        <v>14</v>
      </c>
    </row>
    <row r="18" spans="1:4" x14ac:dyDescent="0.25">
      <c r="A18">
        <v>32100486</v>
      </c>
      <c r="B18" t="s">
        <v>8</v>
      </c>
      <c r="C18" t="s">
        <v>4</v>
      </c>
      <c r="D18" t="s">
        <v>14</v>
      </c>
    </row>
    <row r="19" spans="1:4" x14ac:dyDescent="0.25">
      <c r="A19">
        <v>32105632</v>
      </c>
      <c r="B19" t="s">
        <v>8</v>
      </c>
      <c r="C19" t="s">
        <v>3</v>
      </c>
      <c r="D19" t="s">
        <v>12</v>
      </c>
    </row>
    <row r="20" spans="1:4" x14ac:dyDescent="0.25">
      <c r="A20">
        <v>32114074</v>
      </c>
      <c r="B20" t="s">
        <v>19</v>
      </c>
      <c r="C20" t="s">
        <v>3</v>
      </c>
      <c r="D20" t="s">
        <v>14</v>
      </c>
    </row>
    <row r="21" spans="1:4" x14ac:dyDescent="0.25">
      <c r="A21">
        <v>32114074</v>
      </c>
      <c r="B21" t="s">
        <v>19</v>
      </c>
      <c r="C21" t="s">
        <v>4</v>
      </c>
      <c r="D21" t="s">
        <v>14</v>
      </c>
    </row>
    <row r="22" spans="1:4" x14ac:dyDescent="0.25">
      <c r="A22">
        <v>32118389</v>
      </c>
      <c r="B22" t="s">
        <v>19</v>
      </c>
      <c r="C22" t="s">
        <v>3</v>
      </c>
      <c r="D22" t="s">
        <v>12</v>
      </c>
    </row>
    <row r="23" spans="1:4" x14ac:dyDescent="0.25">
      <c r="A23">
        <v>32118640</v>
      </c>
      <c r="B23" t="s">
        <v>8</v>
      </c>
      <c r="C23" t="s">
        <v>3</v>
      </c>
      <c r="D23" t="s">
        <v>15</v>
      </c>
    </row>
    <row r="24" spans="1:4" x14ac:dyDescent="0.25">
      <c r="A24">
        <v>32119083</v>
      </c>
      <c r="B24" t="s">
        <v>8</v>
      </c>
      <c r="C24" t="s">
        <v>3</v>
      </c>
      <c r="D24" t="s">
        <v>14</v>
      </c>
    </row>
    <row r="25" spans="1:4" x14ac:dyDescent="0.25">
      <c r="A25">
        <v>32119083</v>
      </c>
      <c r="B25" t="s">
        <v>9</v>
      </c>
      <c r="C25" t="s">
        <v>3</v>
      </c>
      <c r="D25" t="s">
        <v>14</v>
      </c>
    </row>
    <row r="26" spans="1:4" x14ac:dyDescent="0.25">
      <c r="A26">
        <v>32120312</v>
      </c>
      <c r="B26" t="s">
        <v>8</v>
      </c>
      <c r="C26" t="s">
        <v>3</v>
      </c>
      <c r="D26" t="s">
        <v>14</v>
      </c>
    </row>
    <row r="27" spans="1:4" x14ac:dyDescent="0.25">
      <c r="A27">
        <v>32120312</v>
      </c>
      <c r="B27" t="s">
        <v>9</v>
      </c>
      <c r="C27" t="s">
        <v>3</v>
      </c>
      <c r="D27" t="s">
        <v>14</v>
      </c>
    </row>
    <row r="28" spans="1:4" x14ac:dyDescent="0.25">
      <c r="A28">
        <v>32125362</v>
      </c>
      <c r="B28" t="s">
        <v>19</v>
      </c>
      <c r="C28" t="s">
        <v>6</v>
      </c>
      <c r="D28" t="s">
        <v>12</v>
      </c>
    </row>
    <row r="29" spans="1:4" x14ac:dyDescent="0.25">
      <c r="A29">
        <v>32134381</v>
      </c>
      <c r="B29" t="s">
        <v>8</v>
      </c>
      <c r="C29" t="s">
        <v>3</v>
      </c>
      <c r="D29" t="s">
        <v>14</v>
      </c>
    </row>
    <row r="30" spans="1:4" x14ac:dyDescent="0.25">
      <c r="A30">
        <v>32134381</v>
      </c>
      <c r="B30" t="s">
        <v>9</v>
      </c>
      <c r="C30" t="s">
        <v>3</v>
      </c>
      <c r="D30" t="s">
        <v>14</v>
      </c>
    </row>
    <row r="31" spans="1:4" x14ac:dyDescent="0.25">
      <c r="A31">
        <v>32139552</v>
      </c>
      <c r="B31" t="s">
        <v>8</v>
      </c>
      <c r="C31" t="s">
        <v>4</v>
      </c>
      <c r="D31" t="s">
        <v>17</v>
      </c>
    </row>
    <row r="32" spans="1:4" x14ac:dyDescent="0.25">
      <c r="A32">
        <v>32139552</v>
      </c>
      <c r="B32" t="s">
        <v>9</v>
      </c>
      <c r="C32" t="s">
        <v>4</v>
      </c>
      <c r="D32" t="s">
        <v>17</v>
      </c>
    </row>
    <row r="33" spans="1:4" x14ac:dyDescent="0.25">
      <c r="A33">
        <v>32146694</v>
      </c>
      <c r="B33" t="s">
        <v>19</v>
      </c>
      <c r="C33" t="s">
        <v>3</v>
      </c>
      <c r="D33" t="s">
        <v>17</v>
      </c>
    </row>
    <row r="34" spans="1:4" x14ac:dyDescent="0.25">
      <c r="A34">
        <v>32147538</v>
      </c>
      <c r="B34" t="s">
        <v>19</v>
      </c>
      <c r="C34" t="s">
        <v>3</v>
      </c>
      <c r="D34" t="s">
        <v>17</v>
      </c>
    </row>
    <row r="35" spans="1:4" x14ac:dyDescent="0.25">
      <c r="A35">
        <v>32147577</v>
      </c>
      <c r="B35" t="s">
        <v>19</v>
      </c>
      <c r="C35" t="s">
        <v>4</v>
      </c>
      <c r="D35" t="s">
        <v>14</v>
      </c>
    </row>
    <row r="36" spans="1:4" x14ac:dyDescent="0.25">
      <c r="A36">
        <v>32149768</v>
      </c>
      <c r="B36" t="s">
        <v>8</v>
      </c>
      <c r="C36" t="s">
        <v>6</v>
      </c>
      <c r="D36" t="s">
        <v>14</v>
      </c>
    </row>
    <row r="37" spans="1:4" x14ac:dyDescent="0.25">
      <c r="A37">
        <v>32149768</v>
      </c>
      <c r="B37" t="s">
        <v>8</v>
      </c>
      <c r="C37" t="s">
        <v>3</v>
      </c>
      <c r="D37" t="s">
        <v>14</v>
      </c>
    </row>
    <row r="38" spans="1:4" x14ac:dyDescent="0.25">
      <c r="A38">
        <v>32149768</v>
      </c>
      <c r="B38" t="s">
        <v>9</v>
      </c>
      <c r="C38" t="s">
        <v>6</v>
      </c>
      <c r="D38" t="s">
        <v>14</v>
      </c>
    </row>
    <row r="39" spans="1:4" x14ac:dyDescent="0.25">
      <c r="A39">
        <v>32149768</v>
      </c>
      <c r="B39" t="s">
        <v>9</v>
      </c>
      <c r="C39" t="s">
        <v>3</v>
      </c>
      <c r="D39" t="s">
        <v>14</v>
      </c>
    </row>
    <row r="40" spans="1:4" x14ac:dyDescent="0.25">
      <c r="A40">
        <v>32160316</v>
      </c>
      <c r="B40" t="s">
        <v>8</v>
      </c>
      <c r="C40" t="s">
        <v>3</v>
      </c>
      <c r="D40" t="s">
        <v>14</v>
      </c>
    </row>
    <row r="41" spans="1:4" x14ac:dyDescent="0.25">
      <c r="A41">
        <v>32160316</v>
      </c>
      <c r="B41" t="s">
        <v>9</v>
      </c>
      <c r="C41" t="s">
        <v>3</v>
      </c>
      <c r="D41" t="s">
        <v>14</v>
      </c>
    </row>
    <row r="42" spans="1:4" x14ac:dyDescent="0.25">
      <c r="A42">
        <v>32161968</v>
      </c>
      <c r="B42" t="s">
        <v>8</v>
      </c>
      <c r="C42" t="s">
        <v>3</v>
      </c>
      <c r="D42" t="s">
        <v>16</v>
      </c>
    </row>
    <row r="43" spans="1:4" x14ac:dyDescent="0.25">
      <c r="A43">
        <v>32161968</v>
      </c>
      <c r="B43" t="s">
        <v>9</v>
      </c>
      <c r="C43" t="s">
        <v>3</v>
      </c>
      <c r="D43" t="s">
        <v>16</v>
      </c>
    </row>
    <row r="44" spans="1:4" x14ac:dyDescent="0.25">
      <c r="A44">
        <v>32162699</v>
      </c>
      <c r="B44" t="s">
        <v>8</v>
      </c>
      <c r="C44" t="s">
        <v>4</v>
      </c>
      <c r="D44" t="s">
        <v>14</v>
      </c>
    </row>
    <row r="45" spans="1:4" x14ac:dyDescent="0.25">
      <c r="A45">
        <v>32162699</v>
      </c>
      <c r="B45" t="s">
        <v>8</v>
      </c>
      <c r="C45" t="s">
        <v>4</v>
      </c>
      <c r="D45" t="s">
        <v>14</v>
      </c>
    </row>
    <row r="46" spans="1:4" x14ac:dyDescent="0.25">
      <c r="A46">
        <v>32162699</v>
      </c>
      <c r="B46" t="s">
        <v>8</v>
      </c>
      <c r="C46" t="s">
        <v>4</v>
      </c>
      <c r="D46" t="s">
        <v>14</v>
      </c>
    </row>
    <row r="47" spans="1:4" x14ac:dyDescent="0.25">
      <c r="A47">
        <v>32162699</v>
      </c>
      <c r="B47" t="s">
        <v>8</v>
      </c>
      <c r="C47" t="s">
        <v>4</v>
      </c>
      <c r="D47" t="s">
        <v>14</v>
      </c>
    </row>
    <row r="48" spans="1:4" x14ac:dyDescent="0.25">
      <c r="A48">
        <v>32162699</v>
      </c>
      <c r="B48" t="s">
        <v>8</v>
      </c>
      <c r="C48" t="s">
        <v>4</v>
      </c>
      <c r="D48" t="s">
        <v>14</v>
      </c>
    </row>
    <row r="49" spans="1:4" x14ac:dyDescent="0.25">
      <c r="A49">
        <v>32162699</v>
      </c>
      <c r="B49" t="s">
        <v>8</v>
      </c>
      <c r="C49" t="s">
        <v>4</v>
      </c>
      <c r="D49" t="s">
        <v>14</v>
      </c>
    </row>
    <row r="50" spans="1:4" x14ac:dyDescent="0.25">
      <c r="A50">
        <v>32162699</v>
      </c>
      <c r="B50" t="s">
        <v>8</v>
      </c>
      <c r="C50" t="s">
        <v>4</v>
      </c>
      <c r="D50" t="s">
        <v>14</v>
      </c>
    </row>
    <row r="51" spans="1:4" x14ac:dyDescent="0.25">
      <c r="A51">
        <v>32162699</v>
      </c>
      <c r="B51" t="s">
        <v>8</v>
      </c>
      <c r="C51" t="s">
        <v>4</v>
      </c>
      <c r="D51" t="s">
        <v>14</v>
      </c>
    </row>
    <row r="52" spans="1:4" x14ac:dyDescent="0.25">
      <c r="A52">
        <v>32162699</v>
      </c>
      <c r="B52" t="s">
        <v>8</v>
      </c>
      <c r="C52" t="s">
        <v>4</v>
      </c>
      <c r="D52" t="s">
        <v>14</v>
      </c>
    </row>
    <row r="53" spans="1:4" x14ac:dyDescent="0.25">
      <c r="A53">
        <v>32162699</v>
      </c>
      <c r="B53" t="s">
        <v>9</v>
      </c>
      <c r="C53" t="s">
        <v>4</v>
      </c>
      <c r="D53" t="s">
        <v>14</v>
      </c>
    </row>
    <row r="54" spans="1:4" x14ac:dyDescent="0.25">
      <c r="A54">
        <v>32162699</v>
      </c>
      <c r="B54" t="s">
        <v>9</v>
      </c>
      <c r="C54" t="s">
        <v>4</v>
      </c>
      <c r="D54" t="s">
        <v>14</v>
      </c>
    </row>
    <row r="55" spans="1:4" x14ac:dyDescent="0.25">
      <c r="A55">
        <v>32162699</v>
      </c>
      <c r="B55" t="s">
        <v>9</v>
      </c>
      <c r="C55" t="s">
        <v>4</v>
      </c>
      <c r="D55" t="s">
        <v>14</v>
      </c>
    </row>
    <row r="56" spans="1:4" x14ac:dyDescent="0.25">
      <c r="A56">
        <v>32162699</v>
      </c>
      <c r="B56" t="s">
        <v>9</v>
      </c>
      <c r="C56" t="s">
        <v>4</v>
      </c>
      <c r="D56" t="s">
        <v>14</v>
      </c>
    </row>
    <row r="57" spans="1:4" x14ac:dyDescent="0.25">
      <c r="A57">
        <v>32162699</v>
      </c>
      <c r="B57" t="s">
        <v>9</v>
      </c>
      <c r="C57" t="s">
        <v>4</v>
      </c>
      <c r="D57" t="s">
        <v>14</v>
      </c>
    </row>
    <row r="58" spans="1:4" x14ac:dyDescent="0.25">
      <c r="A58">
        <v>32162699</v>
      </c>
      <c r="B58" t="s">
        <v>9</v>
      </c>
      <c r="C58" t="s">
        <v>4</v>
      </c>
      <c r="D58" t="s">
        <v>14</v>
      </c>
    </row>
    <row r="59" spans="1:4" x14ac:dyDescent="0.25">
      <c r="A59">
        <v>32162699</v>
      </c>
      <c r="B59" t="s">
        <v>9</v>
      </c>
      <c r="C59" t="s">
        <v>4</v>
      </c>
      <c r="D59" t="s">
        <v>14</v>
      </c>
    </row>
    <row r="60" spans="1:4" x14ac:dyDescent="0.25">
      <c r="A60">
        <v>32162699</v>
      </c>
      <c r="B60" t="s">
        <v>9</v>
      </c>
      <c r="C60" t="s">
        <v>4</v>
      </c>
      <c r="D60" t="s">
        <v>14</v>
      </c>
    </row>
    <row r="61" spans="1:4" x14ac:dyDescent="0.25">
      <c r="A61">
        <v>32162699</v>
      </c>
      <c r="B61" t="s">
        <v>9</v>
      </c>
      <c r="C61" t="s">
        <v>4</v>
      </c>
      <c r="D61" t="s">
        <v>14</v>
      </c>
    </row>
    <row r="62" spans="1:4" x14ac:dyDescent="0.25">
      <c r="A62">
        <v>32167524</v>
      </c>
      <c r="B62" t="s">
        <v>19</v>
      </c>
      <c r="C62" t="s">
        <v>3</v>
      </c>
      <c r="D62" t="s">
        <v>12</v>
      </c>
    </row>
    <row r="63" spans="1:4" x14ac:dyDescent="0.25">
      <c r="A63">
        <v>32171866</v>
      </c>
      <c r="B63" t="s">
        <v>19</v>
      </c>
      <c r="C63" t="s">
        <v>3</v>
      </c>
      <c r="D63" t="s">
        <v>12</v>
      </c>
    </row>
    <row r="64" spans="1:4" x14ac:dyDescent="0.25">
      <c r="A64">
        <v>32171866</v>
      </c>
      <c r="B64" t="s">
        <v>19</v>
      </c>
      <c r="C64" t="s">
        <v>3</v>
      </c>
      <c r="D64" t="s">
        <v>12</v>
      </c>
    </row>
    <row r="65" spans="1:4" x14ac:dyDescent="0.25">
      <c r="A65">
        <v>32171869</v>
      </c>
      <c r="B65" t="s">
        <v>19</v>
      </c>
      <c r="C65" t="s">
        <v>3</v>
      </c>
      <c r="D65" t="s">
        <v>12</v>
      </c>
    </row>
    <row r="66" spans="1:4" x14ac:dyDescent="0.25">
      <c r="A66">
        <v>32171872</v>
      </c>
      <c r="B66" t="s">
        <v>8</v>
      </c>
      <c r="C66" t="s">
        <v>3</v>
      </c>
      <c r="D66" t="s">
        <v>12</v>
      </c>
    </row>
    <row r="67" spans="1:4" x14ac:dyDescent="0.25">
      <c r="A67">
        <v>32171872</v>
      </c>
      <c r="B67" t="s">
        <v>9</v>
      </c>
      <c r="C67" t="s">
        <v>3</v>
      </c>
      <c r="D67" t="s">
        <v>12</v>
      </c>
    </row>
    <row r="68" spans="1:4" x14ac:dyDescent="0.25">
      <c r="A68">
        <v>32173576</v>
      </c>
      <c r="B68" t="s">
        <v>8</v>
      </c>
      <c r="C68" t="s">
        <v>6</v>
      </c>
      <c r="D68" t="s">
        <v>17</v>
      </c>
    </row>
    <row r="69" spans="1:4" x14ac:dyDescent="0.25">
      <c r="A69">
        <v>32173576</v>
      </c>
      <c r="B69" t="s">
        <v>8</v>
      </c>
      <c r="C69" t="s">
        <v>6</v>
      </c>
      <c r="D69" t="s">
        <v>17</v>
      </c>
    </row>
    <row r="70" spans="1:4" x14ac:dyDescent="0.25">
      <c r="A70">
        <v>32173576</v>
      </c>
      <c r="B70" t="s">
        <v>8</v>
      </c>
      <c r="C70" t="s">
        <v>3</v>
      </c>
      <c r="D70" t="s">
        <v>17</v>
      </c>
    </row>
    <row r="71" spans="1:4" x14ac:dyDescent="0.25">
      <c r="A71">
        <v>32173576</v>
      </c>
      <c r="B71" t="s">
        <v>8</v>
      </c>
      <c r="C71" t="s">
        <v>3</v>
      </c>
      <c r="D71" t="s">
        <v>17</v>
      </c>
    </row>
    <row r="72" spans="1:4" x14ac:dyDescent="0.25">
      <c r="A72">
        <v>32173576</v>
      </c>
      <c r="B72" t="s">
        <v>8</v>
      </c>
      <c r="C72" t="s">
        <v>4</v>
      </c>
      <c r="D72" t="s">
        <v>17</v>
      </c>
    </row>
    <row r="73" spans="1:4" x14ac:dyDescent="0.25">
      <c r="A73">
        <v>32173576</v>
      </c>
      <c r="B73" t="s">
        <v>8</v>
      </c>
      <c r="C73" t="s">
        <v>4</v>
      </c>
      <c r="D73" t="s">
        <v>17</v>
      </c>
    </row>
    <row r="74" spans="1:4" x14ac:dyDescent="0.25">
      <c r="A74">
        <v>32173576</v>
      </c>
      <c r="B74" t="s">
        <v>8</v>
      </c>
      <c r="C74" t="s">
        <v>4</v>
      </c>
      <c r="D74" t="s">
        <v>17</v>
      </c>
    </row>
    <row r="75" spans="1:4" x14ac:dyDescent="0.25">
      <c r="A75">
        <v>32173576</v>
      </c>
      <c r="B75" t="s">
        <v>8</v>
      </c>
      <c r="C75" t="s">
        <v>4</v>
      </c>
      <c r="D75" t="s">
        <v>17</v>
      </c>
    </row>
    <row r="76" spans="1:4" x14ac:dyDescent="0.25">
      <c r="A76">
        <v>32173576</v>
      </c>
      <c r="B76" t="s">
        <v>8</v>
      </c>
      <c r="C76" t="s">
        <v>4</v>
      </c>
      <c r="D76" t="s">
        <v>17</v>
      </c>
    </row>
    <row r="77" spans="1:4" x14ac:dyDescent="0.25">
      <c r="A77">
        <v>32173576</v>
      </c>
      <c r="B77" t="s">
        <v>8</v>
      </c>
      <c r="C77" t="s">
        <v>4</v>
      </c>
      <c r="D77" t="s">
        <v>17</v>
      </c>
    </row>
    <row r="78" spans="1:4" x14ac:dyDescent="0.25">
      <c r="A78">
        <v>32173725</v>
      </c>
      <c r="B78" t="s">
        <v>19</v>
      </c>
      <c r="C78" t="s">
        <v>3</v>
      </c>
      <c r="D78" t="s">
        <v>12</v>
      </c>
    </row>
    <row r="79" spans="1:4" x14ac:dyDescent="0.25">
      <c r="A79">
        <v>32182347</v>
      </c>
      <c r="B79" t="s">
        <v>7</v>
      </c>
      <c r="C79" t="s">
        <v>3</v>
      </c>
      <c r="D79" t="s">
        <v>14</v>
      </c>
    </row>
    <row r="80" spans="1:4" x14ac:dyDescent="0.25">
      <c r="A80">
        <v>32187464</v>
      </c>
      <c r="B80" t="s">
        <v>8</v>
      </c>
      <c r="C80" t="s">
        <v>6</v>
      </c>
      <c r="D80" t="s">
        <v>13</v>
      </c>
    </row>
    <row r="81" spans="1:4" x14ac:dyDescent="0.25">
      <c r="A81">
        <v>32187464</v>
      </c>
      <c r="B81" t="s">
        <v>9</v>
      </c>
      <c r="C81" t="s">
        <v>6</v>
      </c>
      <c r="D81" t="s">
        <v>13</v>
      </c>
    </row>
    <row r="82" spans="1:4" x14ac:dyDescent="0.25">
      <c r="A82">
        <v>32190575</v>
      </c>
      <c r="B82" t="s">
        <v>19</v>
      </c>
      <c r="C82" t="s">
        <v>4</v>
      </c>
      <c r="D82" t="s">
        <v>14</v>
      </c>
    </row>
    <row r="83" spans="1:4" x14ac:dyDescent="0.25">
      <c r="A83">
        <v>32190575</v>
      </c>
      <c r="B83" t="s">
        <v>19</v>
      </c>
      <c r="C83" t="s">
        <v>4</v>
      </c>
      <c r="D83" t="s">
        <v>14</v>
      </c>
    </row>
    <row r="84" spans="1:4" x14ac:dyDescent="0.25">
      <c r="A84">
        <v>32195887</v>
      </c>
      <c r="B84" t="s">
        <v>19</v>
      </c>
      <c r="C84" t="s">
        <v>6</v>
      </c>
      <c r="D84" t="s">
        <v>14</v>
      </c>
    </row>
    <row r="85" spans="1:4" x14ac:dyDescent="0.25">
      <c r="A85">
        <v>32195887</v>
      </c>
      <c r="B85" t="s">
        <v>19</v>
      </c>
      <c r="C85" t="s">
        <v>6</v>
      </c>
      <c r="D85" t="s">
        <v>14</v>
      </c>
    </row>
    <row r="86" spans="1:4" x14ac:dyDescent="0.25">
      <c r="A86">
        <v>32195887</v>
      </c>
      <c r="B86" t="s">
        <v>19</v>
      </c>
      <c r="C86" t="s">
        <v>3</v>
      </c>
      <c r="D86" t="s">
        <v>14</v>
      </c>
    </row>
    <row r="87" spans="1:4" x14ac:dyDescent="0.25">
      <c r="A87">
        <v>32195887</v>
      </c>
      <c r="B87" t="s">
        <v>19</v>
      </c>
      <c r="C87" t="s">
        <v>3</v>
      </c>
      <c r="D87" t="s">
        <v>14</v>
      </c>
    </row>
    <row r="88" spans="1:4" x14ac:dyDescent="0.25">
      <c r="A88">
        <v>32195887</v>
      </c>
      <c r="B88" t="s">
        <v>19</v>
      </c>
      <c r="C88" t="s">
        <v>4</v>
      </c>
      <c r="D88" t="s">
        <v>14</v>
      </c>
    </row>
    <row r="89" spans="1:4" x14ac:dyDescent="0.25">
      <c r="A89">
        <v>32196678</v>
      </c>
      <c r="B89" t="s">
        <v>19</v>
      </c>
      <c r="C89" t="s">
        <v>3</v>
      </c>
      <c r="D89" t="s">
        <v>12</v>
      </c>
    </row>
    <row r="90" spans="1:4" x14ac:dyDescent="0.25">
      <c r="A90">
        <v>32196678</v>
      </c>
      <c r="B90" t="s">
        <v>19</v>
      </c>
      <c r="C90" t="s">
        <v>4</v>
      </c>
      <c r="D90" t="s">
        <v>12</v>
      </c>
    </row>
    <row r="91" spans="1:4" x14ac:dyDescent="0.25">
      <c r="A91">
        <v>32198004</v>
      </c>
      <c r="B91" t="s">
        <v>8</v>
      </c>
      <c r="C91" t="s">
        <v>4</v>
      </c>
      <c r="D91" t="s">
        <v>17</v>
      </c>
    </row>
    <row r="92" spans="1:4" x14ac:dyDescent="0.25">
      <c r="A92">
        <v>32198004</v>
      </c>
      <c r="B92" t="s">
        <v>9</v>
      </c>
      <c r="C92" t="s">
        <v>4</v>
      </c>
      <c r="D92" t="s">
        <v>17</v>
      </c>
    </row>
    <row r="93" spans="1:4" x14ac:dyDescent="0.25">
      <c r="A93">
        <v>32198834</v>
      </c>
      <c r="B93" t="s">
        <v>7</v>
      </c>
      <c r="C93" t="s">
        <v>6</v>
      </c>
      <c r="D93" t="s">
        <v>14</v>
      </c>
    </row>
    <row r="94" spans="1:4" x14ac:dyDescent="0.25">
      <c r="A94">
        <v>32198834</v>
      </c>
      <c r="B94" t="s">
        <v>10</v>
      </c>
      <c r="C94" t="s">
        <v>6</v>
      </c>
      <c r="D94" t="s">
        <v>14</v>
      </c>
    </row>
    <row r="95" spans="1:4" x14ac:dyDescent="0.25">
      <c r="A95">
        <v>32198834</v>
      </c>
      <c r="B95" t="s">
        <v>8</v>
      </c>
      <c r="C95" t="s">
        <v>6</v>
      </c>
      <c r="D95" t="s">
        <v>14</v>
      </c>
    </row>
    <row r="96" spans="1:4" x14ac:dyDescent="0.25">
      <c r="A96">
        <v>32198834</v>
      </c>
      <c r="B96" t="s">
        <v>9</v>
      </c>
      <c r="C96" t="s">
        <v>6</v>
      </c>
      <c r="D96" t="s">
        <v>14</v>
      </c>
    </row>
    <row r="97" spans="1:4" x14ac:dyDescent="0.25">
      <c r="A97">
        <v>32200109</v>
      </c>
      <c r="B97" t="s">
        <v>11</v>
      </c>
      <c r="C97" t="s">
        <v>3</v>
      </c>
      <c r="D97" t="s">
        <v>14</v>
      </c>
    </row>
    <row r="98" spans="1:4" x14ac:dyDescent="0.25">
      <c r="A98">
        <v>32200400</v>
      </c>
      <c r="B98" t="s">
        <v>7</v>
      </c>
      <c r="C98" t="s">
        <v>3</v>
      </c>
      <c r="D98" t="s">
        <v>14</v>
      </c>
    </row>
    <row r="99" spans="1:4" x14ac:dyDescent="0.25">
      <c r="A99">
        <v>32200400</v>
      </c>
      <c r="B99" t="s">
        <v>19</v>
      </c>
      <c r="C99" t="s">
        <v>3</v>
      </c>
      <c r="D99" t="s">
        <v>14</v>
      </c>
    </row>
    <row r="100" spans="1:4" x14ac:dyDescent="0.25">
      <c r="A100">
        <v>32200654</v>
      </c>
      <c r="B100" t="s">
        <v>19</v>
      </c>
      <c r="C100" t="s">
        <v>3</v>
      </c>
      <c r="D100" t="s">
        <v>14</v>
      </c>
    </row>
    <row r="101" spans="1:4" x14ac:dyDescent="0.25">
      <c r="A101">
        <v>32203188</v>
      </c>
      <c r="B101" t="s">
        <v>18</v>
      </c>
      <c r="C101" t="s">
        <v>4</v>
      </c>
      <c r="D101" t="s">
        <v>12</v>
      </c>
    </row>
    <row r="102" spans="1:4" x14ac:dyDescent="0.25">
      <c r="A102">
        <v>32205204</v>
      </c>
      <c r="B102" t="s">
        <v>7</v>
      </c>
      <c r="C102" t="s">
        <v>4</v>
      </c>
      <c r="D102" t="s">
        <v>12</v>
      </c>
    </row>
    <row r="103" spans="1:4" x14ac:dyDescent="0.25">
      <c r="A103">
        <v>32205204</v>
      </c>
      <c r="B103" t="s">
        <v>10</v>
      </c>
      <c r="C103" t="s">
        <v>4</v>
      </c>
      <c r="D103" t="s">
        <v>12</v>
      </c>
    </row>
    <row r="104" spans="1:4" x14ac:dyDescent="0.25">
      <c r="A104">
        <v>32207032</v>
      </c>
      <c r="B104" t="s">
        <v>8</v>
      </c>
      <c r="C104" t="s">
        <v>3</v>
      </c>
      <c r="D104" t="s">
        <v>17</v>
      </c>
    </row>
    <row r="105" spans="1:4" x14ac:dyDescent="0.25">
      <c r="A105">
        <v>32207032</v>
      </c>
      <c r="B105" t="s">
        <v>9</v>
      </c>
      <c r="C105" t="s">
        <v>3</v>
      </c>
      <c r="D105" t="s">
        <v>17</v>
      </c>
    </row>
    <row r="106" spans="1:4" x14ac:dyDescent="0.25">
      <c r="A106">
        <v>32208917</v>
      </c>
      <c r="B106" t="s">
        <v>19</v>
      </c>
      <c r="C106" t="s">
        <v>3</v>
      </c>
      <c r="D106" t="s">
        <v>14</v>
      </c>
    </row>
    <row r="107" spans="1:4" x14ac:dyDescent="0.25">
      <c r="A107">
        <v>32208917</v>
      </c>
      <c r="B107" t="s">
        <v>19</v>
      </c>
      <c r="C107" t="s">
        <v>3</v>
      </c>
      <c r="D107" t="s">
        <v>14</v>
      </c>
    </row>
    <row r="108" spans="1:4" x14ac:dyDescent="0.25">
      <c r="A108">
        <v>32208917</v>
      </c>
      <c r="B108" t="s">
        <v>19</v>
      </c>
      <c r="C108" t="s">
        <v>3</v>
      </c>
      <c r="D108" t="s">
        <v>14</v>
      </c>
    </row>
    <row r="109" spans="1:4" x14ac:dyDescent="0.25">
      <c r="A109">
        <v>32208917</v>
      </c>
      <c r="B109" t="s">
        <v>19</v>
      </c>
      <c r="C109" t="s">
        <v>3</v>
      </c>
      <c r="D109" t="s">
        <v>14</v>
      </c>
    </row>
    <row r="110" spans="1:4" x14ac:dyDescent="0.25">
      <c r="A110">
        <v>32208917</v>
      </c>
      <c r="B110" t="s">
        <v>19</v>
      </c>
      <c r="C110" t="s">
        <v>3</v>
      </c>
      <c r="D110" t="s">
        <v>14</v>
      </c>
    </row>
    <row r="111" spans="1:4" x14ac:dyDescent="0.25">
      <c r="A111">
        <v>32208917</v>
      </c>
      <c r="B111" t="s">
        <v>19</v>
      </c>
      <c r="C111" t="s">
        <v>3</v>
      </c>
      <c r="D111" t="s">
        <v>14</v>
      </c>
    </row>
    <row r="112" spans="1:4" x14ac:dyDescent="0.25">
      <c r="A112">
        <v>32208917</v>
      </c>
      <c r="B112" t="s">
        <v>19</v>
      </c>
      <c r="C112" t="s">
        <v>3</v>
      </c>
      <c r="D112" t="s">
        <v>14</v>
      </c>
    </row>
    <row r="113" spans="1:4" x14ac:dyDescent="0.25">
      <c r="A113">
        <v>32208917</v>
      </c>
      <c r="B113" t="s">
        <v>19</v>
      </c>
      <c r="C113" t="s">
        <v>3</v>
      </c>
      <c r="D113" t="s">
        <v>14</v>
      </c>
    </row>
    <row r="114" spans="1:4" x14ac:dyDescent="0.25">
      <c r="A114">
        <v>32208917</v>
      </c>
      <c r="B114" t="s">
        <v>19</v>
      </c>
      <c r="C114" t="s">
        <v>3</v>
      </c>
      <c r="D114" t="s">
        <v>14</v>
      </c>
    </row>
    <row r="115" spans="1:4" x14ac:dyDescent="0.25">
      <c r="A115">
        <v>32208917</v>
      </c>
      <c r="B115" t="s">
        <v>19</v>
      </c>
      <c r="C115" t="s">
        <v>3</v>
      </c>
      <c r="D115" t="s">
        <v>14</v>
      </c>
    </row>
    <row r="116" spans="1:4" x14ac:dyDescent="0.25">
      <c r="A116">
        <v>32208917</v>
      </c>
      <c r="B116" t="s">
        <v>19</v>
      </c>
      <c r="C116" t="s">
        <v>3</v>
      </c>
      <c r="D116" t="s">
        <v>14</v>
      </c>
    </row>
    <row r="117" spans="1:4" x14ac:dyDescent="0.25">
      <c r="A117">
        <v>32208917</v>
      </c>
      <c r="B117" t="s">
        <v>19</v>
      </c>
      <c r="C117" t="s">
        <v>3</v>
      </c>
      <c r="D117" t="s">
        <v>14</v>
      </c>
    </row>
    <row r="118" spans="1:4" x14ac:dyDescent="0.25">
      <c r="A118">
        <v>32208917</v>
      </c>
      <c r="B118" t="s">
        <v>19</v>
      </c>
      <c r="C118" t="s">
        <v>3</v>
      </c>
      <c r="D118" t="s">
        <v>14</v>
      </c>
    </row>
    <row r="119" spans="1:4" x14ac:dyDescent="0.25">
      <c r="A119">
        <v>32208917</v>
      </c>
      <c r="B119" t="s">
        <v>19</v>
      </c>
      <c r="C119" t="s">
        <v>3</v>
      </c>
      <c r="D119" t="s">
        <v>14</v>
      </c>
    </row>
    <row r="120" spans="1:4" x14ac:dyDescent="0.25">
      <c r="A120">
        <v>32209164</v>
      </c>
      <c r="B120" t="s">
        <v>19</v>
      </c>
      <c r="C120" t="s">
        <v>3</v>
      </c>
      <c r="D120" t="s">
        <v>14</v>
      </c>
    </row>
    <row r="121" spans="1:4" x14ac:dyDescent="0.25">
      <c r="A121">
        <v>32209502</v>
      </c>
      <c r="B121" t="s">
        <v>7</v>
      </c>
      <c r="C121" t="s">
        <v>3</v>
      </c>
      <c r="D121" t="s">
        <v>12</v>
      </c>
    </row>
    <row r="122" spans="1:4" x14ac:dyDescent="0.25">
      <c r="A122">
        <v>32209502</v>
      </c>
      <c r="B122" t="s">
        <v>8</v>
      </c>
      <c r="C122" t="s">
        <v>3</v>
      </c>
      <c r="D122" t="s">
        <v>12</v>
      </c>
    </row>
    <row r="123" spans="1:4" x14ac:dyDescent="0.25">
      <c r="A123">
        <v>32209502</v>
      </c>
      <c r="B123" t="s">
        <v>19</v>
      </c>
      <c r="C123" t="s">
        <v>4</v>
      </c>
      <c r="D123" t="s">
        <v>12</v>
      </c>
    </row>
    <row r="124" spans="1:4" x14ac:dyDescent="0.25">
      <c r="A124">
        <v>32209502</v>
      </c>
      <c r="B124" t="s">
        <v>9</v>
      </c>
      <c r="C124" t="s">
        <v>3</v>
      </c>
      <c r="D124" t="s">
        <v>12</v>
      </c>
    </row>
    <row r="125" spans="1:4" x14ac:dyDescent="0.25">
      <c r="A125">
        <v>32211844</v>
      </c>
      <c r="B125" t="s">
        <v>8</v>
      </c>
      <c r="C125" t="s">
        <v>3</v>
      </c>
      <c r="D125" t="s">
        <v>14</v>
      </c>
    </row>
    <row r="126" spans="1:4" x14ac:dyDescent="0.25">
      <c r="A126">
        <v>32211844</v>
      </c>
      <c r="B126" t="s">
        <v>8</v>
      </c>
      <c r="C126" t="s">
        <v>3</v>
      </c>
      <c r="D126" t="s">
        <v>14</v>
      </c>
    </row>
    <row r="127" spans="1:4" x14ac:dyDescent="0.25">
      <c r="A127">
        <v>32211844</v>
      </c>
      <c r="B127" t="s">
        <v>9</v>
      </c>
      <c r="C127" t="s">
        <v>3</v>
      </c>
      <c r="D127" t="s">
        <v>14</v>
      </c>
    </row>
    <row r="128" spans="1:4" x14ac:dyDescent="0.25">
      <c r="A128">
        <v>32211844</v>
      </c>
      <c r="B128" t="s">
        <v>9</v>
      </c>
      <c r="C128" t="s">
        <v>3</v>
      </c>
      <c r="D128" t="s">
        <v>14</v>
      </c>
    </row>
    <row r="129" spans="1:4" x14ac:dyDescent="0.25">
      <c r="A129">
        <v>32213326</v>
      </c>
      <c r="B129" t="s">
        <v>7</v>
      </c>
      <c r="C129" t="s">
        <v>3</v>
      </c>
      <c r="D129" t="s">
        <v>14</v>
      </c>
    </row>
    <row r="130" spans="1:4" x14ac:dyDescent="0.25">
      <c r="A130">
        <v>32215898</v>
      </c>
      <c r="B130" t="s">
        <v>19</v>
      </c>
      <c r="C130" t="s">
        <v>3</v>
      </c>
      <c r="D130" t="s">
        <v>14</v>
      </c>
    </row>
    <row r="131" spans="1:4" x14ac:dyDescent="0.25">
      <c r="A131">
        <v>32217556</v>
      </c>
      <c r="B131" t="s">
        <v>7</v>
      </c>
      <c r="C131" t="s">
        <v>4</v>
      </c>
      <c r="D131" t="s">
        <v>14</v>
      </c>
    </row>
    <row r="132" spans="1:4" x14ac:dyDescent="0.25">
      <c r="A132">
        <v>32217556</v>
      </c>
      <c r="B132" t="s">
        <v>19</v>
      </c>
      <c r="C132" t="s">
        <v>4</v>
      </c>
      <c r="D132" t="s">
        <v>14</v>
      </c>
    </row>
    <row r="133" spans="1:4" x14ac:dyDescent="0.25">
      <c r="A133">
        <v>32219357</v>
      </c>
      <c r="B133" t="s">
        <v>10</v>
      </c>
      <c r="C133" t="s">
        <v>3</v>
      </c>
      <c r="D133" t="s">
        <v>17</v>
      </c>
    </row>
    <row r="134" spans="1:4" x14ac:dyDescent="0.25">
      <c r="A134">
        <v>32219357</v>
      </c>
      <c r="B134" t="s">
        <v>19</v>
      </c>
      <c r="C134" t="s">
        <v>3</v>
      </c>
      <c r="D134" t="s">
        <v>17</v>
      </c>
    </row>
    <row r="135" spans="1:4" x14ac:dyDescent="0.25">
      <c r="A135">
        <v>32219428</v>
      </c>
      <c r="B135" t="s">
        <v>19</v>
      </c>
      <c r="C135" t="s">
        <v>3</v>
      </c>
      <c r="D135" t="s">
        <v>17</v>
      </c>
    </row>
    <row r="136" spans="1:4" x14ac:dyDescent="0.25">
      <c r="A136">
        <v>32219428</v>
      </c>
      <c r="B136" t="s">
        <v>19</v>
      </c>
      <c r="C136" t="s">
        <v>3</v>
      </c>
      <c r="D136" t="s">
        <v>17</v>
      </c>
    </row>
    <row r="137" spans="1:4" x14ac:dyDescent="0.25">
      <c r="A137">
        <v>32219428</v>
      </c>
      <c r="B137" t="s">
        <v>19</v>
      </c>
      <c r="C137" t="s">
        <v>3</v>
      </c>
      <c r="D137" t="s">
        <v>17</v>
      </c>
    </row>
    <row r="138" spans="1:4" x14ac:dyDescent="0.25">
      <c r="A138">
        <v>32219428</v>
      </c>
      <c r="B138" t="s">
        <v>19</v>
      </c>
      <c r="C138" t="s">
        <v>3</v>
      </c>
      <c r="D138" t="s">
        <v>17</v>
      </c>
    </row>
    <row r="139" spans="1:4" x14ac:dyDescent="0.25">
      <c r="A139">
        <v>32220284</v>
      </c>
      <c r="B139" t="s">
        <v>7</v>
      </c>
      <c r="C139" t="s">
        <v>3</v>
      </c>
      <c r="D139" t="s">
        <v>12</v>
      </c>
    </row>
    <row r="140" spans="1:4" x14ac:dyDescent="0.25">
      <c r="A140">
        <v>32220650</v>
      </c>
      <c r="B140" t="s">
        <v>19</v>
      </c>
      <c r="C140" t="s">
        <v>3</v>
      </c>
      <c r="D140" t="s">
        <v>12</v>
      </c>
    </row>
    <row r="141" spans="1:4" x14ac:dyDescent="0.25">
      <c r="A141">
        <v>32221725</v>
      </c>
      <c r="B141" t="s">
        <v>19</v>
      </c>
      <c r="C141" t="s">
        <v>3</v>
      </c>
      <c r="D141" t="s">
        <v>17</v>
      </c>
    </row>
    <row r="142" spans="1:4" x14ac:dyDescent="0.25">
      <c r="A142">
        <v>32222119</v>
      </c>
      <c r="B142" t="s">
        <v>7</v>
      </c>
      <c r="C142" t="s">
        <v>3</v>
      </c>
      <c r="D142" t="s">
        <v>17</v>
      </c>
    </row>
    <row r="143" spans="1:4" x14ac:dyDescent="0.25">
      <c r="A143">
        <v>32222119</v>
      </c>
      <c r="B143" t="s">
        <v>7</v>
      </c>
      <c r="C143" t="s">
        <v>3</v>
      </c>
      <c r="D143" t="s">
        <v>17</v>
      </c>
    </row>
    <row r="144" spans="1:4" x14ac:dyDescent="0.25">
      <c r="A144">
        <v>32222119</v>
      </c>
      <c r="B144" t="s">
        <v>7</v>
      </c>
      <c r="C144" t="s">
        <v>3</v>
      </c>
      <c r="D144" t="s">
        <v>17</v>
      </c>
    </row>
    <row r="145" spans="1:4" x14ac:dyDescent="0.25">
      <c r="A145">
        <v>32222119</v>
      </c>
      <c r="B145" t="s">
        <v>7</v>
      </c>
      <c r="C145" t="s">
        <v>3</v>
      </c>
      <c r="D145" t="s">
        <v>17</v>
      </c>
    </row>
    <row r="146" spans="1:4" x14ac:dyDescent="0.25">
      <c r="A146">
        <v>32222119</v>
      </c>
      <c r="B146" t="s">
        <v>7</v>
      </c>
      <c r="C146" t="s">
        <v>3</v>
      </c>
      <c r="D146" t="s">
        <v>17</v>
      </c>
    </row>
    <row r="177" spans="1:1" x14ac:dyDescent="0.25">
      <c r="A177" s="1"/>
    </row>
    <row r="178" spans="1:1" x14ac:dyDescent="0.25">
      <c r="A178" s="1"/>
    </row>
    <row r="179" spans="1:1" x14ac:dyDescent="0.25">
      <c r="A179" s="1"/>
    </row>
    <row r="180" spans="1:1" x14ac:dyDescent="0.25">
      <c r="A180" s="1"/>
    </row>
  </sheetData>
  <sortState ref="A2:D2211">
    <sortCondition ref="A2:A2211"/>
  </sortState>
  <conditionalFormatting sqref="A1:B1 A2:A1048576 A147:D148 B149:D1048576 L1:XFD1048576 C1:D146 E106:K1048576">
    <cfRule type="containsText" dxfId="76" priority="8" operator="containsText" text="tocilzumab">
      <formula>NOT(ISERROR(SEARCH("tocilzumab",A1)))</formula>
    </cfRule>
    <cfRule type="containsText" dxfId="75" priority="9" operator="containsText" text="remdesivir">
      <formula>NOT(ISERROR(SEARCH("remdesivir",A1)))</formula>
    </cfRule>
    <cfRule type="containsText" dxfId="74" priority="10" operator="containsText" text="prazosin">
      <formula>NOT(ISERROR(SEARCH("prazosin",A1)))</formula>
    </cfRule>
    <cfRule type="containsText" dxfId="73" priority="11" operator="containsText" text="ritonavir">
      <formula>NOT(ISERROR(SEARCH("ritonavir",A1)))</formula>
    </cfRule>
    <cfRule type="containsText" dxfId="72" priority="12" operator="containsText" text="lopinavir">
      <formula>NOT(ISERROR(SEARCH("lopinavir",A1)))</formula>
    </cfRule>
    <cfRule type="containsText" dxfId="71" priority="13" operator="containsText" text="azithromycin">
      <formula>NOT(ISERROR(SEARCH("azithromycin",A1)))</formula>
    </cfRule>
    <cfRule type="containsText" dxfId="70" priority="14" operator="containsText" text="chloroquine">
      <formula>NOT(ISERROR(SEARCH("chloroquine",A1)))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053"/>
  <sheetViews>
    <sheetView topLeftCell="A40" workbookViewId="0">
      <selection activeCell="A46" sqref="A46:XFD52"/>
    </sheetView>
  </sheetViews>
  <sheetFormatPr defaultColWidth="14.42578125" defaultRowHeight="15" x14ac:dyDescent="0.25"/>
  <cols>
    <col min="1" max="1" width="11" style="4" customWidth="1"/>
    <col min="2" max="2" width="9.28515625" style="4" customWidth="1"/>
    <col min="3" max="3" width="23" style="4" customWidth="1"/>
    <col min="4" max="4" width="21.140625" style="4" customWidth="1"/>
    <col min="5" max="5" width="12.140625" style="4" customWidth="1"/>
    <col min="6" max="6" width="6.7109375" style="4" customWidth="1"/>
    <col min="7" max="7" width="15.7109375" style="4" customWidth="1"/>
    <col min="8" max="8" width="17.28515625" style="4" customWidth="1"/>
    <col min="9" max="9" width="29.85546875" style="4" customWidth="1"/>
    <col min="10" max="10" width="13.7109375" style="4" customWidth="1"/>
    <col min="11" max="11" width="26.140625" style="4" customWidth="1"/>
    <col min="12" max="12" width="18.28515625" style="4" hidden="1" customWidth="1"/>
    <col min="13" max="13" width="30" style="4" customWidth="1"/>
    <col min="14" max="14" width="29.7109375" style="4" customWidth="1"/>
    <col min="15" max="19" width="19.140625" style="4" customWidth="1"/>
    <col min="20" max="20" width="18" style="4" customWidth="1"/>
    <col min="21" max="21" width="19.140625" style="4" hidden="1" customWidth="1"/>
    <col min="22" max="22" width="30" style="4" customWidth="1"/>
    <col min="23" max="23" width="13.140625" style="4" customWidth="1"/>
    <col min="24" max="25" width="30" style="4" customWidth="1"/>
    <col min="26" max="26" width="25.140625" style="4" customWidth="1"/>
    <col min="27" max="16384" width="14.42578125" style="4"/>
  </cols>
  <sheetData>
    <row r="1" spans="1:46" x14ac:dyDescent="0.25">
      <c r="A1" t="s">
        <v>22</v>
      </c>
      <c r="B1" t="s">
        <v>23</v>
      </c>
      <c r="C1" t="s">
        <v>24</v>
      </c>
      <c r="D1" t="s">
        <v>25</v>
      </c>
      <c r="E1" t="s">
        <v>26</v>
      </c>
      <c r="F1" t="s">
        <v>27</v>
      </c>
      <c r="G1" t="s">
        <v>28</v>
      </c>
      <c r="H1" t="s">
        <v>29</v>
      </c>
      <c r="I1" t="s">
        <v>30</v>
      </c>
      <c r="J1" t="s">
        <v>31</v>
      </c>
      <c r="K1" t="s">
        <v>32</v>
      </c>
      <c r="L1" t="s">
        <v>33</v>
      </c>
      <c r="M1" t="s">
        <v>34</v>
      </c>
      <c r="N1" t="s">
        <v>35</v>
      </c>
      <c r="O1" t="s">
        <v>36</v>
      </c>
      <c r="P1" t="s">
        <v>37</v>
      </c>
      <c r="Q1" t="s">
        <v>38</v>
      </c>
      <c r="R1" t="s">
        <v>39</v>
      </c>
      <c r="S1" t="s">
        <v>40</v>
      </c>
      <c r="T1" t="s">
        <v>41</v>
      </c>
      <c r="U1" t="s">
        <v>42</v>
      </c>
      <c r="V1" t="s">
        <v>43</v>
      </c>
      <c r="W1" t="s">
        <v>44</v>
      </c>
      <c r="X1" t="s">
        <v>45</v>
      </c>
      <c r="Y1" t="s">
        <v>46</v>
      </c>
      <c r="Z1" t="s">
        <v>47</v>
      </c>
      <c r="AA1" s="3"/>
      <c r="AB1" s="3"/>
      <c r="AC1" s="3"/>
      <c r="AD1" s="3"/>
      <c r="AE1" s="3"/>
      <c r="AF1" s="3"/>
      <c r="AG1" s="3"/>
      <c r="AH1" s="3"/>
      <c r="AI1" s="3"/>
      <c r="AJ1" s="3"/>
      <c r="AK1" s="3"/>
      <c r="AL1" s="3"/>
      <c r="AM1" s="3"/>
      <c r="AN1" s="3"/>
      <c r="AO1" s="3"/>
      <c r="AP1" s="3"/>
      <c r="AQ1" s="3"/>
      <c r="AR1" s="3"/>
      <c r="AS1" s="3"/>
      <c r="AT1" s="3"/>
    </row>
    <row r="2" spans="1:46" x14ac:dyDescent="0.25">
      <c r="A2"/>
      <c r="B2"/>
      <c r="C2"/>
      <c r="D2"/>
      <c r="E2"/>
      <c r="F2"/>
      <c r="G2"/>
      <c r="H2"/>
      <c r="I2"/>
      <c r="J2"/>
      <c r="K2"/>
      <c r="L2"/>
      <c r="M2"/>
      <c r="N2"/>
      <c r="O2"/>
      <c r="P2"/>
      <c r="Q2"/>
      <c r="R2"/>
      <c r="S2"/>
      <c r="T2"/>
      <c r="U2"/>
      <c r="V2"/>
      <c r="W2"/>
      <c r="X2"/>
      <c r="Y2"/>
      <c r="Z2"/>
    </row>
    <row r="3" spans="1:46" s="14" customFormat="1" x14ac:dyDescent="0.25">
      <c r="A3" t="s">
        <v>48</v>
      </c>
      <c r="B3">
        <v>32004427</v>
      </c>
      <c r="C3" t="s">
        <v>49</v>
      </c>
      <c r="D3">
        <v>1</v>
      </c>
      <c r="E3">
        <v>35</v>
      </c>
      <c r="F3" t="s">
        <v>50</v>
      </c>
      <c r="G3" t="s">
        <v>51</v>
      </c>
      <c r="H3" t="s">
        <v>3</v>
      </c>
      <c r="I3" t="s">
        <v>53</v>
      </c>
      <c r="J3">
        <v>10</v>
      </c>
      <c r="K3">
        <v>1</v>
      </c>
      <c r="L3" t="s">
        <v>54</v>
      </c>
      <c r="M3" t="s">
        <v>3</v>
      </c>
      <c r="N3" t="s">
        <v>55</v>
      </c>
      <c r="O3">
        <v>12</v>
      </c>
      <c r="P3" t="s">
        <v>3</v>
      </c>
      <c r="Q3" t="s">
        <v>3</v>
      </c>
      <c r="R3" t="s">
        <v>3</v>
      </c>
      <c r="S3" t="s">
        <v>3</v>
      </c>
      <c r="T3">
        <v>1</v>
      </c>
      <c r="U3"/>
      <c r="V3" t="s">
        <v>56</v>
      </c>
      <c r="W3" t="s">
        <v>4</v>
      </c>
      <c r="X3"/>
      <c r="Y3"/>
      <c r="Z3"/>
    </row>
    <row r="4" spans="1:46" x14ac:dyDescent="0.25">
      <c r="A4"/>
      <c r="B4"/>
      <c r="C4"/>
      <c r="D4"/>
      <c r="E4"/>
      <c r="F4"/>
      <c r="G4"/>
      <c r="H4"/>
      <c r="I4" t="s">
        <v>57</v>
      </c>
      <c r="J4">
        <v>10</v>
      </c>
      <c r="K4">
        <v>1</v>
      </c>
      <c r="L4" t="s">
        <v>54</v>
      </c>
      <c r="M4" t="s">
        <v>3</v>
      </c>
      <c r="N4" t="s">
        <v>55</v>
      </c>
      <c r="O4">
        <v>12</v>
      </c>
      <c r="P4" t="s">
        <v>3</v>
      </c>
      <c r="Q4" t="s">
        <v>3</v>
      </c>
      <c r="R4" t="s">
        <v>3</v>
      </c>
      <c r="S4" t="s">
        <v>3</v>
      </c>
      <c r="T4">
        <v>1</v>
      </c>
      <c r="U4"/>
      <c r="V4" t="s">
        <v>58</v>
      </c>
      <c r="W4" t="s">
        <v>4</v>
      </c>
      <c r="X4"/>
      <c r="Y4"/>
      <c r="Z4"/>
    </row>
    <row r="5" spans="1:46" s="14" customFormat="1" x14ac:dyDescent="0.25">
      <c r="A5" s="16"/>
      <c r="B5" s="16"/>
      <c r="C5" s="16"/>
      <c r="D5" s="16"/>
      <c r="E5" s="16"/>
      <c r="F5" s="16"/>
      <c r="G5" s="16"/>
      <c r="H5" s="16"/>
      <c r="I5" s="16" t="s">
        <v>5</v>
      </c>
      <c r="J5" s="16">
        <v>11</v>
      </c>
      <c r="K5" s="16">
        <v>1</v>
      </c>
      <c r="L5" s="16" t="s">
        <v>59</v>
      </c>
      <c r="M5" s="16" t="s">
        <v>3</v>
      </c>
      <c r="N5" s="16" t="s">
        <v>60</v>
      </c>
      <c r="O5" s="16">
        <v>12</v>
      </c>
      <c r="P5" s="16" t="s">
        <v>3</v>
      </c>
      <c r="Q5" s="16" t="s">
        <v>3</v>
      </c>
      <c r="R5" s="16" t="s">
        <v>3</v>
      </c>
      <c r="S5" s="16" t="s">
        <v>3</v>
      </c>
      <c r="T5" s="16">
        <v>1</v>
      </c>
      <c r="U5" s="16"/>
      <c r="V5" s="16" t="s">
        <v>61</v>
      </c>
      <c r="W5" s="16" t="s">
        <v>4</v>
      </c>
      <c r="X5" s="16"/>
      <c r="Y5" s="16"/>
      <c r="Z5" s="16"/>
    </row>
    <row r="6" spans="1:46" x14ac:dyDescent="0.25">
      <c r="A6" t="s">
        <v>62</v>
      </c>
      <c r="B6">
        <v>32034637</v>
      </c>
      <c r="C6" t="s">
        <v>49</v>
      </c>
      <c r="D6">
        <v>1</v>
      </c>
      <c r="E6">
        <v>38</v>
      </c>
      <c r="F6" t="s">
        <v>50</v>
      </c>
      <c r="G6" t="s">
        <v>63</v>
      </c>
      <c r="H6" t="s">
        <v>64</v>
      </c>
      <c r="I6" t="s">
        <v>65</v>
      </c>
      <c r="J6">
        <v>7</v>
      </c>
      <c r="K6">
        <v>1</v>
      </c>
      <c r="L6" t="s">
        <v>54</v>
      </c>
      <c r="M6" t="s">
        <v>4</v>
      </c>
      <c r="N6" t="s">
        <v>66</v>
      </c>
      <c r="O6">
        <v>14</v>
      </c>
      <c r="P6">
        <v>21</v>
      </c>
      <c r="Q6" t="s">
        <v>3</v>
      </c>
      <c r="R6">
        <v>21</v>
      </c>
      <c r="S6">
        <v>0</v>
      </c>
      <c r="T6">
        <v>0</v>
      </c>
      <c r="U6"/>
      <c r="V6" t="s">
        <v>67</v>
      </c>
      <c r="W6" t="s">
        <v>4</v>
      </c>
      <c r="X6"/>
      <c r="Y6"/>
      <c r="Z6"/>
    </row>
    <row r="7" spans="1:46" x14ac:dyDescent="0.25">
      <c r="A7"/>
      <c r="B7"/>
      <c r="C7"/>
      <c r="D7"/>
      <c r="E7"/>
      <c r="F7"/>
      <c r="G7"/>
      <c r="H7"/>
      <c r="I7" t="s">
        <v>68</v>
      </c>
      <c r="J7" t="s">
        <v>3</v>
      </c>
      <c r="K7">
        <v>1</v>
      </c>
      <c r="L7" t="s">
        <v>54</v>
      </c>
      <c r="M7" t="s">
        <v>3</v>
      </c>
      <c r="N7" t="s">
        <v>69</v>
      </c>
      <c r="O7">
        <v>14</v>
      </c>
      <c r="P7">
        <v>21</v>
      </c>
      <c r="Q7" t="s">
        <v>3</v>
      </c>
      <c r="R7">
        <v>21</v>
      </c>
      <c r="S7">
        <v>0</v>
      </c>
      <c r="T7">
        <v>0</v>
      </c>
      <c r="U7"/>
      <c r="V7" t="s">
        <v>67</v>
      </c>
      <c r="W7" t="s">
        <v>4</v>
      </c>
      <c r="X7"/>
      <c r="Y7"/>
      <c r="Z7"/>
    </row>
    <row r="8" spans="1:46" x14ac:dyDescent="0.25">
      <c r="A8"/>
      <c r="B8"/>
      <c r="C8"/>
      <c r="D8"/>
      <c r="E8"/>
      <c r="F8"/>
      <c r="G8"/>
      <c r="H8"/>
      <c r="I8" t="s">
        <v>70</v>
      </c>
      <c r="J8" t="s">
        <v>3</v>
      </c>
      <c r="K8">
        <v>1</v>
      </c>
      <c r="L8" t="s">
        <v>54</v>
      </c>
      <c r="M8" t="s">
        <v>3</v>
      </c>
      <c r="N8" t="s">
        <v>69</v>
      </c>
      <c r="O8">
        <v>14</v>
      </c>
      <c r="P8">
        <v>21</v>
      </c>
      <c r="Q8" t="s">
        <v>3</v>
      </c>
      <c r="R8">
        <v>21</v>
      </c>
      <c r="S8">
        <v>0</v>
      </c>
      <c r="T8">
        <v>0</v>
      </c>
      <c r="U8"/>
      <c r="V8" t="s">
        <v>67</v>
      </c>
      <c r="W8" t="s">
        <v>4</v>
      </c>
      <c r="X8"/>
      <c r="Y8"/>
      <c r="Z8"/>
    </row>
    <row r="9" spans="1:46" x14ac:dyDescent="0.25">
      <c r="A9"/>
      <c r="B9"/>
      <c r="C9"/>
      <c r="D9"/>
      <c r="E9"/>
      <c r="F9"/>
      <c r="G9"/>
      <c r="H9"/>
      <c r="I9" t="s">
        <v>71</v>
      </c>
      <c r="J9" t="s">
        <v>3</v>
      </c>
      <c r="K9">
        <v>1</v>
      </c>
      <c r="L9" t="s">
        <v>54</v>
      </c>
      <c r="M9" t="s">
        <v>3</v>
      </c>
      <c r="N9" t="s">
        <v>69</v>
      </c>
      <c r="O9">
        <v>14</v>
      </c>
      <c r="P9">
        <v>21</v>
      </c>
      <c r="Q9" t="s">
        <v>3</v>
      </c>
      <c r="R9">
        <v>21</v>
      </c>
      <c r="S9">
        <v>0</v>
      </c>
      <c r="T9">
        <v>0</v>
      </c>
      <c r="U9"/>
      <c r="V9" t="s">
        <v>67</v>
      </c>
      <c r="W9" t="s">
        <v>4</v>
      </c>
      <c r="X9"/>
      <c r="Y9"/>
      <c r="Z9"/>
    </row>
    <row r="10" spans="1:46" x14ac:dyDescent="0.25">
      <c r="A10"/>
      <c r="B10"/>
      <c r="C10"/>
      <c r="D10"/>
      <c r="E10"/>
      <c r="F10"/>
      <c r="G10"/>
      <c r="H10"/>
      <c r="I10" t="s">
        <v>72</v>
      </c>
      <c r="J10" t="s">
        <v>3</v>
      </c>
      <c r="K10">
        <v>1</v>
      </c>
      <c r="L10" t="s">
        <v>54</v>
      </c>
      <c r="M10" t="s">
        <v>3</v>
      </c>
      <c r="N10" t="s">
        <v>69</v>
      </c>
      <c r="O10">
        <v>14</v>
      </c>
      <c r="P10">
        <v>21</v>
      </c>
      <c r="Q10" t="s">
        <v>3</v>
      </c>
      <c r="R10">
        <v>21</v>
      </c>
      <c r="S10">
        <v>0</v>
      </c>
      <c r="T10">
        <v>0</v>
      </c>
      <c r="U10"/>
      <c r="V10" t="s">
        <v>67</v>
      </c>
      <c r="W10" t="s">
        <v>4</v>
      </c>
      <c r="X10"/>
      <c r="Y10"/>
      <c r="Z10"/>
    </row>
    <row r="11" spans="1:46" x14ac:dyDescent="0.25">
      <c r="A11"/>
      <c r="B11"/>
      <c r="C11"/>
      <c r="D11"/>
      <c r="E11"/>
      <c r="F11"/>
      <c r="G11"/>
      <c r="H11"/>
      <c r="I11" t="s">
        <v>73</v>
      </c>
      <c r="J11">
        <v>9</v>
      </c>
      <c r="K11">
        <v>1</v>
      </c>
      <c r="L11" t="s">
        <v>54</v>
      </c>
      <c r="M11" t="s">
        <v>3</v>
      </c>
      <c r="N11" t="s">
        <v>69</v>
      </c>
      <c r="O11">
        <v>14</v>
      </c>
      <c r="P11">
        <v>21</v>
      </c>
      <c r="Q11" t="s">
        <v>3</v>
      </c>
      <c r="R11">
        <v>21</v>
      </c>
      <c r="S11">
        <v>0</v>
      </c>
      <c r="T11">
        <v>0</v>
      </c>
      <c r="U11"/>
      <c r="V11" t="s">
        <v>67</v>
      </c>
      <c r="W11" t="s">
        <v>4</v>
      </c>
      <c r="X11"/>
      <c r="Y11"/>
      <c r="Z11" t="s">
        <v>74</v>
      </c>
    </row>
    <row r="12" spans="1:46" x14ac:dyDescent="0.25">
      <c r="A12"/>
      <c r="B12"/>
      <c r="C12"/>
      <c r="D12"/>
      <c r="E12"/>
      <c r="F12"/>
      <c r="G12"/>
      <c r="H12"/>
      <c r="I12" t="s">
        <v>75</v>
      </c>
      <c r="J12">
        <v>4</v>
      </c>
      <c r="K12">
        <v>1</v>
      </c>
      <c r="L12"/>
      <c r="M12" t="s">
        <v>6</v>
      </c>
      <c r="N12" t="s">
        <v>76</v>
      </c>
      <c r="O12">
        <v>14</v>
      </c>
      <c r="P12">
        <v>21</v>
      </c>
      <c r="Q12" t="s">
        <v>3</v>
      </c>
      <c r="R12">
        <v>21</v>
      </c>
      <c r="S12">
        <v>0</v>
      </c>
      <c r="T12">
        <v>0</v>
      </c>
      <c r="U12"/>
      <c r="V12" t="s">
        <v>67</v>
      </c>
      <c r="W12" t="s">
        <v>4</v>
      </c>
      <c r="X12"/>
      <c r="Y12"/>
      <c r="Z12"/>
    </row>
    <row r="13" spans="1:46" x14ac:dyDescent="0.25">
      <c r="A13"/>
      <c r="B13"/>
      <c r="C13"/>
      <c r="D13">
        <v>2</v>
      </c>
      <c r="E13">
        <v>38</v>
      </c>
      <c r="F13" t="s">
        <v>77</v>
      </c>
      <c r="G13" t="s">
        <v>63</v>
      </c>
      <c r="H13" t="s">
        <v>78</v>
      </c>
      <c r="I13" t="s">
        <v>65</v>
      </c>
      <c r="J13">
        <v>1</v>
      </c>
      <c r="K13">
        <v>1</v>
      </c>
      <c r="L13" t="s">
        <v>54</v>
      </c>
      <c r="M13" t="s">
        <v>3</v>
      </c>
      <c r="N13" t="s">
        <v>79</v>
      </c>
      <c r="O13">
        <v>7</v>
      </c>
      <c r="P13">
        <v>12</v>
      </c>
      <c r="Q13" t="s">
        <v>3</v>
      </c>
      <c r="R13">
        <v>12</v>
      </c>
      <c r="S13">
        <v>0</v>
      </c>
      <c r="T13">
        <v>0</v>
      </c>
      <c r="U13"/>
      <c r="V13" t="s">
        <v>67</v>
      </c>
      <c r="W13" t="s">
        <v>4</v>
      </c>
      <c r="X13"/>
      <c r="Y13"/>
      <c r="Z13"/>
    </row>
    <row r="14" spans="1:46" x14ac:dyDescent="0.25">
      <c r="A14"/>
      <c r="B14"/>
      <c r="C14"/>
      <c r="D14"/>
      <c r="E14"/>
      <c r="F14"/>
      <c r="G14"/>
      <c r="H14"/>
      <c r="I14" t="s">
        <v>68</v>
      </c>
      <c r="J14" t="s">
        <v>3</v>
      </c>
      <c r="K14">
        <v>1</v>
      </c>
      <c r="L14" t="s">
        <v>54</v>
      </c>
      <c r="M14" t="s">
        <v>3</v>
      </c>
      <c r="N14" t="s">
        <v>79</v>
      </c>
      <c r="O14">
        <v>7</v>
      </c>
      <c r="P14">
        <v>12</v>
      </c>
      <c r="Q14" t="s">
        <v>3</v>
      </c>
      <c r="R14">
        <v>12</v>
      </c>
      <c r="S14">
        <v>0</v>
      </c>
      <c r="T14">
        <v>0</v>
      </c>
      <c r="U14"/>
      <c r="V14" t="s">
        <v>67</v>
      </c>
      <c r="W14" t="s">
        <v>4</v>
      </c>
      <c r="X14"/>
      <c r="Y14"/>
      <c r="Z14"/>
    </row>
    <row r="15" spans="1:46" x14ac:dyDescent="0.25">
      <c r="A15"/>
      <c r="B15"/>
      <c r="C15"/>
      <c r="D15"/>
      <c r="E15"/>
      <c r="F15"/>
      <c r="G15"/>
      <c r="H15"/>
      <c r="I15" t="s">
        <v>70</v>
      </c>
      <c r="J15" t="s">
        <v>3</v>
      </c>
      <c r="K15">
        <v>1</v>
      </c>
      <c r="L15" t="s">
        <v>54</v>
      </c>
      <c r="M15" t="s">
        <v>3</v>
      </c>
      <c r="N15" t="s">
        <v>79</v>
      </c>
      <c r="O15">
        <v>7</v>
      </c>
      <c r="P15">
        <v>12</v>
      </c>
      <c r="Q15" t="s">
        <v>3</v>
      </c>
      <c r="R15">
        <v>12</v>
      </c>
      <c r="S15">
        <v>0</v>
      </c>
      <c r="T15">
        <v>0</v>
      </c>
      <c r="U15"/>
      <c r="V15" t="s">
        <v>67</v>
      </c>
      <c r="W15" t="s">
        <v>4</v>
      </c>
      <c r="X15"/>
      <c r="Y15"/>
      <c r="Z15"/>
    </row>
    <row r="16" spans="1:46" x14ac:dyDescent="0.25">
      <c r="A16"/>
      <c r="B16"/>
      <c r="C16"/>
      <c r="D16"/>
      <c r="E16"/>
      <c r="F16"/>
      <c r="G16"/>
      <c r="H16"/>
      <c r="I16" t="s">
        <v>71</v>
      </c>
      <c r="J16" t="s">
        <v>3</v>
      </c>
      <c r="K16">
        <v>1</v>
      </c>
      <c r="L16" t="s">
        <v>54</v>
      </c>
      <c r="M16" t="s">
        <v>3</v>
      </c>
      <c r="N16" t="s">
        <v>79</v>
      </c>
      <c r="O16">
        <v>7</v>
      </c>
      <c r="P16">
        <v>12</v>
      </c>
      <c r="Q16" t="s">
        <v>3</v>
      </c>
      <c r="R16">
        <v>12</v>
      </c>
      <c r="S16">
        <v>0</v>
      </c>
      <c r="T16">
        <v>0</v>
      </c>
      <c r="U16"/>
      <c r="V16" t="s">
        <v>67</v>
      </c>
      <c r="W16" t="s">
        <v>4</v>
      </c>
      <c r="X16"/>
      <c r="Y16"/>
      <c r="Z16"/>
    </row>
    <row r="17" spans="1:26" x14ac:dyDescent="0.25">
      <c r="A17"/>
      <c r="B17"/>
      <c r="C17"/>
      <c r="D17"/>
      <c r="E17"/>
      <c r="F17"/>
      <c r="G17"/>
      <c r="H17"/>
      <c r="I17" t="s">
        <v>72</v>
      </c>
      <c r="J17" t="s">
        <v>3</v>
      </c>
      <c r="K17">
        <v>1</v>
      </c>
      <c r="L17" t="s">
        <v>54</v>
      </c>
      <c r="M17" t="s">
        <v>3</v>
      </c>
      <c r="N17" t="s">
        <v>79</v>
      </c>
      <c r="O17">
        <v>7</v>
      </c>
      <c r="P17">
        <v>12</v>
      </c>
      <c r="Q17" t="s">
        <v>3</v>
      </c>
      <c r="R17">
        <v>12</v>
      </c>
      <c r="S17">
        <v>0</v>
      </c>
      <c r="T17">
        <v>0</v>
      </c>
      <c r="U17"/>
      <c r="V17" t="s">
        <v>67</v>
      </c>
      <c r="W17" t="s">
        <v>4</v>
      </c>
      <c r="X17"/>
      <c r="Y17"/>
      <c r="Z17"/>
    </row>
    <row r="18" spans="1:26" x14ac:dyDescent="0.25">
      <c r="A18"/>
      <c r="B18"/>
      <c r="C18"/>
      <c r="D18"/>
      <c r="E18"/>
      <c r="F18"/>
      <c r="G18"/>
      <c r="H18"/>
      <c r="I18" t="s">
        <v>73</v>
      </c>
      <c r="J18">
        <v>6</v>
      </c>
      <c r="K18">
        <v>1</v>
      </c>
      <c r="L18" t="s">
        <v>54</v>
      </c>
      <c r="M18" t="s">
        <v>3</v>
      </c>
      <c r="N18" t="s">
        <v>79</v>
      </c>
      <c r="O18">
        <v>7</v>
      </c>
      <c r="P18">
        <v>12</v>
      </c>
      <c r="Q18" t="s">
        <v>3</v>
      </c>
      <c r="R18">
        <v>12</v>
      </c>
      <c r="S18">
        <v>0</v>
      </c>
      <c r="T18">
        <v>0</v>
      </c>
      <c r="U18"/>
      <c r="V18" t="s">
        <v>67</v>
      </c>
      <c r="W18" t="s">
        <v>4</v>
      </c>
      <c r="X18"/>
      <c r="Y18"/>
      <c r="Z18" t="s">
        <v>74</v>
      </c>
    </row>
    <row r="19" spans="1:26" s="14" customFormat="1" x14ac:dyDescent="0.25">
      <c r="A19" t="s">
        <v>80</v>
      </c>
      <c r="B19">
        <v>32031570</v>
      </c>
      <c r="C19" t="s">
        <v>81</v>
      </c>
      <c r="D19">
        <v>138</v>
      </c>
      <c r="E19" t="s">
        <v>82</v>
      </c>
      <c r="F19" t="s">
        <v>83</v>
      </c>
      <c r="G19" t="s">
        <v>84</v>
      </c>
      <c r="H19" t="s">
        <v>3</v>
      </c>
      <c r="I19" t="s">
        <v>70</v>
      </c>
      <c r="J19" t="s">
        <v>3</v>
      </c>
      <c r="K19">
        <v>124</v>
      </c>
      <c r="L19"/>
      <c r="M19" t="s">
        <v>6</v>
      </c>
      <c r="N19" t="s">
        <v>86</v>
      </c>
      <c r="O19" t="s">
        <v>3</v>
      </c>
      <c r="P19" t="s">
        <v>3</v>
      </c>
      <c r="Q19" t="s">
        <v>3</v>
      </c>
      <c r="R19" t="s">
        <v>3</v>
      </c>
      <c r="S19" t="s">
        <v>3</v>
      </c>
      <c r="T19" t="s">
        <v>87</v>
      </c>
      <c r="U19" t="s">
        <v>3</v>
      </c>
      <c r="V19" t="s">
        <v>88</v>
      </c>
      <c r="W19" t="s">
        <v>89</v>
      </c>
      <c r="X19"/>
      <c r="Y19"/>
      <c r="Z19"/>
    </row>
    <row r="20" spans="1:26" x14ac:dyDescent="0.25">
      <c r="A20"/>
      <c r="B20"/>
      <c r="C20"/>
      <c r="D20"/>
      <c r="E20"/>
      <c r="F20"/>
      <c r="G20"/>
      <c r="H20"/>
      <c r="I20" t="s">
        <v>68</v>
      </c>
      <c r="J20" t="s">
        <v>3</v>
      </c>
      <c r="K20">
        <v>89</v>
      </c>
      <c r="L20"/>
      <c r="M20" t="s">
        <v>6</v>
      </c>
      <c r="N20" t="s">
        <v>86</v>
      </c>
      <c r="O20" t="s">
        <v>3</v>
      </c>
      <c r="P20" t="s">
        <v>3</v>
      </c>
      <c r="Q20" t="s">
        <v>3</v>
      </c>
      <c r="R20" t="s">
        <v>3</v>
      </c>
      <c r="S20" t="s">
        <v>3</v>
      </c>
      <c r="T20" t="s">
        <v>87</v>
      </c>
      <c r="U20" t="s">
        <v>3</v>
      </c>
      <c r="V20"/>
      <c r="W20" t="s">
        <v>89</v>
      </c>
      <c r="X20"/>
      <c r="Y20"/>
      <c r="Z20"/>
    </row>
    <row r="21" spans="1:26" x14ac:dyDescent="0.25">
      <c r="A21"/>
      <c r="B21"/>
      <c r="C21"/>
      <c r="D21"/>
      <c r="E21"/>
      <c r="F21"/>
      <c r="G21"/>
      <c r="H21"/>
      <c r="I21" t="s">
        <v>90</v>
      </c>
      <c r="J21" t="s">
        <v>3</v>
      </c>
      <c r="K21">
        <v>34</v>
      </c>
      <c r="L21"/>
      <c r="M21" t="s">
        <v>6</v>
      </c>
      <c r="N21" t="s">
        <v>86</v>
      </c>
      <c r="O21" t="s">
        <v>3</v>
      </c>
      <c r="P21" t="s">
        <v>3</v>
      </c>
      <c r="Q21" t="s">
        <v>3</v>
      </c>
      <c r="R21" t="s">
        <v>3</v>
      </c>
      <c r="S21" t="s">
        <v>3</v>
      </c>
      <c r="T21" t="s">
        <v>87</v>
      </c>
      <c r="U21" t="s">
        <v>3</v>
      </c>
      <c r="V21"/>
      <c r="W21" t="s">
        <v>89</v>
      </c>
      <c r="X21"/>
      <c r="Y21"/>
      <c r="Z21"/>
    </row>
    <row r="22" spans="1:26" s="14" customFormat="1" x14ac:dyDescent="0.25">
      <c r="A22" s="16"/>
      <c r="B22" s="16"/>
      <c r="C22" s="16"/>
      <c r="D22" s="16"/>
      <c r="E22" s="16"/>
      <c r="F22" s="16"/>
      <c r="G22" s="16"/>
      <c r="H22" s="16"/>
      <c r="I22" s="16" t="s">
        <v>7</v>
      </c>
      <c r="J22" s="16" t="s">
        <v>3</v>
      </c>
      <c r="K22" s="16">
        <v>25</v>
      </c>
      <c r="L22" s="16"/>
      <c r="M22" s="16" t="s">
        <v>6</v>
      </c>
      <c r="N22" s="16" t="s">
        <v>86</v>
      </c>
      <c r="O22" s="16" t="s">
        <v>3</v>
      </c>
      <c r="P22" s="16" t="s">
        <v>3</v>
      </c>
      <c r="Q22" s="16" t="s">
        <v>3</v>
      </c>
      <c r="R22" s="16" t="s">
        <v>3</v>
      </c>
      <c r="S22" s="16" t="s">
        <v>3</v>
      </c>
      <c r="T22" s="16" t="s">
        <v>87</v>
      </c>
      <c r="U22" s="16" t="s">
        <v>3</v>
      </c>
      <c r="V22" s="16"/>
      <c r="W22" s="16" t="s">
        <v>89</v>
      </c>
      <c r="X22" s="16"/>
      <c r="Y22" s="16"/>
      <c r="Z22" s="16"/>
    </row>
    <row r="23" spans="1:26" x14ac:dyDescent="0.25">
      <c r="A23"/>
      <c r="B23"/>
      <c r="C23"/>
      <c r="D23"/>
      <c r="E23"/>
      <c r="F23"/>
      <c r="G23"/>
      <c r="H23"/>
      <c r="I23" t="s">
        <v>91</v>
      </c>
      <c r="J23" t="s">
        <v>3</v>
      </c>
      <c r="K23">
        <v>62</v>
      </c>
      <c r="L23"/>
      <c r="M23" t="s">
        <v>6</v>
      </c>
      <c r="N23" t="s">
        <v>86</v>
      </c>
      <c r="O23" t="s">
        <v>3</v>
      </c>
      <c r="P23" t="s">
        <v>3</v>
      </c>
      <c r="Q23" t="s">
        <v>3</v>
      </c>
      <c r="R23" t="s">
        <v>3</v>
      </c>
      <c r="S23" t="s">
        <v>3</v>
      </c>
      <c r="T23" t="s">
        <v>87</v>
      </c>
      <c r="U23" t="s">
        <v>3</v>
      </c>
      <c r="V23"/>
      <c r="W23" t="s">
        <v>89</v>
      </c>
      <c r="X23"/>
      <c r="Y23"/>
      <c r="Z23"/>
    </row>
    <row r="24" spans="1:26" x14ac:dyDescent="0.25">
      <c r="A24" t="s">
        <v>92</v>
      </c>
      <c r="B24">
        <v>31986261</v>
      </c>
      <c r="C24" t="s">
        <v>49</v>
      </c>
      <c r="D24">
        <v>1</v>
      </c>
      <c r="E24">
        <v>63</v>
      </c>
      <c r="F24" t="s">
        <v>77</v>
      </c>
      <c r="G24" t="s">
        <v>93</v>
      </c>
      <c r="H24" t="s">
        <v>94</v>
      </c>
      <c r="I24" t="s">
        <v>95</v>
      </c>
      <c r="J24">
        <v>1</v>
      </c>
      <c r="K24">
        <v>1</v>
      </c>
      <c r="L24" t="s">
        <v>54</v>
      </c>
      <c r="M24" t="s">
        <v>6</v>
      </c>
      <c r="N24" t="s">
        <v>96</v>
      </c>
      <c r="O24" t="s">
        <v>3</v>
      </c>
      <c r="P24" t="s">
        <v>3</v>
      </c>
      <c r="Q24" t="s">
        <v>3</v>
      </c>
      <c r="R24" t="s">
        <v>3</v>
      </c>
      <c r="S24" t="s">
        <v>3</v>
      </c>
      <c r="T24" t="s">
        <v>3</v>
      </c>
      <c r="U24"/>
      <c r="V24" t="s">
        <v>97</v>
      </c>
      <c r="W24" t="s">
        <v>4</v>
      </c>
      <c r="X24"/>
      <c r="Y24"/>
      <c r="Z24"/>
    </row>
    <row r="25" spans="1:26" x14ac:dyDescent="0.25">
      <c r="A25"/>
      <c r="B25"/>
      <c r="C25"/>
      <c r="D25"/>
      <c r="E25"/>
      <c r="F25"/>
      <c r="G25"/>
      <c r="H25"/>
      <c r="I25" t="s">
        <v>98</v>
      </c>
      <c r="J25">
        <v>5</v>
      </c>
      <c r="K25">
        <v>1</v>
      </c>
      <c r="L25" t="s">
        <v>59</v>
      </c>
      <c r="M25" t="s">
        <v>6</v>
      </c>
      <c r="N25" t="s">
        <v>99</v>
      </c>
      <c r="O25" t="s">
        <v>3</v>
      </c>
      <c r="P25" t="s">
        <v>3</v>
      </c>
      <c r="Q25" t="s">
        <v>3</v>
      </c>
      <c r="R25" t="s">
        <v>3</v>
      </c>
      <c r="S25" t="s">
        <v>3</v>
      </c>
      <c r="T25" t="s">
        <v>3</v>
      </c>
      <c r="U25"/>
      <c r="V25" t="s">
        <v>97</v>
      </c>
      <c r="W25" t="s">
        <v>4</v>
      </c>
      <c r="X25"/>
      <c r="Y25"/>
      <c r="Z25"/>
    </row>
    <row r="26" spans="1:26" s="14" customFormat="1" x14ac:dyDescent="0.25">
      <c r="A26" s="16" t="s">
        <v>100</v>
      </c>
      <c r="B26" s="16">
        <v>32056407</v>
      </c>
      <c r="C26" s="16" t="s">
        <v>49</v>
      </c>
      <c r="D26" s="16">
        <v>1</v>
      </c>
      <c r="E26" s="16">
        <v>54</v>
      </c>
      <c r="F26" s="16" t="s">
        <v>50</v>
      </c>
      <c r="G26" s="16" t="s">
        <v>101</v>
      </c>
      <c r="H26" s="16" t="s">
        <v>102</v>
      </c>
      <c r="I26" s="16" t="s">
        <v>8</v>
      </c>
      <c r="J26" s="16">
        <v>10</v>
      </c>
      <c r="K26" s="16">
        <v>1</v>
      </c>
      <c r="L26" s="16" t="s">
        <v>54</v>
      </c>
      <c r="M26" s="16" t="s">
        <v>4</v>
      </c>
      <c r="N26" s="16" t="s">
        <v>103</v>
      </c>
      <c r="O26" s="16">
        <v>11</v>
      </c>
      <c r="P26" s="16">
        <v>18</v>
      </c>
      <c r="Q26" s="16">
        <v>17</v>
      </c>
      <c r="R26" s="16">
        <v>19</v>
      </c>
      <c r="S26" s="16">
        <v>0</v>
      </c>
      <c r="T26" s="16"/>
      <c r="U26" s="16"/>
      <c r="V26" s="16" t="s">
        <v>104</v>
      </c>
      <c r="W26" s="16" t="s">
        <v>4</v>
      </c>
      <c r="X26" s="16"/>
      <c r="Y26" s="16"/>
      <c r="Z26" s="16" t="s">
        <v>105</v>
      </c>
    </row>
    <row r="27" spans="1:26" s="14" customFormat="1" x14ac:dyDescent="0.25">
      <c r="A27" s="16"/>
      <c r="B27" s="16"/>
      <c r="C27" s="16"/>
      <c r="D27" s="16"/>
      <c r="E27" s="16"/>
      <c r="F27" s="16"/>
      <c r="G27" s="16"/>
      <c r="H27" s="16"/>
      <c r="I27" s="16" t="s">
        <v>9</v>
      </c>
      <c r="J27" s="16">
        <v>10</v>
      </c>
      <c r="K27" s="16">
        <v>1</v>
      </c>
      <c r="L27" s="16" t="s">
        <v>54</v>
      </c>
      <c r="M27" s="16" t="s">
        <v>4</v>
      </c>
      <c r="N27" s="16" t="s">
        <v>103</v>
      </c>
      <c r="O27" s="16">
        <v>11</v>
      </c>
      <c r="P27" s="16">
        <v>18</v>
      </c>
      <c r="Q27" s="16">
        <v>17</v>
      </c>
      <c r="R27" s="16">
        <v>19</v>
      </c>
      <c r="S27" s="16">
        <v>0</v>
      </c>
      <c r="T27" s="16"/>
      <c r="U27" s="16"/>
      <c r="V27" s="16" t="s">
        <v>104</v>
      </c>
      <c r="W27" s="16" t="s">
        <v>4</v>
      </c>
      <c r="X27" s="16"/>
      <c r="Y27" s="16"/>
      <c r="Z27" s="16" t="s">
        <v>105</v>
      </c>
    </row>
    <row r="28" spans="1:26" x14ac:dyDescent="0.25">
      <c r="A28"/>
      <c r="B28"/>
      <c r="C28"/>
      <c r="D28"/>
      <c r="E28"/>
      <c r="F28"/>
      <c r="G28"/>
      <c r="H28"/>
      <c r="I28" t="s">
        <v>106</v>
      </c>
      <c r="J28">
        <v>5</v>
      </c>
      <c r="K28">
        <v>1</v>
      </c>
      <c r="L28" t="s">
        <v>59</v>
      </c>
      <c r="M28" t="s">
        <v>3</v>
      </c>
      <c r="N28" t="s">
        <v>107</v>
      </c>
      <c r="O28">
        <v>11</v>
      </c>
      <c r="P28">
        <v>18</v>
      </c>
      <c r="Q28">
        <v>17</v>
      </c>
      <c r="R28">
        <v>19</v>
      </c>
      <c r="S28">
        <v>0</v>
      </c>
      <c r="T28"/>
      <c r="U28"/>
      <c r="V28" t="s">
        <v>107</v>
      </c>
      <c r="W28" t="s">
        <v>4</v>
      </c>
      <c r="X28"/>
      <c r="Y28"/>
      <c r="Z28"/>
    </row>
    <row r="29" spans="1:26" x14ac:dyDescent="0.25">
      <c r="A29"/>
      <c r="B29"/>
      <c r="C29"/>
      <c r="D29"/>
      <c r="E29"/>
      <c r="F29"/>
      <c r="G29"/>
      <c r="H29"/>
      <c r="I29" t="s">
        <v>90</v>
      </c>
      <c r="J29">
        <v>5</v>
      </c>
      <c r="K29">
        <v>1</v>
      </c>
      <c r="L29" t="s">
        <v>108</v>
      </c>
      <c r="M29" t="s">
        <v>3</v>
      </c>
      <c r="N29" t="s">
        <v>107</v>
      </c>
      <c r="O29">
        <v>11</v>
      </c>
      <c r="P29">
        <v>18</v>
      </c>
      <c r="Q29">
        <v>17</v>
      </c>
      <c r="R29">
        <v>19</v>
      </c>
      <c r="S29">
        <v>0</v>
      </c>
      <c r="T29"/>
      <c r="U29"/>
      <c r="V29" t="s">
        <v>107</v>
      </c>
      <c r="W29" t="s">
        <v>4</v>
      </c>
      <c r="X29"/>
      <c r="Y29"/>
      <c r="Z29"/>
    </row>
    <row r="30" spans="1:26" s="14" customFormat="1" x14ac:dyDescent="0.25">
      <c r="A30" s="16"/>
      <c r="B30" s="16"/>
      <c r="C30" s="16"/>
      <c r="D30" s="16"/>
      <c r="E30" s="16"/>
      <c r="F30" s="16"/>
      <c r="G30" s="16"/>
      <c r="H30" s="16"/>
      <c r="I30" s="16" t="s">
        <v>7</v>
      </c>
      <c r="J30" s="16">
        <v>8</v>
      </c>
      <c r="K30" s="16">
        <v>1</v>
      </c>
      <c r="L30" s="16" t="s">
        <v>109</v>
      </c>
      <c r="M30" s="16" t="s">
        <v>3</v>
      </c>
      <c r="N30" s="16" t="s">
        <v>107</v>
      </c>
      <c r="O30" s="16">
        <v>11</v>
      </c>
      <c r="P30" s="16">
        <v>18</v>
      </c>
      <c r="Q30" s="16">
        <v>17</v>
      </c>
      <c r="R30" s="16">
        <v>19</v>
      </c>
      <c r="S30" s="16">
        <v>0</v>
      </c>
      <c r="T30" s="16"/>
      <c r="U30" s="16"/>
      <c r="V30" s="16" t="s">
        <v>107</v>
      </c>
      <c r="W30" s="16" t="s">
        <v>4</v>
      </c>
      <c r="X30" s="16"/>
      <c r="Y30" s="16"/>
      <c r="Z30" s="16"/>
    </row>
    <row r="31" spans="1:26" x14ac:dyDescent="0.25">
      <c r="A31"/>
      <c r="B31"/>
      <c r="C31"/>
      <c r="D31"/>
      <c r="E31"/>
      <c r="F31"/>
      <c r="G31"/>
      <c r="H31"/>
      <c r="I31" t="s">
        <v>110</v>
      </c>
      <c r="J31">
        <v>14</v>
      </c>
      <c r="K31">
        <v>1</v>
      </c>
      <c r="L31" t="s">
        <v>111</v>
      </c>
      <c r="M31" t="s">
        <v>3</v>
      </c>
      <c r="N31" t="s">
        <v>107</v>
      </c>
      <c r="O31">
        <v>11</v>
      </c>
      <c r="P31">
        <v>18</v>
      </c>
      <c r="Q31">
        <v>17</v>
      </c>
      <c r="R31">
        <v>19</v>
      </c>
      <c r="S31">
        <v>0</v>
      </c>
      <c r="T31"/>
      <c r="U31"/>
      <c r="V31" t="s">
        <v>107</v>
      </c>
      <c r="W31" t="s">
        <v>4</v>
      </c>
      <c r="X31"/>
      <c r="Y31"/>
      <c r="Z31"/>
    </row>
    <row r="32" spans="1:26" x14ac:dyDescent="0.25">
      <c r="A32"/>
      <c r="B32"/>
      <c r="C32"/>
      <c r="D32"/>
      <c r="E32"/>
      <c r="F32"/>
      <c r="G32"/>
      <c r="H32"/>
      <c r="I32" t="s">
        <v>112</v>
      </c>
      <c r="J32">
        <v>14</v>
      </c>
      <c r="K32">
        <v>1</v>
      </c>
      <c r="L32" t="s">
        <v>111</v>
      </c>
      <c r="M32" t="s">
        <v>3</v>
      </c>
      <c r="N32" t="s">
        <v>107</v>
      </c>
      <c r="O32">
        <v>11</v>
      </c>
      <c r="P32">
        <v>18</v>
      </c>
      <c r="Q32">
        <v>17</v>
      </c>
      <c r="R32">
        <v>19</v>
      </c>
      <c r="S32">
        <v>0</v>
      </c>
      <c r="T32"/>
      <c r="U32"/>
      <c r="V32" t="s">
        <v>107</v>
      </c>
      <c r="W32" t="s">
        <v>4</v>
      </c>
      <c r="X32"/>
      <c r="Y32"/>
      <c r="Z32"/>
    </row>
    <row r="33" spans="1:26" x14ac:dyDescent="0.25">
      <c r="A33" t="s">
        <v>113</v>
      </c>
      <c r="B33">
        <v>32170559</v>
      </c>
      <c r="C33" t="s">
        <v>49</v>
      </c>
      <c r="D33">
        <v>1</v>
      </c>
      <c r="E33">
        <v>53</v>
      </c>
      <c r="F33" t="s">
        <v>50</v>
      </c>
      <c r="G33" t="s">
        <v>3</v>
      </c>
      <c r="H33" t="s">
        <v>3</v>
      </c>
      <c r="I33" t="s">
        <v>114</v>
      </c>
      <c r="J33">
        <v>3</v>
      </c>
      <c r="K33">
        <v>1</v>
      </c>
      <c r="L33" t="s">
        <v>54</v>
      </c>
      <c r="M33" t="s">
        <v>4</v>
      </c>
      <c r="N33" t="s">
        <v>115</v>
      </c>
      <c r="O33">
        <v>7</v>
      </c>
      <c r="P33">
        <v>7</v>
      </c>
      <c r="Q33">
        <v>11</v>
      </c>
      <c r="R33" t="s">
        <v>107</v>
      </c>
      <c r="S33">
        <v>0</v>
      </c>
      <c r="T33">
        <v>0</v>
      </c>
      <c r="U33"/>
      <c r="V33" t="s">
        <v>116</v>
      </c>
      <c r="W33" t="s">
        <v>4</v>
      </c>
      <c r="X33"/>
      <c r="Y33"/>
      <c r="Z33" t="s">
        <v>117</v>
      </c>
    </row>
    <row r="34" spans="1:26" x14ac:dyDescent="0.25">
      <c r="A34"/>
      <c r="B34"/>
      <c r="C34"/>
      <c r="D34"/>
      <c r="E34"/>
      <c r="F34"/>
      <c r="G34"/>
      <c r="H34"/>
      <c r="I34" t="s">
        <v>68</v>
      </c>
      <c r="J34">
        <v>3</v>
      </c>
      <c r="K34">
        <v>1</v>
      </c>
      <c r="L34" t="s">
        <v>54</v>
      </c>
      <c r="M34" t="s">
        <v>6</v>
      </c>
      <c r="N34" t="s">
        <v>118</v>
      </c>
      <c r="O34">
        <v>7</v>
      </c>
      <c r="P34">
        <v>7</v>
      </c>
      <c r="Q34">
        <v>11</v>
      </c>
      <c r="R34" t="s">
        <v>107</v>
      </c>
      <c r="S34">
        <v>0</v>
      </c>
      <c r="T34">
        <v>0</v>
      </c>
      <c r="U34"/>
      <c r="V34" t="s">
        <v>116</v>
      </c>
      <c r="W34" t="s">
        <v>4</v>
      </c>
      <c r="X34"/>
      <c r="Y34"/>
      <c r="Z34" t="s">
        <v>117</v>
      </c>
    </row>
    <row r="35" spans="1:26" ht="15" customHeight="1" x14ac:dyDescent="0.25">
      <c r="A35"/>
      <c r="B35"/>
      <c r="C35"/>
      <c r="D35"/>
      <c r="E35"/>
      <c r="F35"/>
      <c r="G35"/>
      <c r="H35"/>
      <c r="I35" t="s">
        <v>119</v>
      </c>
      <c r="J35">
        <v>3</v>
      </c>
      <c r="K35">
        <v>1</v>
      </c>
      <c r="L35" t="s">
        <v>54</v>
      </c>
      <c r="M35" t="s">
        <v>6</v>
      </c>
      <c r="N35" t="s">
        <v>118</v>
      </c>
      <c r="O35">
        <v>7</v>
      </c>
      <c r="P35">
        <v>7</v>
      </c>
      <c r="Q35">
        <v>11</v>
      </c>
      <c r="R35" t="s">
        <v>107</v>
      </c>
      <c r="S35">
        <v>0</v>
      </c>
      <c r="T35">
        <v>0</v>
      </c>
      <c r="U35"/>
      <c r="V35" t="s">
        <v>116</v>
      </c>
      <c r="W35" t="s">
        <v>4</v>
      </c>
      <c r="X35"/>
      <c r="Y35"/>
      <c r="Z35" t="s">
        <v>117</v>
      </c>
    </row>
    <row r="36" spans="1:26" x14ac:dyDescent="0.25">
      <c r="A36" t="s">
        <v>120</v>
      </c>
      <c r="B36">
        <v>32111449</v>
      </c>
      <c r="C36" t="s">
        <v>49</v>
      </c>
      <c r="D36">
        <v>1</v>
      </c>
      <c r="E36">
        <v>74</v>
      </c>
      <c r="F36" t="s">
        <v>77</v>
      </c>
      <c r="G36" t="s">
        <v>63</v>
      </c>
      <c r="H36" t="s">
        <v>3</v>
      </c>
      <c r="I36" t="s">
        <v>112</v>
      </c>
      <c r="J36">
        <v>6</v>
      </c>
      <c r="K36">
        <v>1</v>
      </c>
      <c r="L36" t="s">
        <v>54</v>
      </c>
      <c r="M36" t="s">
        <v>4</v>
      </c>
      <c r="N36" t="s">
        <v>121</v>
      </c>
      <c r="O36" t="s">
        <v>3</v>
      </c>
      <c r="P36">
        <v>12</v>
      </c>
      <c r="Q36" t="s">
        <v>3</v>
      </c>
      <c r="R36" t="s">
        <v>3</v>
      </c>
      <c r="S36">
        <v>0</v>
      </c>
      <c r="T36">
        <v>0</v>
      </c>
      <c r="U36"/>
      <c r="V36" t="s">
        <v>121</v>
      </c>
      <c r="W36" t="s">
        <v>4</v>
      </c>
      <c r="X36"/>
      <c r="Y36"/>
      <c r="Z36"/>
    </row>
    <row r="37" spans="1:26" x14ac:dyDescent="0.25">
      <c r="A37"/>
      <c r="B37"/>
      <c r="C37"/>
      <c r="D37">
        <v>2</v>
      </c>
      <c r="E37">
        <v>73</v>
      </c>
      <c r="F37" t="s">
        <v>77</v>
      </c>
      <c r="G37" t="s">
        <v>63</v>
      </c>
      <c r="H37" t="s">
        <v>3</v>
      </c>
      <c r="I37" t="s">
        <v>57</v>
      </c>
      <c r="J37">
        <v>6</v>
      </c>
      <c r="K37">
        <v>1</v>
      </c>
      <c r="L37" t="s">
        <v>54</v>
      </c>
      <c r="M37" t="s">
        <v>4</v>
      </c>
      <c r="N37" t="s">
        <v>122</v>
      </c>
      <c r="O37">
        <v>9</v>
      </c>
      <c r="P37" t="s">
        <v>3</v>
      </c>
      <c r="Q37" t="s">
        <v>3</v>
      </c>
      <c r="R37" t="s">
        <v>3</v>
      </c>
      <c r="S37">
        <v>0</v>
      </c>
      <c r="T37">
        <v>0</v>
      </c>
      <c r="U37"/>
      <c r="V37" t="s">
        <v>123</v>
      </c>
      <c r="W37" t="s">
        <v>4</v>
      </c>
      <c r="X37"/>
      <c r="Y37"/>
      <c r="Z37"/>
    </row>
    <row r="38" spans="1:26" x14ac:dyDescent="0.25">
      <c r="A38"/>
      <c r="B38"/>
      <c r="C38"/>
      <c r="D38"/>
      <c r="E38"/>
      <c r="F38"/>
      <c r="G38"/>
      <c r="H38"/>
      <c r="I38" t="s">
        <v>124</v>
      </c>
      <c r="J38">
        <v>6</v>
      </c>
      <c r="K38">
        <v>1</v>
      </c>
      <c r="L38" t="s">
        <v>54</v>
      </c>
      <c r="M38" t="s">
        <v>4</v>
      </c>
      <c r="N38" t="s">
        <v>125</v>
      </c>
      <c r="O38">
        <v>9</v>
      </c>
      <c r="P38" t="s">
        <v>3</v>
      </c>
      <c r="Q38" t="s">
        <v>3</v>
      </c>
      <c r="R38" t="s">
        <v>3</v>
      </c>
      <c r="S38"/>
      <c r="T38"/>
      <c r="U38"/>
      <c r="V38" t="s">
        <v>122</v>
      </c>
      <c r="W38" t="s">
        <v>4</v>
      </c>
      <c r="X38"/>
      <c r="Y38"/>
      <c r="Z38"/>
    </row>
    <row r="39" spans="1:26" x14ac:dyDescent="0.25">
      <c r="A39"/>
      <c r="B39"/>
      <c r="C39"/>
      <c r="D39"/>
      <c r="E39"/>
      <c r="F39"/>
      <c r="G39"/>
      <c r="H39"/>
      <c r="I39" t="s">
        <v>126</v>
      </c>
      <c r="J39">
        <v>9</v>
      </c>
      <c r="K39">
        <v>1</v>
      </c>
      <c r="L39" t="s">
        <v>59</v>
      </c>
      <c r="M39" t="s">
        <v>4</v>
      </c>
      <c r="N39" t="s">
        <v>127</v>
      </c>
      <c r="O39" t="s">
        <v>3</v>
      </c>
      <c r="P39" t="s">
        <v>3</v>
      </c>
      <c r="Q39" t="s">
        <v>3</v>
      </c>
      <c r="R39" t="s">
        <v>3</v>
      </c>
      <c r="S39"/>
      <c r="T39"/>
      <c r="U39"/>
      <c r="V39" t="s">
        <v>128</v>
      </c>
      <c r="W39" t="s">
        <v>4</v>
      </c>
      <c r="X39"/>
      <c r="Y39"/>
      <c r="Z39"/>
    </row>
    <row r="40" spans="1:26" s="14" customFormat="1" x14ac:dyDescent="0.25">
      <c r="A40" t="s">
        <v>129</v>
      </c>
      <c r="B40">
        <v>32073161</v>
      </c>
      <c r="C40" t="s">
        <v>49</v>
      </c>
      <c r="D40">
        <v>1</v>
      </c>
      <c r="E40">
        <v>47</v>
      </c>
      <c r="F40" t="s">
        <v>50</v>
      </c>
      <c r="G40" t="s">
        <v>130</v>
      </c>
      <c r="H40" t="s">
        <v>131</v>
      </c>
      <c r="I40" t="s">
        <v>132</v>
      </c>
      <c r="J40">
        <v>7</v>
      </c>
      <c r="K40">
        <v>1</v>
      </c>
      <c r="L40" t="s">
        <v>54</v>
      </c>
      <c r="M40" t="s">
        <v>3</v>
      </c>
      <c r="N40" t="s">
        <v>133</v>
      </c>
      <c r="O40">
        <v>10</v>
      </c>
      <c r="P40" t="s">
        <v>3</v>
      </c>
      <c r="Q40">
        <v>15</v>
      </c>
      <c r="R40">
        <v>19</v>
      </c>
      <c r="S40"/>
      <c r="T40"/>
      <c r="U40"/>
      <c r="V40" t="s">
        <v>128</v>
      </c>
      <c r="W40" t="s">
        <v>4</v>
      </c>
      <c r="X40"/>
      <c r="Y40"/>
      <c r="Z40"/>
    </row>
    <row r="41" spans="1:26" x14ac:dyDescent="0.25">
      <c r="A41"/>
      <c r="B41"/>
      <c r="C41"/>
      <c r="D41"/>
      <c r="E41"/>
      <c r="F41"/>
      <c r="G41"/>
      <c r="H41"/>
      <c r="I41" t="s">
        <v>134</v>
      </c>
      <c r="J41">
        <v>7</v>
      </c>
      <c r="K41">
        <v>1</v>
      </c>
      <c r="L41" t="s">
        <v>54</v>
      </c>
      <c r="M41" t="s">
        <v>3</v>
      </c>
      <c r="N41" t="s">
        <v>133</v>
      </c>
      <c r="O41">
        <v>10</v>
      </c>
      <c r="P41" t="s">
        <v>3</v>
      </c>
      <c r="Q41">
        <v>15</v>
      </c>
      <c r="R41">
        <v>19</v>
      </c>
      <c r="S41"/>
      <c r="T41"/>
      <c r="U41"/>
      <c r="V41" t="s">
        <v>128</v>
      </c>
      <c r="W41" t="s">
        <v>4</v>
      </c>
      <c r="X41"/>
      <c r="Y41"/>
      <c r="Z41"/>
    </row>
    <row r="42" spans="1:26" s="14" customFormat="1" x14ac:dyDescent="0.25">
      <c r="A42" s="16"/>
      <c r="B42" s="16"/>
      <c r="C42" s="16"/>
      <c r="D42" s="16"/>
      <c r="E42" s="16"/>
      <c r="F42" s="16"/>
      <c r="G42" s="16"/>
      <c r="H42" s="16"/>
      <c r="I42" s="16" t="s">
        <v>8</v>
      </c>
      <c r="J42" s="16">
        <v>9</v>
      </c>
      <c r="K42" s="16">
        <v>1</v>
      </c>
      <c r="L42" s="16" t="s">
        <v>59</v>
      </c>
      <c r="M42" s="16" t="s">
        <v>3</v>
      </c>
      <c r="N42" s="16" t="s">
        <v>135</v>
      </c>
      <c r="O42" s="16">
        <v>10</v>
      </c>
      <c r="P42" s="16" t="s">
        <v>3</v>
      </c>
      <c r="Q42" s="16">
        <v>15</v>
      </c>
      <c r="R42" s="16">
        <v>19</v>
      </c>
      <c r="S42" s="16"/>
      <c r="T42" s="16"/>
      <c r="U42" s="16"/>
      <c r="V42" s="16" t="s">
        <v>136</v>
      </c>
      <c r="W42" s="16" t="s">
        <v>4</v>
      </c>
      <c r="X42" s="16"/>
      <c r="Y42" s="16"/>
      <c r="Z42" s="16"/>
    </row>
    <row r="43" spans="1:26" s="14" customFormat="1" x14ac:dyDescent="0.25">
      <c r="A43" s="16"/>
      <c r="B43" s="16"/>
      <c r="C43" s="16"/>
      <c r="D43" s="16"/>
      <c r="E43" s="16"/>
      <c r="F43" s="16"/>
      <c r="G43" s="16"/>
      <c r="H43" s="16"/>
      <c r="I43" s="16" t="s">
        <v>9</v>
      </c>
      <c r="J43" s="16">
        <v>9</v>
      </c>
      <c r="K43" s="16">
        <v>1</v>
      </c>
      <c r="L43" s="16" t="s">
        <v>59</v>
      </c>
      <c r="M43" s="16" t="s">
        <v>3</v>
      </c>
      <c r="N43" s="16" t="s">
        <v>135</v>
      </c>
      <c r="O43" s="16">
        <v>10</v>
      </c>
      <c r="P43" s="16" t="s">
        <v>3</v>
      </c>
      <c r="Q43" s="16">
        <v>15</v>
      </c>
      <c r="R43" s="16">
        <v>19</v>
      </c>
      <c r="S43" s="16"/>
      <c r="T43" s="16"/>
      <c r="U43" s="16"/>
      <c r="V43" s="16" t="s">
        <v>136</v>
      </c>
      <c r="W43" s="16" t="s">
        <v>4</v>
      </c>
      <c r="X43" s="16"/>
      <c r="Y43" s="16"/>
      <c r="Z43" s="16"/>
    </row>
    <row r="44" spans="1:26" x14ac:dyDescent="0.25">
      <c r="A44"/>
      <c r="B44"/>
      <c r="C44"/>
      <c r="D44"/>
      <c r="E44"/>
      <c r="F44"/>
      <c r="G44"/>
      <c r="H44"/>
      <c r="I44" t="s">
        <v>137</v>
      </c>
      <c r="J44">
        <v>9</v>
      </c>
      <c r="K44">
        <v>1</v>
      </c>
      <c r="L44" t="s">
        <v>59</v>
      </c>
      <c r="M44" t="s">
        <v>3</v>
      </c>
      <c r="N44" t="s">
        <v>135</v>
      </c>
      <c r="O44">
        <v>10</v>
      </c>
      <c r="P44" t="s">
        <v>3</v>
      </c>
      <c r="Q44">
        <v>15</v>
      </c>
      <c r="R44">
        <v>19</v>
      </c>
      <c r="S44"/>
      <c r="T44"/>
      <c r="U44"/>
      <c r="V44" t="s">
        <v>136</v>
      </c>
      <c r="W44" t="s">
        <v>4</v>
      </c>
      <c r="X44"/>
      <c r="Y44"/>
      <c r="Z44"/>
    </row>
    <row r="45" spans="1:26" x14ac:dyDescent="0.25">
      <c r="A45"/>
      <c r="B45"/>
      <c r="C45"/>
      <c r="D45"/>
      <c r="E45"/>
      <c r="F45"/>
      <c r="G45"/>
      <c r="H45"/>
      <c r="I45" t="s">
        <v>138</v>
      </c>
      <c r="J45">
        <v>9</v>
      </c>
      <c r="K45">
        <v>1</v>
      </c>
      <c r="L45" t="s">
        <v>59</v>
      </c>
      <c r="M45" t="s">
        <v>3</v>
      </c>
      <c r="N45" t="s">
        <v>135</v>
      </c>
      <c r="O45">
        <v>10</v>
      </c>
      <c r="P45" t="s">
        <v>3</v>
      </c>
      <c r="Q45">
        <v>15</v>
      </c>
      <c r="R45">
        <v>19</v>
      </c>
      <c r="S45"/>
      <c r="T45"/>
      <c r="U45"/>
      <c r="V45" t="s">
        <v>136</v>
      </c>
      <c r="W45" t="s">
        <v>4</v>
      </c>
      <c r="X45"/>
      <c r="Y45"/>
      <c r="Z45"/>
    </row>
    <row r="46" spans="1:26" s="14" customFormat="1" x14ac:dyDescent="0.25">
      <c r="A46" t="s">
        <v>139</v>
      </c>
      <c r="B46">
        <v>32007143</v>
      </c>
      <c r="C46" t="s">
        <v>140</v>
      </c>
      <c r="D46">
        <v>99</v>
      </c>
      <c r="E46" t="s">
        <v>141</v>
      </c>
      <c r="F46" t="s">
        <v>142</v>
      </c>
      <c r="G46" t="s">
        <v>143</v>
      </c>
      <c r="H46" t="s">
        <v>144</v>
      </c>
      <c r="I46" t="s">
        <v>70</v>
      </c>
      <c r="J46" t="s">
        <v>3</v>
      </c>
      <c r="K46">
        <v>75</v>
      </c>
      <c r="L46" t="s">
        <v>54</v>
      </c>
      <c r="M46" t="s">
        <v>3</v>
      </c>
      <c r="N46" t="s">
        <v>3</v>
      </c>
      <c r="O46" t="s">
        <v>3</v>
      </c>
      <c r="P46" t="s">
        <v>3</v>
      </c>
      <c r="Q46" t="s">
        <v>3</v>
      </c>
      <c r="R46" t="s">
        <v>3</v>
      </c>
      <c r="S46" t="s">
        <v>3</v>
      </c>
      <c r="T46">
        <v>57</v>
      </c>
      <c r="U46"/>
      <c r="V46" t="s">
        <v>3</v>
      </c>
      <c r="W46">
        <v>88</v>
      </c>
      <c r="X46"/>
      <c r="Y46"/>
      <c r="Z46"/>
    </row>
    <row r="47" spans="1:26" x14ac:dyDescent="0.25">
      <c r="A47"/>
      <c r="B47"/>
      <c r="C47"/>
      <c r="D47"/>
      <c r="E47"/>
      <c r="F47"/>
      <c r="G47"/>
      <c r="H47"/>
      <c r="I47" t="s">
        <v>145</v>
      </c>
      <c r="J47" t="s">
        <v>3</v>
      </c>
      <c r="K47">
        <v>75</v>
      </c>
      <c r="L47"/>
      <c r="M47" t="s">
        <v>3</v>
      </c>
      <c r="N47" t="s">
        <v>3</v>
      </c>
      <c r="O47" t="s">
        <v>3</v>
      </c>
      <c r="P47" t="s">
        <v>3</v>
      </c>
      <c r="Q47" t="s">
        <v>3</v>
      </c>
      <c r="R47" t="s">
        <v>3</v>
      </c>
      <c r="S47" t="s">
        <v>3</v>
      </c>
      <c r="T47">
        <v>57</v>
      </c>
      <c r="U47"/>
      <c r="V47" t="s">
        <v>3</v>
      </c>
      <c r="W47">
        <v>88</v>
      </c>
      <c r="X47"/>
      <c r="Y47"/>
      <c r="Z47"/>
    </row>
    <row r="48" spans="1:26" s="14" customFormat="1" x14ac:dyDescent="0.25">
      <c r="A48" s="16"/>
      <c r="B48" s="16"/>
      <c r="C48" s="16"/>
      <c r="D48" s="16"/>
      <c r="E48" s="16"/>
      <c r="F48" s="16"/>
      <c r="G48" s="16"/>
      <c r="H48" s="16"/>
      <c r="I48" s="16" t="s">
        <v>146</v>
      </c>
      <c r="J48" s="16" t="s">
        <v>3</v>
      </c>
      <c r="K48" s="16">
        <v>75</v>
      </c>
      <c r="L48" s="16"/>
      <c r="M48" s="16" t="s">
        <v>3</v>
      </c>
      <c r="N48" s="16" t="s">
        <v>3</v>
      </c>
      <c r="O48" s="16" t="s">
        <v>3</v>
      </c>
      <c r="P48" s="16" t="s">
        <v>3</v>
      </c>
      <c r="Q48" s="16" t="s">
        <v>3</v>
      </c>
      <c r="R48" s="16" t="s">
        <v>3</v>
      </c>
      <c r="S48" s="16" t="s">
        <v>3</v>
      </c>
      <c r="T48" s="16">
        <v>57</v>
      </c>
      <c r="U48" s="16"/>
      <c r="V48" s="16" t="s">
        <v>3</v>
      </c>
      <c r="W48" s="16">
        <v>88</v>
      </c>
      <c r="X48" s="16"/>
      <c r="Y48" s="16"/>
      <c r="Z48" s="16"/>
    </row>
    <row r="49" spans="1:26" x14ac:dyDescent="0.25">
      <c r="A49"/>
      <c r="B49"/>
      <c r="C49"/>
      <c r="D49"/>
      <c r="E49"/>
      <c r="F49"/>
      <c r="G49"/>
      <c r="H49"/>
      <c r="I49" t="s">
        <v>147</v>
      </c>
      <c r="J49" t="s">
        <v>3</v>
      </c>
      <c r="K49">
        <v>70</v>
      </c>
      <c r="L49" t="s">
        <v>54</v>
      </c>
      <c r="M49" t="s">
        <v>3</v>
      </c>
      <c r="N49" t="s">
        <v>3</v>
      </c>
      <c r="O49" t="s">
        <v>3</v>
      </c>
      <c r="P49" t="s">
        <v>3</v>
      </c>
      <c r="Q49" t="s">
        <v>3</v>
      </c>
      <c r="R49" t="s">
        <v>3</v>
      </c>
      <c r="S49" t="s">
        <v>3</v>
      </c>
      <c r="T49">
        <v>57</v>
      </c>
      <c r="U49"/>
      <c r="V49" t="s">
        <v>3</v>
      </c>
      <c r="W49">
        <v>88</v>
      </c>
      <c r="X49"/>
      <c r="Y49"/>
      <c r="Z49"/>
    </row>
    <row r="50" spans="1:26" x14ac:dyDescent="0.25">
      <c r="A50"/>
      <c r="B50"/>
      <c r="C50"/>
      <c r="D50"/>
      <c r="E50"/>
      <c r="F50"/>
      <c r="G50"/>
      <c r="H50"/>
      <c r="I50" t="s">
        <v>148</v>
      </c>
      <c r="J50" t="s">
        <v>3</v>
      </c>
      <c r="K50">
        <v>15</v>
      </c>
      <c r="L50" t="s">
        <v>54</v>
      </c>
      <c r="M50" t="s">
        <v>3</v>
      </c>
      <c r="N50" t="s">
        <v>3</v>
      </c>
      <c r="O50" t="s">
        <v>3</v>
      </c>
      <c r="P50" t="s">
        <v>3</v>
      </c>
      <c r="Q50" t="s">
        <v>3</v>
      </c>
      <c r="R50" t="s">
        <v>3</v>
      </c>
      <c r="S50" t="s">
        <v>3</v>
      </c>
      <c r="T50">
        <v>57</v>
      </c>
      <c r="U50"/>
      <c r="V50" t="s">
        <v>3</v>
      </c>
      <c r="W50">
        <v>88</v>
      </c>
      <c r="X50"/>
      <c r="Y50"/>
      <c r="Z50"/>
    </row>
    <row r="51" spans="1:26" x14ac:dyDescent="0.25">
      <c r="A51"/>
      <c r="B51"/>
      <c r="C51"/>
      <c r="D51"/>
      <c r="E51"/>
      <c r="F51"/>
      <c r="G51"/>
      <c r="H51"/>
      <c r="I51" t="s">
        <v>149</v>
      </c>
      <c r="J51" t="s">
        <v>3</v>
      </c>
      <c r="K51">
        <v>19</v>
      </c>
      <c r="L51" t="s">
        <v>54</v>
      </c>
      <c r="M51" t="s">
        <v>3</v>
      </c>
      <c r="N51" t="s">
        <v>3</v>
      </c>
      <c r="O51" t="s">
        <v>3</v>
      </c>
      <c r="P51" t="s">
        <v>3</v>
      </c>
      <c r="Q51" t="s">
        <v>3</v>
      </c>
      <c r="R51" t="s">
        <v>3</v>
      </c>
      <c r="S51" t="s">
        <v>3</v>
      </c>
      <c r="T51">
        <v>57</v>
      </c>
      <c r="U51"/>
      <c r="V51" t="s">
        <v>3</v>
      </c>
      <c r="W51">
        <v>88</v>
      </c>
      <c r="X51"/>
      <c r="Y51"/>
      <c r="Z51"/>
    </row>
    <row r="52" spans="1:26" x14ac:dyDescent="0.25">
      <c r="A52"/>
      <c r="B52"/>
      <c r="C52"/>
      <c r="D52"/>
      <c r="E52"/>
      <c r="F52"/>
      <c r="G52"/>
      <c r="H52"/>
      <c r="I52" t="s">
        <v>150</v>
      </c>
      <c r="J52" t="s">
        <v>151</v>
      </c>
      <c r="K52">
        <v>27</v>
      </c>
      <c r="L52" t="s">
        <v>59</v>
      </c>
      <c r="M52" t="s">
        <v>3</v>
      </c>
      <c r="N52" t="s">
        <v>3</v>
      </c>
      <c r="O52" t="s">
        <v>3</v>
      </c>
      <c r="P52" t="s">
        <v>3</v>
      </c>
      <c r="Q52" t="s">
        <v>3</v>
      </c>
      <c r="R52" t="s">
        <v>3</v>
      </c>
      <c r="S52" t="s">
        <v>3</v>
      </c>
      <c r="T52">
        <v>57</v>
      </c>
      <c r="U52"/>
      <c r="V52" t="s">
        <v>3</v>
      </c>
      <c r="W52">
        <v>88</v>
      </c>
      <c r="X52"/>
      <c r="Y52"/>
      <c r="Z52"/>
    </row>
    <row r="53" spans="1:26" x14ac:dyDescent="0.25">
      <c r="A53" t="s">
        <v>152</v>
      </c>
      <c r="B53">
        <v>32050059</v>
      </c>
      <c r="C53" t="s">
        <v>49</v>
      </c>
      <c r="D53">
        <v>1</v>
      </c>
      <c r="E53">
        <v>52</v>
      </c>
      <c r="F53" t="s">
        <v>77</v>
      </c>
      <c r="G53" t="s">
        <v>153</v>
      </c>
      <c r="H53" t="s">
        <v>3</v>
      </c>
      <c r="I53" t="s">
        <v>70</v>
      </c>
      <c r="J53">
        <v>3</v>
      </c>
      <c r="K53">
        <v>1</v>
      </c>
      <c r="L53" t="s">
        <v>54</v>
      </c>
      <c r="M53" t="s">
        <v>3</v>
      </c>
      <c r="N53" t="s">
        <v>154</v>
      </c>
      <c r="O53">
        <v>22</v>
      </c>
      <c r="P53" t="s">
        <v>3</v>
      </c>
      <c r="Q53" t="s">
        <v>3</v>
      </c>
      <c r="R53" t="s">
        <v>128</v>
      </c>
      <c r="S53" t="s">
        <v>128</v>
      </c>
      <c r="T53">
        <v>1</v>
      </c>
      <c r="U53"/>
      <c r="V53" t="s">
        <v>154</v>
      </c>
      <c r="W53" t="s">
        <v>4</v>
      </c>
      <c r="X53"/>
      <c r="Y53"/>
      <c r="Z53"/>
    </row>
    <row r="54" spans="1:26" x14ac:dyDescent="0.25">
      <c r="A54"/>
      <c r="B54"/>
      <c r="C54"/>
      <c r="D54"/>
      <c r="E54"/>
      <c r="F54"/>
      <c r="G54"/>
      <c r="H54"/>
      <c r="I54" t="s">
        <v>155</v>
      </c>
      <c r="J54">
        <v>3</v>
      </c>
      <c r="K54">
        <v>1</v>
      </c>
      <c r="L54" t="s">
        <v>54</v>
      </c>
      <c r="M54" t="s">
        <v>3</v>
      </c>
      <c r="N54" t="s">
        <v>154</v>
      </c>
      <c r="O54">
        <v>22</v>
      </c>
      <c r="P54" t="s">
        <v>3</v>
      </c>
      <c r="Q54" t="s">
        <v>3</v>
      </c>
      <c r="R54" t="s">
        <v>128</v>
      </c>
      <c r="S54" t="s">
        <v>128</v>
      </c>
      <c r="T54">
        <v>1</v>
      </c>
      <c r="U54"/>
      <c r="V54" t="s">
        <v>154</v>
      </c>
      <c r="W54" t="s">
        <v>4</v>
      </c>
      <c r="X54"/>
      <c r="Y54"/>
      <c r="Z54"/>
    </row>
    <row r="55" spans="1:26" x14ac:dyDescent="0.25">
      <c r="A55"/>
      <c r="B55"/>
      <c r="C55"/>
      <c r="D55">
        <v>2</v>
      </c>
      <c r="E55">
        <v>50</v>
      </c>
      <c r="F55" t="s">
        <v>50</v>
      </c>
      <c r="G55" t="s">
        <v>3</v>
      </c>
      <c r="H55" t="s">
        <v>3</v>
      </c>
      <c r="I55" t="s">
        <v>156</v>
      </c>
      <c r="J55">
        <v>1</v>
      </c>
      <c r="K55">
        <v>1</v>
      </c>
      <c r="L55"/>
      <c r="M55" t="s">
        <v>3</v>
      </c>
      <c r="N55" t="s">
        <v>157</v>
      </c>
      <c r="O55">
        <v>22</v>
      </c>
      <c r="P55" t="s">
        <v>3</v>
      </c>
      <c r="Q55" t="s">
        <v>3</v>
      </c>
      <c r="R55" t="s">
        <v>107</v>
      </c>
      <c r="S55"/>
      <c r="T55"/>
      <c r="U55"/>
      <c r="V55" t="s">
        <v>157</v>
      </c>
      <c r="W55" t="s">
        <v>158</v>
      </c>
      <c r="X55"/>
      <c r="Y55"/>
      <c r="Z55"/>
    </row>
    <row r="56" spans="1:26" x14ac:dyDescent="0.25">
      <c r="A56" t="s">
        <v>159</v>
      </c>
      <c r="B56">
        <v>32133159</v>
      </c>
      <c r="C56" t="s">
        <v>140</v>
      </c>
      <c r="D56">
        <v>15</v>
      </c>
      <c r="E56" t="s">
        <v>160</v>
      </c>
      <c r="F56" t="s">
        <v>161</v>
      </c>
      <c r="G56" t="s">
        <v>162</v>
      </c>
      <c r="H56" t="s">
        <v>163</v>
      </c>
      <c r="I56" t="s">
        <v>134</v>
      </c>
      <c r="J56" t="s">
        <v>3</v>
      </c>
      <c r="K56">
        <v>15</v>
      </c>
      <c r="L56" t="s">
        <v>54</v>
      </c>
      <c r="M56" t="s">
        <v>6</v>
      </c>
      <c r="N56" t="s">
        <v>164</v>
      </c>
      <c r="O56" t="s">
        <v>3</v>
      </c>
      <c r="P56" t="s">
        <v>3</v>
      </c>
      <c r="Q56" t="s">
        <v>3</v>
      </c>
      <c r="R56" t="s">
        <v>3</v>
      </c>
      <c r="S56">
        <v>0</v>
      </c>
      <c r="T56">
        <v>8</v>
      </c>
      <c r="U56"/>
      <c r="V56" t="s">
        <v>164</v>
      </c>
      <c r="W56" t="s">
        <v>165</v>
      </c>
      <c r="X56"/>
      <c r="Y56"/>
      <c r="Z56"/>
    </row>
    <row r="57" spans="1:26" x14ac:dyDescent="0.25">
      <c r="A57"/>
      <c r="B57"/>
      <c r="C57"/>
      <c r="D57"/>
      <c r="E57"/>
      <c r="F57"/>
      <c r="G57"/>
      <c r="H57"/>
      <c r="I57" t="s">
        <v>166</v>
      </c>
      <c r="J57" t="s">
        <v>3</v>
      </c>
      <c r="K57">
        <v>15</v>
      </c>
      <c r="L57" t="s">
        <v>54</v>
      </c>
      <c r="M57" t="s">
        <v>3</v>
      </c>
      <c r="N57" t="s">
        <v>167</v>
      </c>
      <c r="O57" t="s">
        <v>3</v>
      </c>
      <c r="P57" t="s">
        <v>3</v>
      </c>
      <c r="Q57" t="s">
        <v>3</v>
      </c>
      <c r="R57" t="s">
        <v>3</v>
      </c>
      <c r="S57">
        <v>0</v>
      </c>
      <c r="T57">
        <v>8</v>
      </c>
      <c r="U57"/>
      <c r="V57" t="s">
        <v>164</v>
      </c>
      <c r="W57" t="s">
        <v>165</v>
      </c>
      <c r="X57"/>
      <c r="Y57"/>
      <c r="Z57"/>
    </row>
    <row r="58" spans="1:26" x14ac:dyDescent="0.25">
      <c r="A58"/>
      <c r="B58"/>
      <c r="C58"/>
      <c r="D58"/>
      <c r="E58"/>
      <c r="F58"/>
      <c r="G58"/>
      <c r="H58"/>
      <c r="I58" t="s">
        <v>168</v>
      </c>
      <c r="J58" t="s">
        <v>3</v>
      </c>
      <c r="K58">
        <v>15</v>
      </c>
      <c r="L58"/>
      <c r="M58" t="s">
        <v>6</v>
      </c>
      <c r="N58" t="s">
        <v>169</v>
      </c>
      <c r="O58" t="s">
        <v>3</v>
      </c>
      <c r="P58" t="s">
        <v>3</v>
      </c>
      <c r="Q58" t="s">
        <v>3</v>
      </c>
      <c r="R58" t="s">
        <v>3</v>
      </c>
      <c r="S58">
        <v>0</v>
      </c>
      <c r="T58">
        <v>8</v>
      </c>
      <c r="U58"/>
      <c r="V58" t="s">
        <v>169</v>
      </c>
      <c r="W58" t="s">
        <v>165</v>
      </c>
      <c r="X58"/>
      <c r="Y58"/>
      <c r="Z58"/>
    </row>
    <row r="59" spans="1:26" x14ac:dyDescent="0.25">
      <c r="A59"/>
      <c r="B59"/>
      <c r="C59"/>
      <c r="D59"/>
      <c r="E59"/>
      <c r="F59"/>
      <c r="G59"/>
      <c r="H59"/>
      <c r="I59" t="s">
        <v>170</v>
      </c>
      <c r="J59" t="s">
        <v>171</v>
      </c>
      <c r="K59">
        <v>15</v>
      </c>
      <c r="L59"/>
      <c r="M59" t="s">
        <v>4</v>
      </c>
      <c r="N59" t="s">
        <v>172</v>
      </c>
      <c r="O59">
        <v>10</v>
      </c>
      <c r="P59" t="s">
        <v>3</v>
      </c>
      <c r="Q59" t="s">
        <v>3</v>
      </c>
      <c r="R59" t="s">
        <v>3</v>
      </c>
      <c r="S59">
        <v>0</v>
      </c>
      <c r="T59">
        <v>8</v>
      </c>
      <c r="U59"/>
      <c r="V59" t="s">
        <v>173</v>
      </c>
      <c r="W59" t="s">
        <v>165</v>
      </c>
      <c r="X59"/>
      <c r="Y59"/>
      <c r="Z59"/>
    </row>
    <row r="60" spans="1:26" x14ac:dyDescent="0.25">
      <c r="A60" t="s">
        <v>174</v>
      </c>
      <c r="B60">
        <v>32073631</v>
      </c>
      <c r="C60" t="s">
        <v>49</v>
      </c>
      <c r="D60">
        <v>1</v>
      </c>
      <c r="E60">
        <v>47</v>
      </c>
      <c r="F60" t="s">
        <v>50</v>
      </c>
      <c r="G60" t="s">
        <v>3</v>
      </c>
      <c r="H60" t="s">
        <v>175</v>
      </c>
      <c r="I60" t="s">
        <v>176</v>
      </c>
      <c r="J60">
        <v>1</v>
      </c>
      <c r="K60">
        <v>1</v>
      </c>
      <c r="L60" t="s">
        <v>54</v>
      </c>
      <c r="M60" t="s">
        <v>4</v>
      </c>
      <c r="N60" t="s">
        <v>177</v>
      </c>
      <c r="O60">
        <v>4</v>
      </c>
      <c r="P60" t="s">
        <v>3</v>
      </c>
      <c r="Q60" t="s">
        <v>3</v>
      </c>
      <c r="R60" t="s">
        <v>3</v>
      </c>
      <c r="S60" t="s">
        <v>3</v>
      </c>
      <c r="T60" t="s">
        <v>3</v>
      </c>
      <c r="U60"/>
      <c r="V60" t="s">
        <v>177</v>
      </c>
      <c r="W60" t="s">
        <v>3</v>
      </c>
      <c r="X60"/>
      <c r="Y60"/>
      <c r="Z60"/>
    </row>
    <row r="61" spans="1:26" x14ac:dyDescent="0.25">
      <c r="A61"/>
      <c r="B61"/>
      <c r="C61"/>
      <c r="D61"/>
      <c r="E61"/>
      <c r="F61"/>
      <c r="G61"/>
      <c r="H61"/>
      <c r="I61" t="s">
        <v>65</v>
      </c>
      <c r="J61">
        <v>1</v>
      </c>
      <c r="K61">
        <v>1</v>
      </c>
      <c r="L61" t="s">
        <v>54</v>
      </c>
      <c r="M61" t="s">
        <v>4</v>
      </c>
      <c r="N61" t="s">
        <v>178</v>
      </c>
      <c r="O61">
        <v>4</v>
      </c>
      <c r="P61" t="s">
        <v>3</v>
      </c>
      <c r="Q61" t="s">
        <v>3</v>
      </c>
      <c r="R61" t="s">
        <v>3</v>
      </c>
      <c r="S61" t="s">
        <v>3</v>
      </c>
      <c r="T61" t="s">
        <v>3</v>
      </c>
      <c r="U61"/>
      <c r="V61" t="s">
        <v>177</v>
      </c>
      <c r="W61" t="s">
        <v>3</v>
      </c>
      <c r="X61"/>
      <c r="Y61"/>
      <c r="Z61"/>
    </row>
    <row r="62" spans="1:26" x14ac:dyDescent="0.25">
      <c r="A62"/>
      <c r="B62"/>
      <c r="C62"/>
      <c r="D62"/>
      <c r="E62"/>
      <c r="F62"/>
      <c r="G62"/>
      <c r="H62"/>
      <c r="I62" t="s">
        <v>179</v>
      </c>
      <c r="J62">
        <v>5</v>
      </c>
      <c r="K62">
        <v>1</v>
      </c>
      <c r="L62" t="s">
        <v>59</v>
      </c>
      <c r="M62" t="s">
        <v>6</v>
      </c>
      <c r="N62" t="s">
        <v>180</v>
      </c>
      <c r="O62" t="s">
        <v>3</v>
      </c>
      <c r="P62" t="s">
        <v>3</v>
      </c>
      <c r="Q62" t="s">
        <v>3</v>
      </c>
      <c r="R62" t="s">
        <v>3</v>
      </c>
      <c r="S62" t="s">
        <v>3</v>
      </c>
      <c r="T62" t="s">
        <v>3</v>
      </c>
      <c r="U62"/>
      <c r="V62" t="s">
        <v>3</v>
      </c>
      <c r="W62" t="s">
        <v>3</v>
      </c>
      <c r="X62"/>
      <c r="Y62"/>
      <c r="Z62"/>
    </row>
    <row r="63" spans="1:26" x14ac:dyDescent="0.25">
      <c r="A63"/>
      <c r="B63"/>
      <c r="C63"/>
      <c r="D63"/>
      <c r="E63"/>
      <c r="F63"/>
      <c r="G63"/>
      <c r="H63"/>
      <c r="I63" t="s">
        <v>110</v>
      </c>
      <c r="J63">
        <v>5</v>
      </c>
      <c r="K63">
        <v>1</v>
      </c>
      <c r="L63" t="s">
        <v>59</v>
      </c>
      <c r="M63" t="s">
        <v>6</v>
      </c>
      <c r="N63" t="s">
        <v>181</v>
      </c>
      <c r="O63" t="s">
        <v>3</v>
      </c>
      <c r="P63" t="s">
        <v>3</v>
      </c>
      <c r="Q63" t="s">
        <v>3</v>
      </c>
      <c r="R63" t="s">
        <v>3</v>
      </c>
      <c r="S63" t="s">
        <v>3</v>
      </c>
      <c r="T63" t="s">
        <v>3</v>
      </c>
      <c r="U63"/>
      <c r="V63" t="s">
        <v>3</v>
      </c>
      <c r="W63" t="s">
        <v>3</v>
      </c>
      <c r="X63"/>
      <c r="Y63"/>
      <c r="Z63"/>
    </row>
    <row r="64" spans="1:26" s="14" customFormat="1" x14ac:dyDescent="0.25">
      <c r="A64" t="s">
        <v>182</v>
      </c>
      <c r="B64">
        <v>32085846</v>
      </c>
      <c r="C64" t="s">
        <v>49</v>
      </c>
      <c r="D64">
        <v>1</v>
      </c>
      <c r="E64">
        <v>50</v>
      </c>
      <c r="F64" t="s">
        <v>50</v>
      </c>
      <c r="G64" t="s">
        <v>3</v>
      </c>
      <c r="H64" t="s">
        <v>183</v>
      </c>
      <c r="I64" t="s">
        <v>68</v>
      </c>
      <c r="J64">
        <v>8</v>
      </c>
      <c r="K64">
        <v>1</v>
      </c>
      <c r="L64" t="s">
        <v>54</v>
      </c>
      <c r="M64" t="s">
        <v>6</v>
      </c>
      <c r="N64" t="s">
        <v>184</v>
      </c>
      <c r="O64" t="s">
        <v>3</v>
      </c>
      <c r="P64" t="s">
        <v>3</v>
      </c>
      <c r="Q64" t="s">
        <v>3</v>
      </c>
      <c r="R64" t="s">
        <v>3</v>
      </c>
      <c r="S64">
        <v>0</v>
      </c>
      <c r="T64">
        <v>0</v>
      </c>
      <c r="U64"/>
      <c r="V64" t="s">
        <v>3</v>
      </c>
      <c r="W64" t="s">
        <v>6</v>
      </c>
      <c r="X64"/>
      <c r="Y64"/>
      <c r="Z64"/>
    </row>
    <row r="65" spans="1:26" x14ac:dyDescent="0.25">
      <c r="A65"/>
      <c r="B65"/>
      <c r="C65"/>
      <c r="D65"/>
      <c r="E65"/>
      <c r="F65"/>
      <c r="G65"/>
      <c r="H65"/>
      <c r="I65" t="s">
        <v>134</v>
      </c>
      <c r="J65">
        <v>8</v>
      </c>
      <c r="K65">
        <v>1</v>
      </c>
      <c r="L65" t="s">
        <v>54</v>
      </c>
      <c r="M65" t="s">
        <v>6</v>
      </c>
      <c r="N65" t="s">
        <v>184</v>
      </c>
      <c r="O65" t="s">
        <v>3</v>
      </c>
      <c r="P65" t="s">
        <v>3</v>
      </c>
      <c r="Q65" t="s">
        <v>3</v>
      </c>
      <c r="R65" t="s">
        <v>3</v>
      </c>
      <c r="S65">
        <v>0</v>
      </c>
      <c r="T65">
        <v>0</v>
      </c>
      <c r="U65"/>
      <c r="V65" t="s">
        <v>3</v>
      </c>
      <c r="W65" t="s">
        <v>6</v>
      </c>
      <c r="X65"/>
      <c r="Y65"/>
      <c r="Z65"/>
    </row>
    <row r="66" spans="1:26" x14ac:dyDescent="0.25">
      <c r="A66"/>
      <c r="B66"/>
      <c r="C66"/>
      <c r="D66"/>
      <c r="E66"/>
      <c r="F66"/>
      <c r="G66"/>
      <c r="H66"/>
      <c r="I66" t="s">
        <v>185</v>
      </c>
      <c r="J66">
        <v>9</v>
      </c>
      <c r="K66">
        <v>1</v>
      </c>
      <c r="L66" t="s">
        <v>186</v>
      </c>
      <c r="M66" t="s">
        <v>6</v>
      </c>
      <c r="N66" t="s">
        <v>184</v>
      </c>
      <c r="O66" t="s">
        <v>3</v>
      </c>
      <c r="P66" t="s">
        <v>3</v>
      </c>
      <c r="Q66" t="s">
        <v>3</v>
      </c>
      <c r="R66" t="s">
        <v>3</v>
      </c>
      <c r="S66">
        <v>0</v>
      </c>
      <c r="T66">
        <v>0</v>
      </c>
      <c r="U66"/>
      <c r="V66" t="s">
        <v>3</v>
      </c>
      <c r="W66" t="s">
        <v>6</v>
      </c>
      <c r="X66"/>
      <c r="Y66"/>
      <c r="Z66"/>
    </row>
    <row r="67" spans="1:26" s="14" customFormat="1" x14ac:dyDescent="0.25">
      <c r="A67" s="16"/>
      <c r="B67" s="16"/>
      <c r="C67" s="16"/>
      <c r="D67" s="16"/>
      <c r="E67" s="16"/>
      <c r="F67" s="16"/>
      <c r="G67" s="16"/>
      <c r="H67" s="16"/>
      <c r="I67" s="16" t="s">
        <v>187</v>
      </c>
      <c r="J67" s="16">
        <v>9</v>
      </c>
      <c r="K67" s="16">
        <v>1</v>
      </c>
      <c r="L67" s="16"/>
      <c r="M67" s="16" t="s">
        <v>6</v>
      </c>
      <c r="N67" s="16" t="s">
        <v>184</v>
      </c>
      <c r="O67" s="16" t="s">
        <v>3</v>
      </c>
      <c r="P67" s="16" t="s">
        <v>3</v>
      </c>
      <c r="Q67" s="16" t="s">
        <v>3</v>
      </c>
      <c r="R67" s="16" t="s">
        <v>3</v>
      </c>
      <c r="S67" s="16">
        <v>0</v>
      </c>
      <c r="T67" s="16">
        <v>0</v>
      </c>
      <c r="U67" s="16"/>
      <c r="V67" s="16" t="s">
        <v>3</v>
      </c>
      <c r="W67" s="16" t="s">
        <v>6</v>
      </c>
      <c r="X67" s="16"/>
      <c r="Y67" s="16"/>
      <c r="Z67" s="16"/>
    </row>
    <row r="68" spans="1:26" s="14" customFormat="1" x14ac:dyDescent="0.25">
      <c r="A68" s="16"/>
      <c r="B68" s="16"/>
      <c r="C68" s="16"/>
      <c r="D68" s="16"/>
      <c r="E68" s="16"/>
      <c r="F68" s="16"/>
      <c r="G68" s="16"/>
      <c r="H68" s="16"/>
      <c r="I68" s="16" t="s">
        <v>188</v>
      </c>
      <c r="J68" s="16">
        <v>9</v>
      </c>
      <c r="K68" s="16">
        <v>1</v>
      </c>
      <c r="L68" s="16" t="s">
        <v>186</v>
      </c>
      <c r="M68" s="16" t="s">
        <v>6</v>
      </c>
      <c r="N68" s="16" t="s">
        <v>184</v>
      </c>
      <c r="O68" s="16" t="s">
        <v>3</v>
      </c>
      <c r="P68" s="16" t="s">
        <v>3</v>
      </c>
      <c r="Q68" s="16" t="s">
        <v>3</v>
      </c>
      <c r="R68" s="16" t="s">
        <v>3</v>
      </c>
      <c r="S68" s="16">
        <v>0</v>
      </c>
      <c r="T68" s="16">
        <v>0</v>
      </c>
      <c r="U68" s="16"/>
      <c r="V68" s="16" t="s">
        <v>3</v>
      </c>
      <c r="W68" s="16" t="s">
        <v>6</v>
      </c>
      <c r="X68" s="16"/>
      <c r="Y68" s="16"/>
      <c r="Z68" s="16"/>
    </row>
    <row r="69" spans="1:26" x14ac:dyDescent="0.25">
      <c r="A69"/>
      <c r="B69"/>
      <c r="C69"/>
      <c r="D69"/>
      <c r="E69"/>
      <c r="F69"/>
      <c r="G69"/>
      <c r="H69"/>
      <c r="I69" t="s">
        <v>189</v>
      </c>
      <c r="J69">
        <v>12</v>
      </c>
      <c r="K69">
        <v>1</v>
      </c>
      <c r="L69" t="s">
        <v>190</v>
      </c>
      <c r="M69" t="s">
        <v>6</v>
      </c>
      <c r="N69" t="s">
        <v>184</v>
      </c>
      <c r="O69" t="s">
        <v>3</v>
      </c>
      <c r="P69" t="s">
        <v>3</v>
      </c>
      <c r="Q69" t="s">
        <v>3</v>
      </c>
      <c r="R69" t="s">
        <v>3</v>
      </c>
      <c r="S69">
        <v>0</v>
      </c>
      <c r="T69">
        <v>0</v>
      </c>
      <c r="U69"/>
      <c r="V69" t="s">
        <v>3</v>
      </c>
      <c r="W69" t="s">
        <v>6</v>
      </c>
      <c r="X69"/>
      <c r="Y69"/>
      <c r="Z69"/>
    </row>
    <row r="70" spans="1:26" x14ac:dyDescent="0.25">
      <c r="A70" t="s">
        <v>191</v>
      </c>
      <c r="B70">
        <v>32145402</v>
      </c>
      <c r="C70" t="s">
        <v>49</v>
      </c>
      <c r="D70">
        <v>1</v>
      </c>
      <c r="E70" t="s">
        <v>3</v>
      </c>
      <c r="F70" t="s">
        <v>50</v>
      </c>
      <c r="G70" t="s">
        <v>3</v>
      </c>
      <c r="H70" t="s">
        <v>3</v>
      </c>
      <c r="I70" t="s">
        <v>192</v>
      </c>
      <c r="J70" t="s">
        <v>3</v>
      </c>
      <c r="K70">
        <v>1</v>
      </c>
      <c r="L70" t="s">
        <v>54</v>
      </c>
      <c r="M70" t="s">
        <v>3</v>
      </c>
      <c r="N70" t="s">
        <v>193</v>
      </c>
      <c r="O70" t="s">
        <v>3</v>
      </c>
      <c r="P70" t="s">
        <v>3</v>
      </c>
      <c r="Q70" t="s">
        <v>3</v>
      </c>
      <c r="R70" t="s">
        <v>3</v>
      </c>
      <c r="S70"/>
      <c r="T70"/>
      <c r="U70"/>
      <c r="V70" t="s">
        <v>3</v>
      </c>
      <c r="W70" t="s">
        <v>52</v>
      </c>
      <c r="X70"/>
      <c r="Y70"/>
      <c r="Z70"/>
    </row>
    <row r="71" spans="1:26" x14ac:dyDescent="0.25">
      <c r="A71"/>
      <c r="B71"/>
      <c r="C71"/>
      <c r="D71"/>
      <c r="E71"/>
      <c r="F71"/>
      <c r="G71"/>
      <c r="H71"/>
      <c r="I71" t="s">
        <v>145</v>
      </c>
      <c r="J71" t="s">
        <v>3</v>
      </c>
      <c r="K71">
        <v>1</v>
      </c>
      <c r="L71" t="s">
        <v>54</v>
      </c>
      <c r="M71" t="s">
        <v>3</v>
      </c>
      <c r="N71" t="s">
        <v>193</v>
      </c>
      <c r="O71" t="s">
        <v>3</v>
      </c>
      <c r="P71" t="s">
        <v>3</v>
      </c>
      <c r="Q71" t="s">
        <v>3</v>
      </c>
      <c r="R71" t="s">
        <v>3</v>
      </c>
      <c r="S71"/>
      <c r="T71"/>
      <c r="U71"/>
      <c r="V71" t="s">
        <v>3</v>
      </c>
      <c r="W71" t="s">
        <v>52</v>
      </c>
      <c r="X71"/>
      <c r="Y71"/>
      <c r="Z71"/>
    </row>
    <row r="72" spans="1:26" x14ac:dyDescent="0.25">
      <c r="A72"/>
      <c r="B72"/>
      <c r="C72"/>
      <c r="D72"/>
      <c r="E72"/>
      <c r="F72"/>
      <c r="G72"/>
      <c r="H72"/>
      <c r="I72" t="s">
        <v>194</v>
      </c>
      <c r="J72" t="s">
        <v>3</v>
      </c>
      <c r="K72">
        <v>1</v>
      </c>
      <c r="L72" t="s">
        <v>54</v>
      </c>
      <c r="M72" t="s">
        <v>3</v>
      </c>
      <c r="N72" t="s">
        <v>193</v>
      </c>
      <c r="O72" t="s">
        <v>3</v>
      </c>
      <c r="P72" t="s">
        <v>3</v>
      </c>
      <c r="Q72" t="s">
        <v>3</v>
      </c>
      <c r="R72" t="s">
        <v>3</v>
      </c>
      <c r="S72"/>
      <c r="T72"/>
      <c r="U72"/>
      <c r="V72" t="s">
        <v>3</v>
      </c>
      <c r="W72" t="s">
        <v>52</v>
      </c>
      <c r="X72"/>
      <c r="Y72"/>
      <c r="Z72"/>
    </row>
    <row r="73" spans="1:26" x14ac:dyDescent="0.25">
      <c r="A73"/>
      <c r="B73"/>
      <c r="C73"/>
      <c r="D73"/>
      <c r="E73"/>
      <c r="F73"/>
      <c r="G73"/>
      <c r="H73"/>
      <c r="I73" t="s">
        <v>195</v>
      </c>
      <c r="J73">
        <v>1</v>
      </c>
      <c r="K73">
        <v>1</v>
      </c>
      <c r="L73" t="s">
        <v>59</v>
      </c>
      <c r="M73" t="s">
        <v>52</v>
      </c>
      <c r="N73" t="s">
        <v>193</v>
      </c>
      <c r="O73">
        <v>1</v>
      </c>
      <c r="P73" t="s">
        <v>3</v>
      </c>
      <c r="Q73" t="s">
        <v>3</v>
      </c>
      <c r="R73" t="s">
        <v>3</v>
      </c>
      <c r="S73"/>
      <c r="T73"/>
      <c r="U73"/>
      <c r="V73" t="s">
        <v>196</v>
      </c>
      <c r="W73" t="s">
        <v>52</v>
      </c>
      <c r="X73"/>
      <c r="Y73"/>
      <c r="Z73"/>
    </row>
    <row r="74" spans="1:26" x14ac:dyDescent="0.25">
      <c r="A74" t="s">
        <v>197</v>
      </c>
      <c r="B74">
        <v>32162699</v>
      </c>
      <c r="C74" t="s">
        <v>49</v>
      </c>
      <c r="D74">
        <v>1</v>
      </c>
      <c r="E74">
        <v>54</v>
      </c>
      <c r="F74" t="s">
        <v>50</v>
      </c>
      <c r="G74" t="s">
        <v>3</v>
      </c>
      <c r="H74" t="s">
        <v>198</v>
      </c>
      <c r="I74" t="s">
        <v>185</v>
      </c>
      <c r="J74" t="s">
        <v>3</v>
      </c>
      <c r="K74">
        <v>1</v>
      </c>
      <c r="L74" t="s">
        <v>54</v>
      </c>
      <c r="M74" t="s">
        <v>4</v>
      </c>
      <c r="N74" t="s">
        <v>199</v>
      </c>
      <c r="O74" t="s">
        <v>3</v>
      </c>
      <c r="P74" t="s">
        <v>3</v>
      </c>
      <c r="Q74" t="s">
        <v>200</v>
      </c>
      <c r="R74" t="s">
        <v>201</v>
      </c>
      <c r="S74" t="s">
        <v>3</v>
      </c>
      <c r="T74">
        <v>0</v>
      </c>
      <c r="U74"/>
      <c r="V74" t="s">
        <v>202</v>
      </c>
      <c r="W74" t="s">
        <v>4</v>
      </c>
      <c r="X74"/>
      <c r="Y74"/>
      <c r="Z74"/>
    </row>
    <row r="75" spans="1:26" s="14" customFormat="1" x14ac:dyDescent="0.25">
      <c r="A75" s="16"/>
      <c r="B75" s="16"/>
      <c r="C75" s="16"/>
      <c r="D75" s="16"/>
      <c r="E75" s="16"/>
      <c r="F75" s="16"/>
      <c r="G75" s="16"/>
      <c r="H75" s="16"/>
      <c r="I75" s="16" t="s">
        <v>8</v>
      </c>
      <c r="J75" s="16" t="s">
        <v>3</v>
      </c>
      <c r="K75" s="16">
        <v>1</v>
      </c>
      <c r="L75" s="16"/>
      <c r="M75" s="16" t="s">
        <v>4</v>
      </c>
      <c r="N75" s="16" t="s">
        <v>199</v>
      </c>
      <c r="O75" s="16" t="s">
        <v>3</v>
      </c>
      <c r="P75" s="16" t="s">
        <v>3</v>
      </c>
      <c r="Q75" s="16" t="s">
        <v>3</v>
      </c>
      <c r="R75" s="16" t="s">
        <v>203</v>
      </c>
      <c r="S75" s="16" t="s">
        <v>3</v>
      </c>
      <c r="T75" s="16">
        <v>0</v>
      </c>
      <c r="U75" s="16"/>
      <c r="V75" s="16" t="s">
        <v>202</v>
      </c>
      <c r="W75" s="16" t="s">
        <v>4</v>
      </c>
      <c r="X75" s="16"/>
      <c r="Y75" s="16"/>
      <c r="Z75" s="16"/>
    </row>
    <row r="76" spans="1:26" s="14" customFormat="1" x14ac:dyDescent="0.25">
      <c r="A76" s="16"/>
      <c r="B76" s="16"/>
      <c r="C76" s="16"/>
      <c r="D76" s="16"/>
      <c r="E76" s="16"/>
      <c r="F76" s="16"/>
      <c r="G76" s="16"/>
      <c r="H76" s="16"/>
      <c r="I76" s="16" t="s">
        <v>188</v>
      </c>
      <c r="J76" s="16" t="s">
        <v>3</v>
      </c>
      <c r="K76" s="16">
        <v>1</v>
      </c>
      <c r="L76" s="16"/>
      <c r="M76" s="16" t="s">
        <v>4</v>
      </c>
      <c r="N76" s="16" t="s">
        <v>199</v>
      </c>
      <c r="O76" s="16" t="s">
        <v>3</v>
      </c>
      <c r="P76" s="16" t="s">
        <v>3</v>
      </c>
      <c r="Q76" s="16" t="s">
        <v>3</v>
      </c>
      <c r="R76" s="16" t="s">
        <v>204</v>
      </c>
      <c r="S76" s="16" t="s">
        <v>3</v>
      </c>
      <c r="T76" s="16">
        <v>0</v>
      </c>
      <c r="U76" s="16"/>
      <c r="V76" s="16" t="s">
        <v>202</v>
      </c>
      <c r="W76" s="16" t="s">
        <v>4</v>
      </c>
      <c r="X76" s="16"/>
      <c r="Y76" s="16"/>
      <c r="Z76" s="16"/>
    </row>
    <row r="77" spans="1:26" x14ac:dyDescent="0.25">
      <c r="A77"/>
      <c r="B77"/>
      <c r="C77"/>
      <c r="D77"/>
      <c r="E77"/>
      <c r="F77"/>
      <c r="G77"/>
      <c r="H77"/>
      <c r="I77" t="s">
        <v>134</v>
      </c>
      <c r="J77" t="s">
        <v>3</v>
      </c>
      <c r="K77">
        <v>1</v>
      </c>
      <c r="L77"/>
      <c r="M77" t="s">
        <v>4</v>
      </c>
      <c r="N77" t="s">
        <v>199</v>
      </c>
      <c r="O77" t="s">
        <v>205</v>
      </c>
      <c r="P77" t="s">
        <v>3</v>
      </c>
      <c r="Q77" t="s">
        <v>3</v>
      </c>
      <c r="R77" t="s">
        <v>206</v>
      </c>
      <c r="S77" t="s">
        <v>3</v>
      </c>
      <c r="T77">
        <v>0</v>
      </c>
      <c r="U77"/>
      <c r="V77" t="s">
        <v>202</v>
      </c>
      <c r="W77" t="s">
        <v>4</v>
      </c>
      <c r="X77"/>
      <c r="Y77"/>
      <c r="Z77"/>
    </row>
    <row r="78" spans="1:26" x14ac:dyDescent="0.25">
      <c r="A78"/>
      <c r="B78"/>
      <c r="C78"/>
      <c r="D78"/>
      <c r="E78"/>
      <c r="F78"/>
      <c r="G78"/>
      <c r="H78"/>
      <c r="I78" t="s">
        <v>138</v>
      </c>
      <c r="J78" t="s">
        <v>3</v>
      </c>
      <c r="K78">
        <v>1</v>
      </c>
      <c r="L78"/>
      <c r="M78" t="s">
        <v>4</v>
      </c>
      <c r="N78" t="s">
        <v>199</v>
      </c>
      <c r="O78" t="s">
        <v>3</v>
      </c>
      <c r="P78" t="s">
        <v>3</v>
      </c>
      <c r="Q78" t="s">
        <v>3</v>
      </c>
      <c r="R78" t="s">
        <v>207</v>
      </c>
      <c r="S78" t="s">
        <v>3</v>
      </c>
      <c r="T78">
        <v>0</v>
      </c>
      <c r="U78"/>
      <c r="V78" t="s">
        <v>202</v>
      </c>
      <c r="W78" t="s">
        <v>4</v>
      </c>
      <c r="X78"/>
      <c r="Y78"/>
      <c r="Z78"/>
    </row>
    <row r="79" spans="1:26" x14ac:dyDescent="0.25">
      <c r="A79"/>
      <c r="B79"/>
      <c r="C79"/>
      <c r="D79"/>
      <c r="E79"/>
      <c r="F79"/>
      <c r="G79"/>
      <c r="H79"/>
      <c r="I79" t="s">
        <v>208</v>
      </c>
      <c r="J79" t="s">
        <v>3</v>
      </c>
      <c r="K79">
        <v>1</v>
      </c>
      <c r="L79" t="s">
        <v>54</v>
      </c>
      <c r="M79" t="s">
        <v>4</v>
      </c>
      <c r="N79" t="s">
        <v>199</v>
      </c>
      <c r="O79" t="s">
        <v>3</v>
      </c>
      <c r="P79" t="s">
        <v>3</v>
      </c>
      <c r="Q79" t="s">
        <v>3</v>
      </c>
      <c r="R79" t="s">
        <v>209</v>
      </c>
      <c r="S79" t="s">
        <v>3</v>
      </c>
      <c r="T79">
        <v>0</v>
      </c>
      <c r="U79"/>
      <c r="V79" t="s">
        <v>202</v>
      </c>
      <c r="W79" t="s">
        <v>4</v>
      </c>
      <c r="X79"/>
      <c r="Y79"/>
      <c r="Z79"/>
    </row>
    <row r="80" spans="1:26" x14ac:dyDescent="0.25">
      <c r="A80"/>
      <c r="B80"/>
      <c r="C80"/>
      <c r="D80"/>
      <c r="E80"/>
      <c r="F80"/>
      <c r="G80"/>
      <c r="H80"/>
      <c r="I80" t="s">
        <v>195</v>
      </c>
      <c r="J80" t="s">
        <v>3</v>
      </c>
      <c r="K80">
        <v>1</v>
      </c>
      <c r="L80" t="s">
        <v>54</v>
      </c>
      <c r="M80" t="s">
        <v>4</v>
      </c>
      <c r="N80" t="s">
        <v>199</v>
      </c>
      <c r="O80" t="s">
        <v>3</v>
      </c>
      <c r="P80" t="s">
        <v>3</v>
      </c>
      <c r="Q80" t="s">
        <v>3</v>
      </c>
      <c r="R80" t="s">
        <v>210</v>
      </c>
      <c r="S80" t="s">
        <v>3</v>
      </c>
      <c r="T80">
        <v>0</v>
      </c>
      <c r="U80"/>
      <c r="V80" t="s">
        <v>202</v>
      </c>
      <c r="W80" t="s">
        <v>4</v>
      </c>
      <c r="X80"/>
      <c r="Y80"/>
      <c r="Z80"/>
    </row>
    <row r="81" spans="1:26" x14ac:dyDescent="0.25">
      <c r="A81"/>
      <c r="B81"/>
      <c r="C81"/>
      <c r="D81"/>
      <c r="E81"/>
      <c r="F81"/>
      <c r="G81"/>
      <c r="H81"/>
      <c r="I81" t="s">
        <v>211</v>
      </c>
      <c r="J81" t="s">
        <v>3</v>
      </c>
      <c r="K81">
        <v>1</v>
      </c>
      <c r="L81"/>
      <c r="M81" t="s">
        <v>3</v>
      </c>
      <c r="N81" t="s">
        <v>3</v>
      </c>
      <c r="O81" t="s">
        <v>3</v>
      </c>
      <c r="P81" t="s">
        <v>3</v>
      </c>
      <c r="Q81" t="s">
        <v>3</v>
      </c>
      <c r="R81" t="s">
        <v>212</v>
      </c>
      <c r="S81" t="s">
        <v>3</v>
      </c>
      <c r="T81">
        <v>0</v>
      </c>
      <c r="U81"/>
      <c r="V81" t="s">
        <v>202</v>
      </c>
      <c r="W81" t="s">
        <v>4</v>
      </c>
      <c r="X81"/>
      <c r="Y81"/>
      <c r="Z81"/>
    </row>
    <row r="82" spans="1:26" x14ac:dyDescent="0.25">
      <c r="A82"/>
      <c r="B82"/>
      <c r="C82"/>
      <c r="D82"/>
      <c r="E82"/>
      <c r="F82"/>
      <c r="G82"/>
      <c r="H82"/>
      <c r="I82" t="s">
        <v>213</v>
      </c>
      <c r="J82" t="s">
        <v>3</v>
      </c>
      <c r="K82">
        <v>1</v>
      </c>
      <c r="L82"/>
      <c r="M82" t="s">
        <v>3</v>
      </c>
      <c r="N82" t="s">
        <v>3</v>
      </c>
      <c r="O82" t="s">
        <v>3</v>
      </c>
      <c r="P82" t="s">
        <v>3</v>
      </c>
      <c r="Q82" t="s">
        <v>3</v>
      </c>
      <c r="R82" t="s">
        <v>214</v>
      </c>
      <c r="S82" t="s">
        <v>3</v>
      </c>
      <c r="T82">
        <v>0</v>
      </c>
      <c r="U82"/>
      <c r="V82" t="s">
        <v>202</v>
      </c>
      <c r="W82" t="s">
        <v>4</v>
      </c>
      <c r="X82"/>
      <c r="Y82"/>
      <c r="Z82"/>
    </row>
    <row r="83" spans="1:26" x14ac:dyDescent="0.25">
      <c r="A83"/>
      <c r="B83"/>
      <c r="C83"/>
      <c r="D83">
        <v>2</v>
      </c>
      <c r="E83">
        <v>25</v>
      </c>
      <c r="F83" t="s">
        <v>77</v>
      </c>
      <c r="G83" t="s">
        <v>3</v>
      </c>
      <c r="H83" t="s">
        <v>215</v>
      </c>
      <c r="I83" t="s">
        <v>216</v>
      </c>
      <c r="J83" t="s">
        <v>3</v>
      </c>
      <c r="K83">
        <v>1</v>
      </c>
      <c r="L83" t="s">
        <v>54</v>
      </c>
      <c r="M83" t="s">
        <v>4</v>
      </c>
      <c r="N83" t="s">
        <v>199</v>
      </c>
      <c r="O83" t="s">
        <v>3</v>
      </c>
      <c r="P83" t="s">
        <v>3</v>
      </c>
      <c r="Q83" t="s">
        <v>3</v>
      </c>
      <c r="R83" t="s">
        <v>217</v>
      </c>
      <c r="S83" t="s">
        <v>3</v>
      </c>
      <c r="T83">
        <v>0</v>
      </c>
      <c r="U83"/>
      <c r="V83" t="s">
        <v>202</v>
      </c>
      <c r="W83" t="s">
        <v>4</v>
      </c>
      <c r="X83"/>
      <c r="Y83"/>
      <c r="Z83"/>
    </row>
    <row r="84" spans="1:26" s="14" customFormat="1" x14ac:dyDescent="0.25">
      <c r="A84" s="16"/>
      <c r="B84" s="16"/>
      <c r="C84" s="16"/>
      <c r="D84" s="16"/>
      <c r="E84" s="16"/>
      <c r="F84" s="16"/>
      <c r="G84" s="16"/>
      <c r="H84" s="16"/>
      <c r="I84" s="16" t="s">
        <v>8</v>
      </c>
      <c r="J84" s="16" t="s">
        <v>3</v>
      </c>
      <c r="K84" s="16">
        <v>1</v>
      </c>
      <c r="L84" s="16" t="s">
        <v>54</v>
      </c>
      <c r="M84" s="16" t="s">
        <v>4</v>
      </c>
      <c r="N84" s="16" t="s">
        <v>199</v>
      </c>
      <c r="O84" s="16" t="s">
        <v>3</v>
      </c>
      <c r="P84" s="16" t="s">
        <v>3</v>
      </c>
      <c r="Q84" s="16" t="s">
        <v>3</v>
      </c>
      <c r="R84" s="16" t="s">
        <v>218</v>
      </c>
      <c r="S84" s="16" t="s">
        <v>3</v>
      </c>
      <c r="T84" s="16">
        <v>0</v>
      </c>
      <c r="U84" s="16"/>
      <c r="V84" s="16" t="s">
        <v>202</v>
      </c>
      <c r="W84" s="16" t="s">
        <v>4</v>
      </c>
      <c r="X84" s="16"/>
      <c r="Y84" s="16"/>
      <c r="Z84" s="16"/>
    </row>
    <row r="85" spans="1:26" s="14" customFormat="1" x14ac:dyDescent="0.25">
      <c r="A85" s="16"/>
      <c r="B85" s="16"/>
      <c r="C85" s="16"/>
      <c r="D85" s="16"/>
      <c r="E85" s="16"/>
      <c r="F85" s="16"/>
      <c r="G85" s="16"/>
      <c r="H85" s="16"/>
      <c r="I85" s="16" t="s">
        <v>9</v>
      </c>
      <c r="J85" s="16" t="s">
        <v>3</v>
      </c>
      <c r="K85" s="16">
        <v>1</v>
      </c>
      <c r="L85" s="16" t="s">
        <v>54</v>
      </c>
      <c r="M85" s="16" t="s">
        <v>4</v>
      </c>
      <c r="N85" s="16" t="s">
        <v>199</v>
      </c>
      <c r="O85" s="16" t="s">
        <v>3</v>
      </c>
      <c r="P85" s="16" t="s">
        <v>3</v>
      </c>
      <c r="Q85" s="16" t="s">
        <v>3</v>
      </c>
      <c r="R85" s="16" t="s">
        <v>219</v>
      </c>
      <c r="S85" s="16" t="s">
        <v>3</v>
      </c>
      <c r="T85" s="16">
        <v>0</v>
      </c>
      <c r="U85" s="16"/>
      <c r="V85" s="16" t="s">
        <v>202</v>
      </c>
      <c r="W85" s="16" t="s">
        <v>4</v>
      </c>
      <c r="X85" s="16"/>
      <c r="Y85" s="16"/>
      <c r="Z85" s="16"/>
    </row>
    <row r="86" spans="1:26" x14ac:dyDescent="0.25">
      <c r="A86"/>
      <c r="B86"/>
      <c r="C86"/>
      <c r="D86"/>
      <c r="E86"/>
      <c r="F86"/>
      <c r="G86"/>
      <c r="H86"/>
      <c r="I86" t="s">
        <v>138</v>
      </c>
      <c r="J86" t="s">
        <v>3</v>
      </c>
      <c r="K86">
        <v>1</v>
      </c>
      <c r="L86" t="s">
        <v>54</v>
      </c>
      <c r="M86" t="s">
        <v>4</v>
      </c>
      <c r="N86" t="s">
        <v>199</v>
      </c>
      <c r="O86" t="s">
        <v>3</v>
      </c>
      <c r="P86" t="s">
        <v>3</v>
      </c>
      <c r="Q86" t="s">
        <v>3</v>
      </c>
      <c r="R86" t="s">
        <v>220</v>
      </c>
      <c r="S86" t="s">
        <v>3</v>
      </c>
      <c r="T86">
        <v>0</v>
      </c>
      <c r="U86"/>
      <c r="V86" t="s">
        <v>202</v>
      </c>
      <c r="W86" t="s">
        <v>4</v>
      </c>
      <c r="X86"/>
      <c r="Y86"/>
      <c r="Z86"/>
    </row>
    <row r="87" spans="1:26" x14ac:dyDescent="0.25">
      <c r="A87"/>
      <c r="B87"/>
      <c r="C87"/>
      <c r="D87"/>
      <c r="E87"/>
      <c r="F87"/>
      <c r="G87"/>
      <c r="H87"/>
      <c r="I87" t="s">
        <v>211</v>
      </c>
      <c r="J87" t="s">
        <v>3</v>
      </c>
      <c r="K87">
        <v>1</v>
      </c>
      <c r="L87"/>
      <c r="M87" t="s">
        <v>3</v>
      </c>
      <c r="N87" t="s">
        <v>3</v>
      </c>
      <c r="O87" t="s">
        <v>3</v>
      </c>
      <c r="P87" t="s">
        <v>3</v>
      </c>
      <c r="Q87" t="s">
        <v>3</v>
      </c>
      <c r="R87" t="s">
        <v>221</v>
      </c>
      <c r="S87" t="s">
        <v>3</v>
      </c>
      <c r="T87">
        <v>0</v>
      </c>
      <c r="U87"/>
      <c r="V87" t="s">
        <v>202</v>
      </c>
      <c r="W87" t="s">
        <v>4</v>
      </c>
      <c r="X87"/>
      <c r="Y87"/>
      <c r="Z87"/>
    </row>
    <row r="88" spans="1:26" x14ac:dyDescent="0.25">
      <c r="A88"/>
      <c r="B88"/>
      <c r="C88"/>
      <c r="D88"/>
      <c r="E88"/>
      <c r="F88"/>
      <c r="G88"/>
      <c r="H88"/>
      <c r="I88" t="s">
        <v>213</v>
      </c>
      <c r="J88" t="s">
        <v>3</v>
      </c>
      <c r="K88">
        <v>1</v>
      </c>
      <c r="L88"/>
      <c r="M88" t="s">
        <v>3</v>
      </c>
      <c r="N88" t="s">
        <v>3</v>
      </c>
      <c r="O88" t="s">
        <v>3</v>
      </c>
      <c r="P88" t="s">
        <v>3</v>
      </c>
      <c r="Q88" t="s">
        <v>3</v>
      </c>
      <c r="R88" t="s">
        <v>222</v>
      </c>
      <c r="S88" t="s">
        <v>3</v>
      </c>
      <c r="T88">
        <v>0</v>
      </c>
      <c r="U88"/>
      <c r="V88" t="s">
        <v>202</v>
      </c>
      <c r="W88" t="s">
        <v>4</v>
      </c>
      <c r="X88"/>
      <c r="Y88"/>
      <c r="Z88"/>
    </row>
    <row r="89" spans="1:26" x14ac:dyDescent="0.25">
      <c r="A89"/>
      <c r="B89"/>
      <c r="C89"/>
      <c r="D89">
        <v>3</v>
      </c>
      <c r="E89">
        <v>47</v>
      </c>
      <c r="F89" t="s">
        <v>50</v>
      </c>
      <c r="G89" t="s">
        <v>3</v>
      </c>
      <c r="H89" t="s">
        <v>131</v>
      </c>
      <c r="I89" t="s">
        <v>216</v>
      </c>
      <c r="J89" t="s">
        <v>3</v>
      </c>
      <c r="K89">
        <v>1</v>
      </c>
      <c r="L89" t="s">
        <v>54</v>
      </c>
      <c r="M89" t="s">
        <v>4</v>
      </c>
      <c r="N89" t="s">
        <v>199</v>
      </c>
      <c r="O89" t="s">
        <v>3</v>
      </c>
      <c r="P89" t="s">
        <v>3</v>
      </c>
      <c r="Q89" t="s">
        <v>3</v>
      </c>
      <c r="R89" t="s">
        <v>223</v>
      </c>
      <c r="S89" t="s">
        <v>3</v>
      </c>
      <c r="T89">
        <v>0</v>
      </c>
      <c r="U89"/>
      <c r="V89" t="s">
        <v>202</v>
      </c>
      <c r="W89" t="s">
        <v>4</v>
      </c>
      <c r="X89"/>
      <c r="Y89"/>
      <c r="Z89"/>
    </row>
    <row r="90" spans="1:26" s="14" customFormat="1" x14ac:dyDescent="0.25">
      <c r="A90" s="16"/>
      <c r="B90" s="16"/>
      <c r="C90" s="16"/>
      <c r="D90" s="16"/>
      <c r="E90" s="16"/>
      <c r="F90" s="16"/>
      <c r="G90" s="16"/>
      <c r="H90" s="16"/>
      <c r="I90" s="16" t="s">
        <v>8</v>
      </c>
      <c r="J90" s="16" t="s">
        <v>3</v>
      </c>
      <c r="K90" s="16">
        <v>1</v>
      </c>
      <c r="L90" s="16" t="s">
        <v>54</v>
      </c>
      <c r="M90" s="16" t="s">
        <v>4</v>
      </c>
      <c r="N90" s="16" t="s">
        <v>199</v>
      </c>
      <c r="O90" s="16" t="s">
        <v>3</v>
      </c>
      <c r="P90" s="16" t="s">
        <v>3</v>
      </c>
      <c r="Q90" s="16" t="s">
        <v>3</v>
      </c>
      <c r="R90" s="16" t="s">
        <v>224</v>
      </c>
      <c r="S90" s="16" t="s">
        <v>3</v>
      </c>
      <c r="T90" s="16">
        <v>0</v>
      </c>
      <c r="U90" s="16"/>
      <c r="V90" s="16" t="s">
        <v>202</v>
      </c>
      <c r="W90" s="16" t="s">
        <v>4</v>
      </c>
      <c r="X90" s="16"/>
      <c r="Y90" s="16"/>
      <c r="Z90" s="16"/>
    </row>
    <row r="91" spans="1:26" s="14" customFormat="1" x14ac:dyDescent="0.25">
      <c r="A91" s="16"/>
      <c r="B91" s="16"/>
      <c r="C91" s="16"/>
      <c r="D91" s="16"/>
      <c r="E91" s="16"/>
      <c r="F91" s="16"/>
      <c r="G91" s="16"/>
      <c r="H91" s="16"/>
      <c r="I91" s="16" t="s">
        <v>9</v>
      </c>
      <c r="J91" s="16" t="s">
        <v>3</v>
      </c>
      <c r="K91" s="16">
        <v>1</v>
      </c>
      <c r="L91" s="16" t="s">
        <v>54</v>
      </c>
      <c r="M91" s="16" t="s">
        <v>4</v>
      </c>
      <c r="N91" s="16" t="s">
        <v>199</v>
      </c>
      <c r="O91" s="16" t="s">
        <v>3</v>
      </c>
      <c r="P91" s="16" t="s">
        <v>3</v>
      </c>
      <c r="Q91" s="16" t="s">
        <v>3</v>
      </c>
      <c r="R91" s="16" t="s">
        <v>225</v>
      </c>
      <c r="S91" s="16" t="s">
        <v>3</v>
      </c>
      <c r="T91" s="16">
        <v>0</v>
      </c>
      <c r="U91" s="16"/>
      <c r="V91" s="16" t="s">
        <v>202</v>
      </c>
      <c r="W91" s="16" t="s">
        <v>4</v>
      </c>
      <c r="X91" s="16"/>
      <c r="Y91" s="16"/>
      <c r="Z91" s="16"/>
    </row>
    <row r="92" spans="1:26" x14ac:dyDescent="0.25">
      <c r="A92"/>
      <c r="B92"/>
      <c r="C92"/>
      <c r="D92"/>
      <c r="E92"/>
      <c r="F92"/>
      <c r="G92"/>
      <c r="H92"/>
      <c r="I92" t="s">
        <v>134</v>
      </c>
      <c r="J92" t="s">
        <v>3</v>
      </c>
      <c r="K92">
        <v>1</v>
      </c>
      <c r="L92" t="s">
        <v>54</v>
      </c>
      <c r="M92" t="s">
        <v>4</v>
      </c>
      <c r="N92" t="s">
        <v>199</v>
      </c>
      <c r="O92" t="s">
        <v>3</v>
      </c>
      <c r="P92" t="s">
        <v>3</v>
      </c>
      <c r="Q92" t="s">
        <v>3</v>
      </c>
      <c r="R92" t="s">
        <v>226</v>
      </c>
      <c r="S92" t="s">
        <v>3</v>
      </c>
      <c r="T92">
        <v>0</v>
      </c>
      <c r="U92"/>
      <c r="V92" t="s">
        <v>202</v>
      </c>
      <c r="W92" t="s">
        <v>4</v>
      </c>
      <c r="X92"/>
      <c r="Y92"/>
      <c r="Z92"/>
    </row>
    <row r="93" spans="1:26" x14ac:dyDescent="0.25">
      <c r="A93"/>
      <c r="B93"/>
      <c r="C93"/>
      <c r="D93"/>
      <c r="E93"/>
      <c r="F93"/>
      <c r="G93"/>
      <c r="H93"/>
      <c r="I93" t="s">
        <v>138</v>
      </c>
      <c r="J93" t="s">
        <v>3</v>
      </c>
      <c r="K93">
        <v>1</v>
      </c>
      <c r="L93" t="s">
        <v>54</v>
      </c>
      <c r="M93" t="s">
        <v>4</v>
      </c>
      <c r="N93" t="s">
        <v>199</v>
      </c>
      <c r="O93" t="s">
        <v>3</v>
      </c>
      <c r="P93" t="s">
        <v>3</v>
      </c>
      <c r="Q93" t="s">
        <v>3</v>
      </c>
      <c r="R93" t="s">
        <v>227</v>
      </c>
      <c r="S93" t="s">
        <v>3</v>
      </c>
      <c r="T93">
        <v>0</v>
      </c>
      <c r="U93"/>
      <c r="V93" t="s">
        <v>202</v>
      </c>
      <c r="W93" t="s">
        <v>4</v>
      </c>
      <c r="X93"/>
      <c r="Y93"/>
      <c r="Z93"/>
    </row>
    <row r="94" spans="1:26" x14ac:dyDescent="0.25">
      <c r="A94"/>
      <c r="B94"/>
      <c r="C94"/>
      <c r="D94">
        <v>4</v>
      </c>
      <c r="E94">
        <v>53</v>
      </c>
      <c r="F94" t="s">
        <v>50</v>
      </c>
      <c r="G94" t="s">
        <v>3</v>
      </c>
      <c r="H94" t="s">
        <v>228</v>
      </c>
      <c r="I94" t="s">
        <v>216</v>
      </c>
      <c r="J94" t="s">
        <v>3</v>
      </c>
      <c r="K94">
        <v>1</v>
      </c>
      <c r="L94" t="s">
        <v>54</v>
      </c>
      <c r="M94" t="s">
        <v>4</v>
      </c>
      <c r="N94" t="s">
        <v>199</v>
      </c>
      <c r="O94" t="s">
        <v>3</v>
      </c>
      <c r="P94" t="s">
        <v>3</v>
      </c>
      <c r="Q94" t="s">
        <v>3</v>
      </c>
      <c r="R94" t="s">
        <v>229</v>
      </c>
      <c r="S94" t="s">
        <v>3</v>
      </c>
      <c r="T94">
        <v>0</v>
      </c>
      <c r="U94"/>
      <c r="V94" t="s">
        <v>202</v>
      </c>
      <c r="W94" t="s">
        <v>4</v>
      </c>
      <c r="X94"/>
      <c r="Y94"/>
      <c r="Z94"/>
    </row>
    <row r="95" spans="1:26" s="14" customFormat="1" x14ac:dyDescent="0.25">
      <c r="A95" s="16"/>
      <c r="B95" s="16"/>
      <c r="C95" s="16"/>
      <c r="D95" s="16"/>
      <c r="E95" s="16"/>
      <c r="F95" s="16"/>
      <c r="G95" s="16"/>
      <c r="H95" s="16"/>
      <c r="I95" s="16" t="s">
        <v>8</v>
      </c>
      <c r="J95" s="16" t="s">
        <v>3</v>
      </c>
      <c r="K95" s="16">
        <v>1</v>
      </c>
      <c r="L95" s="16" t="s">
        <v>54</v>
      </c>
      <c r="M95" s="16" t="s">
        <v>4</v>
      </c>
      <c r="N95" s="16" t="s">
        <v>199</v>
      </c>
      <c r="O95" s="16" t="s">
        <v>3</v>
      </c>
      <c r="P95" s="16" t="s">
        <v>3</v>
      </c>
      <c r="Q95" s="16" t="s">
        <v>3</v>
      </c>
      <c r="R95" s="16" t="s">
        <v>230</v>
      </c>
      <c r="S95" s="16" t="s">
        <v>3</v>
      </c>
      <c r="T95" s="16">
        <v>0</v>
      </c>
      <c r="U95" s="16"/>
      <c r="V95" s="16" t="s">
        <v>202</v>
      </c>
      <c r="W95" s="16" t="s">
        <v>4</v>
      </c>
      <c r="X95" s="16"/>
      <c r="Y95" s="16"/>
      <c r="Z95" s="16"/>
    </row>
    <row r="96" spans="1:26" s="14" customFormat="1" x14ac:dyDescent="0.25">
      <c r="A96" s="16"/>
      <c r="B96" s="16"/>
      <c r="C96" s="16"/>
      <c r="D96" s="16"/>
      <c r="E96" s="16"/>
      <c r="F96" s="16"/>
      <c r="G96" s="16"/>
      <c r="H96" s="16"/>
      <c r="I96" s="16" t="s">
        <v>9</v>
      </c>
      <c r="J96" s="16" t="s">
        <v>3</v>
      </c>
      <c r="K96" s="16">
        <v>1</v>
      </c>
      <c r="L96" s="16" t="s">
        <v>54</v>
      </c>
      <c r="M96" s="16" t="s">
        <v>4</v>
      </c>
      <c r="N96" s="16" t="s">
        <v>199</v>
      </c>
      <c r="O96" s="16" t="s">
        <v>3</v>
      </c>
      <c r="P96" s="16" t="s">
        <v>3</v>
      </c>
      <c r="Q96" s="16" t="s">
        <v>3</v>
      </c>
      <c r="R96" s="16" t="s">
        <v>231</v>
      </c>
      <c r="S96" s="16" t="s">
        <v>3</v>
      </c>
      <c r="T96" s="16">
        <v>0</v>
      </c>
      <c r="U96" s="16"/>
      <c r="V96" s="16" t="s">
        <v>202</v>
      </c>
      <c r="W96" s="16" t="s">
        <v>4</v>
      </c>
      <c r="X96" s="16"/>
      <c r="Y96" s="16"/>
      <c r="Z96" s="16"/>
    </row>
    <row r="97" spans="1:26" x14ac:dyDescent="0.25">
      <c r="A97"/>
      <c r="B97"/>
      <c r="C97"/>
      <c r="D97"/>
      <c r="E97"/>
      <c r="F97"/>
      <c r="G97"/>
      <c r="H97"/>
      <c r="I97" t="s">
        <v>138</v>
      </c>
      <c r="J97" t="s">
        <v>3</v>
      </c>
      <c r="K97">
        <v>1</v>
      </c>
      <c r="L97" t="s">
        <v>54</v>
      </c>
      <c r="M97" t="s">
        <v>4</v>
      </c>
      <c r="N97" t="s">
        <v>199</v>
      </c>
      <c r="O97" t="s">
        <v>3</v>
      </c>
      <c r="P97" t="s">
        <v>3</v>
      </c>
      <c r="Q97" t="s">
        <v>3</v>
      </c>
      <c r="R97" t="s">
        <v>232</v>
      </c>
      <c r="S97" t="s">
        <v>3</v>
      </c>
      <c r="T97">
        <v>0</v>
      </c>
      <c r="U97"/>
      <c r="V97" t="s">
        <v>202</v>
      </c>
      <c r="W97" t="s">
        <v>4</v>
      </c>
      <c r="X97"/>
      <c r="Y97"/>
      <c r="Z97"/>
    </row>
    <row r="98" spans="1:26" x14ac:dyDescent="0.25">
      <c r="A98"/>
      <c r="B98"/>
      <c r="C98"/>
      <c r="D98">
        <v>5</v>
      </c>
      <c r="E98">
        <v>29</v>
      </c>
      <c r="F98" t="s">
        <v>50</v>
      </c>
      <c r="G98" t="s">
        <v>3</v>
      </c>
      <c r="H98" t="s">
        <v>233</v>
      </c>
      <c r="I98" t="s">
        <v>216</v>
      </c>
      <c r="J98" t="s">
        <v>3</v>
      </c>
      <c r="K98">
        <v>1</v>
      </c>
      <c r="L98" t="s">
        <v>54</v>
      </c>
      <c r="M98" t="s">
        <v>4</v>
      </c>
      <c r="N98" t="s">
        <v>199</v>
      </c>
      <c r="O98" t="s">
        <v>3</v>
      </c>
      <c r="P98" t="s">
        <v>3</v>
      </c>
      <c r="Q98" t="s">
        <v>3</v>
      </c>
      <c r="R98" t="s">
        <v>234</v>
      </c>
      <c r="S98" t="s">
        <v>3</v>
      </c>
      <c r="T98">
        <v>0</v>
      </c>
      <c r="U98"/>
      <c r="V98" t="s">
        <v>202</v>
      </c>
      <c r="W98" t="s">
        <v>4</v>
      </c>
      <c r="X98"/>
      <c r="Y98"/>
      <c r="Z98"/>
    </row>
    <row r="99" spans="1:26" s="14" customFormat="1" x14ac:dyDescent="0.25">
      <c r="A99" s="16"/>
      <c r="B99" s="16"/>
      <c r="C99" s="16"/>
      <c r="D99" s="16"/>
      <c r="E99" s="16"/>
      <c r="F99" s="16"/>
      <c r="G99" s="16"/>
      <c r="H99" s="16"/>
      <c r="I99" s="16" t="s">
        <v>8</v>
      </c>
      <c r="J99" s="16" t="s">
        <v>3</v>
      </c>
      <c r="K99" s="16">
        <v>1</v>
      </c>
      <c r="L99" s="16" t="s">
        <v>54</v>
      </c>
      <c r="M99" s="16" t="s">
        <v>4</v>
      </c>
      <c r="N99" s="16" t="s">
        <v>199</v>
      </c>
      <c r="O99" s="16" t="s">
        <v>3</v>
      </c>
      <c r="P99" s="16" t="s">
        <v>3</v>
      </c>
      <c r="Q99" s="16" t="s">
        <v>3</v>
      </c>
      <c r="R99" s="16" t="s">
        <v>235</v>
      </c>
      <c r="S99" s="16" t="s">
        <v>3</v>
      </c>
      <c r="T99" s="16">
        <v>0</v>
      </c>
      <c r="U99" s="16"/>
      <c r="V99" s="16" t="s">
        <v>202</v>
      </c>
      <c r="W99" s="16" t="s">
        <v>4</v>
      </c>
      <c r="X99" s="16"/>
      <c r="Y99" s="16"/>
      <c r="Z99" s="16"/>
    </row>
    <row r="100" spans="1:26" s="14" customFormat="1" x14ac:dyDescent="0.25">
      <c r="A100" s="16"/>
      <c r="B100" s="16"/>
      <c r="C100" s="16"/>
      <c r="D100" s="16"/>
      <c r="E100" s="16"/>
      <c r="F100" s="16"/>
      <c r="G100" s="16"/>
      <c r="H100" s="16"/>
      <c r="I100" s="16" t="s">
        <v>9</v>
      </c>
      <c r="J100" s="16" t="s">
        <v>3</v>
      </c>
      <c r="K100" s="16">
        <v>1</v>
      </c>
      <c r="L100" s="16" t="s">
        <v>54</v>
      </c>
      <c r="M100" s="16" t="s">
        <v>4</v>
      </c>
      <c r="N100" s="16" t="s">
        <v>199</v>
      </c>
      <c r="O100" s="16" t="s">
        <v>3</v>
      </c>
      <c r="P100" s="16" t="s">
        <v>3</v>
      </c>
      <c r="Q100" s="16" t="s">
        <v>3</v>
      </c>
      <c r="R100" s="16" t="s">
        <v>236</v>
      </c>
      <c r="S100" s="16" t="s">
        <v>3</v>
      </c>
      <c r="T100" s="16">
        <v>0</v>
      </c>
      <c r="U100" s="16"/>
      <c r="V100" s="16" t="s">
        <v>202</v>
      </c>
      <c r="W100" s="16" t="s">
        <v>4</v>
      </c>
      <c r="X100" s="16"/>
      <c r="Y100" s="16"/>
      <c r="Z100" s="16"/>
    </row>
    <row r="101" spans="1:26" x14ac:dyDescent="0.25">
      <c r="A101"/>
      <c r="B101"/>
      <c r="C101"/>
      <c r="D101"/>
      <c r="E101"/>
      <c r="F101"/>
      <c r="G101"/>
      <c r="H101"/>
      <c r="I101" t="s">
        <v>138</v>
      </c>
      <c r="J101" t="s">
        <v>3</v>
      </c>
      <c r="K101">
        <v>1</v>
      </c>
      <c r="L101" t="s">
        <v>54</v>
      </c>
      <c r="M101" t="s">
        <v>4</v>
      </c>
      <c r="N101" t="s">
        <v>199</v>
      </c>
      <c r="O101" t="s">
        <v>3</v>
      </c>
      <c r="P101" t="s">
        <v>3</v>
      </c>
      <c r="Q101" t="s">
        <v>3</v>
      </c>
      <c r="R101" t="s">
        <v>237</v>
      </c>
      <c r="S101" t="s">
        <v>3</v>
      </c>
      <c r="T101">
        <v>0</v>
      </c>
      <c r="U101"/>
      <c r="V101" t="s">
        <v>202</v>
      </c>
      <c r="W101" t="s">
        <v>4</v>
      </c>
      <c r="X101"/>
      <c r="Y101"/>
      <c r="Z101"/>
    </row>
    <row r="102" spans="1:26" x14ac:dyDescent="0.25">
      <c r="A102"/>
      <c r="B102"/>
      <c r="C102"/>
      <c r="D102">
        <v>6</v>
      </c>
      <c r="E102">
        <v>50</v>
      </c>
      <c r="F102" t="s">
        <v>77</v>
      </c>
      <c r="G102" t="s">
        <v>3</v>
      </c>
      <c r="H102" t="s">
        <v>238</v>
      </c>
      <c r="I102" t="s">
        <v>216</v>
      </c>
      <c r="J102" t="s">
        <v>3</v>
      </c>
      <c r="K102">
        <v>1</v>
      </c>
      <c r="L102" t="s">
        <v>54</v>
      </c>
      <c r="M102" t="s">
        <v>4</v>
      </c>
      <c r="N102" t="s">
        <v>199</v>
      </c>
      <c r="O102" t="s">
        <v>3</v>
      </c>
      <c r="P102" t="s">
        <v>3</v>
      </c>
      <c r="Q102" t="s">
        <v>3</v>
      </c>
      <c r="R102" t="s">
        <v>239</v>
      </c>
      <c r="S102" t="s">
        <v>3</v>
      </c>
      <c r="T102">
        <v>0</v>
      </c>
      <c r="U102"/>
      <c r="V102" t="s">
        <v>202</v>
      </c>
      <c r="W102" t="s">
        <v>4</v>
      </c>
      <c r="X102"/>
      <c r="Y102"/>
      <c r="Z102"/>
    </row>
    <row r="103" spans="1:26" s="14" customFormat="1" x14ac:dyDescent="0.25">
      <c r="A103" s="16"/>
      <c r="B103" s="16"/>
      <c r="C103" s="16"/>
      <c r="D103" s="16"/>
      <c r="E103" s="16"/>
      <c r="F103" s="16"/>
      <c r="G103" s="16"/>
      <c r="H103" s="16"/>
      <c r="I103" s="16" t="s">
        <v>8</v>
      </c>
      <c r="J103" s="16" t="s">
        <v>3</v>
      </c>
      <c r="K103" s="16">
        <v>1</v>
      </c>
      <c r="L103" s="16" t="s">
        <v>54</v>
      </c>
      <c r="M103" s="16" t="s">
        <v>4</v>
      </c>
      <c r="N103" s="16" t="s">
        <v>199</v>
      </c>
      <c r="O103" s="16" t="s">
        <v>3</v>
      </c>
      <c r="P103" s="16" t="s">
        <v>3</v>
      </c>
      <c r="Q103" s="16" t="s">
        <v>3</v>
      </c>
      <c r="R103" s="16" t="s">
        <v>240</v>
      </c>
      <c r="S103" s="16" t="s">
        <v>3</v>
      </c>
      <c r="T103" s="16">
        <v>0</v>
      </c>
      <c r="U103" s="16"/>
      <c r="V103" s="16" t="s">
        <v>202</v>
      </c>
      <c r="W103" s="16" t="s">
        <v>4</v>
      </c>
      <c r="X103" s="16"/>
      <c r="Y103" s="16"/>
      <c r="Z103" s="16"/>
    </row>
    <row r="104" spans="1:26" s="14" customFormat="1" x14ac:dyDescent="0.25">
      <c r="A104" s="16"/>
      <c r="B104" s="16"/>
      <c r="C104" s="16"/>
      <c r="D104" s="16"/>
      <c r="E104" s="16"/>
      <c r="F104" s="16"/>
      <c r="G104" s="16"/>
      <c r="H104" s="16"/>
      <c r="I104" s="16" t="s">
        <v>9</v>
      </c>
      <c r="J104" s="16" t="s">
        <v>3</v>
      </c>
      <c r="K104" s="16">
        <v>1</v>
      </c>
      <c r="L104" s="16" t="s">
        <v>54</v>
      </c>
      <c r="M104" s="16" t="s">
        <v>4</v>
      </c>
      <c r="N104" s="16" t="s">
        <v>199</v>
      </c>
      <c r="O104" s="16" t="s">
        <v>3</v>
      </c>
      <c r="P104" s="16" t="s">
        <v>3</v>
      </c>
      <c r="Q104" s="16" t="s">
        <v>3</v>
      </c>
      <c r="R104" s="16" t="s">
        <v>241</v>
      </c>
      <c r="S104" s="16" t="s">
        <v>3</v>
      </c>
      <c r="T104" s="16">
        <v>0</v>
      </c>
      <c r="U104" s="16"/>
      <c r="V104" s="16" t="s">
        <v>202</v>
      </c>
      <c r="W104" s="16" t="s">
        <v>4</v>
      </c>
      <c r="X104" s="16"/>
      <c r="Y104" s="16"/>
      <c r="Z104" s="16"/>
    </row>
    <row r="105" spans="1:26" x14ac:dyDescent="0.25">
      <c r="A105"/>
      <c r="B105"/>
      <c r="C105"/>
      <c r="D105"/>
      <c r="E105"/>
      <c r="F105"/>
      <c r="G105"/>
      <c r="H105"/>
      <c r="I105" t="s">
        <v>138</v>
      </c>
      <c r="J105" t="s">
        <v>3</v>
      </c>
      <c r="K105">
        <v>1</v>
      </c>
      <c r="L105" t="s">
        <v>54</v>
      </c>
      <c r="M105" t="s">
        <v>4</v>
      </c>
      <c r="N105" t="s">
        <v>199</v>
      </c>
      <c r="O105" t="s">
        <v>3</v>
      </c>
      <c r="P105" t="s">
        <v>3</v>
      </c>
      <c r="Q105" t="s">
        <v>3</v>
      </c>
      <c r="R105" t="s">
        <v>242</v>
      </c>
      <c r="S105" t="s">
        <v>3</v>
      </c>
      <c r="T105">
        <v>0</v>
      </c>
      <c r="U105"/>
      <c r="V105" t="s">
        <v>202</v>
      </c>
      <c r="W105" t="s">
        <v>4</v>
      </c>
      <c r="X105"/>
      <c r="Y105"/>
      <c r="Z105"/>
    </row>
    <row r="106" spans="1:26" x14ac:dyDescent="0.25">
      <c r="A106"/>
      <c r="B106"/>
      <c r="C106"/>
      <c r="D106">
        <v>7</v>
      </c>
      <c r="E106">
        <v>14</v>
      </c>
      <c r="F106" t="s">
        <v>50</v>
      </c>
      <c r="G106" t="s">
        <v>3</v>
      </c>
      <c r="H106" t="s">
        <v>243</v>
      </c>
      <c r="I106" t="s">
        <v>216</v>
      </c>
      <c r="J106" t="s">
        <v>3</v>
      </c>
      <c r="K106">
        <v>1</v>
      </c>
      <c r="L106" t="s">
        <v>54</v>
      </c>
      <c r="M106" t="s">
        <v>4</v>
      </c>
      <c r="N106" t="s">
        <v>199</v>
      </c>
      <c r="O106" t="s">
        <v>3</v>
      </c>
      <c r="P106" t="s">
        <v>3</v>
      </c>
      <c r="Q106" t="s">
        <v>3</v>
      </c>
      <c r="R106" t="s">
        <v>244</v>
      </c>
      <c r="S106" t="s">
        <v>3</v>
      </c>
      <c r="T106">
        <v>0</v>
      </c>
      <c r="U106"/>
      <c r="V106" t="s">
        <v>202</v>
      </c>
      <c r="W106" t="s">
        <v>4</v>
      </c>
      <c r="X106"/>
      <c r="Y106"/>
      <c r="Z106"/>
    </row>
    <row r="107" spans="1:26" s="14" customFormat="1" x14ac:dyDescent="0.25">
      <c r="A107" s="16"/>
      <c r="B107" s="16"/>
      <c r="C107" s="16"/>
      <c r="D107" s="16"/>
      <c r="E107" s="16"/>
      <c r="F107" s="16"/>
      <c r="G107" s="16"/>
      <c r="H107" s="16"/>
      <c r="I107" s="16" t="s">
        <v>8</v>
      </c>
      <c r="J107" s="16" t="s">
        <v>3</v>
      </c>
      <c r="K107" s="16">
        <v>1</v>
      </c>
      <c r="L107" s="16" t="s">
        <v>54</v>
      </c>
      <c r="M107" s="16" t="s">
        <v>4</v>
      </c>
      <c r="N107" s="16" t="s">
        <v>199</v>
      </c>
      <c r="O107" s="16" t="s">
        <v>3</v>
      </c>
      <c r="P107" s="16" t="s">
        <v>3</v>
      </c>
      <c r="Q107" s="16" t="s">
        <v>3</v>
      </c>
      <c r="R107" s="16" t="s">
        <v>245</v>
      </c>
      <c r="S107" s="16" t="s">
        <v>3</v>
      </c>
      <c r="T107" s="16">
        <v>0</v>
      </c>
      <c r="U107" s="16"/>
      <c r="V107" s="16" t="s">
        <v>202</v>
      </c>
      <c r="W107" s="16" t="s">
        <v>4</v>
      </c>
      <c r="X107" s="16"/>
      <c r="Y107" s="16"/>
      <c r="Z107" s="16"/>
    </row>
    <row r="108" spans="1:26" s="14" customFormat="1" x14ac:dyDescent="0.25">
      <c r="A108" s="16"/>
      <c r="B108" s="16"/>
      <c r="C108" s="16"/>
      <c r="D108" s="16"/>
      <c r="E108" s="16"/>
      <c r="F108" s="16"/>
      <c r="G108" s="16"/>
      <c r="H108" s="16"/>
      <c r="I108" s="16" t="s">
        <v>9</v>
      </c>
      <c r="J108" s="16" t="s">
        <v>3</v>
      </c>
      <c r="K108" s="16">
        <v>1</v>
      </c>
      <c r="L108" s="16" t="s">
        <v>54</v>
      </c>
      <c r="M108" s="16" t="s">
        <v>4</v>
      </c>
      <c r="N108" s="16" t="s">
        <v>199</v>
      </c>
      <c r="O108" s="16" t="s">
        <v>3</v>
      </c>
      <c r="P108" s="16" t="s">
        <v>3</v>
      </c>
      <c r="Q108" s="16" t="s">
        <v>3</v>
      </c>
      <c r="R108" s="16" t="s">
        <v>246</v>
      </c>
      <c r="S108" s="16" t="s">
        <v>3</v>
      </c>
      <c r="T108" s="16">
        <v>0</v>
      </c>
      <c r="U108" s="16"/>
      <c r="V108" s="16" t="s">
        <v>202</v>
      </c>
      <c r="W108" s="16" t="s">
        <v>4</v>
      </c>
      <c r="X108" s="16"/>
      <c r="Y108" s="16"/>
      <c r="Z108" s="16"/>
    </row>
    <row r="109" spans="1:26" x14ac:dyDescent="0.25">
      <c r="A109"/>
      <c r="B109"/>
      <c r="C109"/>
      <c r="D109"/>
      <c r="E109"/>
      <c r="F109"/>
      <c r="G109"/>
      <c r="H109"/>
      <c r="I109" t="s">
        <v>138</v>
      </c>
      <c r="J109" t="s">
        <v>3</v>
      </c>
      <c r="K109">
        <v>1</v>
      </c>
      <c r="L109" t="s">
        <v>54</v>
      </c>
      <c r="M109" t="s">
        <v>4</v>
      </c>
      <c r="N109" t="s">
        <v>199</v>
      </c>
      <c r="O109" t="s">
        <v>3</v>
      </c>
      <c r="P109" t="s">
        <v>3</v>
      </c>
      <c r="Q109" t="s">
        <v>3</v>
      </c>
      <c r="R109" t="s">
        <v>247</v>
      </c>
      <c r="S109" t="s">
        <v>3</v>
      </c>
      <c r="T109">
        <v>0</v>
      </c>
      <c r="U109"/>
      <c r="V109" t="s">
        <v>202</v>
      </c>
      <c r="W109" t="s">
        <v>4</v>
      </c>
      <c r="X109"/>
      <c r="Y109"/>
      <c r="Z109"/>
    </row>
    <row r="110" spans="1:26" x14ac:dyDescent="0.25">
      <c r="A110"/>
      <c r="B110"/>
      <c r="C110"/>
      <c r="D110">
        <v>8</v>
      </c>
      <c r="E110">
        <v>56</v>
      </c>
      <c r="F110" t="s">
        <v>77</v>
      </c>
      <c r="G110" t="s">
        <v>3</v>
      </c>
      <c r="H110" t="s">
        <v>248</v>
      </c>
      <c r="I110" t="s">
        <v>216</v>
      </c>
      <c r="J110" t="s">
        <v>3</v>
      </c>
      <c r="K110">
        <v>1</v>
      </c>
      <c r="L110" t="s">
        <v>54</v>
      </c>
      <c r="M110" t="s">
        <v>4</v>
      </c>
      <c r="N110" t="s">
        <v>199</v>
      </c>
      <c r="O110" t="s">
        <v>3</v>
      </c>
      <c r="P110" t="s">
        <v>3</v>
      </c>
      <c r="Q110" t="s">
        <v>3</v>
      </c>
      <c r="R110" t="s">
        <v>249</v>
      </c>
      <c r="S110" t="s">
        <v>3</v>
      </c>
      <c r="T110">
        <v>0</v>
      </c>
      <c r="U110"/>
      <c r="V110" t="s">
        <v>202</v>
      </c>
      <c r="W110" t="s">
        <v>4</v>
      </c>
      <c r="X110"/>
      <c r="Y110"/>
      <c r="Z110"/>
    </row>
    <row r="111" spans="1:26" s="14" customFormat="1" x14ac:dyDescent="0.25">
      <c r="A111" s="16"/>
      <c r="B111" s="16"/>
      <c r="C111" s="16"/>
      <c r="D111" s="16"/>
      <c r="E111" s="16"/>
      <c r="F111" s="16"/>
      <c r="G111" s="16"/>
      <c r="H111" s="16"/>
      <c r="I111" s="16" t="s">
        <v>8</v>
      </c>
      <c r="J111" s="16" t="s">
        <v>3</v>
      </c>
      <c r="K111" s="16">
        <v>1</v>
      </c>
      <c r="L111" s="16" t="s">
        <v>54</v>
      </c>
      <c r="M111" s="16" t="s">
        <v>4</v>
      </c>
      <c r="N111" s="16" t="s">
        <v>199</v>
      </c>
      <c r="O111" s="16" t="s">
        <v>3</v>
      </c>
      <c r="P111" s="16" t="s">
        <v>3</v>
      </c>
      <c r="Q111" s="16" t="s">
        <v>3</v>
      </c>
      <c r="R111" s="16" t="s">
        <v>250</v>
      </c>
      <c r="S111" s="16" t="s">
        <v>3</v>
      </c>
      <c r="T111" s="16">
        <v>0</v>
      </c>
      <c r="U111" s="16"/>
      <c r="V111" s="16" t="s">
        <v>202</v>
      </c>
      <c r="W111" s="16" t="s">
        <v>4</v>
      </c>
      <c r="X111" s="16"/>
      <c r="Y111" s="16"/>
      <c r="Z111" s="16"/>
    </row>
    <row r="112" spans="1:26" s="14" customFormat="1" x14ac:dyDescent="0.25">
      <c r="A112" s="16"/>
      <c r="B112" s="16"/>
      <c r="C112" s="16"/>
      <c r="D112" s="16"/>
      <c r="E112" s="16"/>
      <c r="F112" s="16"/>
      <c r="G112" s="16"/>
      <c r="H112" s="16"/>
      <c r="I112" s="16" t="s">
        <v>9</v>
      </c>
      <c r="J112" s="16" t="s">
        <v>3</v>
      </c>
      <c r="K112" s="16">
        <v>1</v>
      </c>
      <c r="L112" s="16" t="s">
        <v>54</v>
      </c>
      <c r="M112" s="16" t="s">
        <v>4</v>
      </c>
      <c r="N112" s="16" t="s">
        <v>199</v>
      </c>
      <c r="O112" s="16" t="s">
        <v>3</v>
      </c>
      <c r="P112" s="16" t="s">
        <v>3</v>
      </c>
      <c r="Q112" s="16" t="s">
        <v>3</v>
      </c>
      <c r="R112" s="16" t="s">
        <v>251</v>
      </c>
      <c r="S112" s="16" t="s">
        <v>3</v>
      </c>
      <c r="T112" s="16">
        <v>0</v>
      </c>
      <c r="U112" s="16"/>
      <c r="V112" s="16" t="s">
        <v>202</v>
      </c>
      <c r="W112" s="16" t="s">
        <v>4</v>
      </c>
      <c r="X112" s="16"/>
      <c r="Y112" s="16"/>
      <c r="Z112" s="16"/>
    </row>
    <row r="113" spans="1:26" x14ac:dyDescent="0.25">
      <c r="A113"/>
      <c r="B113"/>
      <c r="C113"/>
      <c r="D113"/>
      <c r="E113"/>
      <c r="F113"/>
      <c r="G113"/>
      <c r="H113"/>
      <c r="I113" t="s">
        <v>134</v>
      </c>
      <c r="J113" t="s">
        <v>3</v>
      </c>
      <c r="K113">
        <v>1</v>
      </c>
      <c r="L113" t="s">
        <v>54</v>
      </c>
      <c r="M113" t="s">
        <v>4</v>
      </c>
      <c r="N113" t="s">
        <v>199</v>
      </c>
      <c r="O113" t="s">
        <v>3</v>
      </c>
      <c r="P113" t="s">
        <v>3</v>
      </c>
      <c r="Q113" t="s">
        <v>3</v>
      </c>
      <c r="R113" t="s">
        <v>252</v>
      </c>
      <c r="S113" t="s">
        <v>3</v>
      </c>
      <c r="T113">
        <v>0</v>
      </c>
      <c r="U113"/>
      <c r="V113" t="s">
        <v>202</v>
      </c>
      <c r="W113" t="s">
        <v>4</v>
      </c>
      <c r="X113"/>
      <c r="Y113"/>
      <c r="Z113"/>
    </row>
    <row r="114" spans="1:26" x14ac:dyDescent="0.25">
      <c r="A114"/>
      <c r="B114"/>
      <c r="C114"/>
      <c r="D114"/>
      <c r="E114"/>
      <c r="F114"/>
      <c r="G114"/>
      <c r="H114"/>
      <c r="I114" t="s">
        <v>138</v>
      </c>
      <c r="J114" t="s">
        <v>3</v>
      </c>
      <c r="K114">
        <v>1</v>
      </c>
      <c r="L114" t="s">
        <v>54</v>
      </c>
      <c r="M114" t="s">
        <v>4</v>
      </c>
      <c r="N114" t="s">
        <v>199</v>
      </c>
      <c r="O114" t="s">
        <v>3</v>
      </c>
      <c r="P114" t="s">
        <v>3</v>
      </c>
      <c r="Q114" t="s">
        <v>3</v>
      </c>
      <c r="R114" t="s">
        <v>253</v>
      </c>
      <c r="S114" t="s">
        <v>3</v>
      </c>
      <c r="T114">
        <v>0</v>
      </c>
      <c r="U114"/>
      <c r="V114" t="s">
        <v>202</v>
      </c>
      <c r="W114" t="s">
        <v>4</v>
      </c>
      <c r="X114"/>
      <c r="Y114"/>
      <c r="Z114"/>
    </row>
    <row r="115" spans="1:26" x14ac:dyDescent="0.25">
      <c r="A115"/>
      <c r="B115"/>
      <c r="C115"/>
      <c r="D115"/>
      <c r="E115"/>
      <c r="F115"/>
      <c r="G115"/>
      <c r="H115"/>
      <c r="I115" t="s">
        <v>254</v>
      </c>
      <c r="J115" t="s">
        <v>3</v>
      </c>
      <c r="K115">
        <v>1</v>
      </c>
      <c r="L115" t="s">
        <v>59</v>
      </c>
      <c r="M115" t="s">
        <v>4</v>
      </c>
      <c r="N115" t="s">
        <v>199</v>
      </c>
      <c r="O115" t="s">
        <v>3</v>
      </c>
      <c r="P115" t="s">
        <v>3</v>
      </c>
      <c r="Q115" t="s">
        <v>3</v>
      </c>
      <c r="R115" t="s">
        <v>255</v>
      </c>
      <c r="S115" t="s">
        <v>3</v>
      </c>
      <c r="T115">
        <v>0</v>
      </c>
      <c r="U115"/>
      <c r="V115" t="s">
        <v>202</v>
      </c>
      <c r="W115" t="s">
        <v>4</v>
      </c>
      <c r="X115"/>
      <c r="Y115"/>
      <c r="Z115"/>
    </row>
    <row r="116" spans="1:26" x14ac:dyDescent="0.25">
      <c r="A116"/>
      <c r="B116"/>
      <c r="C116"/>
      <c r="D116"/>
      <c r="E116"/>
      <c r="F116"/>
      <c r="G116"/>
      <c r="H116"/>
      <c r="I116" t="s">
        <v>256</v>
      </c>
      <c r="J116" t="s">
        <v>3</v>
      </c>
      <c r="K116">
        <v>1</v>
      </c>
      <c r="L116" t="s">
        <v>59</v>
      </c>
      <c r="M116" t="s">
        <v>4</v>
      </c>
      <c r="N116" t="s">
        <v>199</v>
      </c>
      <c r="O116" t="s">
        <v>3</v>
      </c>
      <c r="P116" t="s">
        <v>3</v>
      </c>
      <c r="Q116" t="s">
        <v>3</v>
      </c>
      <c r="R116" t="s">
        <v>257</v>
      </c>
      <c r="S116" t="s">
        <v>3</v>
      </c>
      <c r="T116">
        <v>0</v>
      </c>
      <c r="U116"/>
      <c r="V116" t="s">
        <v>202</v>
      </c>
      <c r="W116" t="s">
        <v>4</v>
      </c>
      <c r="X116"/>
      <c r="Y116"/>
      <c r="Z116"/>
    </row>
    <row r="117" spans="1:26" x14ac:dyDescent="0.25">
      <c r="A117"/>
      <c r="B117"/>
      <c r="C117"/>
      <c r="D117">
        <v>9</v>
      </c>
      <c r="E117">
        <v>51</v>
      </c>
      <c r="F117" t="s">
        <v>77</v>
      </c>
      <c r="G117" t="s">
        <v>3</v>
      </c>
      <c r="H117" t="s">
        <v>258</v>
      </c>
      <c r="I117" t="s">
        <v>216</v>
      </c>
      <c r="J117" t="s">
        <v>3</v>
      </c>
      <c r="K117">
        <v>1</v>
      </c>
      <c r="L117" t="s">
        <v>54</v>
      </c>
      <c r="M117" t="s">
        <v>4</v>
      </c>
      <c r="N117" t="s">
        <v>199</v>
      </c>
      <c r="O117" t="s">
        <v>3</v>
      </c>
      <c r="P117" t="s">
        <v>3</v>
      </c>
      <c r="Q117" t="s">
        <v>3</v>
      </c>
      <c r="R117" t="s">
        <v>259</v>
      </c>
      <c r="S117" t="s">
        <v>3</v>
      </c>
      <c r="T117">
        <v>0</v>
      </c>
      <c r="U117"/>
      <c r="V117" t="s">
        <v>202</v>
      </c>
      <c r="W117" t="s">
        <v>4</v>
      </c>
      <c r="X117"/>
      <c r="Y117"/>
      <c r="Z117"/>
    </row>
    <row r="118" spans="1:26" s="14" customFormat="1" x14ac:dyDescent="0.25">
      <c r="A118" s="16"/>
      <c r="B118" s="16"/>
      <c r="C118" s="16"/>
      <c r="D118" s="16"/>
      <c r="E118" s="16"/>
      <c r="F118" s="16"/>
      <c r="G118" s="16"/>
      <c r="H118" s="16"/>
      <c r="I118" s="16" t="s">
        <v>8</v>
      </c>
      <c r="J118" s="16" t="s">
        <v>3</v>
      </c>
      <c r="K118" s="16">
        <v>1</v>
      </c>
      <c r="L118" s="16" t="s">
        <v>54</v>
      </c>
      <c r="M118" s="16" t="s">
        <v>4</v>
      </c>
      <c r="N118" s="16" t="s">
        <v>199</v>
      </c>
      <c r="O118" s="16" t="s">
        <v>3</v>
      </c>
      <c r="P118" s="16" t="s">
        <v>3</v>
      </c>
      <c r="Q118" s="16" t="s">
        <v>3</v>
      </c>
      <c r="R118" s="16" t="s">
        <v>260</v>
      </c>
      <c r="S118" s="16" t="s">
        <v>3</v>
      </c>
      <c r="T118" s="16">
        <v>0</v>
      </c>
      <c r="U118" s="16"/>
      <c r="V118" s="16" t="s">
        <v>202</v>
      </c>
      <c r="W118" s="16" t="s">
        <v>4</v>
      </c>
      <c r="X118" s="16"/>
      <c r="Y118" s="16"/>
      <c r="Z118" s="16"/>
    </row>
    <row r="119" spans="1:26" s="14" customFormat="1" x14ac:dyDescent="0.25">
      <c r="A119" s="16"/>
      <c r="B119" s="16"/>
      <c r="C119" s="16"/>
      <c r="D119" s="16"/>
      <c r="E119" s="16"/>
      <c r="F119" s="16"/>
      <c r="G119" s="16"/>
      <c r="H119" s="16"/>
      <c r="I119" s="16" t="s">
        <v>9</v>
      </c>
      <c r="J119" s="16" t="s">
        <v>3</v>
      </c>
      <c r="K119" s="16">
        <v>1</v>
      </c>
      <c r="L119" s="16" t="s">
        <v>54</v>
      </c>
      <c r="M119" s="16" t="s">
        <v>4</v>
      </c>
      <c r="N119" s="16" t="s">
        <v>199</v>
      </c>
      <c r="O119" s="16" t="s">
        <v>3</v>
      </c>
      <c r="P119" s="16" t="s">
        <v>3</v>
      </c>
      <c r="Q119" s="16" t="s">
        <v>3</v>
      </c>
      <c r="R119" s="16" t="s">
        <v>261</v>
      </c>
      <c r="S119" s="16" t="s">
        <v>3</v>
      </c>
      <c r="T119" s="16">
        <v>0</v>
      </c>
      <c r="U119" s="16"/>
      <c r="V119" s="16" t="s">
        <v>202</v>
      </c>
      <c r="W119" s="16" t="s">
        <v>4</v>
      </c>
      <c r="X119" s="16"/>
      <c r="Y119" s="16"/>
      <c r="Z119" s="16"/>
    </row>
    <row r="120" spans="1:26" x14ac:dyDescent="0.25">
      <c r="A120"/>
      <c r="B120"/>
      <c r="C120"/>
      <c r="D120"/>
      <c r="E120"/>
      <c r="F120"/>
      <c r="G120"/>
      <c r="H120"/>
      <c r="I120" t="s">
        <v>134</v>
      </c>
      <c r="J120" t="s">
        <v>3</v>
      </c>
      <c r="K120">
        <v>1</v>
      </c>
      <c r="L120" t="s">
        <v>54</v>
      </c>
      <c r="M120" t="s">
        <v>4</v>
      </c>
      <c r="N120" t="s">
        <v>199</v>
      </c>
      <c r="O120" t="s">
        <v>3</v>
      </c>
      <c r="P120" t="s">
        <v>3</v>
      </c>
      <c r="Q120" t="s">
        <v>3</v>
      </c>
      <c r="R120" t="s">
        <v>262</v>
      </c>
      <c r="S120" t="s">
        <v>3</v>
      </c>
      <c r="T120">
        <v>0</v>
      </c>
      <c r="U120"/>
      <c r="V120" t="s">
        <v>202</v>
      </c>
      <c r="W120" t="s">
        <v>4</v>
      </c>
      <c r="X120"/>
      <c r="Y120"/>
      <c r="Z120"/>
    </row>
    <row r="121" spans="1:26" x14ac:dyDescent="0.25">
      <c r="A121"/>
      <c r="B121"/>
      <c r="C121"/>
      <c r="D121"/>
      <c r="E121"/>
      <c r="F121"/>
      <c r="G121"/>
      <c r="H121"/>
      <c r="I121" t="s">
        <v>138</v>
      </c>
      <c r="J121" t="s">
        <v>3</v>
      </c>
      <c r="K121">
        <v>1</v>
      </c>
      <c r="L121" t="s">
        <v>54</v>
      </c>
      <c r="M121" t="s">
        <v>4</v>
      </c>
      <c r="N121" t="s">
        <v>199</v>
      </c>
      <c r="O121" t="s">
        <v>3</v>
      </c>
      <c r="P121" t="s">
        <v>3</v>
      </c>
      <c r="Q121" t="s">
        <v>3</v>
      </c>
      <c r="R121" t="s">
        <v>263</v>
      </c>
      <c r="S121" t="s">
        <v>3</v>
      </c>
      <c r="T121">
        <v>0</v>
      </c>
      <c r="U121"/>
      <c r="V121" t="s">
        <v>202</v>
      </c>
      <c r="W121" t="s">
        <v>4</v>
      </c>
      <c r="X121"/>
      <c r="Y121"/>
      <c r="Z121"/>
    </row>
    <row r="122" spans="1:26" x14ac:dyDescent="0.25">
      <c r="A122"/>
      <c r="B122"/>
      <c r="C122"/>
      <c r="D122"/>
      <c r="E122"/>
      <c r="F122"/>
      <c r="G122"/>
      <c r="H122"/>
      <c r="I122" t="s">
        <v>256</v>
      </c>
      <c r="J122" t="s">
        <v>3</v>
      </c>
      <c r="K122">
        <v>1</v>
      </c>
      <c r="L122" t="s">
        <v>59</v>
      </c>
      <c r="M122" t="s">
        <v>4</v>
      </c>
      <c r="N122" t="s">
        <v>199</v>
      </c>
      <c r="O122" t="s">
        <v>3</v>
      </c>
      <c r="P122" t="s">
        <v>3</v>
      </c>
      <c r="Q122" t="s">
        <v>3</v>
      </c>
      <c r="R122" t="s">
        <v>264</v>
      </c>
      <c r="S122" t="s">
        <v>3</v>
      </c>
      <c r="T122">
        <v>0</v>
      </c>
      <c r="U122"/>
      <c r="V122" t="s">
        <v>202</v>
      </c>
      <c r="W122" t="s">
        <v>4</v>
      </c>
      <c r="X122"/>
      <c r="Y122"/>
      <c r="Z122"/>
    </row>
    <row r="123" spans="1:26" x14ac:dyDescent="0.25">
      <c r="A123" t="s">
        <v>265</v>
      </c>
      <c r="B123">
        <v>32032497</v>
      </c>
      <c r="C123" t="s">
        <v>49</v>
      </c>
      <c r="D123">
        <v>1</v>
      </c>
      <c r="E123">
        <v>42</v>
      </c>
      <c r="F123" t="s">
        <v>50</v>
      </c>
      <c r="G123" t="s">
        <v>3</v>
      </c>
      <c r="H123" t="s">
        <v>266</v>
      </c>
      <c r="I123" t="s">
        <v>267</v>
      </c>
      <c r="J123">
        <v>4</v>
      </c>
      <c r="K123">
        <v>1</v>
      </c>
      <c r="L123" t="s">
        <v>54</v>
      </c>
      <c r="M123" t="s">
        <v>4</v>
      </c>
      <c r="N123" t="s">
        <v>268</v>
      </c>
      <c r="O123" t="s">
        <v>3</v>
      </c>
      <c r="P123" t="s">
        <v>3</v>
      </c>
      <c r="Q123" t="s">
        <v>3</v>
      </c>
      <c r="R123">
        <v>28</v>
      </c>
      <c r="S123" t="s">
        <v>3</v>
      </c>
      <c r="T123">
        <v>0</v>
      </c>
      <c r="U123" t="s">
        <v>3</v>
      </c>
      <c r="V123" t="s">
        <v>269</v>
      </c>
      <c r="W123" t="s">
        <v>52</v>
      </c>
      <c r="X123"/>
      <c r="Y123"/>
      <c r="Z123"/>
    </row>
    <row r="124" spans="1:26" x14ac:dyDescent="0.25">
      <c r="A124"/>
      <c r="B124"/>
      <c r="C124"/>
      <c r="D124"/>
      <c r="E124"/>
      <c r="F124"/>
      <c r="G124"/>
      <c r="H124"/>
      <c r="I124" t="s">
        <v>70</v>
      </c>
      <c r="J124">
        <v>4</v>
      </c>
      <c r="K124">
        <v>1</v>
      </c>
      <c r="L124" t="s">
        <v>54</v>
      </c>
      <c r="M124" t="s">
        <v>4</v>
      </c>
      <c r="N124" t="s">
        <v>270</v>
      </c>
      <c r="O124" t="s">
        <v>3</v>
      </c>
      <c r="P124" t="s">
        <v>3</v>
      </c>
      <c r="Q124" t="s">
        <v>3</v>
      </c>
      <c r="R124">
        <v>28</v>
      </c>
      <c r="S124" t="s">
        <v>3</v>
      </c>
      <c r="T124">
        <v>0</v>
      </c>
      <c r="U124" t="s">
        <v>107</v>
      </c>
      <c r="V124" t="s">
        <v>271</v>
      </c>
      <c r="W124" t="s">
        <v>52</v>
      </c>
      <c r="X124"/>
      <c r="Y124"/>
      <c r="Z124"/>
    </row>
    <row r="125" spans="1:26" x14ac:dyDescent="0.25">
      <c r="A125"/>
      <c r="B125"/>
      <c r="C125"/>
      <c r="D125"/>
      <c r="E125"/>
      <c r="F125"/>
      <c r="G125"/>
      <c r="H125"/>
      <c r="I125" t="s">
        <v>189</v>
      </c>
      <c r="J125">
        <v>4</v>
      </c>
      <c r="K125">
        <v>1</v>
      </c>
      <c r="L125" t="s">
        <v>59</v>
      </c>
      <c r="M125" t="s">
        <v>4</v>
      </c>
      <c r="N125" t="s">
        <v>270</v>
      </c>
      <c r="O125" t="s">
        <v>3</v>
      </c>
      <c r="P125" t="s">
        <v>3</v>
      </c>
      <c r="Q125" t="s">
        <v>3</v>
      </c>
      <c r="R125">
        <v>28</v>
      </c>
      <c r="S125" t="s">
        <v>3</v>
      </c>
      <c r="T125">
        <v>0</v>
      </c>
      <c r="U125" t="s">
        <v>107</v>
      </c>
      <c r="V125" t="s">
        <v>272</v>
      </c>
      <c r="W125" t="s">
        <v>52</v>
      </c>
      <c r="X125"/>
      <c r="Y125"/>
      <c r="Z125"/>
    </row>
    <row r="126" spans="1:26" x14ac:dyDescent="0.25">
      <c r="A126"/>
      <c r="B126"/>
      <c r="C126"/>
      <c r="D126"/>
      <c r="E126"/>
      <c r="F126"/>
      <c r="G126"/>
      <c r="H126"/>
      <c r="I126" t="s">
        <v>273</v>
      </c>
      <c r="J126">
        <v>4</v>
      </c>
      <c r="K126">
        <v>1</v>
      </c>
      <c r="L126" t="s">
        <v>59</v>
      </c>
      <c r="M126" t="s">
        <v>4</v>
      </c>
      <c r="N126" t="s">
        <v>270</v>
      </c>
      <c r="O126" t="s">
        <v>3</v>
      </c>
      <c r="P126" t="s">
        <v>3</v>
      </c>
      <c r="Q126" t="s">
        <v>3</v>
      </c>
      <c r="R126">
        <v>28</v>
      </c>
      <c r="S126" t="s">
        <v>3</v>
      </c>
      <c r="T126">
        <v>0</v>
      </c>
      <c r="U126" t="s">
        <v>107</v>
      </c>
      <c r="V126" t="s">
        <v>274</v>
      </c>
      <c r="W126" t="s">
        <v>52</v>
      </c>
      <c r="X126"/>
      <c r="Y126"/>
      <c r="Z126"/>
    </row>
    <row r="127" spans="1:26" x14ac:dyDescent="0.25">
      <c r="A127" t="s">
        <v>275</v>
      </c>
      <c r="B127">
        <v>32044814</v>
      </c>
      <c r="C127" t="s">
        <v>140</v>
      </c>
      <c r="D127">
        <v>137</v>
      </c>
      <c r="E127" t="s">
        <v>276</v>
      </c>
      <c r="F127" t="s">
        <v>277</v>
      </c>
      <c r="G127" t="s">
        <v>278</v>
      </c>
      <c r="H127" t="s">
        <v>3</v>
      </c>
      <c r="I127" t="s">
        <v>280</v>
      </c>
      <c r="J127" t="s">
        <v>3</v>
      </c>
      <c r="K127">
        <v>44</v>
      </c>
      <c r="L127" t="s">
        <v>54</v>
      </c>
      <c r="M127" t="s">
        <v>3</v>
      </c>
      <c r="N127" t="s">
        <v>3</v>
      </c>
      <c r="O127" t="s">
        <v>3</v>
      </c>
      <c r="P127" t="s">
        <v>3</v>
      </c>
      <c r="Q127" t="s">
        <v>3</v>
      </c>
      <c r="R127" t="s">
        <v>3</v>
      </c>
      <c r="S127" t="s">
        <v>3</v>
      </c>
      <c r="T127" t="s">
        <v>3</v>
      </c>
      <c r="U127"/>
      <c r="V127" t="s">
        <v>3</v>
      </c>
      <c r="W127">
        <v>121</v>
      </c>
      <c r="X127"/>
      <c r="Y127"/>
      <c r="Z127"/>
    </row>
    <row r="128" spans="1:26" x14ac:dyDescent="0.25">
      <c r="A128"/>
      <c r="B128"/>
      <c r="C128"/>
      <c r="D128"/>
      <c r="E128"/>
      <c r="F128"/>
      <c r="G128"/>
      <c r="H128"/>
      <c r="I128" t="s">
        <v>281</v>
      </c>
      <c r="J128" t="s">
        <v>3</v>
      </c>
      <c r="K128">
        <v>40</v>
      </c>
      <c r="L128" t="s">
        <v>59</v>
      </c>
      <c r="M128" t="s">
        <v>6</v>
      </c>
      <c r="N128" t="s">
        <v>282</v>
      </c>
      <c r="O128" t="s">
        <v>3</v>
      </c>
      <c r="P128" t="s">
        <v>3</v>
      </c>
      <c r="Q128" t="s">
        <v>3</v>
      </c>
      <c r="R128" t="s">
        <v>3</v>
      </c>
      <c r="S128" t="s">
        <v>3</v>
      </c>
      <c r="T128" t="s">
        <v>3</v>
      </c>
      <c r="U128"/>
      <c r="V128" t="s">
        <v>3</v>
      </c>
      <c r="W128">
        <v>121</v>
      </c>
      <c r="X128"/>
      <c r="Y128"/>
      <c r="Z128"/>
    </row>
    <row r="129" spans="1:26" x14ac:dyDescent="0.25">
      <c r="A129"/>
      <c r="B129"/>
      <c r="C129"/>
      <c r="D129"/>
      <c r="E129"/>
      <c r="F129"/>
      <c r="G129"/>
      <c r="H129"/>
      <c r="I129" t="s">
        <v>283</v>
      </c>
      <c r="J129" t="s">
        <v>3</v>
      </c>
      <c r="K129">
        <v>105</v>
      </c>
      <c r="L129" t="s">
        <v>107</v>
      </c>
      <c r="M129" t="s">
        <v>3</v>
      </c>
      <c r="N129" t="s">
        <v>3</v>
      </c>
      <c r="O129" t="s">
        <v>3</v>
      </c>
      <c r="P129" t="s">
        <v>3</v>
      </c>
      <c r="Q129" t="s">
        <v>3</v>
      </c>
      <c r="R129" t="s">
        <v>3</v>
      </c>
      <c r="S129" t="s">
        <v>3</v>
      </c>
      <c r="T129" t="s">
        <v>3</v>
      </c>
      <c r="U129"/>
      <c r="V129" t="s">
        <v>3</v>
      </c>
      <c r="W129">
        <v>121</v>
      </c>
      <c r="X129"/>
      <c r="Y129"/>
      <c r="Z129"/>
    </row>
    <row r="130" spans="1:26" x14ac:dyDescent="0.25">
      <c r="A130"/>
      <c r="B130"/>
      <c r="C130"/>
      <c r="D130"/>
      <c r="E130"/>
      <c r="F130"/>
      <c r="G130"/>
      <c r="H130"/>
      <c r="I130" t="s">
        <v>284</v>
      </c>
      <c r="J130" t="s">
        <v>3</v>
      </c>
      <c r="K130">
        <v>119</v>
      </c>
      <c r="L130" t="s">
        <v>107</v>
      </c>
      <c r="M130" t="s">
        <v>3</v>
      </c>
      <c r="N130" t="s">
        <v>3</v>
      </c>
      <c r="O130" t="s">
        <v>3</v>
      </c>
      <c r="P130" t="s">
        <v>3</v>
      </c>
      <c r="Q130" t="s">
        <v>3</v>
      </c>
      <c r="R130" t="s">
        <v>3</v>
      </c>
      <c r="S130" t="s">
        <v>3</v>
      </c>
      <c r="T130" t="s">
        <v>3</v>
      </c>
      <c r="U130"/>
      <c r="V130" t="s">
        <v>3</v>
      </c>
      <c r="W130">
        <v>121</v>
      </c>
      <c r="X130"/>
      <c r="Y130"/>
      <c r="Z130"/>
    </row>
    <row r="131" spans="1:26" s="14" customFormat="1" x14ac:dyDescent="0.25">
      <c r="A131" s="16" t="s">
        <v>285</v>
      </c>
      <c r="B131" s="16">
        <v>32037389</v>
      </c>
      <c r="C131" s="16" t="s">
        <v>49</v>
      </c>
      <c r="D131" s="16">
        <v>1</v>
      </c>
      <c r="E131" s="16">
        <v>32</v>
      </c>
      <c r="F131" s="16" t="s">
        <v>50</v>
      </c>
      <c r="G131" s="16" t="s">
        <v>286</v>
      </c>
      <c r="H131" s="16" t="s">
        <v>3</v>
      </c>
      <c r="I131" s="16" t="s">
        <v>287</v>
      </c>
      <c r="J131" s="16">
        <v>1</v>
      </c>
      <c r="K131" s="16">
        <v>1</v>
      </c>
      <c r="L131" s="16" t="s">
        <v>107</v>
      </c>
      <c r="M131" s="16" t="s">
        <v>4</v>
      </c>
      <c r="N131" s="16" t="s">
        <v>288</v>
      </c>
      <c r="O131" s="16">
        <v>6</v>
      </c>
      <c r="P131" s="16" t="s">
        <v>3</v>
      </c>
      <c r="Q131" s="16">
        <v>8</v>
      </c>
      <c r="R131" s="16">
        <v>8</v>
      </c>
      <c r="S131" s="16">
        <v>0</v>
      </c>
      <c r="T131" s="16">
        <v>2</v>
      </c>
      <c r="U131" s="16"/>
      <c r="V131" s="16" t="s">
        <v>289</v>
      </c>
      <c r="W131" s="16" t="s">
        <v>52</v>
      </c>
      <c r="X131" s="16"/>
      <c r="Y131" s="16"/>
      <c r="Z131" s="16"/>
    </row>
    <row r="132" spans="1:26" x14ac:dyDescent="0.25">
      <c r="A132"/>
      <c r="B132"/>
      <c r="C132"/>
      <c r="D132"/>
      <c r="E132"/>
      <c r="F132"/>
      <c r="G132"/>
      <c r="H132"/>
      <c r="I132" t="s">
        <v>119</v>
      </c>
      <c r="J132">
        <v>1</v>
      </c>
      <c r="K132">
        <v>1</v>
      </c>
      <c r="L132" t="s">
        <v>107</v>
      </c>
      <c r="M132" t="s">
        <v>4</v>
      </c>
      <c r="N132" t="s">
        <v>288</v>
      </c>
      <c r="O132">
        <v>6</v>
      </c>
      <c r="P132" t="s">
        <v>3</v>
      </c>
      <c r="Q132">
        <v>8</v>
      </c>
      <c r="R132">
        <v>8</v>
      </c>
      <c r="S132">
        <v>0</v>
      </c>
      <c r="T132">
        <v>2</v>
      </c>
      <c r="U132"/>
      <c r="V132" t="s">
        <v>289</v>
      </c>
      <c r="W132" t="s">
        <v>52</v>
      </c>
      <c r="X132"/>
      <c r="Y132"/>
      <c r="Z132"/>
    </row>
    <row r="133" spans="1:26" x14ac:dyDescent="0.25">
      <c r="A133"/>
      <c r="B133"/>
      <c r="C133"/>
      <c r="D133"/>
      <c r="E133"/>
      <c r="F133"/>
      <c r="G133"/>
      <c r="H133"/>
      <c r="I133" t="s">
        <v>290</v>
      </c>
      <c r="J133">
        <v>1</v>
      </c>
      <c r="K133">
        <v>1</v>
      </c>
      <c r="L133" t="s">
        <v>107</v>
      </c>
      <c r="M133" t="s">
        <v>4</v>
      </c>
      <c r="N133" t="s">
        <v>288</v>
      </c>
      <c r="O133">
        <v>6</v>
      </c>
      <c r="P133" t="s">
        <v>3</v>
      </c>
      <c r="Q133">
        <v>8</v>
      </c>
      <c r="R133">
        <v>8</v>
      </c>
      <c r="S133">
        <v>0</v>
      </c>
      <c r="T133">
        <v>2</v>
      </c>
      <c r="U133"/>
      <c r="V133" t="s">
        <v>289</v>
      </c>
      <c r="W133" t="s">
        <v>52</v>
      </c>
      <c r="X133"/>
      <c r="Y133"/>
      <c r="Z133"/>
    </row>
    <row r="134" spans="1:26" x14ac:dyDescent="0.25">
      <c r="A134"/>
      <c r="B134"/>
      <c r="C134"/>
      <c r="D134"/>
      <c r="E134"/>
      <c r="F134"/>
      <c r="G134"/>
      <c r="H134"/>
      <c r="I134" t="s">
        <v>291</v>
      </c>
      <c r="J134">
        <v>1</v>
      </c>
      <c r="K134">
        <v>1</v>
      </c>
      <c r="L134" t="s">
        <v>107</v>
      </c>
      <c r="M134" t="s">
        <v>4</v>
      </c>
      <c r="N134" t="s">
        <v>288</v>
      </c>
      <c r="O134">
        <v>6</v>
      </c>
      <c r="P134" t="s">
        <v>3</v>
      </c>
      <c r="Q134">
        <v>8</v>
      </c>
      <c r="R134">
        <v>8</v>
      </c>
      <c r="S134">
        <v>0</v>
      </c>
      <c r="T134">
        <v>2</v>
      </c>
      <c r="U134"/>
      <c r="V134" t="s">
        <v>289</v>
      </c>
      <c r="W134" t="s">
        <v>52</v>
      </c>
      <c r="X134"/>
      <c r="Y134"/>
      <c r="Z134"/>
    </row>
    <row r="135" spans="1:26" x14ac:dyDescent="0.25">
      <c r="A135"/>
      <c r="B135"/>
      <c r="C135"/>
      <c r="D135"/>
      <c r="E135"/>
      <c r="F135"/>
      <c r="G135"/>
      <c r="H135"/>
      <c r="I135" t="s">
        <v>292</v>
      </c>
      <c r="J135">
        <v>1</v>
      </c>
      <c r="K135">
        <v>1</v>
      </c>
      <c r="L135" t="s">
        <v>107</v>
      </c>
      <c r="M135" t="s">
        <v>4</v>
      </c>
      <c r="N135" t="s">
        <v>288</v>
      </c>
      <c r="O135">
        <v>6</v>
      </c>
      <c r="P135" t="s">
        <v>3</v>
      </c>
      <c r="Q135">
        <v>8</v>
      </c>
      <c r="R135">
        <v>8</v>
      </c>
      <c r="S135">
        <v>0</v>
      </c>
      <c r="T135">
        <v>2</v>
      </c>
      <c r="U135"/>
      <c r="V135" t="s">
        <v>289</v>
      </c>
      <c r="W135" t="s">
        <v>52</v>
      </c>
      <c r="X135"/>
      <c r="Y135"/>
      <c r="Z135"/>
    </row>
    <row r="136" spans="1:26" s="14" customFormat="1" x14ac:dyDescent="0.25">
      <c r="A136" s="16"/>
      <c r="B136" s="16"/>
      <c r="C136" s="16"/>
      <c r="D136" s="16">
        <v>2</v>
      </c>
      <c r="E136" s="16">
        <v>19</v>
      </c>
      <c r="F136" s="16" t="s">
        <v>50</v>
      </c>
      <c r="G136" s="16" t="s">
        <v>63</v>
      </c>
      <c r="H136" s="16" t="s">
        <v>3</v>
      </c>
      <c r="I136" s="16" t="s">
        <v>287</v>
      </c>
      <c r="J136" s="16">
        <v>1</v>
      </c>
      <c r="K136" s="16">
        <v>1</v>
      </c>
      <c r="L136" s="16" t="s">
        <v>107</v>
      </c>
      <c r="M136" s="16" t="s">
        <v>4</v>
      </c>
      <c r="N136" s="16" t="s">
        <v>293</v>
      </c>
      <c r="O136" s="16">
        <v>4</v>
      </c>
      <c r="P136" s="16" t="s">
        <v>3</v>
      </c>
      <c r="Q136" s="16">
        <v>5</v>
      </c>
      <c r="R136" s="16">
        <v>6</v>
      </c>
      <c r="S136" s="16">
        <v>0</v>
      </c>
      <c r="T136" s="16">
        <v>2</v>
      </c>
      <c r="U136" s="16"/>
      <c r="V136" s="16" t="s">
        <v>294</v>
      </c>
      <c r="W136" s="16" t="s">
        <v>52</v>
      </c>
      <c r="X136" s="16"/>
      <c r="Y136" s="16"/>
      <c r="Z136" s="16"/>
    </row>
    <row r="137" spans="1:26" x14ac:dyDescent="0.25">
      <c r="A137"/>
      <c r="B137"/>
      <c r="C137"/>
      <c r="D137"/>
      <c r="E137"/>
      <c r="F137"/>
      <c r="G137"/>
      <c r="H137"/>
      <c r="I137" t="s">
        <v>119</v>
      </c>
      <c r="J137">
        <v>1</v>
      </c>
      <c r="K137">
        <v>1</v>
      </c>
      <c r="L137" t="s">
        <v>107</v>
      </c>
      <c r="M137" t="s">
        <v>4</v>
      </c>
      <c r="N137" t="s">
        <v>293</v>
      </c>
      <c r="O137">
        <v>4</v>
      </c>
      <c r="P137" t="s">
        <v>3</v>
      </c>
      <c r="Q137">
        <v>5</v>
      </c>
      <c r="R137">
        <v>6</v>
      </c>
      <c r="S137">
        <v>0</v>
      </c>
      <c r="T137">
        <v>2</v>
      </c>
      <c r="U137"/>
      <c r="V137" t="s">
        <v>294</v>
      </c>
      <c r="W137" t="s">
        <v>52</v>
      </c>
      <c r="X137"/>
      <c r="Y137"/>
      <c r="Z137"/>
    </row>
    <row r="138" spans="1:26" x14ac:dyDescent="0.25">
      <c r="A138"/>
      <c r="B138"/>
      <c r="C138"/>
      <c r="D138"/>
      <c r="E138"/>
      <c r="F138"/>
      <c r="G138"/>
      <c r="H138"/>
      <c r="I138" t="s">
        <v>290</v>
      </c>
      <c r="J138">
        <v>1</v>
      </c>
      <c r="K138">
        <v>1</v>
      </c>
      <c r="L138" t="s">
        <v>107</v>
      </c>
      <c r="M138" t="s">
        <v>4</v>
      </c>
      <c r="N138" t="s">
        <v>293</v>
      </c>
      <c r="O138">
        <v>4</v>
      </c>
      <c r="P138" t="s">
        <v>3</v>
      </c>
      <c r="Q138">
        <v>5</v>
      </c>
      <c r="R138">
        <v>6</v>
      </c>
      <c r="S138">
        <v>0</v>
      </c>
      <c r="T138">
        <v>2</v>
      </c>
      <c r="U138"/>
      <c r="V138" t="s">
        <v>294</v>
      </c>
      <c r="W138" t="s">
        <v>52</v>
      </c>
      <c r="X138"/>
      <c r="Y138"/>
      <c r="Z138"/>
    </row>
    <row r="139" spans="1:26" x14ac:dyDescent="0.25">
      <c r="A139"/>
      <c r="B139"/>
      <c r="C139"/>
      <c r="D139"/>
      <c r="E139"/>
      <c r="F139"/>
      <c r="G139"/>
      <c r="H139"/>
      <c r="I139" t="s">
        <v>291</v>
      </c>
      <c r="J139">
        <v>1</v>
      </c>
      <c r="K139">
        <v>1</v>
      </c>
      <c r="L139" t="s">
        <v>107</v>
      </c>
      <c r="M139" t="s">
        <v>4</v>
      </c>
      <c r="N139" t="s">
        <v>293</v>
      </c>
      <c r="O139">
        <v>4</v>
      </c>
      <c r="P139" t="s">
        <v>3</v>
      </c>
      <c r="Q139">
        <v>5</v>
      </c>
      <c r="R139">
        <v>6</v>
      </c>
      <c r="S139">
        <v>0</v>
      </c>
      <c r="T139">
        <v>2</v>
      </c>
      <c r="U139"/>
      <c r="V139" t="s">
        <v>294</v>
      </c>
      <c r="W139" t="s">
        <v>52</v>
      </c>
      <c r="X139"/>
      <c r="Y139"/>
      <c r="Z139"/>
    </row>
    <row r="140" spans="1:26" x14ac:dyDescent="0.25">
      <c r="A140"/>
      <c r="B140"/>
      <c r="C140"/>
      <c r="D140"/>
      <c r="E140"/>
      <c r="F140"/>
      <c r="G140"/>
      <c r="H140"/>
      <c r="I140" t="s">
        <v>292</v>
      </c>
      <c r="J140">
        <v>1</v>
      </c>
      <c r="K140">
        <v>1</v>
      </c>
      <c r="L140" t="s">
        <v>107</v>
      </c>
      <c r="M140" t="s">
        <v>4</v>
      </c>
      <c r="N140" t="s">
        <v>293</v>
      </c>
      <c r="O140">
        <v>4</v>
      </c>
      <c r="P140" t="s">
        <v>3</v>
      </c>
      <c r="Q140">
        <v>5</v>
      </c>
      <c r="R140">
        <v>6</v>
      </c>
      <c r="S140">
        <v>0</v>
      </c>
      <c r="T140">
        <v>2</v>
      </c>
      <c r="U140"/>
      <c r="V140" t="s">
        <v>294</v>
      </c>
      <c r="W140" t="s">
        <v>52</v>
      </c>
      <c r="X140"/>
      <c r="Y140"/>
      <c r="Z140"/>
    </row>
    <row r="141" spans="1:26" s="14" customFormat="1" x14ac:dyDescent="0.25">
      <c r="A141" s="16"/>
      <c r="B141" s="16"/>
      <c r="C141" s="16"/>
      <c r="D141" s="16">
        <v>3</v>
      </c>
      <c r="E141" s="16">
        <v>63</v>
      </c>
      <c r="F141" s="16" t="s">
        <v>50</v>
      </c>
      <c r="G141" s="16" t="s">
        <v>63</v>
      </c>
      <c r="H141" s="16" t="s">
        <v>3</v>
      </c>
      <c r="I141" s="16" t="s">
        <v>287</v>
      </c>
      <c r="J141" s="16">
        <v>1</v>
      </c>
      <c r="K141" s="16">
        <v>1</v>
      </c>
      <c r="L141" s="16" t="s">
        <v>107</v>
      </c>
      <c r="M141" s="16" t="s">
        <v>4</v>
      </c>
      <c r="N141" s="16" t="s">
        <v>295</v>
      </c>
      <c r="O141" s="16">
        <v>5</v>
      </c>
      <c r="P141" s="16" t="s">
        <v>3</v>
      </c>
      <c r="Q141" s="16">
        <v>11</v>
      </c>
      <c r="R141" s="16" t="s">
        <v>107</v>
      </c>
      <c r="S141" s="16">
        <v>0</v>
      </c>
      <c r="T141" s="16">
        <v>2</v>
      </c>
      <c r="U141" s="16"/>
      <c r="V141" s="16" t="s">
        <v>296</v>
      </c>
      <c r="W141" s="16" t="s">
        <v>297</v>
      </c>
      <c r="X141" s="16"/>
      <c r="Y141" s="16"/>
      <c r="Z141" s="16"/>
    </row>
    <row r="142" spans="1:26" x14ac:dyDescent="0.25">
      <c r="A142"/>
      <c r="B142"/>
      <c r="C142"/>
      <c r="D142"/>
      <c r="E142"/>
      <c r="F142"/>
      <c r="G142"/>
      <c r="H142"/>
      <c r="I142" t="s">
        <v>119</v>
      </c>
      <c r="J142">
        <v>1</v>
      </c>
      <c r="K142">
        <v>1</v>
      </c>
      <c r="L142" t="s">
        <v>107</v>
      </c>
      <c r="M142" t="s">
        <v>4</v>
      </c>
      <c r="N142" t="s">
        <v>295</v>
      </c>
      <c r="O142">
        <v>5</v>
      </c>
      <c r="P142" t="s">
        <v>3</v>
      </c>
      <c r="Q142">
        <v>11</v>
      </c>
      <c r="R142" t="s">
        <v>107</v>
      </c>
      <c r="S142">
        <v>0</v>
      </c>
      <c r="T142">
        <v>2</v>
      </c>
      <c r="U142"/>
      <c r="V142" t="s">
        <v>296</v>
      </c>
      <c r="W142" t="s">
        <v>297</v>
      </c>
      <c r="X142"/>
      <c r="Y142"/>
      <c r="Z142"/>
    </row>
    <row r="143" spans="1:26" x14ac:dyDescent="0.25">
      <c r="A143"/>
      <c r="B143"/>
      <c r="C143"/>
      <c r="D143"/>
      <c r="E143"/>
      <c r="F143"/>
      <c r="G143"/>
      <c r="H143"/>
      <c r="I143" t="s">
        <v>290</v>
      </c>
      <c r="J143">
        <v>1</v>
      </c>
      <c r="K143">
        <v>1</v>
      </c>
      <c r="L143" t="s">
        <v>107</v>
      </c>
      <c r="M143" t="s">
        <v>4</v>
      </c>
      <c r="N143" t="s">
        <v>295</v>
      </c>
      <c r="O143">
        <v>5</v>
      </c>
      <c r="P143" t="s">
        <v>3</v>
      </c>
      <c r="Q143">
        <v>11</v>
      </c>
      <c r="R143" t="s">
        <v>107</v>
      </c>
      <c r="S143">
        <v>0</v>
      </c>
      <c r="T143">
        <v>2</v>
      </c>
      <c r="U143"/>
      <c r="V143" t="s">
        <v>296</v>
      </c>
      <c r="W143" t="s">
        <v>297</v>
      </c>
      <c r="X143"/>
      <c r="Y143"/>
      <c r="Z143"/>
    </row>
    <row r="144" spans="1:26" x14ac:dyDescent="0.25">
      <c r="A144"/>
      <c r="B144"/>
      <c r="C144"/>
      <c r="D144"/>
      <c r="E144"/>
      <c r="F144"/>
      <c r="G144"/>
      <c r="H144"/>
      <c r="I144" t="s">
        <v>291</v>
      </c>
      <c r="J144">
        <v>1</v>
      </c>
      <c r="K144">
        <v>1</v>
      </c>
      <c r="L144" t="s">
        <v>107</v>
      </c>
      <c r="M144" t="s">
        <v>4</v>
      </c>
      <c r="N144" t="s">
        <v>295</v>
      </c>
      <c r="O144">
        <v>5</v>
      </c>
      <c r="P144" t="s">
        <v>3</v>
      </c>
      <c r="Q144">
        <v>11</v>
      </c>
      <c r="R144" t="s">
        <v>107</v>
      </c>
      <c r="S144">
        <v>0</v>
      </c>
      <c r="T144">
        <v>2</v>
      </c>
      <c r="U144"/>
      <c r="V144" t="s">
        <v>296</v>
      </c>
      <c r="W144" t="s">
        <v>297</v>
      </c>
      <c r="X144"/>
      <c r="Y144"/>
      <c r="Z144"/>
    </row>
    <row r="145" spans="1:26" x14ac:dyDescent="0.25">
      <c r="A145"/>
      <c r="B145"/>
      <c r="C145"/>
      <c r="D145"/>
      <c r="E145"/>
      <c r="F145"/>
      <c r="G145"/>
      <c r="H145"/>
      <c r="I145" t="s">
        <v>292</v>
      </c>
      <c r="J145">
        <v>1</v>
      </c>
      <c r="K145">
        <v>1</v>
      </c>
      <c r="L145" t="s">
        <v>107</v>
      </c>
      <c r="M145" t="s">
        <v>4</v>
      </c>
      <c r="N145" t="s">
        <v>295</v>
      </c>
      <c r="O145">
        <v>5</v>
      </c>
      <c r="P145" t="s">
        <v>3</v>
      </c>
      <c r="Q145">
        <v>11</v>
      </c>
      <c r="R145" t="s">
        <v>107</v>
      </c>
      <c r="S145">
        <v>0</v>
      </c>
      <c r="T145">
        <v>2</v>
      </c>
      <c r="U145"/>
      <c r="V145" t="s">
        <v>296</v>
      </c>
      <c r="W145" t="s">
        <v>297</v>
      </c>
      <c r="X145"/>
      <c r="Y145"/>
      <c r="Z145"/>
    </row>
    <row r="146" spans="1:26" s="14" customFormat="1" x14ac:dyDescent="0.25">
      <c r="A146" s="16"/>
      <c r="B146" s="16"/>
      <c r="C146" s="16"/>
      <c r="D146" s="16">
        <v>4</v>
      </c>
      <c r="E146" s="16">
        <v>63</v>
      </c>
      <c r="F146" s="16" t="s">
        <v>77</v>
      </c>
      <c r="G146" s="16" t="s">
        <v>63</v>
      </c>
      <c r="H146" s="16" t="s">
        <v>3</v>
      </c>
      <c r="I146" s="16" t="s">
        <v>287</v>
      </c>
      <c r="J146" s="16">
        <v>1</v>
      </c>
      <c r="K146" s="16">
        <v>1</v>
      </c>
      <c r="L146" s="16" t="s">
        <v>107</v>
      </c>
      <c r="M146" s="16" t="s">
        <v>4</v>
      </c>
      <c r="N146" s="16" t="s">
        <v>298</v>
      </c>
      <c r="O146" s="16">
        <v>10</v>
      </c>
      <c r="P146" s="16" t="s">
        <v>3</v>
      </c>
      <c r="Q146" s="16" t="s">
        <v>3</v>
      </c>
      <c r="R146" s="16" t="s">
        <v>107</v>
      </c>
      <c r="S146" s="16">
        <v>0</v>
      </c>
      <c r="T146" s="16">
        <v>2</v>
      </c>
      <c r="U146" s="16"/>
      <c r="V146" s="16" t="s">
        <v>299</v>
      </c>
      <c r="W146" s="16" t="s">
        <v>300</v>
      </c>
      <c r="X146" s="16"/>
      <c r="Y146" s="16"/>
      <c r="Z146" s="16"/>
    </row>
    <row r="147" spans="1:26" x14ac:dyDescent="0.25">
      <c r="A147"/>
      <c r="B147"/>
      <c r="C147"/>
      <c r="D147"/>
      <c r="E147"/>
      <c r="F147"/>
      <c r="G147"/>
      <c r="H147"/>
      <c r="I147" t="s">
        <v>119</v>
      </c>
      <c r="J147">
        <v>1</v>
      </c>
      <c r="K147">
        <v>1</v>
      </c>
      <c r="L147" t="s">
        <v>107</v>
      </c>
      <c r="M147" t="s">
        <v>4</v>
      </c>
      <c r="N147" t="s">
        <v>298</v>
      </c>
      <c r="O147">
        <v>10</v>
      </c>
      <c r="P147" t="s">
        <v>3</v>
      </c>
      <c r="Q147" t="s">
        <v>3</v>
      </c>
      <c r="R147" t="s">
        <v>107</v>
      </c>
      <c r="S147">
        <v>0</v>
      </c>
      <c r="T147">
        <v>2</v>
      </c>
      <c r="U147"/>
      <c r="V147" t="s">
        <v>299</v>
      </c>
      <c r="W147" t="s">
        <v>300</v>
      </c>
      <c r="X147"/>
      <c r="Y147"/>
      <c r="Z147"/>
    </row>
    <row r="148" spans="1:26" x14ac:dyDescent="0.25">
      <c r="A148"/>
      <c r="B148"/>
      <c r="C148"/>
      <c r="D148"/>
      <c r="E148"/>
      <c r="F148"/>
      <c r="G148"/>
      <c r="H148"/>
      <c r="I148" t="s">
        <v>290</v>
      </c>
      <c r="J148">
        <v>1</v>
      </c>
      <c r="K148">
        <v>1</v>
      </c>
      <c r="L148" t="s">
        <v>107</v>
      </c>
      <c r="M148" t="s">
        <v>4</v>
      </c>
      <c r="N148" t="s">
        <v>298</v>
      </c>
      <c r="O148">
        <v>10</v>
      </c>
      <c r="P148" t="s">
        <v>3</v>
      </c>
      <c r="Q148" t="s">
        <v>3</v>
      </c>
      <c r="R148" t="s">
        <v>107</v>
      </c>
      <c r="S148">
        <v>0</v>
      </c>
      <c r="T148">
        <v>2</v>
      </c>
      <c r="U148"/>
      <c r="V148" t="s">
        <v>299</v>
      </c>
      <c r="W148" t="s">
        <v>300</v>
      </c>
      <c r="X148"/>
      <c r="Y148"/>
      <c r="Z148"/>
    </row>
    <row r="149" spans="1:26" x14ac:dyDescent="0.25">
      <c r="A149"/>
      <c r="B149"/>
      <c r="C149"/>
      <c r="D149"/>
      <c r="E149"/>
      <c r="F149"/>
      <c r="G149"/>
      <c r="H149"/>
      <c r="I149" t="s">
        <v>291</v>
      </c>
      <c r="J149">
        <v>1</v>
      </c>
      <c r="K149">
        <v>1</v>
      </c>
      <c r="L149" t="s">
        <v>107</v>
      </c>
      <c r="M149" t="s">
        <v>4</v>
      </c>
      <c r="N149" t="s">
        <v>298</v>
      </c>
      <c r="O149">
        <v>10</v>
      </c>
      <c r="P149" t="s">
        <v>3</v>
      </c>
      <c r="Q149" t="s">
        <v>3</v>
      </c>
      <c r="R149" t="s">
        <v>107</v>
      </c>
      <c r="S149">
        <v>0</v>
      </c>
      <c r="T149">
        <v>2</v>
      </c>
      <c r="U149"/>
      <c r="V149" t="s">
        <v>299</v>
      </c>
      <c r="W149" t="s">
        <v>300</v>
      </c>
      <c r="X149"/>
      <c r="Y149"/>
      <c r="Z149"/>
    </row>
    <row r="150" spans="1:26" x14ac:dyDescent="0.25">
      <c r="A150"/>
      <c r="B150"/>
      <c r="C150"/>
      <c r="D150"/>
      <c r="E150"/>
      <c r="F150"/>
      <c r="G150"/>
      <c r="H150"/>
      <c r="I150" t="s">
        <v>301</v>
      </c>
      <c r="J150">
        <v>1</v>
      </c>
      <c r="K150">
        <v>1</v>
      </c>
      <c r="L150" t="s">
        <v>107</v>
      </c>
      <c r="M150" t="s">
        <v>4</v>
      </c>
      <c r="N150" t="s">
        <v>298</v>
      </c>
      <c r="O150">
        <v>10</v>
      </c>
      <c r="P150" t="s">
        <v>3</v>
      </c>
      <c r="Q150" t="s">
        <v>3</v>
      </c>
      <c r="R150" t="s">
        <v>107</v>
      </c>
      <c r="S150">
        <v>0</v>
      </c>
      <c r="T150">
        <v>2</v>
      </c>
      <c r="U150"/>
      <c r="V150" t="s">
        <v>299</v>
      </c>
      <c r="W150" t="s">
        <v>300</v>
      </c>
      <c r="X150"/>
      <c r="Y150"/>
      <c r="Z150"/>
    </row>
    <row r="151" spans="1:26" x14ac:dyDescent="0.25">
      <c r="A151"/>
      <c r="B151"/>
      <c r="C151"/>
      <c r="D151"/>
      <c r="E151"/>
      <c r="F151"/>
      <c r="G151"/>
      <c r="H151"/>
      <c r="I151" t="s">
        <v>302</v>
      </c>
      <c r="J151">
        <v>1</v>
      </c>
      <c r="K151">
        <v>1</v>
      </c>
      <c r="L151" t="s">
        <v>107</v>
      </c>
      <c r="M151" t="s">
        <v>4</v>
      </c>
      <c r="N151" t="s">
        <v>298</v>
      </c>
      <c r="O151">
        <v>10</v>
      </c>
      <c r="P151" t="s">
        <v>3</v>
      </c>
      <c r="Q151" t="s">
        <v>3</v>
      </c>
      <c r="R151" t="s">
        <v>107</v>
      </c>
      <c r="S151">
        <v>0</v>
      </c>
      <c r="T151">
        <v>2</v>
      </c>
      <c r="U151"/>
      <c r="V151" t="s">
        <v>299</v>
      </c>
      <c r="W151" t="s">
        <v>300</v>
      </c>
      <c r="X151"/>
      <c r="Y151"/>
      <c r="Z151"/>
    </row>
    <row r="152" spans="1:26" x14ac:dyDescent="0.25">
      <c r="A152"/>
      <c r="B152"/>
      <c r="C152"/>
      <c r="D152"/>
      <c r="E152"/>
      <c r="F152"/>
      <c r="G152"/>
      <c r="H152"/>
      <c r="I152" t="s">
        <v>303</v>
      </c>
      <c r="J152">
        <v>1</v>
      </c>
      <c r="K152">
        <v>1</v>
      </c>
      <c r="L152" t="s">
        <v>107</v>
      </c>
      <c r="M152" t="s">
        <v>4</v>
      </c>
      <c r="N152" t="s">
        <v>298</v>
      </c>
      <c r="O152">
        <v>10</v>
      </c>
      <c r="P152" t="s">
        <v>3</v>
      </c>
      <c r="Q152" t="s">
        <v>3</v>
      </c>
      <c r="R152" t="s">
        <v>107</v>
      </c>
      <c r="S152">
        <v>0</v>
      </c>
      <c r="T152">
        <v>2</v>
      </c>
      <c r="U152"/>
      <c r="V152" t="s">
        <v>299</v>
      </c>
      <c r="W152" t="s">
        <v>300</v>
      </c>
      <c r="X152"/>
      <c r="Y152"/>
      <c r="Z152"/>
    </row>
    <row r="153" spans="1:26" x14ac:dyDescent="0.25">
      <c r="A153" t="s">
        <v>304</v>
      </c>
      <c r="B153">
        <v>32220284</v>
      </c>
      <c r="C153" t="s">
        <v>49</v>
      </c>
      <c r="D153">
        <v>1</v>
      </c>
      <c r="E153">
        <v>34</v>
      </c>
      <c r="F153" t="s">
        <v>77</v>
      </c>
      <c r="G153" t="s">
        <v>305</v>
      </c>
      <c r="H153" t="s">
        <v>306</v>
      </c>
      <c r="I153" t="s">
        <v>126</v>
      </c>
      <c r="J153" t="s">
        <v>3</v>
      </c>
      <c r="K153">
        <v>1</v>
      </c>
      <c r="L153"/>
      <c r="M153" t="s">
        <v>3</v>
      </c>
      <c r="N153" t="s">
        <v>307</v>
      </c>
      <c r="O153" t="s">
        <v>3</v>
      </c>
      <c r="P153" t="s">
        <v>3</v>
      </c>
      <c r="Q153" t="s">
        <v>3</v>
      </c>
      <c r="R153" t="s">
        <v>3</v>
      </c>
      <c r="S153" t="s">
        <v>3</v>
      </c>
      <c r="T153">
        <v>0</v>
      </c>
      <c r="U153"/>
      <c r="V153" t="s">
        <v>308</v>
      </c>
      <c r="W153" t="s">
        <v>52</v>
      </c>
      <c r="X153"/>
      <c r="Y153"/>
      <c r="Z153"/>
    </row>
    <row r="154" spans="1:26" x14ac:dyDescent="0.25">
      <c r="A154"/>
      <c r="B154"/>
      <c r="C154"/>
      <c r="D154"/>
      <c r="E154"/>
      <c r="F154"/>
      <c r="G154"/>
      <c r="H154"/>
      <c r="I154" t="s">
        <v>267</v>
      </c>
      <c r="J154" t="s">
        <v>3</v>
      </c>
      <c r="K154">
        <v>1</v>
      </c>
      <c r="L154"/>
      <c r="M154" t="s">
        <v>3</v>
      </c>
      <c r="N154" t="s">
        <v>307</v>
      </c>
      <c r="O154" t="s">
        <v>3</v>
      </c>
      <c r="P154" t="s">
        <v>3</v>
      </c>
      <c r="Q154" t="s">
        <v>3</v>
      </c>
      <c r="R154" t="s">
        <v>3</v>
      </c>
      <c r="S154" t="s">
        <v>3</v>
      </c>
      <c r="T154">
        <v>0</v>
      </c>
      <c r="U154"/>
      <c r="V154" t="s">
        <v>308</v>
      </c>
      <c r="W154" t="s">
        <v>52</v>
      </c>
      <c r="X154"/>
      <c r="Y154"/>
      <c r="Z154"/>
    </row>
    <row r="155" spans="1:26" x14ac:dyDescent="0.25">
      <c r="A155"/>
      <c r="B155"/>
      <c r="C155"/>
      <c r="D155"/>
      <c r="E155"/>
      <c r="F155"/>
      <c r="G155"/>
      <c r="H155"/>
      <c r="I155" t="s">
        <v>309</v>
      </c>
      <c r="J155" t="s">
        <v>3</v>
      </c>
      <c r="K155">
        <v>1</v>
      </c>
      <c r="L155"/>
      <c r="M155" t="s">
        <v>3</v>
      </c>
      <c r="N155" t="s">
        <v>307</v>
      </c>
      <c r="O155" t="s">
        <v>3</v>
      </c>
      <c r="P155" t="s">
        <v>3</v>
      </c>
      <c r="Q155" t="s">
        <v>3</v>
      </c>
      <c r="R155" t="s">
        <v>3</v>
      </c>
      <c r="S155" t="s">
        <v>3</v>
      </c>
      <c r="T155">
        <v>0</v>
      </c>
      <c r="U155"/>
      <c r="V155" t="s">
        <v>308</v>
      </c>
      <c r="W155" t="s">
        <v>52</v>
      </c>
      <c r="X155"/>
      <c r="Y155"/>
      <c r="Z155"/>
    </row>
    <row r="156" spans="1:26" x14ac:dyDescent="0.25">
      <c r="A156"/>
      <c r="B156"/>
      <c r="C156"/>
      <c r="D156"/>
      <c r="E156"/>
      <c r="F156"/>
      <c r="G156"/>
      <c r="H156"/>
      <c r="I156" t="s">
        <v>310</v>
      </c>
      <c r="J156" t="s">
        <v>3</v>
      </c>
      <c r="K156">
        <v>1</v>
      </c>
      <c r="L156"/>
      <c r="M156" t="s">
        <v>3</v>
      </c>
      <c r="N156" t="s">
        <v>307</v>
      </c>
      <c r="O156" t="s">
        <v>3</v>
      </c>
      <c r="P156" t="s">
        <v>3</v>
      </c>
      <c r="Q156" t="s">
        <v>3</v>
      </c>
      <c r="R156" t="s">
        <v>3</v>
      </c>
      <c r="S156" t="s">
        <v>3</v>
      </c>
      <c r="T156">
        <v>0</v>
      </c>
      <c r="U156"/>
      <c r="V156" t="s">
        <v>308</v>
      </c>
      <c r="W156" t="s">
        <v>52</v>
      </c>
      <c r="X156"/>
      <c r="Y156"/>
      <c r="Z156"/>
    </row>
    <row r="157" spans="1:26" x14ac:dyDescent="0.25">
      <c r="A157"/>
      <c r="B157"/>
      <c r="C157"/>
      <c r="D157"/>
      <c r="E157"/>
      <c r="F157"/>
      <c r="G157"/>
      <c r="H157"/>
      <c r="I157" t="s">
        <v>311</v>
      </c>
      <c r="J157" t="s">
        <v>3</v>
      </c>
      <c r="K157">
        <v>1</v>
      </c>
      <c r="L157"/>
      <c r="M157" t="s">
        <v>3</v>
      </c>
      <c r="N157" t="s">
        <v>307</v>
      </c>
      <c r="O157" t="s">
        <v>3</v>
      </c>
      <c r="P157" t="s">
        <v>3</v>
      </c>
      <c r="Q157" t="s">
        <v>3</v>
      </c>
      <c r="R157" t="s">
        <v>3</v>
      </c>
      <c r="S157" t="s">
        <v>3</v>
      </c>
      <c r="T157">
        <v>0</v>
      </c>
      <c r="U157"/>
      <c r="V157" t="s">
        <v>308</v>
      </c>
      <c r="W157" t="s">
        <v>52</v>
      </c>
      <c r="X157"/>
      <c r="Y157"/>
      <c r="Z157"/>
    </row>
    <row r="158" spans="1:26" x14ac:dyDescent="0.25">
      <c r="A158"/>
      <c r="B158"/>
      <c r="C158"/>
      <c r="D158">
        <v>2</v>
      </c>
      <c r="E158">
        <v>30</v>
      </c>
      <c r="F158" t="s">
        <v>77</v>
      </c>
      <c r="G158" t="s">
        <v>312</v>
      </c>
      <c r="H158" t="s">
        <v>313</v>
      </c>
      <c r="I158" t="s">
        <v>126</v>
      </c>
      <c r="J158" t="s">
        <v>3</v>
      </c>
      <c r="K158">
        <v>1</v>
      </c>
      <c r="L158"/>
      <c r="M158" t="s">
        <v>3</v>
      </c>
      <c r="N158" t="s">
        <v>307</v>
      </c>
      <c r="O158" t="s">
        <v>3</v>
      </c>
      <c r="P158" t="s">
        <v>3</v>
      </c>
      <c r="Q158" t="s">
        <v>3</v>
      </c>
      <c r="R158" t="s">
        <v>3</v>
      </c>
      <c r="S158" t="s">
        <v>3</v>
      </c>
      <c r="T158">
        <v>0</v>
      </c>
      <c r="U158"/>
      <c r="V158" t="s">
        <v>308</v>
      </c>
      <c r="W158" t="s">
        <v>52</v>
      </c>
      <c r="X158"/>
      <c r="Y158"/>
      <c r="Z158"/>
    </row>
    <row r="159" spans="1:26" s="14" customFormat="1" x14ac:dyDescent="0.25">
      <c r="A159" s="16"/>
      <c r="B159" s="16"/>
      <c r="C159" s="16"/>
      <c r="D159" s="16"/>
      <c r="E159" s="16"/>
      <c r="F159" s="16"/>
      <c r="G159" s="16"/>
      <c r="H159" s="16"/>
      <c r="I159" s="16" t="s">
        <v>314</v>
      </c>
      <c r="J159" s="16" t="s">
        <v>3</v>
      </c>
      <c r="K159" s="16">
        <v>1</v>
      </c>
      <c r="L159" s="16"/>
      <c r="M159" s="16" t="s">
        <v>3</v>
      </c>
      <c r="N159" s="16" t="s">
        <v>307</v>
      </c>
      <c r="O159" s="16" t="s">
        <v>3</v>
      </c>
      <c r="P159" s="16" t="s">
        <v>3</v>
      </c>
      <c r="Q159" s="16" t="s">
        <v>3</v>
      </c>
      <c r="R159" s="16" t="s">
        <v>3</v>
      </c>
      <c r="S159" s="16" t="s">
        <v>3</v>
      </c>
      <c r="T159" s="16">
        <v>0</v>
      </c>
      <c r="U159" s="16"/>
      <c r="V159" s="16" t="s">
        <v>308</v>
      </c>
      <c r="W159" s="16" t="s">
        <v>52</v>
      </c>
      <c r="X159" s="16"/>
      <c r="Y159" s="16"/>
      <c r="Z159" s="16"/>
    </row>
    <row r="160" spans="1:26" x14ac:dyDescent="0.25">
      <c r="A160"/>
      <c r="B160"/>
      <c r="C160"/>
      <c r="D160"/>
      <c r="E160"/>
      <c r="F160"/>
      <c r="G160"/>
      <c r="H160"/>
      <c r="I160" t="s">
        <v>315</v>
      </c>
      <c r="J160" t="s">
        <v>3</v>
      </c>
      <c r="K160">
        <v>1</v>
      </c>
      <c r="L160"/>
      <c r="M160" t="s">
        <v>3</v>
      </c>
      <c r="N160" t="s">
        <v>307</v>
      </c>
      <c r="O160" t="s">
        <v>3</v>
      </c>
      <c r="P160" t="s">
        <v>3</v>
      </c>
      <c r="Q160" t="s">
        <v>3</v>
      </c>
      <c r="R160" t="s">
        <v>3</v>
      </c>
      <c r="S160" t="s">
        <v>3</v>
      </c>
      <c r="T160">
        <v>0</v>
      </c>
      <c r="U160"/>
      <c r="V160" t="s">
        <v>308</v>
      </c>
      <c r="W160" t="s">
        <v>52</v>
      </c>
      <c r="X160"/>
      <c r="Y160"/>
      <c r="Z160"/>
    </row>
    <row r="161" spans="1:26" x14ac:dyDescent="0.25">
      <c r="A161"/>
      <c r="B161"/>
      <c r="C161"/>
      <c r="D161"/>
      <c r="E161"/>
      <c r="F161"/>
      <c r="G161"/>
      <c r="H161"/>
      <c r="I161" t="s">
        <v>316</v>
      </c>
      <c r="J161" t="s">
        <v>3</v>
      </c>
      <c r="K161">
        <v>1</v>
      </c>
      <c r="L161"/>
      <c r="M161" t="s">
        <v>3</v>
      </c>
      <c r="N161" t="s">
        <v>307</v>
      </c>
      <c r="O161" t="s">
        <v>3</v>
      </c>
      <c r="P161" t="s">
        <v>3</v>
      </c>
      <c r="Q161" t="s">
        <v>3</v>
      </c>
      <c r="R161" t="s">
        <v>3</v>
      </c>
      <c r="S161" t="s">
        <v>3</v>
      </c>
      <c r="T161">
        <v>0</v>
      </c>
      <c r="U161"/>
      <c r="V161" t="s">
        <v>308</v>
      </c>
      <c r="W161" t="s">
        <v>52</v>
      </c>
      <c r="X161"/>
      <c r="Y161"/>
      <c r="Z161"/>
    </row>
    <row r="162" spans="1:26" x14ac:dyDescent="0.25">
      <c r="A162"/>
      <c r="B162"/>
      <c r="C162"/>
      <c r="D162"/>
      <c r="E162"/>
      <c r="F162"/>
      <c r="G162"/>
      <c r="H162"/>
      <c r="I162" t="s">
        <v>317</v>
      </c>
      <c r="J162" t="s">
        <v>3</v>
      </c>
      <c r="K162">
        <v>1</v>
      </c>
      <c r="L162"/>
      <c r="M162" t="s">
        <v>3</v>
      </c>
      <c r="N162" t="s">
        <v>307</v>
      </c>
      <c r="O162" t="s">
        <v>3</v>
      </c>
      <c r="P162" t="s">
        <v>3</v>
      </c>
      <c r="Q162" t="s">
        <v>3</v>
      </c>
      <c r="R162" t="s">
        <v>3</v>
      </c>
      <c r="S162" t="s">
        <v>3</v>
      </c>
      <c r="T162">
        <v>0</v>
      </c>
      <c r="U162"/>
      <c r="V162" t="s">
        <v>308</v>
      </c>
      <c r="W162" t="s">
        <v>52</v>
      </c>
      <c r="X162"/>
      <c r="Y162"/>
      <c r="Z162"/>
    </row>
    <row r="163" spans="1:26" x14ac:dyDescent="0.25">
      <c r="A163"/>
      <c r="B163"/>
      <c r="C163"/>
      <c r="D163"/>
      <c r="E163"/>
      <c r="F163"/>
      <c r="G163"/>
      <c r="H163"/>
      <c r="I163" t="s">
        <v>310</v>
      </c>
      <c r="J163" t="s">
        <v>3</v>
      </c>
      <c r="K163">
        <v>1</v>
      </c>
      <c r="L163"/>
      <c r="M163" t="s">
        <v>3</v>
      </c>
      <c r="N163" t="s">
        <v>307</v>
      </c>
      <c r="O163" t="s">
        <v>3</v>
      </c>
      <c r="P163" t="s">
        <v>3</v>
      </c>
      <c r="Q163" t="s">
        <v>3</v>
      </c>
      <c r="R163" t="s">
        <v>3</v>
      </c>
      <c r="S163" t="s">
        <v>3</v>
      </c>
      <c r="T163">
        <v>0</v>
      </c>
      <c r="U163"/>
      <c r="V163" t="s">
        <v>308</v>
      </c>
      <c r="W163" t="s">
        <v>52</v>
      </c>
      <c r="X163"/>
      <c r="Y163"/>
      <c r="Z163"/>
    </row>
    <row r="164" spans="1:26" x14ac:dyDescent="0.25">
      <c r="A164"/>
      <c r="B164"/>
      <c r="C164"/>
      <c r="D164"/>
      <c r="E164"/>
      <c r="F164"/>
      <c r="G164"/>
      <c r="H164"/>
      <c r="I164" t="s">
        <v>311</v>
      </c>
      <c r="J164" t="s">
        <v>3</v>
      </c>
      <c r="K164">
        <v>1</v>
      </c>
      <c r="L164"/>
      <c r="M164" t="s">
        <v>3</v>
      </c>
      <c r="N164" t="s">
        <v>307</v>
      </c>
      <c r="O164" t="s">
        <v>3</v>
      </c>
      <c r="P164" t="s">
        <v>3</v>
      </c>
      <c r="Q164" t="s">
        <v>3</v>
      </c>
      <c r="R164" t="s">
        <v>3</v>
      </c>
      <c r="S164" t="s">
        <v>3</v>
      </c>
      <c r="T164">
        <v>0</v>
      </c>
      <c r="U164"/>
      <c r="V164" t="s">
        <v>308</v>
      </c>
      <c r="W164" t="s">
        <v>52</v>
      </c>
      <c r="X164"/>
      <c r="Y164"/>
      <c r="Z164"/>
    </row>
    <row r="165" spans="1:26" x14ac:dyDescent="0.25">
      <c r="A165"/>
      <c r="B165"/>
      <c r="C165"/>
      <c r="D165">
        <v>3</v>
      </c>
      <c r="E165">
        <v>31</v>
      </c>
      <c r="F165" t="s">
        <v>77</v>
      </c>
      <c r="G165" t="s">
        <v>318</v>
      </c>
      <c r="H165" t="s">
        <v>319</v>
      </c>
      <c r="I165" t="s">
        <v>126</v>
      </c>
      <c r="J165" t="s">
        <v>3</v>
      </c>
      <c r="K165">
        <v>1</v>
      </c>
      <c r="L165"/>
      <c r="M165" t="s">
        <v>3</v>
      </c>
      <c r="N165" t="s">
        <v>307</v>
      </c>
      <c r="O165" t="s">
        <v>3</v>
      </c>
      <c r="P165" t="s">
        <v>3</v>
      </c>
      <c r="Q165" t="s">
        <v>3</v>
      </c>
      <c r="R165" t="s">
        <v>3</v>
      </c>
      <c r="S165" t="s">
        <v>3</v>
      </c>
      <c r="T165">
        <v>0</v>
      </c>
      <c r="U165"/>
      <c r="V165" t="s">
        <v>308</v>
      </c>
      <c r="W165" t="s">
        <v>52</v>
      </c>
      <c r="X165"/>
      <c r="Y165"/>
      <c r="Z165"/>
    </row>
    <row r="166" spans="1:26" x14ac:dyDescent="0.25">
      <c r="A166"/>
      <c r="B166"/>
      <c r="C166"/>
      <c r="D166"/>
      <c r="E166"/>
      <c r="F166"/>
      <c r="G166"/>
      <c r="H166"/>
      <c r="I166" t="s">
        <v>320</v>
      </c>
      <c r="J166" t="s">
        <v>3</v>
      </c>
      <c r="K166">
        <v>1</v>
      </c>
      <c r="L166"/>
      <c r="M166" t="s">
        <v>3</v>
      </c>
      <c r="N166" t="s">
        <v>307</v>
      </c>
      <c r="O166" t="s">
        <v>3</v>
      </c>
      <c r="P166" t="s">
        <v>3</v>
      </c>
      <c r="Q166" t="s">
        <v>3</v>
      </c>
      <c r="R166" t="s">
        <v>3</v>
      </c>
      <c r="S166" t="s">
        <v>3</v>
      </c>
      <c r="T166">
        <v>0</v>
      </c>
      <c r="U166"/>
      <c r="V166" t="s">
        <v>308</v>
      </c>
      <c r="W166" t="s">
        <v>52</v>
      </c>
      <c r="X166"/>
      <c r="Y166"/>
      <c r="Z166"/>
    </row>
    <row r="167" spans="1:26" x14ac:dyDescent="0.25">
      <c r="A167"/>
      <c r="B167"/>
      <c r="C167"/>
      <c r="D167"/>
      <c r="E167"/>
      <c r="F167"/>
      <c r="G167"/>
      <c r="H167"/>
      <c r="I167" t="s">
        <v>309</v>
      </c>
      <c r="J167" t="s">
        <v>3</v>
      </c>
      <c r="K167">
        <v>1</v>
      </c>
      <c r="L167"/>
      <c r="M167" t="s">
        <v>3</v>
      </c>
      <c r="N167" t="s">
        <v>307</v>
      </c>
      <c r="O167" t="s">
        <v>3</v>
      </c>
      <c r="P167" t="s">
        <v>3</v>
      </c>
      <c r="Q167" t="s">
        <v>3</v>
      </c>
      <c r="R167" t="s">
        <v>3</v>
      </c>
      <c r="S167" t="s">
        <v>3</v>
      </c>
      <c r="T167">
        <v>0</v>
      </c>
      <c r="U167"/>
      <c r="V167" t="s">
        <v>308</v>
      </c>
      <c r="W167" t="s">
        <v>52</v>
      </c>
      <c r="X167"/>
      <c r="Y167"/>
      <c r="Z167"/>
    </row>
    <row r="168" spans="1:26" x14ac:dyDescent="0.25">
      <c r="A168"/>
      <c r="B168"/>
      <c r="C168"/>
      <c r="D168"/>
      <c r="E168"/>
      <c r="F168"/>
      <c r="G168"/>
      <c r="H168"/>
      <c r="I168" t="s">
        <v>317</v>
      </c>
      <c r="J168" t="s">
        <v>3</v>
      </c>
      <c r="K168">
        <v>1</v>
      </c>
      <c r="L168"/>
      <c r="M168" t="s">
        <v>3</v>
      </c>
      <c r="N168" t="s">
        <v>307</v>
      </c>
      <c r="O168" t="s">
        <v>3</v>
      </c>
      <c r="P168" t="s">
        <v>3</v>
      </c>
      <c r="Q168" t="s">
        <v>3</v>
      </c>
      <c r="R168" t="s">
        <v>3</v>
      </c>
      <c r="S168" t="s">
        <v>3</v>
      </c>
      <c r="T168">
        <v>0</v>
      </c>
      <c r="U168"/>
      <c r="V168" t="s">
        <v>308</v>
      </c>
      <c r="W168" t="s">
        <v>52</v>
      </c>
      <c r="X168"/>
      <c r="Y168"/>
      <c r="Z168"/>
    </row>
    <row r="169" spans="1:26" x14ac:dyDescent="0.25">
      <c r="A169"/>
      <c r="B169"/>
      <c r="C169"/>
      <c r="D169"/>
      <c r="E169"/>
      <c r="F169"/>
      <c r="G169"/>
      <c r="H169"/>
      <c r="I169" t="s">
        <v>311</v>
      </c>
      <c r="J169" t="s">
        <v>3</v>
      </c>
      <c r="K169">
        <v>1</v>
      </c>
      <c r="L169"/>
      <c r="M169" t="s">
        <v>3</v>
      </c>
      <c r="N169" t="s">
        <v>307</v>
      </c>
      <c r="O169" t="s">
        <v>3</v>
      </c>
      <c r="P169" t="s">
        <v>3</v>
      </c>
      <c r="Q169" t="s">
        <v>3</v>
      </c>
      <c r="R169" t="s">
        <v>3</v>
      </c>
      <c r="S169" t="s">
        <v>3</v>
      </c>
      <c r="T169">
        <v>0</v>
      </c>
      <c r="U169"/>
      <c r="V169" t="s">
        <v>308</v>
      </c>
      <c r="W169" t="s">
        <v>52</v>
      </c>
      <c r="X169"/>
      <c r="Y169"/>
      <c r="Z169"/>
    </row>
    <row r="170" spans="1:26" x14ac:dyDescent="0.25">
      <c r="A170"/>
      <c r="B170"/>
      <c r="C170"/>
      <c r="D170">
        <v>4</v>
      </c>
      <c r="E170">
        <v>33</v>
      </c>
      <c r="F170" t="s">
        <v>77</v>
      </c>
      <c r="G170" t="s">
        <v>318</v>
      </c>
      <c r="H170" t="s">
        <v>321</v>
      </c>
      <c r="I170" t="s">
        <v>126</v>
      </c>
      <c r="J170" t="s">
        <v>3</v>
      </c>
      <c r="K170">
        <v>1</v>
      </c>
      <c r="L170"/>
      <c r="M170" t="s">
        <v>3</v>
      </c>
      <c r="N170" t="s">
        <v>307</v>
      </c>
      <c r="O170" t="s">
        <v>3</v>
      </c>
      <c r="P170" t="s">
        <v>3</v>
      </c>
      <c r="Q170" t="s">
        <v>3</v>
      </c>
      <c r="R170" t="s">
        <v>3</v>
      </c>
      <c r="S170" t="s">
        <v>3</v>
      </c>
      <c r="T170">
        <v>0</v>
      </c>
      <c r="U170"/>
      <c r="V170" t="s">
        <v>308</v>
      </c>
      <c r="W170" t="s">
        <v>52</v>
      </c>
      <c r="X170"/>
      <c r="Y170"/>
      <c r="Z170"/>
    </row>
    <row r="171" spans="1:26" x14ac:dyDescent="0.25">
      <c r="A171"/>
      <c r="B171"/>
      <c r="C171"/>
      <c r="D171"/>
      <c r="E171"/>
      <c r="F171"/>
      <c r="G171"/>
      <c r="H171"/>
      <c r="I171" t="s">
        <v>320</v>
      </c>
      <c r="J171" t="s">
        <v>3</v>
      </c>
      <c r="K171">
        <v>1</v>
      </c>
      <c r="L171"/>
      <c r="M171" t="s">
        <v>3</v>
      </c>
      <c r="N171" t="s">
        <v>307</v>
      </c>
      <c r="O171" t="s">
        <v>3</v>
      </c>
      <c r="P171" t="s">
        <v>3</v>
      </c>
      <c r="Q171" t="s">
        <v>3</v>
      </c>
      <c r="R171" t="s">
        <v>3</v>
      </c>
      <c r="S171" t="s">
        <v>3</v>
      </c>
      <c r="T171">
        <v>0</v>
      </c>
      <c r="U171"/>
      <c r="V171" t="s">
        <v>308</v>
      </c>
      <c r="W171" t="s">
        <v>52</v>
      </c>
      <c r="X171"/>
      <c r="Y171"/>
      <c r="Z171"/>
    </row>
    <row r="172" spans="1:26" x14ac:dyDescent="0.25">
      <c r="A172"/>
      <c r="B172"/>
      <c r="C172"/>
      <c r="D172"/>
      <c r="E172"/>
      <c r="F172"/>
      <c r="G172"/>
      <c r="H172"/>
      <c r="I172" t="s">
        <v>309</v>
      </c>
      <c r="J172" t="s">
        <v>3</v>
      </c>
      <c r="K172">
        <v>1</v>
      </c>
      <c r="L172"/>
      <c r="M172" t="s">
        <v>3</v>
      </c>
      <c r="N172" t="s">
        <v>307</v>
      </c>
      <c r="O172" t="s">
        <v>3</v>
      </c>
      <c r="P172" t="s">
        <v>3</v>
      </c>
      <c r="Q172" t="s">
        <v>3</v>
      </c>
      <c r="R172" t="s">
        <v>3</v>
      </c>
      <c r="S172" t="s">
        <v>3</v>
      </c>
      <c r="T172">
        <v>0</v>
      </c>
      <c r="U172"/>
      <c r="V172" t="s">
        <v>308</v>
      </c>
      <c r="W172" t="s">
        <v>52</v>
      </c>
      <c r="X172"/>
      <c r="Y172"/>
      <c r="Z172"/>
    </row>
    <row r="173" spans="1:26" x14ac:dyDescent="0.25">
      <c r="A173"/>
      <c r="B173"/>
      <c r="C173"/>
      <c r="D173"/>
      <c r="E173"/>
      <c r="F173"/>
      <c r="G173"/>
      <c r="H173"/>
      <c r="I173" t="s">
        <v>317</v>
      </c>
      <c r="J173" t="s">
        <v>3</v>
      </c>
      <c r="K173">
        <v>1</v>
      </c>
      <c r="L173"/>
      <c r="M173" t="s">
        <v>3</v>
      </c>
      <c r="N173" t="s">
        <v>307</v>
      </c>
      <c r="O173" t="s">
        <v>3</v>
      </c>
      <c r="P173" t="s">
        <v>3</v>
      </c>
      <c r="Q173" t="s">
        <v>3</v>
      </c>
      <c r="R173" t="s">
        <v>3</v>
      </c>
      <c r="S173" t="s">
        <v>3</v>
      </c>
      <c r="T173">
        <v>0</v>
      </c>
      <c r="U173"/>
      <c r="V173" t="s">
        <v>308</v>
      </c>
      <c r="W173" t="s">
        <v>52</v>
      </c>
      <c r="X173"/>
      <c r="Y173"/>
      <c r="Z173"/>
    </row>
    <row r="174" spans="1:26" x14ac:dyDescent="0.25">
      <c r="A174"/>
      <c r="B174"/>
      <c r="C174"/>
      <c r="D174"/>
      <c r="E174"/>
      <c r="F174"/>
      <c r="G174"/>
      <c r="H174"/>
      <c r="I174" t="s">
        <v>311</v>
      </c>
      <c r="J174" t="s">
        <v>3</v>
      </c>
      <c r="K174">
        <v>1</v>
      </c>
      <c r="L174"/>
      <c r="M174" t="s">
        <v>3</v>
      </c>
      <c r="N174" t="s">
        <v>307</v>
      </c>
      <c r="O174" t="s">
        <v>3</v>
      </c>
      <c r="P174" t="s">
        <v>3</v>
      </c>
      <c r="Q174" t="s">
        <v>3</v>
      </c>
      <c r="R174" t="s">
        <v>3</v>
      </c>
      <c r="S174" t="s">
        <v>3</v>
      </c>
      <c r="T174">
        <v>0</v>
      </c>
      <c r="U174"/>
      <c r="V174" t="s">
        <v>308</v>
      </c>
      <c r="W174" t="s">
        <v>52</v>
      </c>
      <c r="X174"/>
      <c r="Y174"/>
      <c r="Z174"/>
    </row>
    <row r="175" spans="1:26" x14ac:dyDescent="0.25">
      <c r="A175"/>
      <c r="B175"/>
      <c r="C175"/>
      <c r="D175">
        <v>5</v>
      </c>
      <c r="E175">
        <v>29</v>
      </c>
      <c r="F175" t="s">
        <v>77</v>
      </c>
      <c r="G175" t="s">
        <v>318</v>
      </c>
      <c r="H175" t="s">
        <v>322</v>
      </c>
      <c r="I175" t="s">
        <v>320</v>
      </c>
      <c r="J175" t="s">
        <v>3</v>
      </c>
      <c r="K175">
        <v>1</v>
      </c>
      <c r="L175"/>
      <c r="M175" t="s">
        <v>3</v>
      </c>
      <c r="N175" t="s">
        <v>307</v>
      </c>
      <c r="O175" t="s">
        <v>3</v>
      </c>
      <c r="P175" t="s">
        <v>3</v>
      </c>
      <c r="Q175" t="s">
        <v>3</v>
      </c>
      <c r="R175" t="s">
        <v>3</v>
      </c>
      <c r="S175" t="s">
        <v>3</v>
      </c>
      <c r="T175">
        <v>0</v>
      </c>
      <c r="U175"/>
      <c r="V175" t="s">
        <v>308</v>
      </c>
      <c r="W175" t="s">
        <v>52</v>
      </c>
      <c r="X175"/>
      <c r="Y175"/>
      <c r="Z175"/>
    </row>
    <row r="176" spans="1:26" x14ac:dyDescent="0.25">
      <c r="A176"/>
      <c r="B176"/>
      <c r="C176"/>
      <c r="D176"/>
      <c r="E176"/>
      <c r="F176"/>
      <c r="G176"/>
      <c r="H176"/>
      <c r="I176" t="s">
        <v>323</v>
      </c>
      <c r="J176" t="s">
        <v>3</v>
      </c>
      <c r="K176">
        <v>1</v>
      </c>
      <c r="L176"/>
      <c r="M176" t="s">
        <v>3</v>
      </c>
      <c r="N176" t="s">
        <v>307</v>
      </c>
      <c r="O176" t="s">
        <v>3</v>
      </c>
      <c r="P176" t="s">
        <v>3</v>
      </c>
      <c r="Q176" t="s">
        <v>3</v>
      </c>
      <c r="R176" t="s">
        <v>3</v>
      </c>
      <c r="S176" t="s">
        <v>3</v>
      </c>
      <c r="T176">
        <v>0</v>
      </c>
      <c r="U176"/>
      <c r="V176" t="s">
        <v>308</v>
      </c>
      <c r="W176" t="s">
        <v>52</v>
      </c>
      <c r="X176"/>
      <c r="Y176"/>
      <c r="Z176"/>
    </row>
    <row r="177" spans="1:26" x14ac:dyDescent="0.25">
      <c r="A177"/>
      <c r="B177"/>
      <c r="C177"/>
      <c r="D177"/>
      <c r="E177"/>
      <c r="F177"/>
      <c r="G177"/>
      <c r="H177"/>
      <c r="I177" t="s">
        <v>316</v>
      </c>
      <c r="J177" t="s">
        <v>3</v>
      </c>
      <c r="K177">
        <v>1</v>
      </c>
      <c r="L177"/>
      <c r="M177" t="s">
        <v>3</v>
      </c>
      <c r="N177" t="s">
        <v>307</v>
      </c>
      <c r="O177" t="s">
        <v>3</v>
      </c>
      <c r="P177" t="s">
        <v>3</v>
      </c>
      <c r="Q177" t="s">
        <v>3</v>
      </c>
      <c r="R177" t="s">
        <v>3</v>
      </c>
      <c r="S177" t="s">
        <v>3</v>
      </c>
      <c r="T177">
        <v>0</v>
      </c>
      <c r="U177"/>
      <c r="V177" t="s">
        <v>308</v>
      </c>
      <c r="W177" t="s">
        <v>52</v>
      </c>
      <c r="X177"/>
      <c r="Y177"/>
      <c r="Z177"/>
    </row>
    <row r="178" spans="1:26" x14ac:dyDescent="0.25">
      <c r="A178"/>
      <c r="B178"/>
      <c r="C178"/>
      <c r="D178">
        <v>6</v>
      </c>
      <c r="E178">
        <v>34</v>
      </c>
      <c r="F178" t="s">
        <v>77</v>
      </c>
      <c r="G178" t="s">
        <v>318</v>
      </c>
      <c r="H178" t="s">
        <v>324</v>
      </c>
      <c r="I178" t="s">
        <v>126</v>
      </c>
      <c r="J178" t="s">
        <v>3</v>
      </c>
      <c r="K178">
        <v>1</v>
      </c>
      <c r="L178"/>
      <c r="M178" t="s">
        <v>3</v>
      </c>
      <c r="N178" t="s">
        <v>307</v>
      </c>
      <c r="O178" t="s">
        <v>3</v>
      </c>
      <c r="P178" t="s">
        <v>3</v>
      </c>
      <c r="Q178" t="s">
        <v>3</v>
      </c>
      <c r="R178" t="s">
        <v>3</v>
      </c>
      <c r="S178" t="s">
        <v>3</v>
      </c>
      <c r="T178">
        <v>0</v>
      </c>
      <c r="U178"/>
      <c r="V178" t="s">
        <v>308</v>
      </c>
      <c r="W178" t="s">
        <v>52</v>
      </c>
      <c r="X178"/>
      <c r="Y178"/>
      <c r="Z178"/>
    </row>
    <row r="179" spans="1:26" x14ac:dyDescent="0.25">
      <c r="A179"/>
      <c r="B179"/>
      <c r="C179"/>
      <c r="D179"/>
      <c r="E179"/>
      <c r="F179"/>
      <c r="G179"/>
      <c r="H179"/>
      <c r="I179" t="s">
        <v>320</v>
      </c>
      <c r="J179" t="s">
        <v>3</v>
      </c>
      <c r="K179">
        <v>1</v>
      </c>
      <c r="L179"/>
      <c r="M179" t="s">
        <v>3</v>
      </c>
      <c r="N179" t="s">
        <v>307</v>
      </c>
      <c r="O179" t="s">
        <v>3</v>
      </c>
      <c r="P179" t="s">
        <v>3</v>
      </c>
      <c r="Q179" t="s">
        <v>3</v>
      </c>
      <c r="R179" t="s">
        <v>3</v>
      </c>
      <c r="S179" t="s">
        <v>3</v>
      </c>
      <c r="T179">
        <v>0</v>
      </c>
      <c r="U179"/>
      <c r="V179" t="s">
        <v>308</v>
      </c>
      <c r="W179" t="s">
        <v>52</v>
      </c>
      <c r="X179"/>
      <c r="Y179"/>
      <c r="Z179"/>
    </row>
    <row r="180" spans="1:26" x14ac:dyDescent="0.25">
      <c r="A180"/>
      <c r="B180"/>
      <c r="C180"/>
      <c r="D180"/>
      <c r="E180"/>
      <c r="F180"/>
      <c r="G180"/>
      <c r="H180"/>
      <c r="I180" t="s">
        <v>309</v>
      </c>
      <c r="J180" t="s">
        <v>3</v>
      </c>
      <c r="K180">
        <v>1</v>
      </c>
      <c r="L180"/>
      <c r="M180" t="s">
        <v>3</v>
      </c>
      <c r="N180" t="s">
        <v>307</v>
      </c>
      <c r="O180" t="s">
        <v>3</v>
      </c>
      <c r="P180" t="s">
        <v>3</v>
      </c>
      <c r="Q180" t="s">
        <v>3</v>
      </c>
      <c r="R180" t="s">
        <v>3</v>
      </c>
      <c r="S180" t="s">
        <v>3</v>
      </c>
      <c r="T180">
        <v>0</v>
      </c>
      <c r="U180"/>
      <c r="V180" t="s">
        <v>308</v>
      </c>
      <c r="W180" t="s">
        <v>52</v>
      </c>
      <c r="X180"/>
      <c r="Y180"/>
      <c r="Z180"/>
    </row>
    <row r="181" spans="1:26" x14ac:dyDescent="0.25">
      <c r="A181"/>
      <c r="B181"/>
      <c r="C181"/>
      <c r="D181"/>
      <c r="E181"/>
      <c r="F181"/>
      <c r="G181"/>
      <c r="H181"/>
      <c r="I181" t="s">
        <v>311</v>
      </c>
      <c r="J181" t="s">
        <v>3</v>
      </c>
      <c r="K181">
        <v>1</v>
      </c>
      <c r="L181"/>
      <c r="M181" t="s">
        <v>3</v>
      </c>
      <c r="N181" t="s">
        <v>307</v>
      </c>
      <c r="O181" t="s">
        <v>3</v>
      </c>
      <c r="P181" t="s">
        <v>3</v>
      </c>
      <c r="Q181" t="s">
        <v>3</v>
      </c>
      <c r="R181" t="s">
        <v>3</v>
      </c>
      <c r="S181" t="s">
        <v>3</v>
      </c>
      <c r="T181">
        <v>0</v>
      </c>
      <c r="U181"/>
      <c r="V181" t="s">
        <v>308</v>
      </c>
      <c r="W181" t="s">
        <v>52</v>
      </c>
      <c r="X181"/>
      <c r="Y181"/>
      <c r="Z181"/>
    </row>
    <row r="182" spans="1:26" x14ac:dyDescent="0.25">
      <c r="A182"/>
      <c r="B182"/>
      <c r="C182"/>
      <c r="D182">
        <v>7</v>
      </c>
      <c r="E182">
        <v>34</v>
      </c>
      <c r="F182" t="s">
        <v>77</v>
      </c>
      <c r="G182" t="s">
        <v>318</v>
      </c>
      <c r="H182" t="s">
        <v>325</v>
      </c>
      <c r="I182" t="s">
        <v>320</v>
      </c>
      <c r="J182" t="s">
        <v>3</v>
      </c>
      <c r="K182">
        <v>1</v>
      </c>
      <c r="L182"/>
      <c r="M182" t="s">
        <v>3</v>
      </c>
      <c r="N182" t="s">
        <v>307</v>
      </c>
      <c r="O182" t="s">
        <v>3</v>
      </c>
      <c r="P182" t="s">
        <v>3</v>
      </c>
      <c r="Q182" t="s">
        <v>3</v>
      </c>
      <c r="R182" t="s">
        <v>3</v>
      </c>
      <c r="S182" t="s">
        <v>3</v>
      </c>
      <c r="T182">
        <v>0</v>
      </c>
      <c r="U182"/>
      <c r="V182" t="s">
        <v>308</v>
      </c>
      <c r="W182" t="s">
        <v>52</v>
      </c>
      <c r="X182"/>
      <c r="Y182"/>
      <c r="Z182"/>
    </row>
    <row r="183" spans="1:26" x14ac:dyDescent="0.25">
      <c r="A183"/>
      <c r="B183"/>
      <c r="C183"/>
      <c r="D183"/>
      <c r="E183"/>
      <c r="F183"/>
      <c r="G183"/>
      <c r="H183"/>
      <c r="I183" t="s">
        <v>316</v>
      </c>
      <c r="J183" t="s">
        <v>3</v>
      </c>
      <c r="K183">
        <v>1</v>
      </c>
      <c r="L183"/>
      <c r="M183" t="s">
        <v>3</v>
      </c>
      <c r="N183" t="s">
        <v>307</v>
      </c>
      <c r="O183" t="s">
        <v>3</v>
      </c>
      <c r="P183" t="s">
        <v>3</v>
      </c>
      <c r="Q183" t="s">
        <v>3</v>
      </c>
      <c r="R183" t="s">
        <v>3</v>
      </c>
      <c r="S183" t="s">
        <v>3</v>
      </c>
      <c r="T183">
        <v>0</v>
      </c>
      <c r="U183"/>
      <c r="V183" t="s">
        <v>308</v>
      </c>
      <c r="W183" t="s">
        <v>52</v>
      </c>
      <c r="X183"/>
      <c r="Y183"/>
      <c r="Z183"/>
    </row>
    <row r="184" spans="1:26" x14ac:dyDescent="0.25">
      <c r="A184" t="s">
        <v>326</v>
      </c>
      <c r="B184">
        <v>32149768</v>
      </c>
      <c r="C184" t="s">
        <v>49</v>
      </c>
      <c r="D184">
        <v>1</v>
      </c>
      <c r="E184">
        <v>50</v>
      </c>
      <c r="F184" t="s">
        <v>77</v>
      </c>
      <c r="G184" t="s">
        <v>63</v>
      </c>
      <c r="H184" t="s">
        <v>327</v>
      </c>
      <c r="I184" t="s">
        <v>328</v>
      </c>
      <c r="J184">
        <v>12</v>
      </c>
      <c r="K184">
        <v>1</v>
      </c>
      <c r="L184"/>
      <c r="M184" t="s">
        <v>3</v>
      </c>
      <c r="N184"/>
      <c r="O184" t="s">
        <v>3</v>
      </c>
      <c r="P184" t="s">
        <v>3</v>
      </c>
      <c r="Q184" t="s">
        <v>3</v>
      </c>
      <c r="R184" t="s">
        <v>3</v>
      </c>
      <c r="S184">
        <v>0</v>
      </c>
      <c r="T184">
        <v>1</v>
      </c>
      <c r="U184"/>
      <c r="V184"/>
      <c r="W184" t="s">
        <v>4</v>
      </c>
      <c r="X184"/>
      <c r="Y184"/>
      <c r="Z184"/>
    </row>
    <row r="185" spans="1:26" s="14" customFormat="1" ht="15.75" customHeight="1" x14ac:dyDescent="0.25">
      <c r="A185" s="16"/>
      <c r="B185" s="16"/>
      <c r="C185" s="16"/>
      <c r="D185" s="16"/>
      <c r="E185" s="16"/>
      <c r="F185" s="16"/>
      <c r="G185" s="16"/>
      <c r="H185" s="16"/>
      <c r="I185" s="16" t="s">
        <v>329</v>
      </c>
      <c r="J185" s="16">
        <v>12</v>
      </c>
      <c r="K185" s="16">
        <v>1</v>
      </c>
      <c r="L185" s="16"/>
      <c r="M185" s="16" t="s">
        <v>6</v>
      </c>
      <c r="N185" s="16" t="s">
        <v>330</v>
      </c>
      <c r="O185" s="16" t="s">
        <v>3</v>
      </c>
      <c r="P185" s="16" t="s">
        <v>3</v>
      </c>
      <c r="Q185" s="16" t="s">
        <v>3</v>
      </c>
      <c r="R185" s="16" t="s">
        <v>3</v>
      </c>
      <c r="S185" s="16">
        <v>0</v>
      </c>
      <c r="T185" s="16">
        <v>1</v>
      </c>
      <c r="U185" s="16"/>
      <c r="V185" s="16"/>
      <c r="W185" s="16" t="s">
        <v>4</v>
      </c>
      <c r="X185" s="16"/>
      <c r="Y185" s="16"/>
      <c r="Z185" s="16"/>
    </row>
    <row r="186" spans="1:26" s="14" customFormat="1" x14ac:dyDescent="0.25">
      <c r="A186" s="16"/>
      <c r="B186" s="16"/>
      <c r="C186" s="16"/>
      <c r="D186" s="16"/>
      <c r="E186" s="16"/>
      <c r="F186" s="16"/>
      <c r="G186" s="16"/>
      <c r="H186" s="16"/>
      <c r="I186" s="16" t="s">
        <v>9</v>
      </c>
      <c r="J186" s="16">
        <v>12</v>
      </c>
      <c r="K186" s="16">
        <v>1</v>
      </c>
      <c r="L186" s="16"/>
      <c r="M186" s="16" t="s">
        <v>331</v>
      </c>
      <c r="N186" s="16" t="s">
        <v>330</v>
      </c>
      <c r="O186" s="16" t="s">
        <v>3</v>
      </c>
      <c r="P186" s="16" t="s">
        <v>3</v>
      </c>
      <c r="Q186" s="16" t="s">
        <v>3</v>
      </c>
      <c r="R186" s="16" t="s">
        <v>3</v>
      </c>
      <c r="S186" s="16">
        <v>0</v>
      </c>
      <c r="T186" s="16">
        <v>1</v>
      </c>
      <c r="U186" s="16"/>
      <c r="V186" s="16"/>
      <c r="W186" s="16" t="s">
        <v>4</v>
      </c>
      <c r="X186" s="16"/>
      <c r="Y186" s="16"/>
      <c r="Z186" s="16"/>
    </row>
    <row r="187" spans="1:26" x14ac:dyDescent="0.25">
      <c r="A187"/>
      <c r="B187"/>
      <c r="C187"/>
      <c r="D187"/>
      <c r="E187"/>
      <c r="F187"/>
      <c r="G187"/>
      <c r="H187"/>
      <c r="I187" t="s">
        <v>332</v>
      </c>
      <c r="J187">
        <v>22</v>
      </c>
      <c r="K187">
        <v>1</v>
      </c>
      <c r="L187"/>
      <c r="M187" t="s">
        <v>3</v>
      </c>
      <c r="N187"/>
      <c r="O187" t="s">
        <v>3</v>
      </c>
      <c r="P187" t="s">
        <v>3</v>
      </c>
      <c r="Q187" t="s">
        <v>3</v>
      </c>
      <c r="R187" t="s">
        <v>3</v>
      </c>
      <c r="S187">
        <v>0</v>
      </c>
      <c r="T187">
        <v>1</v>
      </c>
      <c r="U187"/>
      <c r="V187"/>
      <c r="W187" t="s">
        <v>4</v>
      </c>
      <c r="X187"/>
      <c r="Y187"/>
      <c r="Z187"/>
    </row>
    <row r="188" spans="1:26" x14ac:dyDescent="0.25">
      <c r="A188"/>
      <c r="B188"/>
      <c r="C188"/>
      <c r="D188"/>
      <c r="E188"/>
      <c r="F188"/>
      <c r="G188"/>
      <c r="H188"/>
      <c r="I188" t="s">
        <v>333</v>
      </c>
      <c r="J188">
        <v>26</v>
      </c>
      <c r="K188">
        <v>1</v>
      </c>
      <c r="L188"/>
      <c r="M188" t="s">
        <v>3</v>
      </c>
      <c r="N188"/>
      <c r="O188" t="s">
        <v>3</v>
      </c>
      <c r="P188" t="s">
        <v>3</v>
      </c>
      <c r="Q188" t="s">
        <v>3</v>
      </c>
      <c r="R188" t="s">
        <v>3</v>
      </c>
      <c r="S188">
        <v>0</v>
      </c>
      <c r="T188">
        <v>1</v>
      </c>
      <c r="U188"/>
      <c r="V188"/>
      <c r="W188" t="s">
        <v>4</v>
      </c>
      <c r="X188"/>
      <c r="Y188"/>
      <c r="Z188"/>
    </row>
    <row r="189" spans="1:26" x14ac:dyDescent="0.25">
      <c r="A189"/>
      <c r="B189"/>
      <c r="C189"/>
      <c r="D189">
        <v>2</v>
      </c>
      <c r="E189" t="s">
        <v>3</v>
      </c>
      <c r="F189" t="s">
        <v>50</v>
      </c>
      <c r="G189" t="s">
        <v>3</v>
      </c>
      <c r="H189" t="s">
        <v>3</v>
      </c>
      <c r="I189" t="s">
        <v>328</v>
      </c>
      <c r="J189">
        <v>1</v>
      </c>
      <c r="K189">
        <v>1</v>
      </c>
      <c r="L189"/>
      <c r="M189" t="s">
        <v>3</v>
      </c>
      <c r="N189"/>
      <c r="O189" t="s">
        <v>3</v>
      </c>
      <c r="P189" t="s">
        <v>3</v>
      </c>
      <c r="Q189">
        <v>17</v>
      </c>
      <c r="R189" t="s">
        <v>3</v>
      </c>
      <c r="S189">
        <v>0</v>
      </c>
      <c r="T189" t="s">
        <v>3</v>
      </c>
      <c r="U189"/>
      <c r="V189" t="s">
        <v>334</v>
      </c>
      <c r="W189" t="s">
        <v>4</v>
      </c>
      <c r="X189"/>
      <c r="Y189"/>
      <c r="Z189"/>
    </row>
    <row r="190" spans="1:26" s="14" customFormat="1" ht="16.5" customHeight="1" x14ac:dyDescent="0.25">
      <c r="A190" s="16"/>
      <c r="B190" s="16"/>
      <c r="C190" s="16"/>
      <c r="D190" s="16"/>
      <c r="E190" s="16"/>
      <c r="F190" s="16"/>
      <c r="G190" s="16"/>
      <c r="H190" s="16"/>
      <c r="I190" s="16" t="s">
        <v>329</v>
      </c>
      <c r="J190" s="16">
        <v>1</v>
      </c>
      <c r="K190" s="16">
        <v>1</v>
      </c>
      <c r="L190" s="16"/>
      <c r="M190" s="16" t="s">
        <v>3</v>
      </c>
      <c r="N190" s="16"/>
      <c r="O190" s="16" t="s">
        <v>3</v>
      </c>
      <c r="P190" s="16" t="s">
        <v>3</v>
      </c>
      <c r="Q190" s="16">
        <v>17</v>
      </c>
      <c r="R190" s="16" t="s">
        <v>3</v>
      </c>
      <c r="S190" s="16">
        <v>0</v>
      </c>
      <c r="T190" s="16" t="s">
        <v>3</v>
      </c>
      <c r="U190" s="16"/>
      <c r="V190" s="16" t="s">
        <v>334</v>
      </c>
      <c r="W190" s="16" t="s">
        <v>4</v>
      </c>
      <c r="X190" s="16"/>
      <c r="Y190" s="16"/>
      <c r="Z190" s="16"/>
    </row>
    <row r="191" spans="1:26" s="14" customFormat="1" x14ac:dyDescent="0.25">
      <c r="A191" s="16"/>
      <c r="B191" s="16"/>
      <c r="C191" s="16"/>
      <c r="D191" s="16"/>
      <c r="E191" s="16"/>
      <c r="F191" s="16"/>
      <c r="G191" s="16"/>
      <c r="H191" s="16"/>
      <c r="I191" s="16" t="s">
        <v>9</v>
      </c>
      <c r="J191" s="16">
        <v>1</v>
      </c>
      <c r="K191" s="16">
        <v>1</v>
      </c>
      <c r="L191" s="16"/>
      <c r="M191" s="16" t="s">
        <v>3</v>
      </c>
      <c r="N191" s="16"/>
      <c r="O191" s="16" t="s">
        <v>3</v>
      </c>
      <c r="P191" s="16" t="s">
        <v>3</v>
      </c>
      <c r="Q191" s="16">
        <v>17</v>
      </c>
      <c r="R191" s="16" t="s">
        <v>3</v>
      </c>
      <c r="S191" s="16">
        <v>0</v>
      </c>
      <c r="T191" s="16" t="s">
        <v>3</v>
      </c>
      <c r="U191" s="16"/>
      <c r="V191" s="16" t="s">
        <v>334</v>
      </c>
      <c r="W191" s="16" t="s">
        <v>4</v>
      </c>
      <c r="X191" s="16"/>
      <c r="Y191" s="16"/>
      <c r="Z191" s="16"/>
    </row>
    <row r="192" spans="1:26" x14ac:dyDescent="0.25">
      <c r="A192"/>
      <c r="B192"/>
      <c r="C192"/>
      <c r="D192"/>
      <c r="E192"/>
      <c r="F192"/>
      <c r="G192"/>
      <c r="H192"/>
      <c r="I192" t="s">
        <v>134</v>
      </c>
      <c r="J192">
        <v>1</v>
      </c>
      <c r="K192">
        <v>1</v>
      </c>
      <c r="L192"/>
      <c r="M192" t="s">
        <v>3</v>
      </c>
      <c r="N192"/>
      <c r="O192" t="s">
        <v>3</v>
      </c>
      <c r="P192" t="s">
        <v>3</v>
      </c>
      <c r="Q192">
        <v>17</v>
      </c>
      <c r="R192" t="s">
        <v>3</v>
      </c>
      <c r="S192">
        <v>0</v>
      </c>
      <c r="T192" t="s">
        <v>3</v>
      </c>
      <c r="U192"/>
      <c r="V192" t="s">
        <v>334</v>
      </c>
      <c r="W192" t="s">
        <v>4</v>
      </c>
      <c r="X192"/>
      <c r="Y192"/>
      <c r="Z192"/>
    </row>
    <row r="193" spans="1:26" s="14" customFormat="1" x14ac:dyDescent="0.25">
      <c r="A193" s="16" t="s">
        <v>335</v>
      </c>
      <c r="B193" s="16">
        <v>32100486</v>
      </c>
      <c r="C193" s="16" t="s">
        <v>336</v>
      </c>
      <c r="D193" s="16">
        <v>1</v>
      </c>
      <c r="E193" s="16">
        <v>40</v>
      </c>
      <c r="F193" s="16" t="s">
        <v>77</v>
      </c>
      <c r="G193" s="16" t="s">
        <v>63</v>
      </c>
      <c r="H193" s="16" t="s">
        <v>337</v>
      </c>
      <c r="I193" s="16" t="s">
        <v>187</v>
      </c>
      <c r="J193" s="16">
        <v>1</v>
      </c>
      <c r="K193" s="16">
        <v>1</v>
      </c>
      <c r="L193" s="16"/>
      <c r="M193" s="16" t="s">
        <v>4</v>
      </c>
      <c r="N193" s="16" t="s">
        <v>338</v>
      </c>
      <c r="O193" s="16">
        <v>6</v>
      </c>
      <c r="P193" s="16" t="s">
        <v>3</v>
      </c>
      <c r="Q193" s="16">
        <v>12</v>
      </c>
      <c r="R193" s="16">
        <v>12</v>
      </c>
      <c r="S193" s="16" t="s">
        <v>3</v>
      </c>
      <c r="T193" s="16" t="s">
        <v>3</v>
      </c>
      <c r="U193" s="16" t="s">
        <v>3</v>
      </c>
      <c r="V193" s="16" t="s">
        <v>3</v>
      </c>
      <c r="W193" s="16" t="s">
        <v>4</v>
      </c>
      <c r="X193" s="16" t="s">
        <v>3</v>
      </c>
      <c r="Y193" s="16" t="s">
        <v>3</v>
      </c>
      <c r="Z193" s="16"/>
    </row>
    <row r="194" spans="1:26" x14ac:dyDescent="0.25">
      <c r="A194" t="s">
        <v>339</v>
      </c>
      <c r="B194">
        <v>32113824</v>
      </c>
      <c r="C194" t="s">
        <v>49</v>
      </c>
      <c r="D194">
        <v>1</v>
      </c>
      <c r="E194">
        <v>55</v>
      </c>
      <c r="F194" t="s">
        <v>77</v>
      </c>
      <c r="G194" t="s">
        <v>340</v>
      </c>
      <c r="H194" t="s">
        <v>342</v>
      </c>
      <c r="I194" t="s">
        <v>90</v>
      </c>
      <c r="J194">
        <v>10</v>
      </c>
      <c r="K194">
        <v>1</v>
      </c>
      <c r="L194"/>
      <c r="M194" t="s">
        <v>3</v>
      </c>
      <c r="N194"/>
      <c r="O194">
        <v>27</v>
      </c>
      <c r="P194">
        <v>28</v>
      </c>
      <c r="Q194">
        <v>17</v>
      </c>
      <c r="R194">
        <v>28</v>
      </c>
      <c r="S194"/>
      <c r="T194"/>
      <c r="U194" t="s">
        <v>3</v>
      </c>
      <c r="V194"/>
      <c r="W194" t="s">
        <v>52</v>
      </c>
      <c r="X194"/>
      <c r="Y194"/>
      <c r="Z194"/>
    </row>
    <row r="195" spans="1:26" x14ac:dyDescent="0.25">
      <c r="A195"/>
      <c r="B195"/>
      <c r="C195"/>
      <c r="D195"/>
      <c r="E195"/>
      <c r="F195"/>
      <c r="G195"/>
      <c r="H195"/>
      <c r="I195" t="s">
        <v>343</v>
      </c>
      <c r="J195">
        <v>17</v>
      </c>
      <c r="K195">
        <v>1</v>
      </c>
      <c r="L195"/>
      <c r="M195" t="s">
        <v>3</v>
      </c>
      <c r="N195"/>
      <c r="O195">
        <v>27</v>
      </c>
      <c r="P195">
        <v>28</v>
      </c>
      <c r="Q195">
        <v>17</v>
      </c>
      <c r="R195">
        <v>28</v>
      </c>
      <c r="S195"/>
      <c r="T195"/>
      <c r="U195" t="s">
        <v>3</v>
      </c>
      <c r="V195"/>
      <c r="W195"/>
      <c r="X195"/>
      <c r="Y195"/>
      <c r="Z195"/>
    </row>
    <row r="196" spans="1:26" x14ac:dyDescent="0.25">
      <c r="A196"/>
      <c r="B196"/>
      <c r="C196"/>
      <c r="D196"/>
      <c r="E196"/>
      <c r="F196"/>
      <c r="G196"/>
      <c r="H196"/>
      <c r="I196" t="s">
        <v>344</v>
      </c>
      <c r="J196">
        <v>11</v>
      </c>
      <c r="K196">
        <v>1</v>
      </c>
      <c r="L196"/>
      <c r="M196" t="s">
        <v>3</v>
      </c>
      <c r="N196"/>
      <c r="O196">
        <v>27</v>
      </c>
      <c r="P196">
        <v>28</v>
      </c>
      <c r="Q196">
        <v>17</v>
      </c>
      <c r="R196">
        <v>28</v>
      </c>
      <c r="S196"/>
      <c r="T196"/>
      <c r="U196" t="s">
        <v>3</v>
      </c>
      <c r="V196"/>
      <c r="W196"/>
      <c r="X196"/>
      <c r="Y196"/>
      <c r="Z196"/>
    </row>
    <row r="197" spans="1:26" x14ac:dyDescent="0.25">
      <c r="A197" t="s">
        <v>345</v>
      </c>
      <c r="B197">
        <v>32105304</v>
      </c>
      <c r="C197" t="s">
        <v>346</v>
      </c>
      <c r="D197">
        <v>4</v>
      </c>
      <c r="E197" t="s">
        <v>347</v>
      </c>
      <c r="F197" t="s">
        <v>348</v>
      </c>
      <c r="G197" t="s">
        <v>3</v>
      </c>
      <c r="H197" t="s">
        <v>3</v>
      </c>
      <c r="I197" t="s">
        <v>70</v>
      </c>
      <c r="J197" t="s">
        <v>3</v>
      </c>
      <c r="K197">
        <v>4</v>
      </c>
      <c r="L197"/>
      <c r="M197" t="s">
        <v>3</v>
      </c>
      <c r="N197"/>
      <c r="O197" t="s">
        <v>3</v>
      </c>
      <c r="P197" t="s">
        <v>349</v>
      </c>
      <c r="Q197" t="s">
        <v>3</v>
      </c>
      <c r="R197" t="s">
        <v>3</v>
      </c>
      <c r="S197">
        <v>0</v>
      </c>
      <c r="T197">
        <v>0</v>
      </c>
      <c r="U197" t="s">
        <v>3</v>
      </c>
      <c r="V197" t="s">
        <v>350</v>
      </c>
      <c r="W197" t="s">
        <v>341</v>
      </c>
      <c r="X197"/>
      <c r="Y197"/>
      <c r="Z197"/>
    </row>
    <row r="198" spans="1:26" x14ac:dyDescent="0.25">
      <c r="A198" t="s">
        <v>351</v>
      </c>
      <c r="B198">
        <v>32164830</v>
      </c>
      <c r="C198" t="s">
        <v>49</v>
      </c>
      <c r="D198">
        <v>1</v>
      </c>
      <c r="E198">
        <v>38</v>
      </c>
      <c r="F198" t="s">
        <v>50</v>
      </c>
      <c r="G198" t="s">
        <v>3</v>
      </c>
      <c r="H198" t="s">
        <v>352</v>
      </c>
      <c r="I198" t="s">
        <v>68</v>
      </c>
      <c r="J198">
        <v>1</v>
      </c>
      <c r="K198">
        <v>1</v>
      </c>
      <c r="L198"/>
      <c r="M198" t="s">
        <v>6</v>
      </c>
      <c r="N198" t="s">
        <v>353</v>
      </c>
      <c r="O198">
        <v>26</v>
      </c>
      <c r="P198" t="s">
        <v>3</v>
      </c>
      <c r="Q198">
        <v>26</v>
      </c>
      <c r="R198">
        <v>31</v>
      </c>
      <c r="S198"/>
      <c r="T198"/>
      <c r="U198">
        <v>25</v>
      </c>
      <c r="V198" t="s">
        <v>354</v>
      </c>
      <c r="W198" t="s">
        <v>52</v>
      </c>
      <c r="X198"/>
      <c r="Y198"/>
      <c r="Z198"/>
    </row>
    <row r="199" spans="1:26" x14ac:dyDescent="0.25">
      <c r="A199"/>
      <c r="B199"/>
      <c r="C199"/>
      <c r="D199"/>
      <c r="E199"/>
      <c r="F199"/>
      <c r="G199"/>
      <c r="H199"/>
      <c r="I199" t="s">
        <v>355</v>
      </c>
      <c r="J199">
        <v>6</v>
      </c>
      <c r="K199">
        <v>1</v>
      </c>
      <c r="L199"/>
      <c r="M199" t="s">
        <v>6</v>
      </c>
      <c r="N199" t="s">
        <v>353</v>
      </c>
      <c r="O199">
        <v>26</v>
      </c>
      <c r="P199" t="s">
        <v>3</v>
      </c>
      <c r="Q199">
        <v>26</v>
      </c>
      <c r="R199">
        <v>31</v>
      </c>
      <c r="S199"/>
      <c r="T199"/>
      <c r="U199">
        <v>25</v>
      </c>
      <c r="V199" t="s">
        <v>354</v>
      </c>
      <c r="W199" t="s">
        <v>52</v>
      </c>
      <c r="X199"/>
      <c r="Y199"/>
      <c r="Z199"/>
    </row>
    <row r="200" spans="1:26" x14ac:dyDescent="0.25">
      <c r="A200"/>
      <c r="B200"/>
      <c r="C200"/>
      <c r="D200"/>
      <c r="E200"/>
      <c r="F200"/>
      <c r="G200"/>
      <c r="H200"/>
      <c r="I200" t="s">
        <v>134</v>
      </c>
      <c r="J200">
        <v>6</v>
      </c>
      <c r="K200">
        <v>1</v>
      </c>
      <c r="L200"/>
      <c r="M200" t="s">
        <v>6</v>
      </c>
      <c r="N200" t="s">
        <v>353</v>
      </c>
      <c r="O200">
        <v>26</v>
      </c>
      <c r="P200" t="s">
        <v>3</v>
      </c>
      <c r="Q200">
        <v>26</v>
      </c>
      <c r="R200">
        <v>31</v>
      </c>
      <c r="S200"/>
      <c r="T200"/>
      <c r="U200"/>
      <c r="V200" t="s">
        <v>354</v>
      </c>
      <c r="W200" t="s">
        <v>52</v>
      </c>
      <c r="X200"/>
      <c r="Y200"/>
      <c r="Z200"/>
    </row>
    <row r="201" spans="1:26" x14ac:dyDescent="0.25">
      <c r="A201"/>
      <c r="B201"/>
      <c r="C201"/>
      <c r="D201"/>
      <c r="E201"/>
      <c r="F201"/>
      <c r="G201"/>
      <c r="H201"/>
      <c r="I201" t="s">
        <v>344</v>
      </c>
      <c r="J201">
        <v>11</v>
      </c>
      <c r="K201">
        <v>1</v>
      </c>
      <c r="L201"/>
      <c r="M201" t="s">
        <v>3</v>
      </c>
      <c r="N201"/>
      <c r="O201">
        <v>26</v>
      </c>
      <c r="P201" t="s">
        <v>3</v>
      </c>
      <c r="Q201">
        <v>26</v>
      </c>
      <c r="R201">
        <v>31</v>
      </c>
      <c r="S201"/>
      <c r="T201"/>
      <c r="U201">
        <v>25</v>
      </c>
      <c r="V201" t="s">
        <v>354</v>
      </c>
      <c r="W201" t="s">
        <v>52</v>
      </c>
      <c r="X201"/>
      <c r="Y201"/>
      <c r="Z201"/>
    </row>
    <row r="202" spans="1:26" x14ac:dyDescent="0.25">
      <c r="A202"/>
      <c r="B202"/>
      <c r="C202"/>
      <c r="D202"/>
      <c r="E202"/>
      <c r="F202"/>
      <c r="G202"/>
      <c r="H202"/>
      <c r="I202" t="s">
        <v>356</v>
      </c>
      <c r="J202">
        <v>11</v>
      </c>
      <c r="K202">
        <v>1</v>
      </c>
      <c r="L202"/>
      <c r="M202" t="s">
        <v>3</v>
      </c>
      <c r="N202"/>
      <c r="O202">
        <v>26</v>
      </c>
      <c r="P202" t="s">
        <v>3</v>
      </c>
      <c r="Q202">
        <v>26</v>
      </c>
      <c r="R202">
        <v>31</v>
      </c>
      <c r="S202"/>
      <c r="T202"/>
      <c r="U202">
        <v>25</v>
      </c>
      <c r="V202" t="s">
        <v>354</v>
      </c>
      <c r="W202" t="s">
        <v>52</v>
      </c>
      <c r="X202"/>
      <c r="Y202"/>
      <c r="Z202"/>
    </row>
    <row r="203" spans="1:26" x14ac:dyDescent="0.25">
      <c r="A203"/>
      <c r="B203"/>
      <c r="C203"/>
      <c r="D203"/>
      <c r="E203"/>
      <c r="F203"/>
      <c r="G203"/>
      <c r="H203"/>
      <c r="I203" t="s">
        <v>357</v>
      </c>
      <c r="J203">
        <v>11</v>
      </c>
      <c r="K203">
        <v>1</v>
      </c>
      <c r="L203"/>
      <c r="M203" t="s">
        <v>3</v>
      </c>
      <c r="N203"/>
      <c r="O203">
        <v>26</v>
      </c>
      <c r="P203" t="s">
        <v>3</v>
      </c>
      <c r="Q203">
        <v>26</v>
      </c>
      <c r="R203">
        <v>31</v>
      </c>
      <c r="S203"/>
      <c r="T203"/>
      <c r="U203">
        <v>25</v>
      </c>
      <c r="V203" t="s">
        <v>354</v>
      </c>
      <c r="W203" t="s">
        <v>52</v>
      </c>
      <c r="X203"/>
      <c r="Y203"/>
      <c r="Z203"/>
    </row>
    <row r="204" spans="1:26" x14ac:dyDescent="0.25">
      <c r="A204"/>
      <c r="B204"/>
      <c r="C204"/>
      <c r="D204"/>
      <c r="E204"/>
      <c r="F204"/>
      <c r="G204"/>
      <c r="H204"/>
      <c r="I204" t="s">
        <v>358</v>
      </c>
      <c r="J204">
        <v>11</v>
      </c>
      <c r="K204">
        <v>1</v>
      </c>
      <c r="L204"/>
      <c r="M204" t="s">
        <v>3</v>
      </c>
      <c r="N204"/>
      <c r="O204">
        <v>26</v>
      </c>
      <c r="P204" t="s">
        <v>3</v>
      </c>
      <c r="Q204">
        <v>26</v>
      </c>
      <c r="R204">
        <v>31</v>
      </c>
      <c r="S204"/>
      <c r="T204"/>
      <c r="U204">
        <v>25</v>
      </c>
      <c r="V204" t="s">
        <v>354</v>
      </c>
      <c r="W204" t="s">
        <v>52</v>
      </c>
      <c r="X204"/>
      <c r="Y204"/>
      <c r="Z204"/>
    </row>
    <row r="205" spans="1:26" x14ac:dyDescent="0.25">
      <c r="A205"/>
      <c r="B205"/>
      <c r="C205"/>
      <c r="D205"/>
      <c r="E205"/>
      <c r="F205"/>
      <c r="G205"/>
      <c r="H205"/>
      <c r="I205" t="s">
        <v>359</v>
      </c>
      <c r="J205">
        <v>11</v>
      </c>
      <c r="K205">
        <v>1</v>
      </c>
      <c r="L205"/>
      <c r="M205" t="s">
        <v>3</v>
      </c>
      <c r="N205"/>
      <c r="O205">
        <v>26</v>
      </c>
      <c r="P205" t="s">
        <v>3</v>
      </c>
      <c r="Q205">
        <v>26</v>
      </c>
      <c r="R205">
        <v>31</v>
      </c>
      <c r="S205"/>
      <c r="T205"/>
      <c r="U205"/>
      <c r="V205" t="s">
        <v>354</v>
      </c>
      <c r="W205" t="s">
        <v>52</v>
      </c>
      <c r="X205"/>
      <c r="Y205"/>
      <c r="Z205"/>
    </row>
    <row r="206" spans="1:26" s="14" customFormat="1" x14ac:dyDescent="0.25">
      <c r="A206" s="16" t="s">
        <v>360</v>
      </c>
      <c r="B206" s="16">
        <v>32160316</v>
      </c>
      <c r="C206" s="16" t="s">
        <v>49</v>
      </c>
      <c r="D206" s="16">
        <v>1</v>
      </c>
      <c r="E206" s="16">
        <v>61</v>
      </c>
      <c r="F206" s="16" t="s">
        <v>50</v>
      </c>
      <c r="G206" s="16" t="s">
        <v>361</v>
      </c>
      <c r="H206" s="16" t="s">
        <v>3</v>
      </c>
      <c r="I206" s="16" t="s">
        <v>8</v>
      </c>
      <c r="J206" s="16">
        <v>7</v>
      </c>
      <c r="K206" s="16">
        <v>1</v>
      </c>
      <c r="L206" s="16"/>
      <c r="M206" s="16" t="s">
        <v>3</v>
      </c>
      <c r="N206" s="16" t="s">
        <v>3</v>
      </c>
      <c r="O206" s="16">
        <v>12</v>
      </c>
      <c r="P206" s="16" t="s">
        <v>3</v>
      </c>
      <c r="Q206" s="16">
        <v>18</v>
      </c>
      <c r="R206" s="16">
        <v>20</v>
      </c>
      <c r="S206" s="16"/>
      <c r="T206" s="16"/>
      <c r="U206" s="16"/>
      <c r="V206" s="16" t="s">
        <v>362</v>
      </c>
      <c r="W206" s="16" t="s">
        <v>52</v>
      </c>
      <c r="X206" s="16"/>
      <c r="Y206" s="16"/>
      <c r="Z206" s="16"/>
    </row>
    <row r="207" spans="1:26" s="14" customFormat="1" x14ac:dyDescent="0.25">
      <c r="A207" s="16"/>
      <c r="B207" s="16"/>
      <c r="C207" s="16"/>
      <c r="D207" s="16"/>
      <c r="E207" s="16"/>
      <c r="F207" s="16"/>
      <c r="G207" s="16"/>
      <c r="H207" s="16"/>
      <c r="I207" s="16" t="s">
        <v>9</v>
      </c>
      <c r="J207" s="16">
        <v>7</v>
      </c>
      <c r="K207" s="16">
        <v>1</v>
      </c>
      <c r="L207" s="16"/>
      <c r="M207" s="16" t="s">
        <v>3</v>
      </c>
      <c r="N207" s="16" t="s">
        <v>3</v>
      </c>
      <c r="O207" s="16">
        <v>12</v>
      </c>
      <c r="P207" s="16" t="s">
        <v>3</v>
      </c>
      <c r="Q207" s="16">
        <v>18</v>
      </c>
      <c r="R207" s="16">
        <v>20</v>
      </c>
      <c r="S207" s="16"/>
      <c r="T207" s="16"/>
      <c r="U207" s="16"/>
      <c r="V207" s="16" t="s">
        <v>362</v>
      </c>
      <c r="W207" s="16" t="s">
        <v>52</v>
      </c>
      <c r="X207" s="16"/>
      <c r="Y207" s="16"/>
      <c r="Z207" s="16"/>
    </row>
    <row r="208" spans="1:26" x14ac:dyDescent="0.25">
      <c r="A208"/>
      <c r="B208"/>
      <c r="C208"/>
      <c r="D208"/>
      <c r="E208"/>
      <c r="F208"/>
      <c r="G208"/>
      <c r="H208"/>
      <c r="I208" t="s">
        <v>68</v>
      </c>
      <c r="J208">
        <v>7</v>
      </c>
      <c r="K208">
        <v>1</v>
      </c>
      <c r="L208"/>
      <c r="M208" t="s">
        <v>3</v>
      </c>
      <c r="N208" t="s">
        <v>3</v>
      </c>
      <c r="O208">
        <v>12</v>
      </c>
      <c r="P208" t="s">
        <v>3</v>
      </c>
      <c r="Q208">
        <v>18</v>
      </c>
      <c r="R208">
        <v>20</v>
      </c>
      <c r="S208"/>
      <c r="T208"/>
      <c r="U208"/>
      <c r="V208" t="s">
        <v>362</v>
      </c>
      <c r="W208" t="s">
        <v>52</v>
      </c>
      <c r="X208"/>
      <c r="Y208"/>
      <c r="Z208"/>
    </row>
    <row r="209" spans="1:26" x14ac:dyDescent="0.25">
      <c r="A209"/>
      <c r="B209"/>
      <c r="C209"/>
      <c r="D209"/>
      <c r="E209"/>
      <c r="F209"/>
      <c r="G209"/>
      <c r="H209"/>
      <c r="I209" t="s">
        <v>208</v>
      </c>
      <c r="J209">
        <v>7</v>
      </c>
      <c r="K209">
        <v>1</v>
      </c>
      <c r="L209"/>
      <c r="M209" t="s">
        <v>3</v>
      </c>
      <c r="N209" t="s">
        <v>3</v>
      </c>
      <c r="O209">
        <v>12</v>
      </c>
      <c r="P209" t="s">
        <v>3</v>
      </c>
      <c r="Q209">
        <v>18</v>
      </c>
      <c r="R209">
        <v>20</v>
      </c>
      <c r="S209"/>
      <c r="T209"/>
      <c r="U209"/>
      <c r="V209" t="s">
        <v>362</v>
      </c>
      <c r="W209" t="s">
        <v>52</v>
      </c>
      <c r="X209"/>
      <c r="Y209"/>
      <c r="Z209"/>
    </row>
    <row r="210" spans="1:26" x14ac:dyDescent="0.25">
      <c r="A210"/>
      <c r="B210"/>
      <c r="C210"/>
      <c r="D210"/>
      <c r="E210"/>
      <c r="F210"/>
      <c r="G210"/>
      <c r="H210"/>
      <c r="I210" t="s">
        <v>363</v>
      </c>
      <c r="J210">
        <v>7</v>
      </c>
      <c r="K210">
        <v>1</v>
      </c>
      <c r="L210"/>
      <c r="M210" t="s">
        <v>3</v>
      </c>
      <c r="N210" t="s">
        <v>3</v>
      </c>
      <c r="O210">
        <v>12</v>
      </c>
      <c r="P210" t="s">
        <v>3</v>
      </c>
      <c r="Q210">
        <v>18</v>
      </c>
      <c r="R210">
        <v>20</v>
      </c>
      <c r="S210"/>
      <c r="T210"/>
      <c r="U210"/>
      <c r="V210" t="s">
        <v>362</v>
      </c>
      <c r="W210" t="s">
        <v>52</v>
      </c>
      <c r="X210"/>
      <c r="Y210"/>
      <c r="Z210"/>
    </row>
    <row r="211" spans="1:26" x14ac:dyDescent="0.25">
      <c r="A211" t="s">
        <v>364</v>
      </c>
      <c r="B211">
        <v>32190904</v>
      </c>
      <c r="C211" t="s">
        <v>49</v>
      </c>
      <c r="D211">
        <v>1</v>
      </c>
      <c r="E211" t="s">
        <v>3</v>
      </c>
      <c r="F211" t="s">
        <v>77</v>
      </c>
      <c r="G211" t="s">
        <v>63</v>
      </c>
      <c r="H211" t="s">
        <v>365</v>
      </c>
      <c r="I211" t="s">
        <v>366</v>
      </c>
      <c r="J211" t="s">
        <v>3</v>
      </c>
      <c r="K211">
        <v>1</v>
      </c>
      <c r="L211" t="s">
        <v>3</v>
      </c>
      <c r="M211" t="s">
        <v>3</v>
      </c>
      <c r="N211" t="s">
        <v>3</v>
      </c>
      <c r="O211" t="s">
        <v>3</v>
      </c>
      <c r="P211" t="s">
        <v>3</v>
      </c>
      <c r="Q211" t="s">
        <v>3</v>
      </c>
      <c r="R211" t="s">
        <v>3</v>
      </c>
      <c r="S211">
        <v>0</v>
      </c>
      <c r="T211" t="s">
        <v>3</v>
      </c>
      <c r="U211"/>
      <c r="V211" t="s">
        <v>3</v>
      </c>
      <c r="W211"/>
      <c r="X211"/>
      <c r="Y211"/>
      <c r="Z211"/>
    </row>
    <row r="212" spans="1:26" x14ac:dyDescent="0.25">
      <c r="A212"/>
      <c r="B212"/>
      <c r="C212"/>
      <c r="D212"/>
      <c r="E212"/>
      <c r="F212"/>
      <c r="G212"/>
      <c r="H212"/>
      <c r="I212" t="s">
        <v>367</v>
      </c>
      <c r="J212" t="s">
        <v>3</v>
      </c>
      <c r="K212">
        <v>1</v>
      </c>
      <c r="L212" t="s">
        <v>3</v>
      </c>
      <c r="M212" t="s">
        <v>3</v>
      </c>
      <c r="N212" t="s">
        <v>3</v>
      </c>
      <c r="O212" t="s">
        <v>3</v>
      </c>
      <c r="P212" t="s">
        <v>3</v>
      </c>
      <c r="Q212" t="s">
        <v>3</v>
      </c>
      <c r="R212" t="s">
        <v>3</v>
      </c>
      <c r="S212">
        <v>0</v>
      </c>
      <c r="T212" t="s">
        <v>3</v>
      </c>
      <c r="U212"/>
      <c r="V212" t="s">
        <v>3</v>
      </c>
      <c r="W212"/>
      <c r="X212"/>
      <c r="Y212"/>
      <c r="Z212"/>
    </row>
    <row r="213" spans="1:26" x14ac:dyDescent="0.25">
      <c r="A213"/>
      <c r="B213"/>
      <c r="C213"/>
      <c r="D213">
        <v>2</v>
      </c>
      <c r="E213" t="s">
        <v>3</v>
      </c>
      <c r="F213" t="s">
        <v>50</v>
      </c>
      <c r="G213" t="s">
        <v>63</v>
      </c>
      <c r="H213" t="s">
        <v>365</v>
      </c>
      <c r="I213" t="s">
        <v>366</v>
      </c>
      <c r="J213" t="s">
        <v>3</v>
      </c>
      <c r="K213">
        <v>1</v>
      </c>
      <c r="L213" t="s">
        <v>3</v>
      </c>
      <c r="M213" t="s">
        <v>3</v>
      </c>
      <c r="N213" t="s">
        <v>3</v>
      </c>
      <c r="O213" t="s">
        <v>3</v>
      </c>
      <c r="P213" t="s">
        <v>3</v>
      </c>
      <c r="Q213" t="s">
        <v>3</v>
      </c>
      <c r="R213" t="s">
        <v>3</v>
      </c>
      <c r="S213">
        <v>0</v>
      </c>
      <c r="T213" t="s">
        <v>3</v>
      </c>
      <c r="U213"/>
      <c r="V213" t="s">
        <v>3</v>
      </c>
      <c r="W213"/>
      <c r="X213"/>
      <c r="Y213"/>
      <c r="Z213"/>
    </row>
    <row r="214" spans="1:26" x14ac:dyDescent="0.25">
      <c r="A214"/>
      <c r="B214"/>
      <c r="C214"/>
      <c r="D214"/>
      <c r="E214"/>
      <c r="F214"/>
      <c r="G214"/>
      <c r="H214"/>
      <c r="I214" t="s">
        <v>367</v>
      </c>
      <c r="J214" t="s">
        <v>3</v>
      </c>
      <c r="K214">
        <v>1</v>
      </c>
      <c r="L214" t="s">
        <v>3</v>
      </c>
      <c r="M214" t="s">
        <v>3</v>
      </c>
      <c r="N214" t="s">
        <v>3</v>
      </c>
      <c r="O214" t="s">
        <v>3</v>
      </c>
      <c r="P214" t="s">
        <v>3</v>
      </c>
      <c r="Q214" t="s">
        <v>3</v>
      </c>
      <c r="R214" t="s">
        <v>3</v>
      </c>
      <c r="S214">
        <v>0</v>
      </c>
      <c r="T214" t="s">
        <v>3</v>
      </c>
      <c r="U214"/>
      <c r="V214" t="s">
        <v>3</v>
      </c>
      <c r="W214"/>
      <c r="X214"/>
      <c r="Y214"/>
      <c r="Z214"/>
    </row>
    <row r="215" spans="1:26" x14ac:dyDescent="0.25">
      <c r="A215" t="s">
        <v>368</v>
      </c>
      <c r="B215">
        <v>32198834</v>
      </c>
      <c r="C215" t="s">
        <v>49</v>
      </c>
      <c r="D215">
        <v>1</v>
      </c>
      <c r="E215">
        <v>50</v>
      </c>
      <c r="F215" t="s">
        <v>50</v>
      </c>
      <c r="G215" t="s">
        <v>369</v>
      </c>
      <c r="H215" t="s">
        <v>370</v>
      </c>
      <c r="I215" t="s">
        <v>90</v>
      </c>
      <c r="J215">
        <v>6</v>
      </c>
      <c r="K215">
        <v>1</v>
      </c>
      <c r="L215"/>
      <c r="M215" t="s">
        <v>6</v>
      </c>
      <c r="N215" t="s">
        <v>371</v>
      </c>
      <c r="O215">
        <v>11</v>
      </c>
      <c r="P215" t="s">
        <v>128</v>
      </c>
      <c r="Q215" t="s">
        <v>128</v>
      </c>
      <c r="R215" t="s">
        <v>128</v>
      </c>
      <c r="S215" t="s">
        <v>3</v>
      </c>
      <c r="T215">
        <v>1</v>
      </c>
      <c r="U215"/>
      <c r="V215" t="s">
        <v>128</v>
      </c>
      <c r="W215" t="s">
        <v>4</v>
      </c>
      <c r="X215" t="s">
        <v>372</v>
      </c>
      <c r="Y215"/>
      <c r="Z215"/>
    </row>
    <row r="216" spans="1:26" s="14" customFormat="1" x14ac:dyDescent="0.25">
      <c r="A216" s="16"/>
      <c r="B216" s="16"/>
      <c r="C216" s="16"/>
      <c r="D216" s="16"/>
      <c r="E216" s="16"/>
      <c r="F216" s="16"/>
      <c r="G216" s="16"/>
      <c r="H216" s="16"/>
      <c r="I216" s="16" t="s">
        <v>7</v>
      </c>
      <c r="J216" s="16">
        <v>6</v>
      </c>
      <c r="K216" s="16">
        <v>1</v>
      </c>
      <c r="L216" s="16"/>
      <c r="M216" s="16" t="s">
        <v>6</v>
      </c>
      <c r="N216" s="16" t="s">
        <v>371</v>
      </c>
      <c r="O216" s="16">
        <v>11</v>
      </c>
      <c r="P216" s="16" t="s">
        <v>128</v>
      </c>
      <c r="Q216" s="16" t="s">
        <v>128</v>
      </c>
      <c r="R216" s="16" t="s">
        <v>128</v>
      </c>
      <c r="S216" s="16" t="s">
        <v>3</v>
      </c>
      <c r="T216" s="16">
        <v>1</v>
      </c>
      <c r="U216" s="16"/>
      <c r="V216" s="16" t="s">
        <v>128</v>
      </c>
      <c r="W216" s="16" t="s">
        <v>4</v>
      </c>
      <c r="X216" s="16" t="s">
        <v>372</v>
      </c>
      <c r="Y216" s="16"/>
      <c r="Z216" s="16"/>
    </row>
    <row r="217" spans="1:26" s="14" customFormat="1" x14ac:dyDescent="0.25">
      <c r="A217" s="16"/>
      <c r="B217" s="16"/>
      <c r="C217" s="16"/>
      <c r="D217" s="16"/>
      <c r="E217" s="16"/>
      <c r="F217" s="16"/>
      <c r="G217" s="16"/>
      <c r="H217" s="16"/>
      <c r="I217" s="16" t="s">
        <v>187</v>
      </c>
      <c r="J217" s="16">
        <v>7</v>
      </c>
      <c r="K217" s="16">
        <v>1</v>
      </c>
      <c r="L217" s="16"/>
      <c r="M217" s="16" t="s">
        <v>6</v>
      </c>
      <c r="N217" s="16" t="s">
        <v>371</v>
      </c>
      <c r="O217" s="16">
        <v>11</v>
      </c>
      <c r="P217" s="16" t="s">
        <v>128</v>
      </c>
      <c r="Q217" s="16" t="s">
        <v>128</v>
      </c>
      <c r="R217" s="16" t="s">
        <v>128</v>
      </c>
      <c r="S217" s="16" t="s">
        <v>3</v>
      </c>
      <c r="T217" s="16">
        <v>1</v>
      </c>
      <c r="U217" s="16"/>
      <c r="V217" s="16" t="s">
        <v>128</v>
      </c>
      <c r="W217" s="16" t="s">
        <v>4</v>
      </c>
      <c r="X217" s="16"/>
      <c r="Y217" s="16"/>
      <c r="Z217" s="16"/>
    </row>
    <row r="218" spans="1:26" s="14" customFormat="1" x14ac:dyDescent="0.25">
      <c r="A218" s="16"/>
      <c r="B218" s="16"/>
      <c r="C218" s="16"/>
      <c r="D218" s="16"/>
      <c r="E218" s="16"/>
      <c r="F218" s="16"/>
      <c r="G218" s="16"/>
      <c r="H218" s="16"/>
      <c r="I218" s="16" t="s">
        <v>188</v>
      </c>
      <c r="J218" s="16">
        <v>7</v>
      </c>
      <c r="K218" s="16">
        <v>1</v>
      </c>
      <c r="L218" s="16"/>
      <c r="M218" s="16" t="s">
        <v>6</v>
      </c>
      <c r="N218" s="16" t="s">
        <v>371</v>
      </c>
      <c r="O218" s="16">
        <v>11</v>
      </c>
      <c r="P218" s="16" t="s">
        <v>128</v>
      </c>
      <c r="Q218" s="16" t="s">
        <v>128</v>
      </c>
      <c r="R218" s="16" t="s">
        <v>128</v>
      </c>
      <c r="S218" s="16" t="s">
        <v>3</v>
      </c>
      <c r="T218" s="16">
        <v>1</v>
      </c>
      <c r="U218" s="16"/>
      <c r="V218" s="16" t="s">
        <v>128</v>
      </c>
      <c r="W218" s="16" t="s">
        <v>4</v>
      </c>
      <c r="X218" s="16"/>
      <c r="Y218" s="16"/>
      <c r="Z218" s="16"/>
    </row>
    <row r="219" spans="1:26" x14ac:dyDescent="0.25">
      <c r="A219"/>
      <c r="B219"/>
      <c r="C219"/>
      <c r="D219"/>
      <c r="E219"/>
      <c r="F219"/>
      <c r="G219"/>
      <c r="H219"/>
      <c r="I219" t="s">
        <v>373</v>
      </c>
      <c r="J219">
        <v>7</v>
      </c>
      <c r="K219">
        <v>1</v>
      </c>
      <c r="L219"/>
      <c r="M219" t="s">
        <v>6</v>
      </c>
      <c r="N219" t="s">
        <v>371</v>
      </c>
      <c r="O219">
        <v>11</v>
      </c>
      <c r="P219" t="s">
        <v>128</v>
      </c>
      <c r="Q219" t="s">
        <v>128</v>
      </c>
      <c r="R219" t="s">
        <v>128</v>
      </c>
      <c r="S219" t="s">
        <v>3</v>
      </c>
      <c r="T219">
        <v>1</v>
      </c>
      <c r="U219"/>
      <c r="V219" t="s">
        <v>128</v>
      </c>
      <c r="W219" t="s">
        <v>4</v>
      </c>
      <c r="X219" t="s">
        <v>374</v>
      </c>
      <c r="Y219"/>
      <c r="Z219"/>
    </row>
    <row r="220" spans="1:26" x14ac:dyDescent="0.25">
      <c r="A220"/>
      <c r="B220"/>
      <c r="C220"/>
      <c r="D220"/>
      <c r="E220"/>
      <c r="F220"/>
      <c r="G220"/>
      <c r="H220"/>
      <c r="I220" t="s">
        <v>375</v>
      </c>
      <c r="J220">
        <v>10</v>
      </c>
      <c r="K220">
        <v>1</v>
      </c>
      <c r="L220"/>
      <c r="M220" t="s">
        <v>3</v>
      </c>
      <c r="N220" t="s">
        <v>371</v>
      </c>
      <c r="O220">
        <v>11</v>
      </c>
      <c r="P220" t="s">
        <v>128</v>
      </c>
      <c r="Q220" t="s">
        <v>128</v>
      </c>
      <c r="R220" t="s">
        <v>128</v>
      </c>
      <c r="S220" t="s">
        <v>3</v>
      </c>
      <c r="T220">
        <v>1</v>
      </c>
      <c r="U220"/>
      <c r="V220" t="s">
        <v>128</v>
      </c>
      <c r="W220" t="s">
        <v>4</v>
      </c>
      <c r="X220" t="s">
        <v>374</v>
      </c>
      <c r="Y220"/>
      <c r="Z220"/>
    </row>
    <row r="221" spans="1:26" s="14" customFormat="1" x14ac:dyDescent="0.25">
      <c r="A221" s="16"/>
      <c r="B221" s="16"/>
      <c r="C221" s="16"/>
      <c r="D221" s="16"/>
      <c r="E221" s="16"/>
      <c r="F221" s="16"/>
      <c r="G221" s="16"/>
      <c r="H221" s="16"/>
      <c r="I221" s="16" t="s">
        <v>10</v>
      </c>
      <c r="J221" s="16">
        <v>8</v>
      </c>
      <c r="K221" s="16">
        <v>1</v>
      </c>
      <c r="L221" s="16"/>
      <c r="M221" s="16" t="s">
        <v>6</v>
      </c>
      <c r="N221" s="16" t="s">
        <v>371</v>
      </c>
      <c r="O221" s="16">
        <v>11</v>
      </c>
      <c r="P221" s="16" t="s">
        <v>128</v>
      </c>
      <c r="Q221" s="16" t="s">
        <v>128</v>
      </c>
      <c r="R221" s="16" t="s">
        <v>128</v>
      </c>
      <c r="S221" s="16" t="s">
        <v>3</v>
      </c>
      <c r="T221" s="16">
        <v>1</v>
      </c>
      <c r="U221" s="16"/>
      <c r="V221" s="16" t="s">
        <v>128</v>
      </c>
      <c r="W221" s="16" t="s">
        <v>4</v>
      </c>
      <c r="X221" s="16"/>
      <c r="Y221" s="16"/>
      <c r="Z221" s="16"/>
    </row>
    <row r="222" spans="1:26" x14ac:dyDescent="0.25">
      <c r="A222"/>
      <c r="B222"/>
      <c r="C222"/>
      <c r="D222"/>
      <c r="E222"/>
      <c r="F222"/>
      <c r="G222"/>
      <c r="H222"/>
      <c r="I222" t="s">
        <v>376</v>
      </c>
      <c r="J222">
        <v>10</v>
      </c>
      <c r="K222">
        <v>1</v>
      </c>
      <c r="L222"/>
      <c r="M222" t="s">
        <v>3</v>
      </c>
      <c r="N222" t="s">
        <v>371</v>
      </c>
      <c r="O222">
        <v>11</v>
      </c>
      <c r="P222" t="s">
        <v>128</v>
      </c>
      <c r="Q222" t="s">
        <v>128</v>
      </c>
      <c r="R222" t="s">
        <v>128</v>
      </c>
      <c r="S222" t="s">
        <v>3</v>
      </c>
      <c r="T222">
        <v>1</v>
      </c>
      <c r="U222"/>
      <c r="V222" t="s">
        <v>128</v>
      </c>
      <c r="W222" t="s">
        <v>4</v>
      </c>
      <c r="X222"/>
      <c r="Y222"/>
      <c r="Z222"/>
    </row>
    <row r="223" spans="1:26" x14ac:dyDescent="0.25">
      <c r="A223" t="s">
        <v>377</v>
      </c>
      <c r="B223">
        <v>32179908</v>
      </c>
      <c r="C223" t="s">
        <v>49</v>
      </c>
      <c r="D223">
        <v>1</v>
      </c>
      <c r="E223" t="s">
        <v>378</v>
      </c>
      <c r="F223" t="s">
        <v>77</v>
      </c>
      <c r="G223" t="s">
        <v>63</v>
      </c>
      <c r="H223" t="s">
        <v>379</v>
      </c>
      <c r="I223" t="s">
        <v>380</v>
      </c>
      <c r="J223">
        <v>6</v>
      </c>
      <c r="K223">
        <v>1</v>
      </c>
      <c r="L223"/>
      <c r="M223" t="s">
        <v>3</v>
      </c>
      <c r="N223" t="s">
        <v>3</v>
      </c>
      <c r="O223">
        <v>12</v>
      </c>
      <c r="P223">
        <v>16</v>
      </c>
      <c r="Q223">
        <v>16</v>
      </c>
      <c r="R223" t="s">
        <v>107</v>
      </c>
      <c r="S223">
        <v>1</v>
      </c>
      <c r="T223">
        <v>1</v>
      </c>
      <c r="U223"/>
      <c r="V223" t="s">
        <v>381</v>
      </c>
      <c r="W223" t="s">
        <v>52</v>
      </c>
      <c r="X223"/>
      <c r="Y223"/>
      <c r="Z223"/>
    </row>
    <row r="224" spans="1:26" x14ac:dyDescent="0.25">
      <c r="A224"/>
      <c r="B224"/>
      <c r="C224"/>
      <c r="D224"/>
      <c r="E224"/>
      <c r="F224"/>
      <c r="G224"/>
      <c r="H224"/>
      <c r="I224" t="s">
        <v>382</v>
      </c>
      <c r="J224">
        <v>6</v>
      </c>
      <c r="K224">
        <v>1</v>
      </c>
      <c r="L224"/>
      <c r="M224" t="s">
        <v>3</v>
      </c>
      <c r="N224" t="s">
        <v>3</v>
      </c>
      <c r="O224">
        <v>12</v>
      </c>
      <c r="P224">
        <v>16</v>
      </c>
      <c r="Q224">
        <v>16</v>
      </c>
      <c r="R224" t="s">
        <v>107</v>
      </c>
      <c r="S224">
        <v>1</v>
      </c>
      <c r="T224">
        <v>1</v>
      </c>
      <c r="U224"/>
      <c r="V224" t="s">
        <v>381</v>
      </c>
      <c r="W224" t="s">
        <v>52</v>
      </c>
      <c r="X224"/>
      <c r="Y224"/>
      <c r="Z224"/>
    </row>
    <row r="225" spans="1:46" x14ac:dyDescent="0.25">
      <c r="A225"/>
      <c r="B225"/>
      <c r="C225"/>
      <c r="D225"/>
      <c r="E225"/>
      <c r="F225"/>
      <c r="G225"/>
      <c r="H225"/>
      <c r="I225" t="s">
        <v>383</v>
      </c>
      <c r="J225">
        <v>6</v>
      </c>
      <c r="K225">
        <v>1</v>
      </c>
      <c r="L225"/>
      <c r="M225" t="s">
        <v>3</v>
      </c>
      <c r="N225" t="s">
        <v>3</v>
      </c>
      <c r="O225">
        <v>12</v>
      </c>
      <c r="P225">
        <v>16</v>
      </c>
      <c r="Q225">
        <v>16</v>
      </c>
      <c r="R225" t="s">
        <v>107</v>
      </c>
      <c r="S225">
        <v>1</v>
      </c>
      <c r="T225">
        <v>1</v>
      </c>
      <c r="U225"/>
      <c r="V225" t="s">
        <v>381</v>
      </c>
      <c r="W225" t="s">
        <v>52</v>
      </c>
      <c r="X225"/>
      <c r="Y225"/>
      <c r="Z225"/>
      <c r="AA225" s="9"/>
      <c r="AB225" s="9"/>
      <c r="AC225" s="9"/>
      <c r="AD225" s="9"/>
      <c r="AE225" s="9"/>
      <c r="AF225" s="9"/>
      <c r="AG225" s="9"/>
      <c r="AH225" s="9"/>
      <c r="AI225" s="9"/>
      <c r="AJ225" s="9"/>
      <c r="AK225" s="9"/>
      <c r="AL225" s="9"/>
      <c r="AM225" s="9"/>
      <c r="AN225" s="9"/>
      <c r="AO225" s="9"/>
      <c r="AP225" s="9"/>
      <c r="AQ225" s="9"/>
      <c r="AR225" s="9"/>
      <c r="AS225" s="9"/>
      <c r="AT225" s="9"/>
    </row>
    <row r="226" spans="1:46" x14ac:dyDescent="0.25">
      <c r="A226"/>
      <c r="B226"/>
      <c r="C226"/>
      <c r="D226"/>
      <c r="E226"/>
      <c r="F226"/>
      <c r="G226"/>
      <c r="H226"/>
      <c r="I226" t="s">
        <v>384</v>
      </c>
      <c r="J226">
        <v>6</v>
      </c>
      <c r="K226">
        <v>1</v>
      </c>
      <c r="L226"/>
      <c r="M226" t="s">
        <v>3</v>
      </c>
      <c r="N226" t="s">
        <v>3</v>
      </c>
      <c r="O226">
        <v>12</v>
      </c>
      <c r="P226">
        <v>16</v>
      </c>
      <c r="Q226">
        <v>16</v>
      </c>
      <c r="R226" t="s">
        <v>107</v>
      </c>
      <c r="S226">
        <v>1</v>
      </c>
      <c r="T226">
        <v>1</v>
      </c>
      <c r="U226"/>
      <c r="V226" t="s">
        <v>381</v>
      </c>
      <c r="W226" t="s">
        <v>52</v>
      </c>
      <c r="X226"/>
      <c r="Y226"/>
      <c r="Z226"/>
    </row>
    <row r="227" spans="1:46" x14ac:dyDescent="0.25">
      <c r="A227"/>
      <c r="B227"/>
      <c r="C227"/>
      <c r="D227"/>
      <c r="E227"/>
      <c r="F227"/>
      <c r="G227"/>
      <c r="H227"/>
      <c r="I227" t="s">
        <v>385</v>
      </c>
      <c r="J227">
        <v>6</v>
      </c>
      <c r="K227">
        <v>1</v>
      </c>
      <c r="L227"/>
      <c r="M227" t="s">
        <v>3</v>
      </c>
      <c r="N227" t="s">
        <v>3</v>
      </c>
      <c r="O227">
        <v>12</v>
      </c>
      <c r="P227">
        <v>16</v>
      </c>
      <c r="Q227">
        <v>16</v>
      </c>
      <c r="R227" t="s">
        <v>107</v>
      </c>
      <c r="S227">
        <v>1</v>
      </c>
      <c r="T227">
        <v>1</v>
      </c>
      <c r="U227"/>
      <c r="V227" t="s">
        <v>381</v>
      </c>
      <c r="W227" t="s">
        <v>52</v>
      </c>
      <c r="X227"/>
      <c r="Y227"/>
      <c r="Z227"/>
    </row>
    <row r="228" spans="1:46" x14ac:dyDescent="0.25">
      <c r="A228"/>
      <c r="B228"/>
      <c r="C228"/>
      <c r="D228"/>
      <c r="E228"/>
      <c r="F228"/>
      <c r="G228"/>
      <c r="H228"/>
      <c r="I228" t="s">
        <v>386</v>
      </c>
      <c r="J228">
        <v>9</v>
      </c>
      <c r="K228">
        <v>1</v>
      </c>
      <c r="L228"/>
      <c r="M228" t="s">
        <v>3</v>
      </c>
      <c r="N228" t="s">
        <v>3</v>
      </c>
      <c r="O228">
        <v>12</v>
      </c>
      <c r="P228">
        <v>16</v>
      </c>
      <c r="Q228">
        <v>16</v>
      </c>
      <c r="R228" t="s">
        <v>107</v>
      </c>
      <c r="S228">
        <v>1</v>
      </c>
      <c r="T228">
        <v>1</v>
      </c>
      <c r="U228"/>
      <c r="V228" t="s">
        <v>381</v>
      </c>
      <c r="W228" t="s">
        <v>52</v>
      </c>
      <c r="X228"/>
      <c r="Y228"/>
      <c r="Z228"/>
    </row>
    <row r="229" spans="1:46" x14ac:dyDescent="0.25">
      <c r="A229" t="s">
        <v>387</v>
      </c>
      <c r="B229">
        <v>32182347</v>
      </c>
      <c r="C229" t="s">
        <v>49</v>
      </c>
      <c r="D229">
        <v>1</v>
      </c>
      <c r="E229">
        <v>34</v>
      </c>
      <c r="F229" t="s">
        <v>77</v>
      </c>
      <c r="G229" t="s">
        <v>318</v>
      </c>
      <c r="H229" t="s">
        <v>3</v>
      </c>
      <c r="I229" t="s">
        <v>385</v>
      </c>
      <c r="J229">
        <v>3</v>
      </c>
      <c r="K229">
        <v>1</v>
      </c>
      <c r="L229"/>
      <c r="M229" t="s">
        <v>3</v>
      </c>
      <c r="N229" t="s">
        <v>3</v>
      </c>
      <c r="O229">
        <v>22</v>
      </c>
      <c r="P229" t="s">
        <v>3</v>
      </c>
      <c r="Q229" t="s">
        <v>3</v>
      </c>
      <c r="R229" t="s">
        <v>3</v>
      </c>
      <c r="S229">
        <v>0</v>
      </c>
      <c r="T229">
        <v>1</v>
      </c>
      <c r="U229"/>
      <c r="V229" t="s">
        <v>388</v>
      </c>
      <c r="W229" t="s">
        <v>52</v>
      </c>
      <c r="X229"/>
      <c r="Y229"/>
      <c r="Z229"/>
    </row>
    <row r="230" spans="1:46" x14ac:dyDescent="0.25">
      <c r="A230"/>
      <c r="B230"/>
      <c r="C230"/>
      <c r="D230"/>
      <c r="E230"/>
      <c r="F230"/>
      <c r="G230"/>
      <c r="H230"/>
      <c r="I230" t="s">
        <v>95</v>
      </c>
      <c r="J230">
        <v>3</v>
      </c>
      <c r="K230">
        <v>1</v>
      </c>
      <c r="L230"/>
      <c r="M230" t="s">
        <v>3</v>
      </c>
      <c r="N230" t="s">
        <v>3</v>
      </c>
      <c r="O230">
        <v>22</v>
      </c>
      <c r="P230" t="s">
        <v>3</v>
      </c>
      <c r="Q230" t="s">
        <v>3</v>
      </c>
      <c r="R230" t="s">
        <v>3</v>
      </c>
      <c r="S230">
        <v>0</v>
      </c>
      <c r="T230">
        <v>1</v>
      </c>
      <c r="U230"/>
      <c r="V230" t="s">
        <v>388</v>
      </c>
      <c r="W230" t="s">
        <v>52</v>
      </c>
      <c r="X230"/>
      <c r="Y230"/>
      <c r="Z230"/>
    </row>
    <row r="231" spans="1:46" s="14" customFormat="1" x14ac:dyDescent="0.25">
      <c r="A231" s="16"/>
      <c r="B231" s="16"/>
      <c r="C231" s="16"/>
      <c r="D231" s="16"/>
      <c r="E231" s="16"/>
      <c r="F231" s="16"/>
      <c r="G231" s="16"/>
      <c r="H231" s="16"/>
      <c r="I231" s="16" t="s">
        <v>7</v>
      </c>
      <c r="J231" s="16">
        <v>9</v>
      </c>
      <c r="K231" s="16">
        <v>1</v>
      </c>
      <c r="L231" s="16"/>
      <c r="M231" s="16" t="s">
        <v>3</v>
      </c>
      <c r="N231" s="16" t="s">
        <v>3</v>
      </c>
      <c r="O231" s="16">
        <v>22</v>
      </c>
      <c r="P231" s="16" t="s">
        <v>3</v>
      </c>
      <c r="Q231" s="16" t="s">
        <v>3</v>
      </c>
      <c r="R231" s="16" t="s">
        <v>3</v>
      </c>
      <c r="S231" s="16">
        <v>0</v>
      </c>
      <c r="T231" s="16">
        <v>1</v>
      </c>
      <c r="U231" s="16"/>
      <c r="V231" s="16" t="s">
        <v>388</v>
      </c>
      <c r="W231" s="16" t="s">
        <v>52</v>
      </c>
      <c r="X231" s="16"/>
      <c r="Y231" s="16"/>
      <c r="Z231" s="16"/>
    </row>
    <row r="232" spans="1:46" x14ac:dyDescent="0.25">
      <c r="A232"/>
      <c r="B232"/>
      <c r="C232"/>
      <c r="D232"/>
      <c r="E232"/>
      <c r="F232"/>
      <c r="G232"/>
      <c r="H232"/>
      <c r="I232" t="s">
        <v>70</v>
      </c>
      <c r="J232">
        <v>9</v>
      </c>
      <c r="K232">
        <v>1</v>
      </c>
      <c r="L232"/>
      <c r="M232" t="s">
        <v>3</v>
      </c>
      <c r="N232" t="s">
        <v>3</v>
      </c>
      <c r="O232">
        <v>22</v>
      </c>
      <c r="P232" t="s">
        <v>3</v>
      </c>
      <c r="Q232" t="s">
        <v>3</v>
      </c>
      <c r="R232" t="s">
        <v>3</v>
      </c>
      <c r="S232">
        <v>0</v>
      </c>
      <c r="T232">
        <v>1</v>
      </c>
      <c r="U232"/>
      <c r="V232" t="s">
        <v>388</v>
      </c>
      <c r="W232" t="s">
        <v>52</v>
      </c>
      <c r="X232"/>
      <c r="Y232"/>
      <c r="Z232"/>
    </row>
    <row r="233" spans="1:46" x14ac:dyDescent="0.25">
      <c r="A233"/>
      <c r="B233"/>
      <c r="C233"/>
      <c r="D233"/>
      <c r="E233"/>
      <c r="F233"/>
      <c r="G233"/>
      <c r="H233"/>
      <c r="I233" t="s">
        <v>385</v>
      </c>
      <c r="J233">
        <v>9</v>
      </c>
      <c r="K233">
        <v>1</v>
      </c>
      <c r="L233"/>
      <c r="M233" t="s">
        <v>3</v>
      </c>
      <c r="N233" t="s">
        <v>3</v>
      </c>
      <c r="O233">
        <v>22</v>
      </c>
      <c r="P233" t="s">
        <v>3</v>
      </c>
      <c r="Q233" t="s">
        <v>3</v>
      </c>
      <c r="R233" t="s">
        <v>3</v>
      </c>
      <c r="S233">
        <v>0</v>
      </c>
      <c r="T233">
        <v>1</v>
      </c>
      <c r="U233"/>
      <c r="V233" t="s">
        <v>388</v>
      </c>
      <c r="W233" t="s">
        <v>52</v>
      </c>
      <c r="X233"/>
      <c r="Y233"/>
      <c r="Z233"/>
    </row>
    <row r="234" spans="1:46" x14ac:dyDescent="0.25">
      <c r="A234"/>
      <c r="B234"/>
      <c r="C234"/>
      <c r="D234"/>
      <c r="E234"/>
      <c r="F234"/>
      <c r="G234"/>
      <c r="H234"/>
      <c r="I234" t="s">
        <v>134</v>
      </c>
      <c r="J234">
        <v>12</v>
      </c>
      <c r="K234">
        <v>1</v>
      </c>
      <c r="L234"/>
      <c r="M234" t="s">
        <v>3</v>
      </c>
      <c r="N234" t="s">
        <v>3</v>
      </c>
      <c r="O234">
        <v>22</v>
      </c>
      <c r="P234" t="s">
        <v>3</v>
      </c>
      <c r="Q234" t="s">
        <v>3</v>
      </c>
      <c r="R234" t="s">
        <v>3</v>
      </c>
      <c r="S234">
        <v>0</v>
      </c>
      <c r="T234">
        <v>1</v>
      </c>
      <c r="U234"/>
      <c r="V234" t="s">
        <v>388</v>
      </c>
      <c r="W234" t="s">
        <v>52</v>
      </c>
      <c r="X234"/>
      <c r="Y234"/>
      <c r="Z234"/>
    </row>
    <row r="235" spans="1:46" x14ac:dyDescent="0.25">
      <c r="A235"/>
      <c r="B235"/>
      <c r="C235"/>
      <c r="D235"/>
      <c r="E235"/>
      <c r="F235"/>
      <c r="G235"/>
      <c r="H235"/>
      <c r="I235" t="s">
        <v>389</v>
      </c>
      <c r="J235">
        <v>14</v>
      </c>
      <c r="K235">
        <v>1</v>
      </c>
      <c r="L235"/>
      <c r="M235" t="s">
        <v>3</v>
      </c>
      <c r="N235" t="s">
        <v>3</v>
      </c>
      <c r="O235">
        <v>22</v>
      </c>
      <c r="P235" t="s">
        <v>3</v>
      </c>
      <c r="Q235" t="s">
        <v>3</v>
      </c>
      <c r="R235" t="s">
        <v>3</v>
      </c>
      <c r="S235">
        <v>0</v>
      </c>
      <c r="T235">
        <v>1</v>
      </c>
      <c r="U235"/>
      <c r="V235" t="s">
        <v>388</v>
      </c>
      <c r="W235" t="s">
        <v>52</v>
      </c>
      <c r="X235"/>
      <c r="Y235"/>
      <c r="Z235"/>
    </row>
    <row r="236" spans="1:46" x14ac:dyDescent="0.25">
      <c r="A236"/>
      <c r="B236"/>
      <c r="C236"/>
      <c r="D236"/>
      <c r="E236"/>
      <c r="F236"/>
      <c r="G236"/>
      <c r="H236"/>
      <c r="I236" t="s">
        <v>323</v>
      </c>
      <c r="J236">
        <v>14</v>
      </c>
      <c r="K236">
        <v>1</v>
      </c>
      <c r="L236"/>
      <c r="M236" t="s">
        <v>3</v>
      </c>
      <c r="N236" t="s">
        <v>3</v>
      </c>
      <c r="O236">
        <v>22</v>
      </c>
      <c r="P236" t="s">
        <v>3</v>
      </c>
      <c r="Q236" t="s">
        <v>3</v>
      </c>
      <c r="R236" t="s">
        <v>3</v>
      </c>
      <c r="S236">
        <v>0</v>
      </c>
      <c r="T236">
        <v>1</v>
      </c>
      <c r="U236"/>
      <c r="V236" t="s">
        <v>388</v>
      </c>
      <c r="W236" t="s">
        <v>52</v>
      </c>
      <c r="X236"/>
      <c r="Y236"/>
      <c r="Z236"/>
    </row>
    <row r="237" spans="1:46" x14ac:dyDescent="0.25">
      <c r="A237"/>
      <c r="B237"/>
      <c r="C237"/>
      <c r="D237"/>
      <c r="E237"/>
      <c r="F237"/>
      <c r="G237"/>
      <c r="H237"/>
      <c r="I237" t="s">
        <v>134</v>
      </c>
      <c r="J237">
        <v>14</v>
      </c>
      <c r="K237">
        <v>1</v>
      </c>
      <c r="L237"/>
      <c r="M237" t="s">
        <v>3</v>
      </c>
      <c r="N237" t="s">
        <v>3</v>
      </c>
      <c r="O237">
        <v>22</v>
      </c>
      <c r="P237" t="s">
        <v>3</v>
      </c>
      <c r="Q237" t="s">
        <v>3</v>
      </c>
      <c r="R237" t="s">
        <v>3</v>
      </c>
      <c r="S237">
        <v>0</v>
      </c>
      <c r="T237">
        <v>1</v>
      </c>
      <c r="U237"/>
      <c r="V237" t="s">
        <v>388</v>
      </c>
      <c r="W237" t="s">
        <v>52</v>
      </c>
      <c r="X237"/>
      <c r="Y237"/>
      <c r="Z237"/>
    </row>
    <row r="238" spans="1:46" x14ac:dyDescent="0.25">
      <c r="A238"/>
      <c r="B238"/>
      <c r="C238"/>
      <c r="D238">
        <v>2</v>
      </c>
      <c r="E238">
        <v>29</v>
      </c>
      <c r="F238" t="s">
        <v>77</v>
      </c>
      <c r="G238" t="s">
        <v>318</v>
      </c>
      <c r="H238" t="s">
        <v>3</v>
      </c>
      <c r="I238" t="s">
        <v>390</v>
      </c>
      <c r="J238">
        <v>1</v>
      </c>
      <c r="K238">
        <v>1</v>
      </c>
      <c r="L238"/>
      <c r="M238" t="s">
        <v>3</v>
      </c>
      <c r="N238" t="s">
        <v>3</v>
      </c>
      <c r="O238" t="s">
        <v>3</v>
      </c>
      <c r="P238" t="s">
        <v>3</v>
      </c>
      <c r="Q238">
        <v>25</v>
      </c>
      <c r="R238">
        <v>27</v>
      </c>
      <c r="S238">
        <v>0</v>
      </c>
      <c r="T238">
        <v>0</v>
      </c>
      <c r="U238"/>
      <c r="V238" t="s">
        <v>391</v>
      </c>
      <c r="W238" t="s">
        <v>52</v>
      </c>
      <c r="X238"/>
      <c r="Y238"/>
      <c r="Z238"/>
    </row>
    <row r="239" spans="1:46" x14ac:dyDescent="0.25">
      <c r="A239"/>
      <c r="B239"/>
      <c r="C239"/>
      <c r="D239"/>
      <c r="E239"/>
      <c r="F239"/>
      <c r="G239"/>
      <c r="H239"/>
      <c r="I239" t="s">
        <v>392</v>
      </c>
      <c r="J239">
        <v>3</v>
      </c>
      <c r="K239">
        <v>1</v>
      </c>
      <c r="L239"/>
      <c r="M239" t="s">
        <v>3</v>
      </c>
      <c r="N239" t="s">
        <v>3</v>
      </c>
      <c r="O239" t="s">
        <v>3</v>
      </c>
      <c r="P239" t="s">
        <v>3</v>
      </c>
      <c r="Q239">
        <v>25</v>
      </c>
      <c r="R239">
        <v>27</v>
      </c>
      <c r="S239">
        <v>0</v>
      </c>
      <c r="T239">
        <v>0</v>
      </c>
      <c r="U239"/>
      <c r="V239" t="s">
        <v>391</v>
      </c>
      <c r="W239" t="s">
        <v>52</v>
      </c>
      <c r="X239"/>
      <c r="Y239"/>
      <c r="Z239"/>
    </row>
    <row r="240" spans="1:46" x14ac:dyDescent="0.25">
      <c r="A240"/>
      <c r="B240"/>
      <c r="C240"/>
      <c r="D240"/>
      <c r="E240"/>
      <c r="F240"/>
      <c r="G240"/>
      <c r="H240"/>
      <c r="I240" t="s">
        <v>70</v>
      </c>
      <c r="J240">
        <v>3</v>
      </c>
      <c r="K240">
        <v>1</v>
      </c>
      <c r="L240"/>
      <c r="M240" t="s">
        <v>3</v>
      </c>
      <c r="N240" t="s">
        <v>3</v>
      </c>
      <c r="O240" t="s">
        <v>3</v>
      </c>
      <c r="P240" t="s">
        <v>3</v>
      </c>
      <c r="Q240">
        <v>25</v>
      </c>
      <c r="R240">
        <v>27</v>
      </c>
      <c r="S240">
        <v>0</v>
      </c>
      <c r="T240">
        <v>0</v>
      </c>
      <c r="U240"/>
      <c r="V240" t="s">
        <v>391</v>
      </c>
      <c r="W240" t="s">
        <v>52</v>
      </c>
      <c r="X240"/>
      <c r="Y240"/>
      <c r="Z240"/>
    </row>
    <row r="241" spans="1:26" x14ac:dyDescent="0.25">
      <c r="A241"/>
      <c r="B241"/>
      <c r="C241"/>
      <c r="D241"/>
      <c r="E241"/>
      <c r="F241"/>
      <c r="G241"/>
      <c r="H241"/>
      <c r="I241" t="s">
        <v>385</v>
      </c>
      <c r="J241">
        <v>3</v>
      </c>
      <c r="K241">
        <v>1</v>
      </c>
      <c r="L241"/>
      <c r="M241" t="s">
        <v>3</v>
      </c>
      <c r="N241" t="s">
        <v>3</v>
      </c>
      <c r="O241" t="s">
        <v>3</v>
      </c>
      <c r="P241" t="s">
        <v>3</v>
      </c>
      <c r="Q241">
        <v>25</v>
      </c>
      <c r="R241">
        <v>27</v>
      </c>
      <c r="S241">
        <v>0</v>
      </c>
      <c r="T241">
        <v>0</v>
      </c>
      <c r="U241"/>
      <c r="V241" t="s">
        <v>391</v>
      </c>
      <c r="W241" t="s">
        <v>52</v>
      </c>
      <c r="X241"/>
      <c r="Y241"/>
      <c r="Z241"/>
    </row>
    <row r="242" spans="1:26" x14ac:dyDescent="0.25">
      <c r="A242"/>
      <c r="B242"/>
      <c r="C242"/>
      <c r="D242"/>
      <c r="E242"/>
      <c r="F242"/>
      <c r="G242"/>
      <c r="H242"/>
      <c r="I242" t="s">
        <v>134</v>
      </c>
      <c r="J242">
        <v>5</v>
      </c>
      <c r="K242">
        <v>1</v>
      </c>
      <c r="L242"/>
      <c r="M242" t="s">
        <v>3</v>
      </c>
      <c r="N242" t="s">
        <v>3</v>
      </c>
      <c r="O242" t="s">
        <v>3</v>
      </c>
      <c r="P242" t="s">
        <v>3</v>
      </c>
      <c r="Q242">
        <v>25</v>
      </c>
      <c r="R242">
        <v>27</v>
      </c>
      <c r="S242">
        <v>0</v>
      </c>
      <c r="T242">
        <v>0</v>
      </c>
      <c r="U242"/>
      <c r="V242" t="s">
        <v>391</v>
      </c>
      <c r="W242" t="s">
        <v>52</v>
      </c>
      <c r="X242"/>
      <c r="Y242"/>
      <c r="Z242"/>
    </row>
    <row r="243" spans="1:26" x14ac:dyDescent="0.25">
      <c r="A243" t="s">
        <v>393</v>
      </c>
      <c r="B243">
        <v>32197060</v>
      </c>
      <c r="C243" t="s">
        <v>394</v>
      </c>
      <c r="D243">
        <v>1</v>
      </c>
      <c r="E243">
        <v>60</v>
      </c>
      <c r="F243" t="s">
        <v>50</v>
      </c>
      <c r="G243" t="s">
        <v>3</v>
      </c>
      <c r="H243" t="s">
        <v>395</v>
      </c>
      <c r="I243" t="s">
        <v>396</v>
      </c>
      <c r="J243">
        <v>6</v>
      </c>
      <c r="K243">
        <v>1</v>
      </c>
      <c r="L243"/>
      <c r="M243" t="s">
        <v>3</v>
      </c>
      <c r="N243" t="s">
        <v>3</v>
      </c>
      <c r="O243">
        <v>16</v>
      </c>
      <c r="P243" t="s">
        <v>3</v>
      </c>
      <c r="Q243">
        <v>18</v>
      </c>
      <c r="R243" t="s">
        <v>3</v>
      </c>
      <c r="S243">
        <v>0</v>
      </c>
      <c r="T243" t="s">
        <v>3</v>
      </c>
      <c r="U243"/>
      <c r="V243" t="s">
        <v>397</v>
      </c>
      <c r="W243" t="s">
        <v>52</v>
      </c>
      <c r="X243"/>
      <c r="Y243"/>
      <c r="Z243"/>
    </row>
    <row r="244" spans="1:26" x14ac:dyDescent="0.25">
      <c r="A244"/>
      <c r="B244"/>
      <c r="C244"/>
      <c r="D244"/>
      <c r="E244"/>
      <c r="F244"/>
      <c r="G244"/>
      <c r="H244"/>
      <c r="I244" t="s">
        <v>68</v>
      </c>
      <c r="J244">
        <v>6</v>
      </c>
      <c r="K244">
        <v>1</v>
      </c>
      <c r="L244"/>
      <c r="M244" t="s">
        <v>3</v>
      </c>
      <c r="N244" t="s">
        <v>3</v>
      </c>
      <c r="O244">
        <v>16</v>
      </c>
      <c r="P244" t="s">
        <v>3</v>
      </c>
      <c r="Q244">
        <v>18</v>
      </c>
      <c r="R244" t="s">
        <v>3</v>
      </c>
      <c r="S244">
        <v>0</v>
      </c>
      <c r="T244" t="s">
        <v>3</v>
      </c>
      <c r="U244"/>
      <c r="V244" t="s">
        <v>397</v>
      </c>
      <c r="W244" t="s">
        <v>52</v>
      </c>
      <c r="X244"/>
      <c r="Y244"/>
      <c r="Z244"/>
    </row>
    <row r="245" spans="1:26" x14ac:dyDescent="0.25">
      <c r="A245"/>
      <c r="B245"/>
      <c r="C245"/>
      <c r="D245"/>
      <c r="E245"/>
      <c r="F245"/>
      <c r="G245"/>
      <c r="H245"/>
      <c r="I245" t="s">
        <v>398</v>
      </c>
      <c r="J245">
        <v>6</v>
      </c>
      <c r="K245">
        <v>1</v>
      </c>
      <c r="L245"/>
      <c r="M245" t="s">
        <v>3</v>
      </c>
      <c r="N245" t="s">
        <v>3</v>
      </c>
      <c r="O245">
        <v>16</v>
      </c>
      <c r="P245" t="s">
        <v>3</v>
      </c>
      <c r="Q245">
        <v>18</v>
      </c>
      <c r="R245" t="s">
        <v>3</v>
      </c>
      <c r="S245">
        <v>0</v>
      </c>
      <c r="T245" t="s">
        <v>3</v>
      </c>
      <c r="U245"/>
      <c r="V245" t="s">
        <v>397</v>
      </c>
      <c r="W245" t="s">
        <v>52</v>
      </c>
      <c r="X245"/>
      <c r="Y245"/>
      <c r="Z245"/>
    </row>
    <row r="246" spans="1:26" x14ac:dyDescent="0.25">
      <c r="A246"/>
      <c r="B246"/>
      <c r="C246"/>
      <c r="D246"/>
      <c r="E246"/>
      <c r="F246"/>
      <c r="G246"/>
      <c r="H246"/>
      <c r="I246" t="s">
        <v>399</v>
      </c>
      <c r="J246">
        <v>6</v>
      </c>
      <c r="K246">
        <v>1</v>
      </c>
      <c r="L246"/>
      <c r="M246" t="s">
        <v>3</v>
      </c>
      <c r="N246" t="s">
        <v>3</v>
      </c>
      <c r="O246">
        <v>16</v>
      </c>
      <c r="P246" t="s">
        <v>3</v>
      </c>
      <c r="Q246">
        <v>18</v>
      </c>
      <c r="R246" t="s">
        <v>3</v>
      </c>
      <c r="S246">
        <v>0</v>
      </c>
      <c r="T246" t="s">
        <v>3</v>
      </c>
      <c r="U246"/>
      <c r="V246" t="s">
        <v>397</v>
      </c>
      <c r="W246" t="s">
        <v>52</v>
      </c>
      <c r="X246"/>
      <c r="Y246"/>
      <c r="Z246"/>
    </row>
    <row r="247" spans="1:26" x14ac:dyDescent="0.25">
      <c r="A247"/>
      <c r="B247"/>
      <c r="C247"/>
      <c r="D247"/>
      <c r="E247"/>
      <c r="F247"/>
      <c r="G247"/>
      <c r="H247"/>
      <c r="I247" t="s">
        <v>189</v>
      </c>
      <c r="J247">
        <v>12</v>
      </c>
      <c r="K247">
        <v>1</v>
      </c>
      <c r="L247"/>
      <c r="M247" t="s">
        <v>3</v>
      </c>
      <c r="N247" t="s">
        <v>3</v>
      </c>
      <c r="O247">
        <v>16</v>
      </c>
      <c r="P247" t="s">
        <v>3</v>
      </c>
      <c r="Q247">
        <v>18</v>
      </c>
      <c r="R247" t="s">
        <v>3</v>
      </c>
      <c r="S247">
        <v>0</v>
      </c>
      <c r="T247" t="s">
        <v>3</v>
      </c>
      <c r="U247"/>
      <c r="V247" t="s">
        <v>397</v>
      </c>
      <c r="W247" t="s">
        <v>52</v>
      </c>
      <c r="X247"/>
      <c r="Y247"/>
      <c r="Z247"/>
    </row>
    <row r="248" spans="1:26" x14ac:dyDescent="0.25">
      <c r="A248"/>
      <c r="B248"/>
      <c r="C248" t="s">
        <v>49</v>
      </c>
      <c r="D248"/>
      <c r="E248"/>
      <c r="F248"/>
      <c r="G248"/>
      <c r="H248"/>
      <c r="I248" t="s">
        <v>134</v>
      </c>
      <c r="J248">
        <v>12</v>
      </c>
      <c r="K248">
        <v>1</v>
      </c>
      <c r="L248"/>
      <c r="M248" t="s">
        <v>3</v>
      </c>
      <c r="N248" t="s">
        <v>3</v>
      </c>
      <c r="O248">
        <v>16</v>
      </c>
      <c r="P248" t="s">
        <v>3</v>
      </c>
      <c r="Q248">
        <v>18</v>
      </c>
      <c r="R248" t="s">
        <v>3</v>
      </c>
      <c r="S248">
        <v>0</v>
      </c>
      <c r="T248" t="s">
        <v>3</v>
      </c>
      <c r="U248"/>
      <c r="V248" t="s">
        <v>397</v>
      </c>
      <c r="W248" t="s">
        <v>52</v>
      </c>
      <c r="X248"/>
      <c r="Y248"/>
      <c r="Z248"/>
    </row>
    <row r="249" spans="1:26" x14ac:dyDescent="0.25">
      <c r="A249"/>
      <c r="B249"/>
      <c r="C249"/>
      <c r="D249"/>
      <c r="E249"/>
      <c r="F249"/>
      <c r="G249"/>
      <c r="H249"/>
      <c r="I249" t="s">
        <v>400</v>
      </c>
      <c r="J249">
        <v>15</v>
      </c>
      <c r="K249">
        <v>1</v>
      </c>
      <c r="L249"/>
      <c r="M249" t="s">
        <v>3</v>
      </c>
      <c r="N249" t="s">
        <v>3</v>
      </c>
      <c r="O249">
        <v>16</v>
      </c>
      <c r="P249" t="s">
        <v>3</v>
      </c>
      <c r="Q249">
        <v>18</v>
      </c>
      <c r="R249" t="s">
        <v>3</v>
      </c>
      <c r="S249">
        <v>0</v>
      </c>
      <c r="T249" t="s">
        <v>3</v>
      </c>
      <c r="U249"/>
      <c r="V249" t="s">
        <v>397</v>
      </c>
      <c r="W249" t="s">
        <v>52</v>
      </c>
      <c r="X249"/>
      <c r="Y249"/>
      <c r="Z249"/>
    </row>
    <row r="250" spans="1:26" x14ac:dyDescent="0.25">
      <c r="A250"/>
      <c r="B250"/>
      <c r="C250"/>
      <c r="D250"/>
      <c r="E250"/>
      <c r="F250"/>
      <c r="G250"/>
      <c r="H250"/>
      <c r="I250" t="s">
        <v>150</v>
      </c>
      <c r="J250">
        <v>15</v>
      </c>
      <c r="K250">
        <v>1</v>
      </c>
      <c r="L250"/>
      <c r="M250" t="s">
        <v>3</v>
      </c>
      <c r="N250" t="s">
        <v>3</v>
      </c>
      <c r="O250">
        <v>16</v>
      </c>
      <c r="P250" t="s">
        <v>3</v>
      </c>
      <c r="Q250">
        <v>18</v>
      </c>
      <c r="R250" t="s">
        <v>3</v>
      </c>
      <c r="S250">
        <v>0</v>
      </c>
      <c r="T250" t="s">
        <v>3</v>
      </c>
      <c r="U250"/>
      <c r="V250" t="s">
        <v>397</v>
      </c>
      <c r="W250" t="s">
        <v>52</v>
      </c>
      <c r="X250"/>
      <c r="Y250"/>
      <c r="Z250"/>
    </row>
    <row r="251" spans="1:26" x14ac:dyDescent="0.25">
      <c r="A251" t="s">
        <v>401</v>
      </c>
      <c r="B251">
        <v>32181990</v>
      </c>
      <c r="C251" t="s">
        <v>49</v>
      </c>
      <c r="D251">
        <v>1</v>
      </c>
      <c r="E251">
        <v>52</v>
      </c>
      <c r="F251" t="s">
        <v>50</v>
      </c>
      <c r="G251" t="s">
        <v>402</v>
      </c>
      <c r="H251" t="s">
        <v>403</v>
      </c>
      <c r="I251" t="s">
        <v>316</v>
      </c>
      <c r="J251">
        <v>6</v>
      </c>
      <c r="K251">
        <v>1</v>
      </c>
      <c r="L251"/>
      <c r="M251" t="s">
        <v>3</v>
      </c>
      <c r="N251" t="s">
        <v>3</v>
      </c>
      <c r="O251">
        <v>12</v>
      </c>
      <c r="P251">
        <v>18</v>
      </c>
      <c r="Q251">
        <v>16</v>
      </c>
      <c r="R251">
        <v>21</v>
      </c>
      <c r="S251">
        <v>0</v>
      </c>
      <c r="T251">
        <v>0</v>
      </c>
      <c r="U251"/>
      <c r="V251" t="s">
        <v>404</v>
      </c>
      <c r="W251" t="s">
        <v>52</v>
      </c>
      <c r="X251"/>
      <c r="Y251"/>
      <c r="Z251"/>
    </row>
    <row r="252" spans="1:26" x14ac:dyDescent="0.25">
      <c r="A252"/>
      <c r="B252"/>
      <c r="C252"/>
      <c r="D252"/>
      <c r="E252"/>
      <c r="F252"/>
      <c r="G252"/>
      <c r="H252"/>
      <c r="I252" t="s">
        <v>68</v>
      </c>
      <c r="J252">
        <v>6</v>
      </c>
      <c r="K252">
        <v>1</v>
      </c>
      <c r="L252"/>
      <c r="M252" t="s">
        <v>3</v>
      </c>
      <c r="N252" t="s">
        <v>3</v>
      </c>
      <c r="O252">
        <v>12</v>
      </c>
      <c r="P252">
        <v>18</v>
      </c>
      <c r="Q252">
        <v>16</v>
      </c>
      <c r="R252">
        <v>21</v>
      </c>
      <c r="S252">
        <v>0</v>
      </c>
      <c r="T252">
        <v>0</v>
      </c>
      <c r="U252"/>
      <c r="V252" t="s">
        <v>404</v>
      </c>
      <c r="W252" t="s">
        <v>52</v>
      </c>
      <c r="X252"/>
      <c r="Y252"/>
      <c r="Z252"/>
    </row>
    <row r="253" spans="1:26" x14ac:dyDescent="0.25">
      <c r="A253"/>
      <c r="B253"/>
      <c r="C253"/>
      <c r="D253"/>
      <c r="E253"/>
      <c r="F253"/>
      <c r="G253"/>
      <c r="H253"/>
      <c r="I253" t="s">
        <v>134</v>
      </c>
      <c r="J253">
        <v>9</v>
      </c>
      <c r="K253">
        <v>1</v>
      </c>
      <c r="L253"/>
      <c r="M253" t="s">
        <v>3</v>
      </c>
      <c r="N253" t="s">
        <v>3</v>
      </c>
      <c r="O253">
        <v>12</v>
      </c>
      <c r="P253">
        <v>18</v>
      </c>
      <c r="Q253">
        <v>16</v>
      </c>
      <c r="R253">
        <v>21</v>
      </c>
      <c r="S253">
        <v>0</v>
      </c>
      <c r="T253">
        <v>0</v>
      </c>
      <c r="U253"/>
      <c r="V253" t="s">
        <v>404</v>
      </c>
      <c r="W253" t="s">
        <v>52</v>
      </c>
      <c r="X253"/>
      <c r="Y253"/>
      <c r="Z253"/>
    </row>
    <row r="254" spans="1:26" x14ac:dyDescent="0.25">
      <c r="A254"/>
      <c r="B254"/>
      <c r="C254" t="s">
        <v>49</v>
      </c>
      <c r="D254"/>
      <c r="E254"/>
      <c r="F254"/>
      <c r="G254"/>
      <c r="H254"/>
      <c r="I254" t="s">
        <v>405</v>
      </c>
      <c r="J254">
        <v>9</v>
      </c>
      <c r="K254">
        <v>1</v>
      </c>
      <c r="L254"/>
      <c r="M254" t="s">
        <v>3</v>
      </c>
      <c r="N254" t="s">
        <v>3</v>
      </c>
      <c r="O254">
        <v>12</v>
      </c>
      <c r="P254">
        <v>18</v>
      </c>
      <c r="Q254">
        <v>16</v>
      </c>
      <c r="R254">
        <v>21</v>
      </c>
      <c r="S254">
        <v>0</v>
      </c>
      <c r="T254">
        <v>0</v>
      </c>
      <c r="U254"/>
      <c r="V254" t="s">
        <v>404</v>
      </c>
      <c r="W254" t="s">
        <v>52</v>
      </c>
      <c r="X254"/>
      <c r="Y254"/>
      <c r="Z254"/>
    </row>
    <row r="255" spans="1:26" x14ac:dyDescent="0.25">
      <c r="A255"/>
      <c r="B255"/>
      <c r="C255" t="s">
        <v>49</v>
      </c>
      <c r="D255"/>
      <c r="E255"/>
      <c r="F255"/>
      <c r="G255"/>
      <c r="H255"/>
      <c r="I255" t="s">
        <v>150</v>
      </c>
      <c r="J255">
        <v>9</v>
      </c>
      <c r="K255">
        <v>1</v>
      </c>
      <c r="L255"/>
      <c r="M255" t="s">
        <v>3</v>
      </c>
      <c r="N255" t="s">
        <v>3</v>
      </c>
      <c r="O255">
        <v>12</v>
      </c>
      <c r="P255">
        <v>18</v>
      </c>
      <c r="Q255">
        <v>16</v>
      </c>
      <c r="R255">
        <v>21</v>
      </c>
      <c r="S255">
        <v>0</v>
      </c>
      <c r="T255">
        <v>0</v>
      </c>
      <c r="U255"/>
      <c r="V255" t="s">
        <v>404</v>
      </c>
      <c r="W255" t="s">
        <v>52</v>
      </c>
      <c r="X255"/>
      <c r="Y255"/>
      <c r="Z255"/>
    </row>
    <row r="256" spans="1:26" x14ac:dyDescent="0.25">
      <c r="A256"/>
      <c r="B256"/>
      <c r="C256"/>
      <c r="D256"/>
      <c r="E256"/>
      <c r="F256"/>
      <c r="G256"/>
      <c r="H256"/>
      <c r="I256" t="s">
        <v>406</v>
      </c>
      <c r="J256">
        <v>9</v>
      </c>
      <c r="K256">
        <v>1</v>
      </c>
      <c r="L256"/>
      <c r="M256" t="s">
        <v>3</v>
      </c>
      <c r="N256" t="s">
        <v>3</v>
      </c>
      <c r="O256">
        <v>12</v>
      </c>
      <c r="P256">
        <v>18</v>
      </c>
      <c r="Q256">
        <v>16</v>
      </c>
      <c r="R256">
        <v>21</v>
      </c>
      <c r="S256">
        <v>0</v>
      </c>
      <c r="T256">
        <v>0</v>
      </c>
      <c r="U256"/>
      <c r="V256" t="s">
        <v>404</v>
      </c>
      <c r="W256" t="s">
        <v>52</v>
      </c>
      <c r="X256"/>
      <c r="Y256"/>
      <c r="Z256"/>
    </row>
    <row r="257" spans="1:46" x14ac:dyDescent="0.25">
      <c r="A257"/>
      <c r="B257"/>
      <c r="C257"/>
      <c r="D257"/>
      <c r="E257"/>
      <c r="F257"/>
      <c r="G257"/>
      <c r="H257"/>
      <c r="I257" t="s">
        <v>407</v>
      </c>
      <c r="J257">
        <v>9</v>
      </c>
      <c r="K257">
        <v>1</v>
      </c>
      <c r="L257"/>
      <c r="M257" t="s">
        <v>3</v>
      </c>
      <c r="N257" t="s">
        <v>3</v>
      </c>
      <c r="O257">
        <v>12</v>
      </c>
      <c r="P257">
        <v>18</v>
      </c>
      <c r="Q257">
        <v>16</v>
      </c>
      <c r="R257">
        <v>21</v>
      </c>
      <c r="S257">
        <v>0</v>
      </c>
      <c r="T257">
        <v>0</v>
      </c>
      <c r="U257"/>
      <c r="V257" t="s">
        <v>404</v>
      </c>
      <c r="W257" t="s">
        <v>52</v>
      </c>
      <c r="X257"/>
      <c r="Y257"/>
      <c r="Z257"/>
    </row>
    <row r="258" spans="1:46" x14ac:dyDescent="0.25">
      <c r="A258" t="s">
        <v>408</v>
      </c>
      <c r="B258">
        <v>32163697</v>
      </c>
      <c r="C258" t="s">
        <v>49</v>
      </c>
      <c r="D258">
        <v>1</v>
      </c>
      <c r="E258">
        <v>3</v>
      </c>
      <c r="F258" t="s">
        <v>77</v>
      </c>
      <c r="G258" t="s">
        <v>63</v>
      </c>
      <c r="H258" t="s">
        <v>409</v>
      </c>
      <c r="I258" t="s">
        <v>366</v>
      </c>
      <c r="J258" t="s">
        <v>3</v>
      </c>
      <c r="K258">
        <v>1</v>
      </c>
      <c r="L258"/>
      <c r="M258" t="s">
        <v>3</v>
      </c>
      <c r="N258" t="s">
        <v>3</v>
      </c>
      <c r="O258">
        <v>11</v>
      </c>
      <c r="P258" t="s">
        <v>3</v>
      </c>
      <c r="Q258" t="s">
        <v>3</v>
      </c>
      <c r="R258">
        <v>13</v>
      </c>
      <c r="S258">
        <v>0</v>
      </c>
      <c r="T258">
        <v>0</v>
      </c>
      <c r="U258"/>
      <c r="V258" t="s">
        <v>410</v>
      </c>
      <c r="W258" t="s">
        <v>4</v>
      </c>
      <c r="X258"/>
      <c r="Y258"/>
      <c r="Z258"/>
    </row>
    <row r="259" spans="1:46" x14ac:dyDescent="0.25">
      <c r="A259"/>
      <c r="B259"/>
      <c r="C259"/>
      <c r="D259"/>
      <c r="E259"/>
      <c r="F259"/>
      <c r="G259"/>
      <c r="H259"/>
      <c r="I259" t="s">
        <v>315</v>
      </c>
      <c r="J259" t="s">
        <v>3</v>
      </c>
      <c r="K259">
        <v>1</v>
      </c>
      <c r="L259"/>
      <c r="M259" t="s">
        <v>3</v>
      </c>
      <c r="N259" t="s">
        <v>3</v>
      </c>
      <c r="O259">
        <v>11</v>
      </c>
      <c r="P259" t="s">
        <v>3</v>
      </c>
      <c r="Q259" t="s">
        <v>3</v>
      </c>
      <c r="R259">
        <v>13</v>
      </c>
      <c r="S259">
        <v>0</v>
      </c>
      <c r="T259">
        <v>0</v>
      </c>
      <c r="U259"/>
      <c r="V259" t="s">
        <v>410</v>
      </c>
      <c r="W259" t="s">
        <v>4</v>
      </c>
      <c r="X259"/>
      <c r="Y259"/>
      <c r="Z259"/>
    </row>
    <row r="260" spans="1:46" x14ac:dyDescent="0.25">
      <c r="A260"/>
      <c r="B260"/>
      <c r="C260"/>
      <c r="D260"/>
      <c r="E260"/>
      <c r="F260"/>
      <c r="G260"/>
      <c r="H260"/>
      <c r="I260" t="s">
        <v>411</v>
      </c>
      <c r="J260" t="s">
        <v>3</v>
      </c>
      <c r="K260">
        <v>1</v>
      </c>
      <c r="L260"/>
      <c r="M260" t="s">
        <v>3</v>
      </c>
      <c r="N260" t="s">
        <v>3</v>
      </c>
      <c r="O260">
        <v>11</v>
      </c>
      <c r="P260" t="s">
        <v>3</v>
      </c>
      <c r="Q260" t="s">
        <v>3</v>
      </c>
      <c r="R260">
        <v>13</v>
      </c>
      <c r="S260">
        <v>0</v>
      </c>
      <c r="T260">
        <v>0</v>
      </c>
      <c r="U260"/>
      <c r="V260" t="s">
        <v>410</v>
      </c>
      <c r="W260" t="s">
        <v>4</v>
      </c>
      <c r="X260"/>
      <c r="Y260"/>
      <c r="Z260"/>
      <c r="AA260" s="10"/>
      <c r="AB260" s="10"/>
      <c r="AC260" s="10"/>
      <c r="AD260" s="10"/>
      <c r="AE260" s="10"/>
      <c r="AF260" s="10"/>
      <c r="AG260" s="10"/>
      <c r="AH260" s="10"/>
      <c r="AI260" s="10"/>
      <c r="AJ260" s="10"/>
      <c r="AK260" s="10"/>
      <c r="AL260" s="10"/>
      <c r="AM260" s="10"/>
      <c r="AN260" s="10"/>
      <c r="AO260" s="10"/>
      <c r="AP260" s="10"/>
      <c r="AQ260" s="10"/>
      <c r="AR260" s="10"/>
      <c r="AS260" s="10"/>
      <c r="AT260" s="10"/>
    </row>
    <row r="261" spans="1:46" x14ac:dyDescent="0.25">
      <c r="A261"/>
      <c r="B261"/>
      <c r="C261"/>
      <c r="D261"/>
      <c r="E261"/>
      <c r="F261"/>
      <c r="G261"/>
      <c r="H261"/>
      <c r="I261" t="s">
        <v>412</v>
      </c>
      <c r="J261" t="s">
        <v>3</v>
      </c>
      <c r="K261">
        <v>1</v>
      </c>
      <c r="L261"/>
      <c r="M261" t="s">
        <v>3</v>
      </c>
      <c r="N261" t="s">
        <v>3</v>
      </c>
      <c r="O261">
        <v>11</v>
      </c>
      <c r="P261" t="s">
        <v>3</v>
      </c>
      <c r="Q261" t="s">
        <v>3</v>
      </c>
      <c r="R261">
        <v>13</v>
      </c>
      <c r="S261">
        <v>0</v>
      </c>
      <c r="T261">
        <v>0</v>
      </c>
      <c r="U261"/>
      <c r="V261" t="s">
        <v>410</v>
      </c>
      <c r="W261" t="s">
        <v>4</v>
      </c>
      <c r="X261"/>
      <c r="Y261"/>
      <c r="Z261"/>
      <c r="AA261" s="10"/>
      <c r="AB261" s="10"/>
      <c r="AC261" s="10"/>
      <c r="AD261" s="10"/>
      <c r="AE261" s="10"/>
      <c r="AF261" s="10"/>
      <c r="AG261" s="10"/>
      <c r="AH261" s="10"/>
      <c r="AI261" s="10"/>
      <c r="AJ261" s="10"/>
      <c r="AK261" s="10"/>
      <c r="AL261" s="10"/>
      <c r="AM261" s="10"/>
      <c r="AN261" s="10"/>
      <c r="AO261" s="10"/>
      <c r="AP261" s="10"/>
      <c r="AQ261" s="10"/>
      <c r="AR261" s="10"/>
      <c r="AS261" s="10"/>
      <c r="AT261" s="10"/>
    </row>
    <row r="262" spans="1:46" x14ac:dyDescent="0.25">
      <c r="A262"/>
      <c r="B262"/>
      <c r="C262"/>
      <c r="D262">
        <v>2</v>
      </c>
      <c r="E262">
        <v>7</v>
      </c>
      <c r="F262" t="s">
        <v>77</v>
      </c>
      <c r="G262" t="s">
        <v>3</v>
      </c>
      <c r="H262" t="s">
        <v>413</v>
      </c>
      <c r="I262" t="s">
        <v>315</v>
      </c>
      <c r="J262" t="s">
        <v>3</v>
      </c>
      <c r="K262">
        <v>1</v>
      </c>
      <c r="L262"/>
      <c r="M262" t="s">
        <v>3</v>
      </c>
      <c r="N262" t="s">
        <v>3</v>
      </c>
      <c r="O262">
        <v>3</v>
      </c>
      <c r="P262" t="s">
        <v>3</v>
      </c>
      <c r="Q262" t="s">
        <v>3</v>
      </c>
      <c r="R262">
        <v>7</v>
      </c>
      <c r="S262">
        <v>0</v>
      </c>
      <c r="T262">
        <v>0</v>
      </c>
      <c r="U262"/>
      <c r="V262" t="s">
        <v>410</v>
      </c>
      <c r="W262" t="s">
        <v>4</v>
      </c>
      <c r="X262"/>
      <c r="Y262"/>
      <c r="Z262"/>
      <c r="AA262" s="10"/>
      <c r="AB262" s="10"/>
      <c r="AC262" s="10"/>
      <c r="AD262" s="10"/>
      <c r="AE262" s="10"/>
      <c r="AF262" s="10"/>
      <c r="AG262" s="10"/>
      <c r="AH262" s="10"/>
      <c r="AI262" s="10"/>
      <c r="AJ262" s="10"/>
      <c r="AK262" s="10"/>
      <c r="AL262" s="10"/>
      <c r="AM262" s="10"/>
      <c r="AN262" s="10"/>
      <c r="AO262" s="10"/>
      <c r="AP262" s="10"/>
      <c r="AQ262" s="10"/>
      <c r="AR262" s="10"/>
      <c r="AS262" s="10"/>
      <c r="AT262" s="10"/>
    </row>
    <row r="263" spans="1:46" x14ac:dyDescent="0.25">
      <c r="A263"/>
      <c r="B263"/>
      <c r="C263"/>
      <c r="D263">
        <v>3</v>
      </c>
      <c r="E263">
        <v>3</v>
      </c>
      <c r="F263" t="s">
        <v>77</v>
      </c>
      <c r="G263" t="s">
        <v>3</v>
      </c>
      <c r="H263" t="s">
        <v>414</v>
      </c>
      <c r="I263" t="s">
        <v>315</v>
      </c>
      <c r="J263" t="s">
        <v>3</v>
      </c>
      <c r="K263">
        <v>1</v>
      </c>
      <c r="L263"/>
      <c r="M263" t="s">
        <v>3</v>
      </c>
      <c r="N263" t="s">
        <v>3</v>
      </c>
      <c r="O263">
        <v>7</v>
      </c>
      <c r="P263" t="s">
        <v>3</v>
      </c>
      <c r="Q263" t="s">
        <v>3</v>
      </c>
      <c r="R263">
        <v>7</v>
      </c>
      <c r="S263">
        <v>0</v>
      </c>
      <c r="T263">
        <v>0</v>
      </c>
      <c r="U263"/>
      <c r="V263" t="s">
        <v>410</v>
      </c>
      <c r="W263" t="s">
        <v>4</v>
      </c>
      <c r="X263"/>
      <c r="Y263"/>
      <c r="Z263"/>
      <c r="AA263" s="10"/>
      <c r="AB263" s="10"/>
      <c r="AC263" s="10"/>
      <c r="AD263" s="10"/>
      <c r="AE263" s="10"/>
      <c r="AF263" s="10"/>
      <c r="AG263" s="10"/>
      <c r="AH263" s="10"/>
      <c r="AI263" s="10"/>
      <c r="AJ263" s="10"/>
      <c r="AK263" s="10"/>
      <c r="AL263" s="10"/>
      <c r="AM263" s="10"/>
      <c r="AN263" s="10"/>
      <c r="AO263" s="10"/>
      <c r="AP263" s="10"/>
      <c r="AQ263" s="10"/>
      <c r="AR263" s="10"/>
      <c r="AS263" s="10"/>
      <c r="AT263" s="10"/>
    </row>
    <row r="264" spans="1:46" x14ac:dyDescent="0.25">
      <c r="A264"/>
      <c r="B264"/>
      <c r="C264"/>
      <c r="D264"/>
      <c r="E264"/>
      <c r="F264"/>
      <c r="G264"/>
      <c r="H264"/>
      <c r="I264" t="s">
        <v>411</v>
      </c>
      <c r="J264" t="s">
        <v>3</v>
      </c>
      <c r="K264">
        <v>1</v>
      </c>
      <c r="L264"/>
      <c r="M264" t="s">
        <v>3</v>
      </c>
      <c r="N264" t="s">
        <v>3</v>
      </c>
      <c r="O264">
        <v>7</v>
      </c>
      <c r="P264" t="s">
        <v>3</v>
      </c>
      <c r="Q264" t="s">
        <v>3</v>
      </c>
      <c r="R264">
        <v>7</v>
      </c>
      <c r="S264">
        <v>0</v>
      </c>
      <c r="T264">
        <v>0</v>
      </c>
      <c r="U264"/>
      <c r="V264" t="s">
        <v>410</v>
      </c>
      <c r="W264" t="s">
        <v>4</v>
      </c>
      <c r="X264"/>
      <c r="Y264"/>
      <c r="Z264"/>
      <c r="AA264" s="10"/>
      <c r="AB264" s="10"/>
      <c r="AC264" s="10"/>
      <c r="AD264" s="10"/>
      <c r="AE264" s="10"/>
      <c r="AF264" s="10"/>
      <c r="AG264" s="10"/>
      <c r="AH264" s="10"/>
      <c r="AI264" s="10"/>
      <c r="AJ264" s="10"/>
      <c r="AK264" s="10"/>
      <c r="AL264" s="10"/>
      <c r="AM264" s="10"/>
      <c r="AN264" s="10"/>
      <c r="AO264" s="10"/>
      <c r="AP264" s="10"/>
      <c r="AQ264" s="10"/>
      <c r="AR264" s="10"/>
      <c r="AS264" s="10"/>
      <c r="AT264" s="10"/>
    </row>
    <row r="265" spans="1:46" x14ac:dyDescent="0.25">
      <c r="A265"/>
      <c r="B265"/>
      <c r="C265"/>
      <c r="D265">
        <v>4</v>
      </c>
      <c r="E265">
        <v>1</v>
      </c>
      <c r="F265" t="s">
        <v>50</v>
      </c>
      <c r="G265" t="s">
        <v>3</v>
      </c>
      <c r="H265" t="s">
        <v>415</v>
      </c>
      <c r="I265" t="s">
        <v>315</v>
      </c>
      <c r="J265" t="s">
        <v>3</v>
      </c>
      <c r="K265">
        <v>1</v>
      </c>
      <c r="L265"/>
      <c r="M265" t="s">
        <v>3</v>
      </c>
      <c r="N265" t="s">
        <v>3</v>
      </c>
      <c r="O265">
        <v>6</v>
      </c>
      <c r="P265" t="s">
        <v>3</v>
      </c>
      <c r="Q265" t="s">
        <v>3</v>
      </c>
      <c r="R265">
        <v>5</v>
      </c>
      <c r="S265">
        <v>0</v>
      </c>
      <c r="T265">
        <v>0</v>
      </c>
      <c r="U265"/>
      <c r="V265" t="s">
        <v>410</v>
      </c>
      <c r="W265" t="s">
        <v>4</v>
      </c>
      <c r="X265"/>
      <c r="Y265"/>
      <c r="Z265"/>
      <c r="AA265" s="10"/>
      <c r="AB265" s="10"/>
      <c r="AC265" s="10"/>
      <c r="AD265" s="10"/>
      <c r="AE265" s="10"/>
      <c r="AF265" s="10"/>
      <c r="AG265" s="10"/>
      <c r="AH265" s="10"/>
      <c r="AI265" s="10"/>
      <c r="AJ265" s="10"/>
      <c r="AK265" s="10"/>
      <c r="AL265" s="10"/>
      <c r="AM265" s="10"/>
      <c r="AN265" s="10"/>
      <c r="AO265" s="10"/>
      <c r="AP265" s="10"/>
      <c r="AQ265" s="10"/>
      <c r="AR265" s="10"/>
      <c r="AS265" s="10"/>
      <c r="AT265" s="10"/>
    </row>
    <row r="266" spans="1:46" x14ac:dyDescent="0.25">
      <c r="A266"/>
      <c r="B266"/>
      <c r="C266"/>
      <c r="D266"/>
      <c r="E266"/>
      <c r="F266"/>
      <c r="G266"/>
      <c r="H266"/>
      <c r="I266" t="s">
        <v>411</v>
      </c>
      <c r="J266" t="s">
        <v>3</v>
      </c>
      <c r="K266">
        <v>1</v>
      </c>
      <c r="L266"/>
      <c r="M266" t="s">
        <v>3</v>
      </c>
      <c r="N266" t="s">
        <v>3</v>
      </c>
      <c r="O266">
        <v>6</v>
      </c>
      <c r="P266" t="s">
        <v>3</v>
      </c>
      <c r="Q266" t="s">
        <v>3</v>
      </c>
      <c r="R266">
        <v>5</v>
      </c>
      <c r="S266">
        <v>0</v>
      </c>
      <c r="T266">
        <v>0</v>
      </c>
      <c r="U266"/>
      <c r="V266" t="s">
        <v>410</v>
      </c>
      <c r="W266" t="s">
        <v>4</v>
      </c>
      <c r="X266"/>
      <c r="Y266"/>
      <c r="Z266"/>
      <c r="AA266" s="10"/>
      <c r="AB266" s="10"/>
      <c r="AC266" s="10"/>
      <c r="AD266" s="10"/>
      <c r="AE266" s="10"/>
      <c r="AF266" s="10"/>
      <c r="AG266" s="10"/>
      <c r="AH266" s="10"/>
      <c r="AI266" s="10"/>
      <c r="AJ266" s="10"/>
      <c r="AK266" s="10"/>
      <c r="AL266" s="10"/>
      <c r="AM266" s="10"/>
      <c r="AN266" s="10"/>
      <c r="AO266" s="10"/>
      <c r="AP266" s="10"/>
      <c r="AQ266" s="10"/>
      <c r="AR266" s="10"/>
      <c r="AS266" s="10"/>
      <c r="AT266" s="10"/>
    </row>
    <row r="267" spans="1:46" x14ac:dyDescent="0.25">
      <c r="A267"/>
      <c r="B267"/>
      <c r="C267"/>
      <c r="D267">
        <v>5</v>
      </c>
      <c r="E267">
        <v>3</v>
      </c>
      <c r="F267" t="s">
        <v>77</v>
      </c>
      <c r="G267" t="s">
        <v>3</v>
      </c>
      <c r="H267" t="s">
        <v>416</v>
      </c>
      <c r="I267" t="s">
        <v>315</v>
      </c>
      <c r="J267" t="s">
        <v>3</v>
      </c>
      <c r="K267">
        <v>1</v>
      </c>
      <c r="L267"/>
      <c r="M267" t="s">
        <v>3</v>
      </c>
      <c r="N267" t="s">
        <v>3</v>
      </c>
      <c r="O267">
        <v>4</v>
      </c>
      <c r="P267" t="s">
        <v>3</v>
      </c>
      <c r="Q267" t="s">
        <v>3</v>
      </c>
      <c r="R267">
        <v>10</v>
      </c>
      <c r="S267">
        <v>0</v>
      </c>
      <c r="T267">
        <v>0</v>
      </c>
      <c r="U267"/>
      <c r="V267" t="s">
        <v>410</v>
      </c>
      <c r="W267" t="s">
        <v>4</v>
      </c>
      <c r="X267"/>
      <c r="Y267"/>
      <c r="Z267"/>
      <c r="AA267" s="10"/>
      <c r="AB267" s="10"/>
      <c r="AC267" s="10"/>
      <c r="AD267" s="10"/>
      <c r="AE267" s="10"/>
      <c r="AF267" s="10"/>
      <c r="AG267" s="10"/>
      <c r="AH267" s="10"/>
      <c r="AI267" s="10"/>
      <c r="AJ267" s="10"/>
      <c r="AK267" s="10"/>
      <c r="AL267" s="10"/>
      <c r="AM267" s="10"/>
      <c r="AN267" s="10"/>
      <c r="AO267" s="10"/>
      <c r="AP267" s="10"/>
      <c r="AQ267" s="10"/>
      <c r="AR267" s="10"/>
      <c r="AS267" s="10"/>
      <c r="AT267" s="10"/>
    </row>
    <row r="268" spans="1:46" x14ac:dyDescent="0.25">
      <c r="A268"/>
      <c r="B268"/>
      <c r="C268"/>
      <c r="D268"/>
      <c r="E268"/>
      <c r="F268"/>
      <c r="G268"/>
      <c r="H268"/>
      <c r="I268" t="s">
        <v>411</v>
      </c>
      <c r="J268" t="s">
        <v>3</v>
      </c>
      <c r="K268">
        <v>1</v>
      </c>
      <c r="L268"/>
      <c r="M268" t="s">
        <v>3</v>
      </c>
      <c r="N268" t="s">
        <v>3</v>
      </c>
      <c r="O268">
        <v>4</v>
      </c>
      <c r="P268" t="s">
        <v>3</v>
      </c>
      <c r="Q268" t="s">
        <v>3</v>
      </c>
      <c r="R268">
        <v>10</v>
      </c>
      <c r="S268">
        <v>0</v>
      </c>
      <c r="T268">
        <v>0</v>
      </c>
      <c r="U268"/>
      <c r="V268" t="s">
        <v>410</v>
      </c>
      <c r="W268" t="s">
        <v>4</v>
      </c>
      <c r="X268"/>
      <c r="Y268"/>
      <c r="Z268"/>
      <c r="AA268" s="10"/>
      <c r="AB268" s="10"/>
      <c r="AC268" s="10"/>
      <c r="AD268" s="10"/>
      <c r="AE268" s="10"/>
      <c r="AF268" s="10"/>
      <c r="AG268" s="10"/>
      <c r="AH268" s="10"/>
      <c r="AI268" s="10"/>
      <c r="AJ268" s="10"/>
      <c r="AK268" s="10"/>
      <c r="AL268" s="10"/>
      <c r="AM268" s="10"/>
      <c r="AN268" s="10"/>
      <c r="AO268" s="10"/>
      <c r="AP268" s="10"/>
      <c r="AQ268" s="10"/>
      <c r="AR268" s="10"/>
      <c r="AS268" s="10"/>
      <c r="AT268" s="10"/>
    </row>
    <row r="269" spans="1:46" x14ac:dyDescent="0.25">
      <c r="A269"/>
      <c r="B269"/>
      <c r="C269"/>
      <c r="D269">
        <v>6</v>
      </c>
      <c r="E269">
        <v>4</v>
      </c>
      <c r="F269" t="s">
        <v>50</v>
      </c>
      <c r="G269" t="s">
        <v>3</v>
      </c>
      <c r="H269" t="s">
        <v>417</v>
      </c>
      <c r="I269" t="s">
        <v>366</v>
      </c>
      <c r="J269" t="s">
        <v>3</v>
      </c>
      <c r="K269">
        <v>1</v>
      </c>
      <c r="L269"/>
      <c r="M269" t="s">
        <v>3</v>
      </c>
      <c r="N269" t="s">
        <v>3</v>
      </c>
      <c r="O269">
        <v>6</v>
      </c>
      <c r="P269" t="s">
        <v>3</v>
      </c>
      <c r="Q269" t="s">
        <v>3</v>
      </c>
      <c r="R269">
        <v>8</v>
      </c>
      <c r="S269">
        <v>0</v>
      </c>
      <c r="T269">
        <v>0</v>
      </c>
      <c r="U269"/>
      <c r="V269" t="s">
        <v>410</v>
      </c>
      <c r="W269" t="s">
        <v>4</v>
      </c>
      <c r="X269"/>
      <c r="Y269"/>
      <c r="Z269"/>
      <c r="AA269" s="10"/>
      <c r="AB269" s="10"/>
      <c r="AC269" s="10"/>
      <c r="AD269" s="10"/>
      <c r="AE269" s="10"/>
      <c r="AF269" s="10"/>
      <c r="AG269" s="10"/>
      <c r="AH269" s="10"/>
      <c r="AI269" s="10"/>
      <c r="AJ269" s="10"/>
      <c r="AK269" s="10"/>
      <c r="AL269" s="10"/>
      <c r="AM269" s="10"/>
      <c r="AN269" s="10"/>
      <c r="AO269" s="10"/>
      <c r="AP269" s="10"/>
      <c r="AQ269" s="10"/>
      <c r="AR269" s="10"/>
      <c r="AS269" s="10"/>
      <c r="AT269" s="10"/>
    </row>
    <row r="270" spans="1:46" x14ac:dyDescent="0.25">
      <c r="A270"/>
      <c r="B270"/>
      <c r="C270"/>
      <c r="D270"/>
      <c r="E270"/>
      <c r="F270"/>
      <c r="G270"/>
      <c r="H270"/>
      <c r="I270" t="s">
        <v>315</v>
      </c>
      <c r="J270" t="s">
        <v>3</v>
      </c>
      <c r="K270">
        <v>1</v>
      </c>
      <c r="L270"/>
      <c r="M270" t="s">
        <v>3</v>
      </c>
      <c r="N270" t="s">
        <v>3</v>
      </c>
      <c r="O270">
        <v>6</v>
      </c>
      <c r="P270" t="s">
        <v>3</v>
      </c>
      <c r="Q270" t="s">
        <v>3</v>
      </c>
      <c r="R270">
        <v>8</v>
      </c>
      <c r="S270">
        <v>0</v>
      </c>
      <c r="T270">
        <v>0</v>
      </c>
      <c r="U270"/>
      <c r="V270" t="s">
        <v>410</v>
      </c>
      <c r="W270" t="s">
        <v>4</v>
      </c>
      <c r="X270"/>
      <c r="Y270"/>
      <c r="Z270"/>
      <c r="AA270" s="10"/>
      <c r="AB270" s="10"/>
      <c r="AC270" s="10"/>
      <c r="AD270" s="10"/>
      <c r="AE270" s="10"/>
      <c r="AF270" s="10"/>
      <c r="AG270" s="10"/>
      <c r="AH270" s="10"/>
      <c r="AI270" s="10"/>
      <c r="AJ270" s="10"/>
      <c r="AK270" s="10"/>
      <c r="AL270" s="10"/>
      <c r="AM270" s="10"/>
      <c r="AN270" s="10"/>
      <c r="AO270" s="10"/>
      <c r="AP270" s="10"/>
      <c r="AQ270" s="10"/>
      <c r="AR270" s="10"/>
      <c r="AS270" s="10"/>
      <c r="AT270" s="10"/>
    </row>
    <row r="271" spans="1:46" x14ac:dyDescent="0.25">
      <c r="A271" t="s">
        <v>418</v>
      </c>
      <c r="B271">
        <v>32150527</v>
      </c>
      <c r="C271" t="s">
        <v>49</v>
      </c>
      <c r="D271">
        <v>1</v>
      </c>
      <c r="E271">
        <v>10</v>
      </c>
      <c r="F271" t="s">
        <v>50</v>
      </c>
      <c r="G271" t="s">
        <v>3</v>
      </c>
      <c r="H271" t="s">
        <v>3</v>
      </c>
      <c r="I271" t="s">
        <v>419</v>
      </c>
      <c r="J271">
        <v>4</v>
      </c>
      <c r="K271">
        <v>1</v>
      </c>
      <c r="L271"/>
      <c r="M271" t="s">
        <v>3</v>
      </c>
      <c r="N271" t="s">
        <v>3</v>
      </c>
      <c r="O271" t="s">
        <v>3</v>
      </c>
      <c r="P271" t="s">
        <v>3</v>
      </c>
      <c r="Q271">
        <v>11</v>
      </c>
      <c r="R271">
        <v>13</v>
      </c>
      <c r="S271">
        <v>0</v>
      </c>
      <c r="T271">
        <v>0</v>
      </c>
      <c r="U271"/>
      <c r="V271" t="s">
        <v>420</v>
      </c>
      <c r="W271" t="s">
        <v>4</v>
      </c>
      <c r="X271"/>
      <c r="Y271"/>
      <c r="Z271"/>
      <c r="AA271" s="10"/>
      <c r="AB271" s="10"/>
      <c r="AC271" s="10"/>
      <c r="AD271" s="10"/>
      <c r="AE271" s="10"/>
      <c r="AF271" s="10"/>
      <c r="AG271" s="10"/>
      <c r="AH271" s="10"/>
      <c r="AI271" s="10"/>
      <c r="AJ271" s="10"/>
      <c r="AK271" s="10"/>
      <c r="AL271" s="10"/>
      <c r="AM271" s="10"/>
      <c r="AN271" s="10"/>
      <c r="AO271" s="10"/>
      <c r="AP271" s="10"/>
      <c r="AQ271" s="10"/>
      <c r="AR271" s="10"/>
      <c r="AS271" s="10"/>
      <c r="AT271" s="10"/>
    </row>
    <row r="272" spans="1:46" x14ac:dyDescent="0.25">
      <c r="A272"/>
      <c r="B272"/>
      <c r="C272"/>
      <c r="D272"/>
      <c r="E272"/>
      <c r="F272"/>
      <c r="G272"/>
      <c r="H272"/>
      <c r="I272" t="s">
        <v>421</v>
      </c>
      <c r="J272">
        <v>4</v>
      </c>
      <c r="K272">
        <v>1</v>
      </c>
      <c r="L272"/>
      <c r="M272" t="s">
        <v>3</v>
      </c>
      <c r="N272" t="s">
        <v>3</v>
      </c>
      <c r="O272" t="s">
        <v>3</v>
      </c>
      <c r="P272" t="s">
        <v>3</v>
      </c>
      <c r="Q272">
        <v>11</v>
      </c>
      <c r="R272">
        <v>13</v>
      </c>
      <c r="S272">
        <v>0</v>
      </c>
      <c r="T272">
        <v>0</v>
      </c>
      <c r="U272"/>
      <c r="V272" t="s">
        <v>422</v>
      </c>
      <c r="W272" t="s">
        <v>4</v>
      </c>
      <c r="X272"/>
      <c r="Y272"/>
      <c r="Z272"/>
      <c r="AA272" s="10"/>
      <c r="AB272" s="10"/>
      <c r="AC272" s="10"/>
      <c r="AD272" s="10"/>
      <c r="AE272" s="10"/>
      <c r="AF272" s="10"/>
      <c r="AG272" s="10"/>
      <c r="AH272" s="10"/>
      <c r="AI272" s="10"/>
      <c r="AJ272" s="10"/>
      <c r="AK272" s="10"/>
      <c r="AL272" s="10"/>
      <c r="AM272" s="10"/>
      <c r="AN272" s="10"/>
      <c r="AO272" s="10"/>
      <c r="AP272" s="10"/>
      <c r="AQ272" s="10"/>
      <c r="AR272" s="10"/>
      <c r="AS272" s="10"/>
      <c r="AT272" s="10"/>
    </row>
    <row r="273" spans="1:46" x14ac:dyDescent="0.25">
      <c r="A273"/>
      <c r="B273"/>
      <c r="C273"/>
      <c r="D273"/>
      <c r="E273"/>
      <c r="F273"/>
      <c r="G273"/>
      <c r="H273"/>
      <c r="I273" t="s">
        <v>423</v>
      </c>
      <c r="J273">
        <v>4</v>
      </c>
      <c r="K273">
        <v>1</v>
      </c>
      <c r="L273"/>
      <c r="M273" t="s">
        <v>3</v>
      </c>
      <c r="N273" t="s">
        <v>3</v>
      </c>
      <c r="O273" t="s">
        <v>3</v>
      </c>
      <c r="P273" t="s">
        <v>3</v>
      </c>
      <c r="Q273">
        <v>11</v>
      </c>
      <c r="R273">
        <v>13</v>
      </c>
      <c r="S273">
        <v>0</v>
      </c>
      <c r="T273">
        <v>0</v>
      </c>
      <c r="U273"/>
      <c r="V273" t="s">
        <v>424</v>
      </c>
      <c r="W273" t="s">
        <v>4</v>
      </c>
      <c r="X273"/>
      <c r="Y273"/>
      <c r="Z273"/>
    </row>
    <row r="274" spans="1:46" s="14" customFormat="1" x14ac:dyDescent="0.25">
      <c r="A274" s="16" t="s">
        <v>425</v>
      </c>
      <c r="B274" s="16">
        <v>32134381</v>
      </c>
      <c r="C274" s="16"/>
      <c r="D274" s="16">
        <v>1</v>
      </c>
      <c r="E274" s="16">
        <v>30</v>
      </c>
      <c r="F274" s="16" t="s">
        <v>77</v>
      </c>
      <c r="G274" s="16" t="s">
        <v>426</v>
      </c>
      <c r="H274" s="16" t="s">
        <v>427</v>
      </c>
      <c r="I274" s="16" t="s">
        <v>187</v>
      </c>
      <c r="J274" s="16">
        <v>3</v>
      </c>
      <c r="K274" s="16">
        <v>1</v>
      </c>
      <c r="L274" s="16"/>
      <c r="M274" s="16" t="s">
        <v>3</v>
      </c>
      <c r="N274" s="16" t="s">
        <v>3</v>
      </c>
      <c r="O274" s="16" t="s">
        <v>3</v>
      </c>
      <c r="P274" s="16" t="s">
        <v>3</v>
      </c>
      <c r="Q274" s="16" t="s">
        <v>3</v>
      </c>
      <c r="R274" s="16">
        <v>15</v>
      </c>
      <c r="S274" s="16"/>
      <c r="T274" s="16"/>
      <c r="U274" s="16"/>
      <c r="V274" s="16" t="s">
        <v>428</v>
      </c>
      <c r="W274" s="16" t="s">
        <v>4</v>
      </c>
      <c r="X274" s="16"/>
      <c r="Y274" s="16"/>
      <c r="Z274" s="16"/>
    </row>
    <row r="275" spans="1:46" s="14" customFormat="1" x14ac:dyDescent="0.25">
      <c r="A275" s="16"/>
      <c r="B275" s="16"/>
      <c r="C275" s="16"/>
      <c r="D275" s="16"/>
      <c r="E275" s="16"/>
      <c r="F275" s="16"/>
      <c r="G275" s="16"/>
      <c r="H275" s="16"/>
      <c r="I275" s="16" t="s">
        <v>188</v>
      </c>
      <c r="J275" s="16">
        <v>3</v>
      </c>
      <c r="K275" s="16">
        <v>1</v>
      </c>
      <c r="L275" s="16"/>
      <c r="M275" s="16" t="s">
        <v>3</v>
      </c>
      <c r="N275" s="16" t="s">
        <v>3</v>
      </c>
      <c r="O275" s="16" t="s">
        <v>3</v>
      </c>
      <c r="P275" s="16" t="s">
        <v>3</v>
      </c>
      <c r="Q275" s="16" t="s">
        <v>3</v>
      </c>
      <c r="R275" s="16">
        <v>15</v>
      </c>
      <c r="S275" s="16"/>
      <c r="T275" s="16"/>
      <c r="U275" s="16"/>
      <c r="V275" s="16" t="s">
        <v>428</v>
      </c>
      <c r="W275" s="16" t="s">
        <v>4</v>
      </c>
      <c r="X275" s="16"/>
      <c r="Y275" s="16"/>
      <c r="Z275" s="16"/>
    </row>
    <row r="276" spans="1:46" x14ac:dyDescent="0.25">
      <c r="A276"/>
      <c r="B276"/>
      <c r="C276"/>
      <c r="D276"/>
      <c r="E276"/>
      <c r="F276"/>
      <c r="G276"/>
      <c r="H276"/>
      <c r="I276" t="s">
        <v>65</v>
      </c>
      <c r="J276">
        <v>3</v>
      </c>
      <c r="K276">
        <v>1</v>
      </c>
      <c r="L276"/>
      <c r="M276" t="s">
        <v>3</v>
      </c>
      <c r="N276" t="s">
        <v>3</v>
      </c>
      <c r="O276" t="s">
        <v>3</v>
      </c>
      <c r="P276" t="s">
        <v>3</v>
      </c>
      <c r="Q276" t="s">
        <v>3</v>
      </c>
      <c r="R276">
        <v>15</v>
      </c>
      <c r="S276"/>
      <c r="T276"/>
      <c r="U276"/>
      <c r="V276" t="s">
        <v>428</v>
      </c>
      <c r="W276" t="s">
        <v>4</v>
      </c>
      <c r="X276"/>
      <c r="Y276"/>
      <c r="Z276"/>
    </row>
    <row r="277" spans="1:46" x14ac:dyDescent="0.25">
      <c r="A277"/>
      <c r="B277"/>
      <c r="C277"/>
      <c r="D277"/>
      <c r="E277"/>
      <c r="F277"/>
      <c r="G277"/>
      <c r="H277"/>
      <c r="I277" t="s">
        <v>429</v>
      </c>
      <c r="J277">
        <v>5</v>
      </c>
      <c r="K277">
        <v>1</v>
      </c>
      <c r="L277"/>
      <c r="M277" t="s">
        <v>3</v>
      </c>
      <c r="N277" t="s">
        <v>3</v>
      </c>
      <c r="O277" t="s">
        <v>3</v>
      </c>
      <c r="P277" t="s">
        <v>3</v>
      </c>
      <c r="Q277" t="s">
        <v>3</v>
      </c>
      <c r="R277" t="s">
        <v>3</v>
      </c>
      <c r="S277"/>
      <c r="T277"/>
      <c r="U277"/>
      <c r="V277" t="s">
        <v>428</v>
      </c>
      <c r="W277" t="s">
        <v>4</v>
      </c>
      <c r="X277"/>
      <c r="Y277"/>
      <c r="Z277"/>
      <c r="AA277" s="5"/>
      <c r="AB277" s="5"/>
      <c r="AC277" s="5"/>
      <c r="AD277" s="5"/>
      <c r="AE277" s="5"/>
      <c r="AF277" s="5"/>
      <c r="AG277" s="5"/>
      <c r="AH277" s="5"/>
      <c r="AI277" s="5"/>
      <c r="AJ277" s="5"/>
      <c r="AK277" s="5"/>
      <c r="AL277" s="5"/>
      <c r="AM277" s="5"/>
      <c r="AN277" s="5"/>
      <c r="AO277" s="5"/>
      <c r="AP277" s="5"/>
      <c r="AQ277" s="5"/>
      <c r="AR277" s="5"/>
      <c r="AS277" s="5"/>
      <c r="AT277" s="5"/>
    </row>
    <row r="278" spans="1:46" x14ac:dyDescent="0.25">
      <c r="A278"/>
      <c r="B278"/>
      <c r="C278"/>
      <c r="D278"/>
      <c r="E278"/>
      <c r="F278"/>
      <c r="G278"/>
      <c r="H278"/>
      <c r="I278" t="s">
        <v>430</v>
      </c>
      <c r="J278">
        <v>5</v>
      </c>
      <c r="K278">
        <v>1</v>
      </c>
      <c r="L278"/>
      <c r="M278" t="s">
        <v>3</v>
      </c>
      <c r="N278" t="s">
        <v>3</v>
      </c>
      <c r="O278" t="s">
        <v>3</v>
      </c>
      <c r="P278" t="s">
        <v>3</v>
      </c>
      <c r="Q278" t="s">
        <v>3</v>
      </c>
      <c r="R278" t="s">
        <v>3</v>
      </c>
      <c r="S278"/>
      <c r="T278"/>
      <c r="U278"/>
      <c r="V278" t="s">
        <v>428</v>
      </c>
      <c r="W278" t="s">
        <v>4</v>
      </c>
      <c r="X278"/>
      <c r="Y278"/>
      <c r="Z278"/>
      <c r="AA278" s="5"/>
      <c r="AB278" s="5"/>
      <c r="AC278" s="5"/>
      <c r="AD278" s="5"/>
      <c r="AE278" s="5"/>
      <c r="AF278" s="5"/>
      <c r="AG278" s="5"/>
      <c r="AH278" s="5"/>
      <c r="AI278" s="5"/>
      <c r="AJ278" s="5"/>
      <c r="AK278" s="5"/>
      <c r="AL278" s="5"/>
      <c r="AM278" s="5"/>
      <c r="AN278" s="5"/>
      <c r="AO278" s="5"/>
      <c r="AP278" s="5"/>
      <c r="AQ278" s="5"/>
      <c r="AR278" s="5"/>
      <c r="AS278" s="5"/>
      <c r="AT278" s="5"/>
    </row>
    <row r="279" spans="1:46" x14ac:dyDescent="0.25">
      <c r="A279" t="s">
        <v>431</v>
      </c>
      <c r="B279">
        <v>32192711</v>
      </c>
      <c r="C279"/>
      <c r="D279">
        <v>1</v>
      </c>
      <c r="E279">
        <v>27</v>
      </c>
      <c r="F279" t="s">
        <v>77</v>
      </c>
      <c r="G279" t="s">
        <v>318</v>
      </c>
      <c r="H279" t="s">
        <v>432</v>
      </c>
      <c r="I279" t="s">
        <v>433</v>
      </c>
      <c r="J279">
        <v>5</v>
      </c>
      <c r="K279">
        <v>1</v>
      </c>
      <c r="L279"/>
      <c r="M279" t="s">
        <v>3</v>
      </c>
      <c r="N279" t="s">
        <v>3</v>
      </c>
      <c r="O279">
        <v>7</v>
      </c>
      <c r="P279" t="s">
        <v>3</v>
      </c>
      <c r="Q279">
        <v>7</v>
      </c>
      <c r="R279" t="s">
        <v>3</v>
      </c>
      <c r="S279"/>
      <c r="T279"/>
      <c r="U279"/>
      <c r="V279" t="s">
        <v>434</v>
      </c>
      <c r="W279" t="s">
        <v>4</v>
      </c>
      <c r="X279"/>
      <c r="Y279"/>
      <c r="Z279"/>
    </row>
    <row r="280" spans="1:46" s="14" customFormat="1" x14ac:dyDescent="0.25">
      <c r="A280" s="16" t="s">
        <v>435</v>
      </c>
      <c r="B280" s="16">
        <v>32195887</v>
      </c>
      <c r="C280" s="16"/>
      <c r="D280" s="16">
        <v>1</v>
      </c>
      <c r="E280" s="16">
        <v>45</v>
      </c>
      <c r="F280" s="16" t="s">
        <v>77</v>
      </c>
      <c r="G280" s="16" t="s">
        <v>3</v>
      </c>
      <c r="H280" s="16" t="s">
        <v>436</v>
      </c>
      <c r="I280" s="16" t="s">
        <v>437</v>
      </c>
      <c r="J280" s="16">
        <v>3</v>
      </c>
      <c r="K280" s="16">
        <v>1</v>
      </c>
      <c r="L280" s="16"/>
      <c r="M280" s="16" t="s">
        <v>4</v>
      </c>
      <c r="N280" s="16" t="s">
        <v>438</v>
      </c>
      <c r="O280" s="16">
        <v>5</v>
      </c>
      <c r="P280" s="16" t="s">
        <v>3</v>
      </c>
      <c r="Q280" s="16" t="s">
        <v>3</v>
      </c>
      <c r="R280" s="16" t="s">
        <v>3</v>
      </c>
      <c r="S280" s="16">
        <v>0</v>
      </c>
      <c r="T280" s="16" t="s">
        <v>3</v>
      </c>
      <c r="U280" s="16"/>
      <c r="V280" s="16" t="s">
        <v>3</v>
      </c>
      <c r="W280" s="16" t="s">
        <v>4</v>
      </c>
      <c r="X280" s="16"/>
      <c r="Y280" s="16"/>
      <c r="Z280" s="16"/>
    </row>
    <row r="281" spans="1:46" x14ac:dyDescent="0.25">
      <c r="A281"/>
      <c r="B281"/>
      <c r="C281"/>
      <c r="D281"/>
      <c r="E281"/>
      <c r="F281"/>
      <c r="G281"/>
      <c r="H281"/>
      <c r="I281" t="s">
        <v>155</v>
      </c>
      <c r="J281">
        <v>3</v>
      </c>
      <c r="K281">
        <v>1</v>
      </c>
      <c r="L281"/>
      <c r="M281" t="s">
        <v>4</v>
      </c>
      <c r="N281" t="s">
        <v>438</v>
      </c>
      <c r="O281">
        <v>5</v>
      </c>
      <c r="P281" t="s">
        <v>3</v>
      </c>
      <c r="Q281" t="s">
        <v>3</v>
      </c>
      <c r="R281" t="s">
        <v>3</v>
      </c>
      <c r="S281">
        <v>0</v>
      </c>
      <c r="T281" t="s">
        <v>3</v>
      </c>
      <c r="U281"/>
      <c r="V281" t="s">
        <v>3</v>
      </c>
      <c r="W281" t="s">
        <v>4</v>
      </c>
      <c r="X281"/>
      <c r="Y281"/>
      <c r="Z281"/>
    </row>
    <row r="282" spans="1:46" s="14" customFormat="1" x14ac:dyDescent="0.25">
      <c r="A282" s="16"/>
      <c r="B282" s="16"/>
      <c r="C282" s="16"/>
      <c r="D282" s="16">
        <v>2</v>
      </c>
      <c r="E282" s="16">
        <v>62</v>
      </c>
      <c r="F282" s="16" t="s">
        <v>77</v>
      </c>
      <c r="G282" s="16" t="s">
        <v>439</v>
      </c>
      <c r="H282" s="16" t="s">
        <v>440</v>
      </c>
      <c r="I282" s="16" t="s">
        <v>437</v>
      </c>
      <c r="J282" s="16">
        <v>4</v>
      </c>
      <c r="K282" s="16">
        <v>1</v>
      </c>
      <c r="L282" s="16"/>
      <c r="M282" s="16" t="s">
        <v>6</v>
      </c>
      <c r="N282" s="16" t="s">
        <v>441</v>
      </c>
      <c r="O282" s="16" t="s">
        <v>3</v>
      </c>
      <c r="P282" s="16" t="s">
        <v>3</v>
      </c>
      <c r="Q282" s="16" t="s">
        <v>3</v>
      </c>
      <c r="R282" s="16" t="s">
        <v>3</v>
      </c>
      <c r="S282" s="16">
        <v>0</v>
      </c>
      <c r="T282" s="16" t="s">
        <v>3</v>
      </c>
      <c r="U282" s="16"/>
      <c r="V282" s="16" t="s">
        <v>3</v>
      </c>
      <c r="W282" s="16" t="s">
        <v>4</v>
      </c>
      <c r="X282" s="16"/>
      <c r="Y282" s="16"/>
      <c r="Z282" s="16"/>
    </row>
    <row r="283" spans="1:46" s="14" customFormat="1" x14ac:dyDescent="0.25">
      <c r="A283" s="16"/>
      <c r="B283" s="16"/>
      <c r="C283" s="16"/>
      <c r="D283" s="16">
        <v>3</v>
      </c>
      <c r="E283" s="16">
        <v>59</v>
      </c>
      <c r="F283" s="16" t="s">
        <v>77</v>
      </c>
      <c r="G283" s="16" t="s">
        <v>3</v>
      </c>
      <c r="H283" s="16" t="s">
        <v>442</v>
      </c>
      <c r="I283" s="16" t="s">
        <v>437</v>
      </c>
      <c r="J283" s="16">
        <v>5</v>
      </c>
      <c r="K283" s="16">
        <v>1</v>
      </c>
      <c r="L283" s="16"/>
      <c r="M283" s="16" t="s">
        <v>6</v>
      </c>
      <c r="N283" s="16" t="s">
        <v>443</v>
      </c>
      <c r="O283" s="16" t="s">
        <v>3</v>
      </c>
      <c r="P283" s="16" t="s">
        <v>3</v>
      </c>
      <c r="Q283" s="16" t="s">
        <v>3</v>
      </c>
      <c r="R283" s="16" t="s">
        <v>3</v>
      </c>
      <c r="S283" s="16">
        <v>0</v>
      </c>
      <c r="T283" s="16" t="s">
        <v>3</v>
      </c>
      <c r="U283" s="16"/>
      <c r="V283" s="16" t="s">
        <v>3</v>
      </c>
      <c r="W283" s="16" t="s">
        <v>4</v>
      </c>
      <c r="X283" s="16"/>
      <c r="Y283" s="16"/>
      <c r="Z283" s="16"/>
    </row>
    <row r="284" spans="1:46" s="14" customFormat="1" x14ac:dyDescent="0.25">
      <c r="A284" s="16"/>
      <c r="B284" s="16"/>
      <c r="C284" s="16"/>
      <c r="D284" s="16">
        <v>4</v>
      </c>
      <c r="E284" s="16">
        <v>55</v>
      </c>
      <c r="F284" s="16" t="s">
        <v>50</v>
      </c>
      <c r="G284" s="16" t="s">
        <v>3</v>
      </c>
      <c r="H284" s="16" t="s">
        <v>444</v>
      </c>
      <c r="I284" s="16" t="s">
        <v>437</v>
      </c>
      <c r="J284" s="16" t="s">
        <v>3</v>
      </c>
      <c r="K284" s="16">
        <v>1</v>
      </c>
      <c r="L284" s="16"/>
      <c r="M284" s="16" t="s">
        <v>3</v>
      </c>
      <c r="N284" s="16" t="s">
        <v>445</v>
      </c>
      <c r="O284" s="16" t="s">
        <v>3</v>
      </c>
      <c r="P284" s="16" t="s">
        <v>3</v>
      </c>
      <c r="Q284" s="16" t="s">
        <v>3</v>
      </c>
      <c r="R284" s="16" t="s">
        <v>3</v>
      </c>
      <c r="S284" s="16">
        <v>1</v>
      </c>
      <c r="T284" s="16" t="s">
        <v>3</v>
      </c>
      <c r="U284" s="16"/>
      <c r="V284" s="16" t="s">
        <v>446</v>
      </c>
      <c r="W284" s="16" t="s">
        <v>3</v>
      </c>
      <c r="X284" s="16"/>
      <c r="Y284" s="16"/>
      <c r="Z284" s="16"/>
    </row>
    <row r="285" spans="1:46" s="14" customFormat="1" x14ac:dyDescent="0.25">
      <c r="A285" s="16"/>
      <c r="B285" s="16"/>
      <c r="C285" s="16"/>
      <c r="D285" s="16">
        <v>5</v>
      </c>
      <c r="E285" s="16">
        <v>41</v>
      </c>
      <c r="F285" s="16" t="s">
        <v>77</v>
      </c>
      <c r="G285" s="16" t="s">
        <v>3</v>
      </c>
      <c r="H285" s="16" t="s">
        <v>447</v>
      </c>
      <c r="I285" s="16" t="s">
        <v>437</v>
      </c>
      <c r="J285" s="16" t="s">
        <v>3</v>
      </c>
      <c r="K285" s="16">
        <v>1</v>
      </c>
      <c r="L285" s="16"/>
      <c r="M285" s="16" t="s">
        <v>3</v>
      </c>
      <c r="N285" s="16" t="s">
        <v>445</v>
      </c>
      <c r="O285" s="16" t="s">
        <v>3</v>
      </c>
      <c r="P285" s="16" t="s">
        <v>3</v>
      </c>
      <c r="Q285" s="16" t="s">
        <v>3</v>
      </c>
      <c r="R285" s="16" t="s">
        <v>3</v>
      </c>
      <c r="S285" s="16">
        <v>1</v>
      </c>
      <c r="T285" s="16" t="s">
        <v>3</v>
      </c>
      <c r="U285" s="16"/>
      <c r="V285" s="16" t="s">
        <v>446</v>
      </c>
      <c r="W285" s="16" t="s">
        <v>3</v>
      </c>
      <c r="X285" s="16"/>
      <c r="Y285" s="16"/>
      <c r="Z285" s="16"/>
    </row>
    <row r="286" spans="1:46" x14ac:dyDescent="0.25">
      <c r="A286" t="s">
        <v>448</v>
      </c>
      <c r="B286">
        <v>32118533</v>
      </c>
      <c r="C286"/>
      <c r="D286">
        <v>1</v>
      </c>
      <c r="E286">
        <v>35</v>
      </c>
      <c r="F286" t="s">
        <v>77</v>
      </c>
      <c r="G286" t="s">
        <v>63</v>
      </c>
      <c r="H286" t="s">
        <v>449</v>
      </c>
      <c r="I286" t="s">
        <v>450</v>
      </c>
      <c r="J286">
        <v>1</v>
      </c>
      <c r="K286">
        <v>1</v>
      </c>
      <c r="L286"/>
      <c r="M286" t="s">
        <v>3</v>
      </c>
      <c r="N286" t="s">
        <v>3</v>
      </c>
      <c r="O286">
        <v>8</v>
      </c>
      <c r="P286">
        <v>19</v>
      </c>
      <c r="Q286">
        <v>22</v>
      </c>
      <c r="R286">
        <v>23</v>
      </c>
      <c r="S286"/>
      <c r="T286"/>
      <c r="U286"/>
      <c r="V286" t="s">
        <v>451</v>
      </c>
      <c r="W286" t="s">
        <v>4</v>
      </c>
      <c r="X286"/>
      <c r="Y286"/>
      <c r="Z286"/>
    </row>
    <row r="287" spans="1:46" x14ac:dyDescent="0.25">
      <c r="A287"/>
      <c r="B287"/>
      <c r="C287"/>
      <c r="D287"/>
      <c r="E287"/>
      <c r="F287"/>
      <c r="G287"/>
      <c r="H287"/>
      <c r="I287" t="s">
        <v>452</v>
      </c>
      <c r="J287">
        <v>6</v>
      </c>
      <c r="K287">
        <v>1</v>
      </c>
      <c r="L287"/>
      <c r="M287" t="s">
        <v>3</v>
      </c>
      <c r="N287" t="s">
        <v>3</v>
      </c>
      <c r="O287">
        <v>8</v>
      </c>
      <c r="P287">
        <v>19</v>
      </c>
      <c r="Q287">
        <v>22</v>
      </c>
      <c r="R287">
        <v>23</v>
      </c>
      <c r="S287"/>
      <c r="T287"/>
      <c r="U287"/>
      <c r="V287" t="s">
        <v>451</v>
      </c>
      <c r="W287" t="s">
        <v>4</v>
      </c>
      <c r="X287"/>
      <c r="Y287"/>
      <c r="Z287"/>
    </row>
    <row r="288" spans="1:46" x14ac:dyDescent="0.25">
      <c r="A288"/>
      <c r="B288"/>
      <c r="C288"/>
      <c r="D288"/>
      <c r="E288"/>
      <c r="F288"/>
      <c r="G288"/>
      <c r="H288"/>
      <c r="I288" t="s">
        <v>453</v>
      </c>
      <c r="J288">
        <v>6</v>
      </c>
      <c r="K288">
        <v>1</v>
      </c>
      <c r="L288"/>
      <c r="M288" t="s">
        <v>3</v>
      </c>
      <c r="N288" t="s">
        <v>3</v>
      </c>
      <c r="O288">
        <v>8</v>
      </c>
      <c r="P288">
        <v>19</v>
      </c>
      <c r="Q288">
        <v>22</v>
      </c>
      <c r="R288">
        <v>23</v>
      </c>
      <c r="S288"/>
      <c r="T288"/>
      <c r="U288"/>
      <c r="V288" t="s">
        <v>451</v>
      </c>
      <c r="W288" t="s">
        <v>4</v>
      </c>
      <c r="X288"/>
      <c r="Y288"/>
      <c r="Z288"/>
    </row>
    <row r="289" spans="1:26" x14ac:dyDescent="0.25">
      <c r="A289"/>
      <c r="B289"/>
      <c r="C289"/>
      <c r="D289"/>
      <c r="E289"/>
      <c r="F289"/>
      <c r="G289"/>
      <c r="H289"/>
      <c r="I289" t="s">
        <v>454</v>
      </c>
      <c r="J289">
        <v>8</v>
      </c>
      <c r="K289">
        <v>1</v>
      </c>
      <c r="L289"/>
      <c r="M289" t="s">
        <v>3</v>
      </c>
      <c r="N289" t="s">
        <v>3</v>
      </c>
      <c r="O289">
        <v>8</v>
      </c>
      <c r="P289">
        <v>19</v>
      </c>
      <c r="Q289">
        <v>22</v>
      </c>
      <c r="R289">
        <v>23</v>
      </c>
      <c r="S289"/>
      <c r="T289"/>
      <c r="U289"/>
      <c r="V289" t="s">
        <v>451</v>
      </c>
      <c r="W289" t="s">
        <v>4</v>
      </c>
      <c r="X289"/>
      <c r="Y289"/>
      <c r="Z289"/>
    </row>
    <row r="290" spans="1:26" x14ac:dyDescent="0.25">
      <c r="A290" t="s">
        <v>455</v>
      </c>
      <c r="B290">
        <v>32145715</v>
      </c>
      <c r="C290" t="s">
        <v>49</v>
      </c>
      <c r="D290">
        <v>1</v>
      </c>
      <c r="E290">
        <v>48</v>
      </c>
      <c r="F290" t="s">
        <v>50</v>
      </c>
      <c r="G290" t="s">
        <v>456</v>
      </c>
      <c r="H290" t="s">
        <v>457</v>
      </c>
      <c r="I290" t="s">
        <v>458</v>
      </c>
      <c r="J290">
        <v>5</v>
      </c>
      <c r="K290">
        <v>1</v>
      </c>
      <c r="L290"/>
      <c r="M290" t="s">
        <v>3</v>
      </c>
      <c r="N290" t="s">
        <v>3</v>
      </c>
      <c r="O290" t="s">
        <v>3</v>
      </c>
      <c r="P290" t="s">
        <v>3</v>
      </c>
      <c r="Q290">
        <v>23</v>
      </c>
      <c r="R290">
        <v>32</v>
      </c>
      <c r="S290">
        <v>0</v>
      </c>
      <c r="T290">
        <v>0</v>
      </c>
      <c r="U290"/>
      <c r="V290" t="s">
        <v>459</v>
      </c>
      <c r="W290" t="s">
        <v>4</v>
      </c>
      <c r="X290"/>
      <c r="Y290"/>
      <c r="Z290"/>
    </row>
    <row r="291" spans="1:26" x14ac:dyDescent="0.25">
      <c r="A291"/>
      <c r="B291"/>
      <c r="C291"/>
      <c r="D291"/>
      <c r="E291"/>
      <c r="F291"/>
      <c r="G291" t="s">
        <v>460</v>
      </c>
      <c r="H291"/>
      <c r="I291" t="s">
        <v>315</v>
      </c>
      <c r="J291">
        <v>5</v>
      </c>
      <c r="K291">
        <v>1</v>
      </c>
      <c r="L291"/>
      <c r="M291" t="s">
        <v>3</v>
      </c>
      <c r="N291" t="s">
        <v>3</v>
      </c>
      <c r="O291" t="s">
        <v>3</v>
      </c>
      <c r="P291" t="s">
        <v>3</v>
      </c>
      <c r="Q291">
        <v>23</v>
      </c>
      <c r="R291">
        <v>32</v>
      </c>
      <c r="S291">
        <v>0</v>
      </c>
      <c r="T291">
        <v>0</v>
      </c>
      <c r="U291"/>
      <c r="V291" t="s">
        <v>459</v>
      </c>
      <c r="W291" t="s">
        <v>4</v>
      </c>
      <c r="X291"/>
      <c r="Y291"/>
      <c r="Z291"/>
    </row>
    <row r="292" spans="1:26" x14ac:dyDescent="0.25">
      <c r="A292"/>
      <c r="B292"/>
      <c r="C292"/>
      <c r="D292"/>
      <c r="E292"/>
      <c r="F292"/>
      <c r="G292" t="s">
        <v>461</v>
      </c>
      <c r="H292"/>
      <c r="I292" t="s">
        <v>462</v>
      </c>
      <c r="J292">
        <v>5</v>
      </c>
      <c r="K292">
        <v>1</v>
      </c>
      <c r="L292"/>
      <c r="M292" t="s">
        <v>3</v>
      </c>
      <c r="N292" t="s">
        <v>3</v>
      </c>
      <c r="O292" t="s">
        <v>3</v>
      </c>
      <c r="P292" t="s">
        <v>3</v>
      </c>
      <c r="Q292">
        <v>23</v>
      </c>
      <c r="R292">
        <v>32</v>
      </c>
      <c r="S292">
        <v>0</v>
      </c>
      <c r="T292">
        <v>0</v>
      </c>
      <c r="U292"/>
      <c r="V292" t="s">
        <v>459</v>
      </c>
      <c r="W292" t="s">
        <v>4</v>
      </c>
      <c r="X292"/>
      <c r="Y292"/>
      <c r="Z292"/>
    </row>
    <row r="293" spans="1:26" x14ac:dyDescent="0.25">
      <c r="A293"/>
      <c r="B293"/>
      <c r="C293"/>
      <c r="D293"/>
      <c r="E293"/>
      <c r="F293"/>
      <c r="G293"/>
      <c r="H293"/>
      <c r="I293" t="s">
        <v>463</v>
      </c>
      <c r="J293">
        <v>5</v>
      </c>
      <c r="K293">
        <v>1</v>
      </c>
      <c r="L293"/>
      <c r="M293" t="s">
        <v>3</v>
      </c>
      <c r="N293" t="s">
        <v>3</v>
      </c>
      <c r="O293" t="s">
        <v>3</v>
      </c>
      <c r="P293" t="s">
        <v>3</v>
      </c>
      <c r="Q293">
        <v>23</v>
      </c>
      <c r="R293">
        <v>32</v>
      </c>
      <c r="S293">
        <v>0</v>
      </c>
      <c r="T293">
        <v>0</v>
      </c>
      <c r="U293"/>
      <c r="V293" t="s">
        <v>459</v>
      </c>
      <c r="W293" t="s">
        <v>4</v>
      </c>
      <c r="X293"/>
      <c r="Y293"/>
      <c r="Z293"/>
    </row>
    <row r="294" spans="1:26" x14ac:dyDescent="0.25">
      <c r="A294"/>
      <c r="B294"/>
      <c r="C294"/>
      <c r="D294"/>
      <c r="E294"/>
      <c r="F294"/>
      <c r="G294"/>
      <c r="H294"/>
      <c r="I294" t="s">
        <v>464</v>
      </c>
      <c r="J294" t="s">
        <v>3</v>
      </c>
      <c r="K294">
        <v>1</v>
      </c>
      <c r="L294"/>
      <c r="M294" t="s">
        <v>3</v>
      </c>
      <c r="N294" t="s">
        <v>3</v>
      </c>
      <c r="O294" t="s">
        <v>3</v>
      </c>
      <c r="P294" t="s">
        <v>3</v>
      </c>
      <c r="Q294">
        <v>23</v>
      </c>
      <c r="R294">
        <v>32</v>
      </c>
      <c r="S294">
        <v>0</v>
      </c>
      <c r="T294">
        <v>0</v>
      </c>
      <c r="U294"/>
      <c r="V294" t="s">
        <v>459</v>
      </c>
      <c r="W294" t="s">
        <v>4</v>
      </c>
      <c r="X294"/>
      <c r="Y294"/>
      <c r="Z294"/>
    </row>
    <row r="295" spans="1:26" x14ac:dyDescent="0.25">
      <c r="A295"/>
      <c r="B295"/>
      <c r="C295"/>
      <c r="D295"/>
      <c r="E295"/>
      <c r="F295"/>
      <c r="G295"/>
      <c r="H295"/>
      <c r="I295" t="s">
        <v>465</v>
      </c>
      <c r="J295" t="s">
        <v>3</v>
      </c>
      <c r="K295">
        <v>1</v>
      </c>
      <c r="L295"/>
      <c r="M295" t="s">
        <v>3</v>
      </c>
      <c r="N295" t="s">
        <v>3</v>
      </c>
      <c r="O295" t="s">
        <v>3</v>
      </c>
      <c r="P295" t="s">
        <v>3</v>
      </c>
      <c r="Q295">
        <v>23</v>
      </c>
      <c r="R295">
        <v>32</v>
      </c>
      <c r="S295">
        <v>0</v>
      </c>
      <c r="T295">
        <v>0</v>
      </c>
      <c r="U295"/>
      <c r="V295" t="s">
        <v>459</v>
      </c>
      <c r="W295" t="s">
        <v>4</v>
      </c>
      <c r="X295"/>
      <c r="Y295"/>
      <c r="Z295"/>
    </row>
    <row r="296" spans="1:26" x14ac:dyDescent="0.25">
      <c r="A296"/>
      <c r="B296"/>
      <c r="C296"/>
      <c r="D296"/>
      <c r="E296"/>
      <c r="F296"/>
      <c r="G296"/>
      <c r="H296"/>
      <c r="I296" t="s">
        <v>466</v>
      </c>
      <c r="J296" t="s">
        <v>3</v>
      </c>
      <c r="K296">
        <v>1</v>
      </c>
      <c r="L296"/>
      <c r="M296" t="s">
        <v>3</v>
      </c>
      <c r="N296" t="s">
        <v>3</v>
      </c>
      <c r="O296" t="s">
        <v>3</v>
      </c>
      <c r="P296" t="s">
        <v>3</v>
      </c>
      <c r="Q296">
        <v>23</v>
      </c>
      <c r="R296">
        <v>32</v>
      </c>
      <c r="S296">
        <v>0</v>
      </c>
      <c r="T296">
        <v>0</v>
      </c>
      <c r="U296"/>
      <c r="V296" t="s">
        <v>459</v>
      </c>
      <c r="W296" t="s">
        <v>4</v>
      </c>
      <c r="X296"/>
      <c r="Y296"/>
      <c r="Z296"/>
    </row>
    <row r="297" spans="1:26" x14ac:dyDescent="0.25">
      <c r="A297"/>
      <c r="B297"/>
      <c r="C297"/>
      <c r="D297"/>
      <c r="E297"/>
      <c r="F297"/>
      <c r="G297"/>
      <c r="H297"/>
      <c r="I297" t="s">
        <v>467</v>
      </c>
      <c r="J297" t="s">
        <v>3</v>
      </c>
      <c r="K297">
        <v>1</v>
      </c>
      <c r="L297"/>
      <c r="M297" t="s">
        <v>3</v>
      </c>
      <c r="N297" t="s">
        <v>3</v>
      </c>
      <c r="O297" t="s">
        <v>3</v>
      </c>
      <c r="P297" t="s">
        <v>3</v>
      </c>
      <c r="Q297">
        <v>23</v>
      </c>
      <c r="R297">
        <v>32</v>
      </c>
      <c r="S297">
        <v>0</v>
      </c>
      <c r="T297">
        <v>0</v>
      </c>
      <c r="U297"/>
      <c r="V297" t="s">
        <v>459</v>
      </c>
      <c r="W297" t="s">
        <v>4</v>
      </c>
      <c r="X297"/>
      <c r="Y297"/>
      <c r="Z297"/>
    </row>
    <row r="298" spans="1:26" x14ac:dyDescent="0.25">
      <c r="A298" t="s">
        <v>468</v>
      </c>
      <c r="B298">
        <v>32193831</v>
      </c>
      <c r="C298" t="s">
        <v>49</v>
      </c>
      <c r="D298">
        <v>1</v>
      </c>
      <c r="E298">
        <v>8</v>
      </c>
      <c r="F298" t="s">
        <v>50</v>
      </c>
      <c r="G298" t="s">
        <v>469</v>
      </c>
      <c r="H298" t="s">
        <v>470</v>
      </c>
      <c r="I298" t="s">
        <v>471</v>
      </c>
      <c r="J298" t="s">
        <v>3</v>
      </c>
      <c r="K298">
        <v>1</v>
      </c>
      <c r="L298"/>
      <c r="M298" t="s">
        <v>3</v>
      </c>
      <c r="N298" t="s">
        <v>3</v>
      </c>
      <c r="O298" t="s">
        <v>3</v>
      </c>
      <c r="P298" t="s">
        <v>3</v>
      </c>
      <c r="Q298" t="s">
        <v>3</v>
      </c>
      <c r="R298" t="s">
        <v>3</v>
      </c>
      <c r="S298">
        <v>0</v>
      </c>
      <c r="T298">
        <v>1</v>
      </c>
      <c r="U298" t="s">
        <v>3</v>
      </c>
      <c r="V298" t="s">
        <v>3</v>
      </c>
      <c r="W298" t="s">
        <v>3</v>
      </c>
      <c r="X298"/>
      <c r="Y298"/>
      <c r="Z298"/>
    </row>
    <row r="299" spans="1:26" x14ac:dyDescent="0.25">
      <c r="A299"/>
      <c r="B299"/>
      <c r="C299"/>
      <c r="D299"/>
      <c r="E299"/>
      <c r="F299"/>
      <c r="G299"/>
      <c r="H299"/>
      <c r="I299" t="s">
        <v>315</v>
      </c>
      <c r="J299" t="s">
        <v>3</v>
      </c>
      <c r="K299">
        <v>1</v>
      </c>
      <c r="L299"/>
      <c r="M299" t="s">
        <v>3</v>
      </c>
      <c r="N299" t="s">
        <v>3</v>
      </c>
      <c r="O299" t="s">
        <v>3</v>
      </c>
      <c r="P299" t="s">
        <v>3</v>
      </c>
      <c r="Q299" t="s">
        <v>3</v>
      </c>
      <c r="R299" t="s">
        <v>3</v>
      </c>
      <c r="S299">
        <v>0</v>
      </c>
      <c r="T299">
        <v>1</v>
      </c>
      <c r="U299" t="s">
        <v>3</v>
      </c>
      <c r="V299" t="s">
        <v>3</v>
      </c>
      <c r="W299" t="s">
        <v>3</v>
      </c>
      <c r="X299"/>
      <c r="Y299"/>
      <c r="Z299"/>
    </row>
    <row r="300" spans="1:26" x14ac:dyDescent="0.25">
      <c r="A300"/>
      <c r="B300"/>
      <c r="C300"/>
      <c r="D300"/>
      <c r="E300"/>
      <c r="F300"/>
      <c r="G300"/>
      <c r="H300"/>
      <c r="I300" t="s">
        <v>309</v>
      </c>
      <c r="J300" t="s">
        <v>3</v>
      </c>
      <c r="K300">
        <v>1</v>
      </c>
      <c r="L300"/>
      <c r="M300" t="s">
        <v>3</v>
      </c>
      <c r="N300" t="s">
        <v>3</v>
      </c>
      <c r="O300" t="s">
        <v>3</v>
      </c>
      <c r="P300" t="s">
        <v>3</v>
      </c>
      <c r="Q300" t="s">
        <v>3</v>
      </c>
      <c r="R300" t="s">
        <v>3</v>
      </c>
      <c r="S300">
        <v>0</v>
      </c>
      <c r="T300">
        <v>1</v>
      </c>
      <c r="U300" t="s">
        <v>3</v>
      </c>
      <c r="V300" t="s">
        <v>3</v>
      </c>
      <c r="W300" t="s">
        <v>3</v>
      </c>
      <c r="X300"/>
      <c r="Y300"/>
      <c r="Z300"/>
    </row>
    <row r="301" spans="1:26" x14ac:dyDescent="0.25">
      <c r="A301"/>
      <c r="B301"/>
      <c r="C301"/>
      <c r="D301"/>
      <c r="E301"/>
      <c r="F301"/>
      <c r="G301"/>
      <c r="H301"/>
      <c r="I301" t="s">
        <v>472</v>
      </c>
      <c r="J301" t="s">
        <v>3</v>
      </c>
      <c r="K301">
        <v>1</v>
      </c>
      <c r="L301"/>
      <c r="M301" t="s">
        <v>3</v>
      </c>
      <c r="N301" t="s">
        <v>3</v>
      </c>
      <c r="O301" t="s">
        <v>3</v>
      </c>
      <c r="P301" t="s">
        <v>3</v>
      </c>
      <c r="Q301" t="s">
        <v>3</v>
      </c>
      <c r="R301" t="s">
        <v>3</v>
      </c>
      <c r="S301">
        <v>0</v>
      </c>
      <c r="T301">
        <v>1</v>
      </c>
      <c r="U301" t="s">
        <v>3</v>
      </c>
      <c r="V301" t="s">
        <v>3</v>
      </c>
      <c r="W301" t="s">
        <v>3</v>
      </c>
      <c r="X301"/>
      <c r="Y301"/>
      <c r="Z301"/>
    </row>
    <row r="302" spans="1:26" x14ac:dyDescent="0.25">
      <c r="A302"/>
      <c r="B302"/>
      <c r="C302"/>
      <c r="D302"/>
      <c r="E302"/>
      <c r="F302"/>
      <c r="G302"/>
      <c r="H302"/>
      <c r="I302" t="s">
        <v>411</v>
      </c>
      <c r="J302" t="s">
        <v>3</v>
      </c>
      <c r="K302">
        <v>1</v>
      </c>
      <c r="L302"/>
      <c r="M302" t="s">
        <v>3</v>
      </c>
      <c r="N302" t="s">
        <v>3</v>
      </c>
      <c r="O302" t="s">
        <v>3</v>
      </c>
      <c r="P302" t="s">
        <v>3</v>
      </c>
      <c r="Q302" t="s">
        <v>3</v>
      </c>
      <c r="R302" t="s">
        <v>3</v>
      </c>
      <c r="S302">
        <v>0</v>
      </c>
      <c r="T302">
        <v>1</v>
      </c>
      <c r="U302" t="s">
        <v>3</v>
      </c>
      <c r="V302" t="s">
        <v>3</v>
      </c>
      <c r="W302" t="s">
        <v>3</v>
      </c>
      <c r="X302"/>
      <c r="Y302"/>
      <c r="Z302"/>
    </row>
    <row r="303" spans="1:26" x14ac:dyDescent="0.25">
      <c r="A303"/>
      <c r="B303"/>
      <c r="C303"/>
      <c r="D303"/>
      <c r="E303"/>
      <c r="F303"/>
      <c r="G303"/>
      <c r="H303"/>
      <c r="I303" t="s">
        <v>208</v>
      </c>
      <c r="J303" t="s">
        <v>3</v>
      </c>
      <c r="K303">
        <v>1</v>
      </c>
      <c r="L303"/>
      <c r="M303" t="s">
        <v>3</v>
      </c>
      <c r="N303" t="s">
        <v>3</v>
      </c>
      <c r="O303" t="s">
        <v>3</v>
      </c>
      <c r="P303" t="s">
        <v>3</v>
      </c>
      <c r="Q303" t="s">
        <v>3</v>
      </c>
      <c r="R303" t="s">
        <v>3</v>
      </c>
      <c r="S303">
        <v>0</v>
      </c>
      <c r="T303">
        <v>1</v>
      </c>
      <c r="U303" t="s">
        <v>3</v>
      </c>
      <c r="V303" t="s">
        <v>3</v>
      </c>
      <c r="W303" t="s">
        <v>3</v>
      </c>
      <c r="X303"/>
      <c r="Y303"/>
      <c r="Z303"/>
    </row>
    <row r="304" spans="1:26" x14ac:dyDescent="0.25">
      <c r="A304"/>
      <c r="B304"/>
      <c r="C304"/>
      <c r="D304"/>
      <c r="E304"/>
      <c r="F304"/>
      <c r="G304"/>
      <c r="H304"/>
      <c r="I304" t="s">
        <v>473</v>
      </c>
      <c r="J304" t="s">
        <v>3</v>
      </c>
      <c r="K304">
        <v>1</v>
      </c>
      <c r="L304"/>
      <c r="M304" t="s">
        <v>3</v>
      </c>
      <c r="N304" t="s">
        <v>3</v>
      </c>
      <c r="O304" t="s">
        <v>3</v>
      </c>
      <c r="P304" t="s">
        <v>3</v>
      </c>
      <c r="Q304" t="s">
        <v>3</v>
      </c>
      <c r="R304" t="s">
        <v>3</v>
      </c>
      <c r="S304">
        <v>0</v>
      </c>
      <c r="T304">
        <v>1</v>
      </c>
      <c r="U304" t="s">
        <v>3</v>
      </c>
      <c r="V304" t="s">
        <v>3</v>
      </c>
      <c r="W304" t="s">
        <v>3</v>
      </c>
      <c r="X304"/>
      <c r="Y304"/>
      <c r="Z304"/>
    </row>
    <row r="305" spans="1:26" x14ac:dyDescent="0.25">
      <c r="A305"/>
      <c r="B305"/>
      <c r="C305"/>
      <c r="D305">
        <v>2</v>
      </c>
      <c r="E305" t="s">
        <v>474</v>
      </c>
      <c r="F305" t="s">
        <v>77</v>
      </c>
      <c r="G305" t="s">
        <v>475</v>
      </c>
      <c r="H305" t="s">
        <v>476</v>
      </c>
      <c r="I305" t="s">
        <v>471</v>
      </c>
      <c r="J305" t="s">
        <v>3</v>
      </c>
      <c r="K305">
        <v>1</v>
      </c>
      <c r="L305"/>
      <c r="M305" t="s">
        <v>3</v>
      </c>
      <c r="N305" t="s">
        <v>3</v>
      </c>
      <c r="O305" t="s">
        <v>3</v>
      </c>
      <c r="P305" t="s">
        <v>3</v>
      </c>
      <c r="Q305" t="s">
        <v>3</v>
      </c>
      <c r="R305" t="s">
        <v>3</v>
      </c>
      <c r="S305">
        <v>0</v>
      </c>
      <c r="T305">
        <v>1</v>
      </c>
      <c r="U305" t="s">
        <v>3</v>
      </c>
      <c r="V305" t="s">
        <v>3</v>
      </c>
      <c r="W305" t="s">
        <v>3</v>
      </c>
      <c r="X305"/>
      <c r="Y305"/>
      <c r="Z305"/>
    </row>
    <row r="306" spans="1:26" x14ac:dyDescent="0.25">
      <c r="A306"/>
      <c r="B306"/>
      <c r="C306"/>
      <c r="D306"/>
      <c r="E306"/>
      <c r="F306"/>
      <c r="G306"/>
      <c r="H306"/>
      <c r="I306" t="s">
        <v>315</v>
      </c>
      <c r="J306" t="s">
        <v>3</v>
      </c>
      <c r="K306">
        <v>1</v>
      </c>
      <c r="L306"/>
      <c r="M306" t="s">
        <v>3</v>
      </c>
      <c r="N306" t="s">
        <v>3</v>
      </c>
      <c r="O306" t="s">
        <v>3</v>
      </c>
      <c r="P306" t="s">
        <v>3</v>
      </c>
      <c r="Q306" t="s">
        <v>3</v>
      </c>
      <c r="R306" t="s">
        <v>3</v>
      </c>
      <c r="S306">
        <v>0</v>
      </c>
      <c r="T306">
        <v>1</v>
      </c>
      <c r="U306" t="s">
        <v>3</v>
      </c>
      <c r="V306" t="s">
        <v>3</v>
      </c>
      <c r="W306" t="s">
        <v>3</v>
      </c>
      <c r="X306"/>
      <c r="Y306"/>
      <c r="Z306"/>
    </row>
    <row r="307" spans="1:26" x14ac:dyDescent="0.25">
      <c r="A307"/>
      <c r="B307"/>
      <c r="C307"/>
      <c r="D307"/>
      <c r="E307"/>
      <c r="F307"/>
      <c r="G307"/>
      <c r="H307"/>
      <c r="I307" t="s">
        <v>309</v>
      </c>
      <c r="J307" t="s">
        <v>3</v>
      </c>
      <c r="K307">
        <v>1</v>
      </c>
      <c r="L307"/>
      <c r="M307" t="s">
        <v>3</v>
      </c>
      <c r="N307" t="s">
        <v>3</v>
      </c>
      <c r="O307" t="s">
        <v>3</v>
      </c>
      <c r="P307" t="s">
        <v>3</v>
      </c>
      <c r="Q307" t="s">
        <v>3</v>
      </c>
      <c r="R307" t="s">
        <v>3</v>
      </c>
      <c r="S307">
        <v>0</v>
      </c>
      <c r="T307">
        <v>1</v>
      </c>
      <c r="U307" t="s">
        <v>3</v>
      </c>
      <c r="V307" t="s">
        <v>3</v>
      </c>
      <c r="W307" t="s">
        <v>3</v>
      </c>
      <c r="X307"/>
      <c r="Y307"/>
      <c r="Z307"/>
    </row>
    <row r="308" spans="1:26" x14ac:dyDescent="0.25">
      <c r="A308"/>
      <c r="B308"/>
      <c r="C308"/>
      <c r="D308"/>
      <c r="E308"/>
      <c r="F308"/>
      <c r="G308"/>
      <c r="H308"/>
      <c r="I308" t="s">
        <v>472</v>
      </c>
      <c r="J308" t="s">
        <v>3</v>
      </c>
      <c r="K308">
        <v>1</v>
      </c>
      <c r="L308"/>
      <c r="M308" t="s">
        <v>3</v>
      </c>
      <c r="N308" t="s">
        <v>3</v>
      </c>
      <c r="O308" t="s">
        <v>3</v>
      </c>
      <c r="P308" t="s">
        <v>3</v>
      </c>
      <c r="Q308" t="s">
        <v>3</v>
      </c>
      <c r="R308" t="s">
        <v>3</v>
      </c>
      <c r="S308">
        <v>0</v>
      </c>
      <c r="T308">
        <v>1</v>
      </c>
      <c r="U308" t="s">
        <v>3</v>
      </c>
      <c r="V308" t="s">
        <v>3</v>
      </c>
      <c r="W308" t="s">
        <v>3</v>
      </c>
      <c r="X308"/>
      <c r="Y308"/>
      <c r="Z308"/>
    </row>
    <row r="309" spans="1:26" x14ac:dyDescent="0.25">
      <c r="A309"/>
      <c r="B309"/>
      <c r="C309"/>
      <c r="D309"/>
      <c r="E309"/>
      <c r="F309"/>
      <c r="G309"/>
      <c r="H309"/>
      <c r="I309" t="s">
        <v>411</v>
      </c>
      <c r="J309" t="s">
        <v>3</v>
      </c>
      <c r="K309">
        <v>1</v>
      </c>
      <c r="L309"/>
      <c r="M309" t="s">
        <v>3</v>
      </c>
      <c r="N309" t="s">
        <v>3</v>
      </c>
      <c r="O309" t="s">
        <v>3</v>
      </c>
      <c r="P309" t="s">
        <v>3</v>
      </c>
      <c r="Q309" t="s">
        <v>3</v>
      </c>
      <c r="R309" t="s">
        <v>3</v>
      </c>
      <c r="S309">
        <v>0</v>
      </c>
      <c r="T309">
        <v>1</v>
      </c>
      <c r="U309" t="s">
        <v>3</v>
      </c>
      <c r="V309" t="s">
        <v>3</v>
      </c>
      <c r="W309" t="s">
        <v>3</v>
      </c>
      <c r="X309"/>
      <c r="Y309"/>
      <c r="Z309"/>
    </row>
    <row r="310" spans="1:26" x14ac:dyDescent="0.25">
      <c r="A310"/>
      <c r="B310"/>
      <c r="C310"/>
      <c r="D310"/>
      <c r="E310"/>
      <c r="F310"/>
      <c r="G310"/>
      <c r="H310"/>
      <c r="I310" t="s">
        <v>208</v>
      </c>
      <c r="J310" t="s">
        <v>3</v>
      </c>
      <c r="K310">
        <v>1</v>
      </c>
      <c r="L310"/>
      <c r="M310" t="s">
        <v>3</v>
      </c>
      <c r="N310" t="s">
        <v>3</v>
      </c>
      <c r="O310" t="s">
        <v>3</v>
      </c>
      <c r="P310" t="s">
        <v>3</v>
      </c>
      <c r="Q310" t="s">
        <v>3</v>
      </c>
      <c r="R310" t="s">
        <v>3</v>
      </c>
      <c r="S310">
        <v>0</v>
      </c>
      <c r="T310">
        <v>1</v>
      </c>
      <c r="U310" t="s">
        <v>3</v>
      </c>
      <c r="V310" t="s">
        <v>3</v>
      </c>
      <c r="W310" t="s">
        <v>3</v>
      </c>
      <c r="X310"/>
      <c r="Y310"/>
      <c r="Z310"/>
    </row>
    <row r="311" spans="1:26" x14ac:dyDescent="0.25">
      <c r="A311"/>
      <c r="B311"/>
      <c r="C311"/>
      <c r="D311">
        <v>3</v>
      </c>
      <c r="E311">
        <v>1</v>
      </c>
      <c r="F311" t="s">
        <v>50</v>
      </c>
      <c r="G311" t="s">
        <v>63</v>
      </c>
      <c r="H311" t="s">
        <v>477</v>
      </c>
      <c r="I311" t="s">
        <v>471</v>
      </c>
      <c r="J311" t="s">
        <v>3</v>
      </c>
      <c r="K311">
        <v>1</v>
      </c>
      <c r="L311"/>
      <c r="M311" t="s">
        <v>3</v>
      </c>
      <c r="N311" t="s">
        <v>3</v>
      </c>
      <c r="O311" t="s">
        <v>3</v>
      </c>
      <c r="P311">
        <v>24</v>
      </c>
      <c r="Q311" t="s">
        <v>3</v>
      </c>
      <c r="R311" t="s">
        <v>3</v>
      </c>
      <c r="S311">
        <v>0</v>
      </c>
      <c r="T311">
        <v>0</v>
      </c>
      <c r="U311" t="s">
        <v>3</v>
      </c>
      <c r="V311" t="s">
        <v>3</v>
      </c>
      <c r="W311" t="s">
        <v>4</v>
      </c>
      <c r="X311"/>
      <c r="Y311"/>
      <c r="Z311"/>
    </row>
    <row r="312" spans="1:26" x14ac:dyDescent="0.25">
      <c r="A312"/>
      <c r="B312"/>
      <c r="C312"/>
      <c r="D312"/>
      <c r="E312"/>
      <c r="F312"/>
      <c r="G312"/>
      <c r="H312"/>
      <c r="I312" t="s">
        <v>315</v>
      </c>
      <c r="J312" t="s">
        <v>3</v>
      </c>
      <c r="K312">
        <v>1</v>
      </c>
      <c r="L312"/>
      <c r="M312" t="s">
        <v>3</v>
      </c>
      <c r="N312" t="s">
        <v>3</v>
      </c>
      <c r="O312" t="s">
        <v>3</v>
      </c>
      <c r="P312">
        <v>24</v>
      </c>
      <c r="Q312" t="s">
        <v>3</v>
      </c>
      <c r="R312" t="s">
        <v>3</v>
      </c>
      <c r="S312">
        <v>0</v>
      </c>
      <c r="T312">
        <v>0</v>
      </c>
      <c r="U312" t="s">
        <v>3</v>
      </c>
      <c r="V312" t="s">
        <v>3</v>
      </c>
      <c r="W312" t="s">
        <v>4</v>
      </c>
      <c r="X312"/>
      <c r="Y312"/>
      <c r="Z312"/>
    </row>
    <row r="313" spans="1:26" x14ac:dyDescent="0.25">
      <c r="A313"/>
      <c r="B313"/>
      <c r="C313"/>
      <c r="D313"/>
      <c r="E313"/>
      <c r="F313"/>
      <c r="G313"/>
      <c r="H313"/>
      <c r="I313" t="s">
        <v>309</v>
      </c>
      <c r="J313" t="s">
        <v>3</v>
      </c>
      <c r="K313">
        <v>1</v>
      </c>
      <c r="L313"/>
      <c r="M313" t="s">
        <v>3</v>
      </c>
      <c r="N313" t="s">
        <v>3</v>
      </c>
      <c r="O313" t="s">
        <v>3</v>
      </c>
      <c r="P313">
        <v>24</v>
      </c>
      <c r="Q313" t="s">
        <v>3</v>
      </c>
      <c r="R313" t="s">
        <v>3</v>
      </c>
      <c r="S313">
        <v>0</v>
      </c>
      <c r="T313">
        <v>0</v>
      </c>
      <c r="U313" t="s">
        <v>3</v>
      </c>
      <c r="V313" t="s">
        <v>3</v>
      </c>
      <c r="W313" t="s">
        <v>4</v>
      </c>
      <c r="X313"/>
      <c r="Y313"/>
      <c r="Z313"/>
    </row>
    <row r="314" spans="1:26" x14ac:dyDescent="0.25">
      <c r="A314"/>
      <c r="B314"/>
      <c r="C314"/>
      <c r="D314"/>
      <c r="E314"/>
      <c r="F314"/>
      <c r="G314"/>
      <c r="H314"/>
      <c r="I314" t="s">
        <v>472</v>
      </c>
      <c r="J314" t="s">
        <v>3</v>
      </c>
      <c r="K314">
        <v>1</v>
      </c>
      <c r="L314"/>
      <c r="M314" t="s">
        <v>3</v>
      </c>
      <c r="N314" t="s">
        <v>3</v>
      </c>
      <c r="O314" t="s">
        <v>3</v>
      </c>
      <c r="P314">
        <v>24</v>
      </c>
      <c r="Q314" t="s">
        <v>3</v>
      </c>
      <c r="R314" t="s">
        <v>3</v>
      </c>
      <c r="S314">
        <v>0</v>
      </c>
      <c r="T314">
        <v>0</v>
      </c>
      <c r="U314" t="s">
        <v>3</v>
      </c>
      <c r="V314" t="s">
        <v>3</v>
      </c>
      <c r="W314" t="s">
        <v>4</v>
      </c>
      <c r="X314"/>
      <c r="Y314"/>
      <c r="Z314"/>
    </row>
    <row r="315" spans="1:26" x14ac:dyDescent="0.25">
      <c r="A315"/>
      <c r="B315"/>
      <c r="C315"/>
      <c r="D315"/>
      <c r="E315"/>
      <c r="F315"/>
      <c r="G315"/>
      <c r="H315"/>
      <c r="I315" t="s">
        <v>411</v>
      </c>
      <c r="J315" t="s">
        <v>3</v>
      </c>
      <c r="K315">
        <v>1</v>
      </c>
      <c r="L315"/>
      <c r="M315" t="s">
        <v>3</v>
      </c>
      <c r="N315" t="s">
        <v>3</v>
      </c>
      <c r="O315" t="s">
        <v>3</v>
      </c>
      <c r="P315">
        <v>24</v>
      </c>
      <c r="Q315" t="s">
        <v>3</v>
      </c>
      <c r="R315" t="s">
        <v>3</v>
      </c>
      <c r="S315">
        <v>0</v>
      </c>
      <c r="T315">
        <v>0</v>
      </c>
      <c r="U315" t="s">
        <v>3</v>
      </c>
      <c r="V315" t="s">
        <v>3</v>
      </c>
      <c r="W315" t="s">
        <v>4</v>
      </c>
      <c r="X315"/>
      <c r="Y315"/>
      <c r="Z315"/>
    </row>
    <row r="316" spans="1:26" x14ac:dyDescent="0.25">
      <c r="A316"/>
      <c r="B316"/>
      <c r="C316"/>
      <c r="D316">
        <v>4</v>
      </c>
      <c r="E316" t="s">
        <v>478</v>
      </c>
      <c r="F316" t="s">
        <v>50</v>
      </c>
      <c r="G316" t="s">
        <v>63</v>
      </c>
      <c r="H316" t="s">
        <v>479</v>
      </c>
      <c r="I316" t="s">
        <v>471</v>
      </c>
      <c r="J316" t="s">
        <v>3</v>
      </c>
      <c r="K316">
        <v>1</v>
      </c>
      <c r="L316"/>
      <c r="M316" t="s">
        <v>3</v>
      </c>
      <c r="N316" t="s">
        <v>3</v>
      </c>
      <c r="O316" t="s">
        <v>3</v>
      </c>
      <c r="P316">
        <v>20</v>
      </c>
      <c r="Q316" t="s">
        <v>3</v>
      </c>
      <c r="R316" t="s">
        <v>3</v>
      </c>
      <c r="S316">
        <v>0</v>
      </c>
      <c r="T316">
        <v>0</v>
      </c>
      <c r="U316" t="s">
        <v>3</v>
      </c>
      <c r="V316" t="s">
        <v>3</v>
      </c>
      <c r="W316" t="s">
        <v>4</v>
      </c>
      <c r="X316"/>
      <c r="Y316"/>
      <c r="Z316"/>
    </row>
    <row r="317" spans="1:26" x14ac:dyDescent="0.25">
      <c r="A317"/>
      <c r="B317"/>
      <c r="C317"/>
      <c r="D317"/>
      <c r="E317"/>
      <c r="F317"/>
      <c r="G317"/>
      <c r="H317"/>
      <c r="I317" t="s">
        <v>315</v>
      </c>
      <c r="J317" t="s">
        <v>3</v>
      </c>
      <c r="K317">
        <v>1</v>
      </c>
      <c r="L317"/>
      <c r="M317" t="s">
        <v>3</v>
      </c>
      <c r="N317" t="s">
        <v>3</v>
      </c>
      <c r="O317" t="s">
        <v>3</v>
      </c>
      <c r="P317">
        <v>20</v>
      </c>
      <c r="Q317" t="s">
        <v>3</v>
      </c>
      <c r="R317" t="s">
        <v>3</v>
      </c>
      <c r="S317">
        <v>0</v>
      </c>
      <c r="T317">
        <v>0</v>
      </c>
      <c r="U317" t="s">
        <v>3</v>
      </c>
      <c r="V317" t="s">
        <v>3</v>
      </c>
      <c r="W317" t="s">
        <v>4</v>
      </c>
      <c r="X317"/>
      <c r="Y317"/>
      <c r="Z317"/>
    </row>
    <row r="318" spans="1:26" x14ac:dyDescent="0.25">
      <c r="A318"/>
      <c r="B318"/>
      <c r="C318"/>
      <c r="D318"/>
      <c r="E318"/>
      <c r="F318"/>
      <c r="G318"/>
      <c r="H318"/>
      <c r="I318" t="s">
        <v>309</v>
      </c>
      <c r="J318" t="s">
        <v>3</v>
      </c>
      <c r="K318">
        <v>1</v>
      </c>
      <c r="L318"/>
      <c r="M318" t="s">
        <v>3</v>
      </c>
      <c r="N318" t="s">
        <v>3</v>
      </c>
      <c r="O318" t="s">
        <v>3</v>
      </c>
      <c r="P318">
        <v>20</v>
      </c>
      <c r="Q318" t="s">
        <v>3</v>
      </c>
      <c r="R318" t="s">
        <v>3</v>
      </c>
      <c r="S318">
        <v>0</v>
      </c>
      <c r="T318">
        <v>0</v>
      </c>
      <c r="U318" t="s">
        <v>3</v>
      </c>
      <c r="V318" t="s">
        <v>3</v>
      </c>
      <c r="W318" t="s">
        <v>4</v>
      </c>
      <c r="X318"/>
      <c r="Y318"/>
      <c r="Z318"/>
    </row>
    <row r="319" spans="1:26" x14ac:dyDescent="0.25">
      <c r="A319"/>
      <c r="B319"/>
      <c r="C319"/>
      <c r="D319">
        <v>5</v>
      </c>
      <c r="E319">
        <v>2</v>
      </c>
      <c r="F319" t="s">
        <v>50</v>
      </c>
      <c r="G319" t="s">
        <v>480</v>
      </c>
      <c r="H319" t="s">
        <v>481</v>
      </c>
      <c r="I319" t="s">
        <v>471</v>
      </c>
      <c r="J319" t="s">
        <v>3</v>
      </c>
      <c r="K319">
        <v>1</v>
      </c>
      <c r="L319"/>
      <c r="M319" t="s">
        <v>3</v>
      </c>
      <c r="N319" t="s">
        <v>3</v>
      </c>
      <c r="O319" t="s">
        <v>3</v>
      </c>
      <c r="P319">
        <v>16</v>
      </c>
      <c r="Q319" t="s">
        <v>3</v>
      </c>
      <c r="R319" t="s">
        <v>3</v>
      </c>
      <c r="S319">
        <v>0</v>
      </c>
      <c r="T319">
        <v>0</v>
      </c>
      <c r="U319" t="s">
        <v>3</v>
      </c>
      <c r="V319" t="s">
        <v>3</v>
      </c>
      <c r="W319" t="s">
        <v>4</v>
      </c>
      <c r="X319"/>
      <c r="Y319"/>
      <c r="Z319"/>
    </row>
    <row r="320" spans="1:26" x14ac:dyDescent="0.25">
      <c r="A320"/>
      <c r="B320"/>
      <c r="C320"/>
      <c r="D320"/>
      <c r="E320"/>
      <c r="F320"/>
      <c r="G320"/>
      <c r="H320"/>
      <c r="I320" t="s">
        <v>315</v>
      </c>
      <c r="J320" t="s">
        <v>3</v>
      </c>
      <c r="K320">
        <v>1</v>
      </c>
      <c r="L320"/>
      <c r="M320" t="s">
        <v>3</v>
      </c>
      <c r="N320" t="s">
        <v>3</v>
      </c>
      <c r="O320" t="s">
        <v>3</v>
      </c>
      <c r="P320">
        <v>16</v>
      </c>
      <c r="Q320" t="s">
        <v>3</v>
      </c>
      <c r="R320" t="s">
        <v>3</v>
      </c>
      <c r="S320">
        <v>0</v>
      </c>
      <c r="T320">
        <v>0</v>
      </c>
      <c r="U320" t="s">
        <v>3</v>
      </c>
      <c r="V320" t="s">
        <v>3</v>
      </c>
      <c r="W320" t="s">
        <v>4</v>
      </c>
      <c r="X320"/>
      <c r="Y320"/>
      <c r="Z320"/>
    </row>
    <row r="321" spans="1:26" x14ac:dyDescent="0.25">
      <c r="A321"/>
      <c r="B321"/>
      <c r="C321"/>
      <c r="D321"/>
      <c r="E321"/>
      <c r="F321"/>
      <c r="G321"/>
      <c r="H321"/>
      <c r="I321" t="s">
        <v>309</v>
      </c>
      <c r="J321" t="s">
        <v>3</v>
      </c>
      <c r="K321">
        <v>1</v>
      </c>
      <c r="L321"/>
      <c r="M321" t="s">
        <v>3</v>
      </c>
      <c r="N321" t="s">
        <v>3</v>
      </c>
      <c r="O321" t="s">
        <v>3</v>
      </c>
      <c r="P321">
        <v>16</v>
      </c>
      <c r="Q321" t="s">
        <v>3</v>
      </c>
      <c r="R321" t="s">
        <v>3</v>
      </c>
      <c r="S321">
        <v>0</v>
      </c>
      <c r="T321">
        <v>0</v>
      </c>
      <c r="U321" t="s">
        <v>3</v>
      </c>
      <c r="V321" t="s">
        <v>3</v>
      </c>
      <c r="W321" t="s">
        <v>4</v>
      </c>
      <c r="X321"/>
      <c r="Y321"/>
      <c r="Z321"/>
    </row>
    <row r="322" spans="1:26" x14ac:dyDescent="0.25">
      <c r="A322"/>
      <c r="B322"/>
      <c r="C322"/>
      <c r="D322"/>
      <c r="E322"/>
      <c r="F322"/>
      <c r="G322"/>
      <c r="H322"/>
      <c r="I322" t="s">
        <v>472</v>
      </c>
      <c r="J322" t="s">
        <v>3</v>
      </c>
      <c r="K322">
        <v>1</v>
      </c>
      <c r="L322"/>
      <c r="M322" t="s">
        <v>3</v>
      </c>
      <c r="N322" t="s">
        <v>3</v>
      </c>
      <c r="O322" t="s">
        <v>3</v>
      </c>
      <c r="P322">
        <v>16</v>
      </c>
      <c r="Q322" t="s">
        <v>3</v>
      </c>
      <c r="R322" t="s">
        <v>3</v>
      </c>
      <c r="S322">
        <v>0</v>
      </c>
      <c r="T322">
        <v>0</v>
      </c>
      <c r="U322" t="s">
        <v>3</v>
      </c>
      <c r="V322" t="s">
        <v>3</v>
      </c>
      <c r="W322" t="s">
        <v>4</v>
      </c>
      <c r="X322"/>
      <c r="Y322"/>
      <c r="Z322"/>
    </row>
    <row r="323" spans="1:26" x14ac:dyDescent="0.25">
      <c r="A323"/>
      <c r="B323"/>
      <c r="C323"/>
      <c r="D323">
        <v>6</v>
      </c>
      <c r="E323">
        <v>15</v>
      </c>
      <c r="F323" t="s">
        <v>77</v>
      </c>
      <c r="G323" t="s">
        <v>63</v>
      </c>
      <c r="H323" t="s">
        <v>482</v>
      </c>
      <c r="I323" t="s">
        <v>471</v>
      </c>
      <c r="J323" t="s">
        <v>3</v>
      </c>
      <c r="K323">
        <v>1</v>
      </c>
      <c r="L323"/>
      <c r="M323" t="s">
        <v>3</v>
      </c>
      <c r="N323" t="s">
        <v>3</v>
      </c>
      <c r="O323" t="s">
        <v>3</v>
      </c>
      <c r="P323">
        <v>19</v>
      </c>
      <c r="Q323" t="s">
        <v>3</v>
      </c>
      <c r="R323" t="s">
        <v>3</v>
      </c>
      <c r="S323">
        <v>0</v>
      </c>
      <c r="T323">
        <v>0</v>
      </c>
      <c r="U323" t="s">
        <v>3</v>
      </c>
      <c r="V323" t="s">
        <v>3</v>
      </c>
      <c r="W323" t="s">
        <v>4</v>
      </c>
      <c r="X323"/>
      <c r="Y323"/>
      <c r="Z323"/>
    </row>
    <row r="324" spans="1:26" x14ac:dyDescent="0.25">
      <c r="A324"/>
      <c r="B324"/>
      <c r="C324"/>
      <c r="D324"/>
      <c r="E324"/>
      <c r="F324"/>
      <c r="G324"/>
      <c r="H324"/>
      <c r="I324" t="s">
        <v>315</v>
      </c>
      <c r="J324" t="s">
        <v>3</v>
      </c>
      <c r="K324">
        <v>1</v>
      </c>
      <c r="L324"/>
      <c r="M324" t="s">
        <v>3</v>
      </c>
      <c r="N324" t="s">
        <v>3</v>
      </c>
      <c r="O324" t="s">
        <v>3</v>
      </c>
      <c r="P324">
        <v>19</v>
      </c>
      <c r="Q324" t="s">
        <v>3</v>
      </c>
      <c r="R324" t="s">
        <v>3</v>
      </c>
      <c r="S324">
        <v>0</v>
      </c>
      <c r="T324">
        <v>0</v>
      </c>
      <c r="U324" t="s">
        <v>3</v>
      </c>
      <c r="V324" t="s">
        <v>3</v>
      </c>
      <c r="W324" t="s">
        <v>4</v>
      </c>
      <c r="X324"/>
      <c r="Y324"/>
      <c r="Z324"/>
    </row>
    <row r="325" spans="1:26" x14ac:dyDescent="0.25">
      <c r="A325"/>
      <c r="B325"/>
      <c r="C325"/>
      <c r="D325"/>
      <c r="E325"/>
      <c r="F325"/>
      <c r="G325"/>
      <c r="H325"/>
      <c r="I325" t="s">
        <v>309</v>
      </c>
      <c r="J325" t="s">
        <v>3</v>
      </c>
      <c r="K325">
        <v>1</v>
      </c>
      <c r="L325"/>
      <c r="M325" t="s">
        <v>3</v>
      </c>
      <c r="N325" t="s">
        <v>3</v>
      </c>
      <c r="O325" t="s">
        <v>3</v>
      </c>
      <c r="P325">
        <v>19</v>
      </c>
      <c r="Q325" t="s">
        <v>3</v>
      </c>
      <c r="R325" t="s">
        <v>3</v>
      </c>
      <c r="S325">
        <v>0</v>
      </c>
      <c r="T325">
        <v>0</v>
      </c>
      <c r="U325" t="s">
        <v>3</v>
      </c>
      <c r="V325" t="s">
        <v>3</v>
      </c>
      <c r="W325" t="s">
        <v>4</v>
      </c>
      <c r="X325"/>
      <c r="Y325"/>
      <c r="Z325"/>
    </row>
    <row r="326" spans="1:26" x14ac:dyDescent="0.25">
      <c r="A326"/>
      <c r="B326"/>
      <c r="C326"/>
      <c r="D326"/>
      <c r="E326"/>
      <c r="F326"/>
      <c r="G326"/>
      <c r="H326"/>
      <c r="I326" t="s">
        <v>472</v>
      </c>
      <c r="J326" t="s">
        <v>3</v>
      </c>
      <c r="K326">
        <v>1</v>
      </c>
      <c r="L326"/>
      <c r="M326" t="s">
        <v>3</v>
      </c>
      <c r="N326" t="s">
        <v>3</v>
      </c>
      <c r="O326" t="s">
        <v>3</v>
      </c>
      <c r="P326">
        <v>19</v>
      </c>
      <c r="Q326" t="s">
        <v>3</v>
      </c>
      <c r="R326" t="s">
        <v>3</v>
      </c>
      <c r="S326">
        <v>0</v>
      </c>
      <c r="T326">
        <v>0</v>
      </c>
      <c r="U326" t="s">
        <v>3</v>
      </c>
      <c r="V326" t="s">
        <v>3</v>
      </c>
      <c r="W326" t="s">
        <v>4</v>
      </c>
      <c r="X326"/>
      <c r="Y326"/>
      <c r="Z326"/>
    </row>
    <row r="327" spans="1:26" x14ac:dyDescent="0.25">
      <c r="A327"/>
      <c r="B327"/>
      <c r="C327"/>
      <c r="D327"/>
      <c r="E327"/>
      <c r="F327"/>
      <c r="G327"/>
      <c r="H327"/>
      <c r="I327" t="s">
        <v>411</v>
      </c>
      <c r="J327" t="s">
        <v>3</v>
      </c>
      <c r="K327">
        <v>1</v>
      </c>
      <c r="L327"/>
      <c r="M327" t="s">
        <v>3</v>
      </c>
      <c r="N327" t="s">
        <v>3</v>
      </c>
      <c r="O327" t="s">
        <v>3</v>
      </c>
      <c r="P327">
        <v>19</v>
      </c>
      <c r="Q327" t="s">
        <v>3</v>
      </c>
      <c r="R327" t="s">
        <v>3</v>
      </c>
      <c r="S327">
        <v>0</v>
      </c>
      <c r="T327">
        <v>0</v>
      </c>
      <c r="U327" t="s">
        <v>3</v>
      </c>
      <c r="V327" t="s">
        <v>3</v>
      </c>
      <c r="W327" t="s">
        <v>4</v>
      </c>
      <c r="X327"/>
      <c r="Y327"/>
      <c r="Z327"/>
    </row>
    <row r="328" spans="1:26" x14ac:dyDescent="0.25">
      <c r="A328"/>
      <c r="B328"/>
      <c r="C328"/>
      <c r="D328"/>
      <c r="E328"/>
      <c r="F328"/>
      <c r="G328"/>
      <c r="H328"/>
      <c r="I328" t="s">
        <v>208</v>
      </c>
      <c r="J328" t="s">
        <v>3</v>
      </c>
      <c r="K328">
        <v>1</v>
      </c>
      <c r="L328"/>
      <c r="M328" t="s">
        <v>3</v>
      </c>
      <c r="N328" t="s">
        <v>3</v>
      </c>
      <c r="O328" t="s">
        <v>3</v>
      </c>
      <c r="P328">
        <v>19</v>
      </c>
      <c r="Q328" t="s">
        <v>3</v>
      </c>
      <c r="R328" t="s">
        <v>3</v>
      </c>
      <c r="S328">
        <v>0</v>
      </c>
      <c r="T328">
        <v>0</v>
      </c>
      <c r="U328" t="s">
        <v>3</v>
      </c>
      <c r="V328" t="s">
        <v>3</v>
      </c>
      <c r="W328" t="s">
        <v>4</v>
      </c>
      <c r="X328"/>
      <c r="Y328"/>
      <c r="Z328"/>
    </row>
    <row r="329" spans="1:26" x14ac:dyDescent="0.25">
      <c r="A329"/>
      <c r="B329"/>
      <c r="C329"/>
      <c r="D329"/>
      <c r="E329"/>
      <c r="F329"/>
      <c r="G329"/>
      <c r="H329"/>
      <c r="I329" t="s">
        <v>473</v>
      </c>
      <c r="J329" t="s">
        <v>3</v>
      </c>
      <c r="K329">
        <v>1</v>
      </c>
      <c r="L329"/>
      <c r="M329" t="s">
        <v>3</v>
      </c>
      <c r="N329" t="s">
        <v>3</v>
      </c>
      <c r="O329" t="s">
        <v>3</v>
      </c>
      <c r="P329">
        <v>19</v>
      </c>
      <c r="Q329" t="s">
        <v>3</v>
      </c>
      <c r="R329" t="s">
        <v>3</v>
      </c>
      <c r="S329">
        <v>0</v>
      </c>
      <c r="T329">
        <v>0</v>
      </c>
      <c r="U329" t="s">
        <v>3</v>
      </c>
      <c r="V329" t="s">
        <v>3</v>
      </c>
      <c r="W329" t="s">
        <v>4</v>
      </c>
      <c r="X329"/>
      <c r="Y329"/>
      <c r="Z329"/>
    </row>
    <row r="330" spans="1:26" x14ac:dyDescent="0.25">
      <c r="A330"/>
      <c r="B330"/>
      <c r="C330"/>
      <c r="D330">
        <v>7</v>
      </c>
      <c r="E330">
        <v>13</v>
      </c>
      <c r="F330" t="s">
        <v>50</v>
      </c>
      <c r="G330" t="s">
        <v>63</v>
      </c>
      <c r="H330" t="s">
        <v>483</v>
      </c>
      <c r="I330" t="s">
        <v>471</v>
      </c>
      <c r="J330" t="s">
        <v>3</v>
      </c>
      <c r="K330">
        <v>1</v>
      </c>
      <c r="L330"/>
      <c r="M330" t="s">
        <v>3</v>
      </c>
      <c r="N330" t="s">
        <v>3</v>
      </c>
      <c r="O330" t="s">
        <v>3</v>
      </c>
      <c r="P330">
        <v>12</v>
      </c>
      <c r="Q330" t="s">
        <v>3</v>
      </c>
      <c r="R330" t="s">
        <v>3</v>
      </c>
      <c r="S330">
        <v>0</v>
      </c>
      <c r="T330">
        <v>0</v>
      </c>
      <c r="U330" t="s">
        <v>3</v>
      </c>
      <c r="V330" t="s">
        <v>3</v>
      </c>
      <c r="W330" t="s">
        <v>4</v>
      </c>
      <c r="X330"/>
      <c r="Y330"/>
      <c r="Z330"/>
    </row>
    <row r="331" spans="1:26" x14ac:dyDescent="0.25">
      <c r="A331"/>
      <c r="B331"/>
      <c r="C331"/>
      <c r="D331"/>
      <c r="E331"/>
      <c r="F331"/>
      <c r="G331"/>
      <c r="H331"/>
      <c r="I331" t="s">
        <v>315</v>
      </c>
      <c r="J331" t="s">
        <v>3</v>
      </c>
      <c r="K331">
        <v>1</v>
      </c>
      <c r="L331"/>
      <c r="M331" t="s">
        <v>3</v>
      </c>
      <c r="N331" t="s">
        <v>3</v>
      </c>
      <c r="O331" t="s">
        <v>3</v>
      </c>
      <c r="P331">
        <v>12</v>
      </c>
      <c r="Q331" t="s">
        <v>3</v>
      </c>
      <c r="R331" t="s">
        <v>3</v>
      </c>
      <c r="S331">
        <v>0</v>
      </c>
      <c r="T331">
        <v>0</v>
      </c>
      <c r="U331" t="s">
        <v>3</v>
      </c>
      <c r="V331" t="s">
        <v>3</v>
      </c>
      <c r="W331" t="s">
        <v>4</v>
      </c>
      <c r="X331"/>
      <c r="Y331"/>
      <c r="Z331"/>
    </row>
    <row r="332" spans="1:26" x14ac:dyDescent="0.25">
      <c r="A332"/>
      <c r="B332"/>
      <c r="C332"/>
      <c r="D332"/>
      <c r="E332"/>
      <c r="F332"/>
      <c r="G332"/>
      <c r="H332"/>
      <c r="I332" t="s">
        <v>309</v>
      </c>
      <c r="J332" t="s">
        <v>3</v>
      </c>
      <c r="K332">
        <v>1</v>
      </c>
      <c r="L332"/>
      <c r="M332" t="s">
        <v>3</v>
      </c>
      <c r="N332" t="s">
        <v>3</v>
      </c>
      <c r="O332" t="s">
        <v>3</v>
      </c>
      <c r="P332">
        <v>12</v>
      </c>
      <c r="Q332" t="s">
        <v>3</v>
      </c>
      <c r="R332" t="s">
        <v>3</v>
      </c>
      <c r="S332">
        <v>0</v>
      </c>
      <c r="T332">
        <v>0</v>
      </c>
      <c r="U332" t="s">
        <v>3</v>
      </c>
      <c r="V332" t="s">
        <v>3</v>
      </c>
      <c r="W332" t="s">
        <v>4</v>
      </c>
      <c r="X332"/>
      <c r="Y332"/>
      <c r="Z332"/>
    </row>
    <row r="333" spans="1:26" x14ac:dyDescent="0.25">
      <c r="A333"/>
      <c r="B333"/>
      <c r="C333"/>
      <c r="D333"/>
      <c r="E333"/>
      <c r="F333"/>
      <c r="G333"/>
      <c r="H333"/>
      <c r="I333" t="s">
        <v>411</v>
      </c>
      <c r="J333" t="s">
        <v>3</v>
      </c>
      <c r="K333">
        <v>1</v>
      </c>
      <c r="L333"/>
      <c r="M333" t="s">
        <v>3</v>
      </c>
      <c r="N333" t="s">
        <v>3</v>
      </c>
      <c r="O333" t="s">
        <v>3</v>
      </c>
      <c r="P333">
        <v>12</v>
      </c>
      <c r="Q333" t="s">
        <v>3</v>
      </c>
      <c r="R333" t="s">
        <v>3</v>
      </c>
      <c r="S333">
        <v>0</v>
      </c>
      <c r="T333">
        <v>0</v>
      </c>
      <c r="U333" t="s">
        <v>3</v>
      </c>
      <c r="V333" t="s">
        <v>3</v>
      </c>
      <c r="W333" t="s">
        <v>4</v>
      </c>
      <c r="X333"/>
      <c r="Y333"/>
      <c r="Z333"/>
    </row>
    <row r="334" spans="1:26" x14ac:dyDescent="0.25">
      <c r="A334"/>
      <c r="B334"/>
      <c r="C334"/>
      <c r="D334"/>
      <c r="E334"/>
      <c r="F334"/>
      <c r="G334"/>
      <c r="H334"/>
      <c r="I334" t="s">
        <v>208</v>
      </c>
      <c r="J334" t="s">
        <v>3</v>
      </c>
      <c r="K334">
        <v>1</v>
      </c>
      <c r="L334"/>
      <c r="M334" t="s">
        <v>3</v>
      </c>
      <c r="N334" t="s">
        <v>3</v>
      </c>
      <c r="O334" t="s">
        <v>3</v>
      </c>
      <c r="P334">
        <v>12</v>
      </c>
      <c r="Q334" t="s">
        <v>3</v>
      </c>
      <c r="R334" t="s">
        <v>3</v>
      </c>
      <c r="S334">
        <v>0</v>
      </c>
      <c r="T334">
        <v>0</v>
      </c>
      <c r="U334" t="s">
        <v>3</v>
      </c>
      <c r="V334" t="s">
        <v>3</v>
      </c>
      <c r="W334" t="s">
        <v>4</v>
      </c>
      <c r="X334"/>
      <c r="Y334"/>
      <c r="Z334"/>
    </row>
    <row r="335" spans="1:26" x14ac:dyDescent="0.25">
      <c r="A335"/>
      <c r="B335"/>
      <c r="C335"/>
      <c r="D335"/>
      <c r="E335"/>
      <c r="F335"/>
      <c r="G335"/>
      <c r="H335"/>
      <c r="I335" t="s">
        <v>473</v>
      </c>
      <c r="J335" t="s">
        <v>3</v>
      </c>
      <c r="K335">
        <v>1</v>
      </c>
      <c r="L335"/>
      <c r="M335" t="s">
        <v>3</v>
      </c>
      <c r="N335" t="s">
        <v>3</v>
      </c>
      <c r="O335" t="s">
        <v>3</v>
      </c>
      <c r="P335">
        <v>12</v>
      </c>
      <c r="Q335" t="s">
        <v>3</v>
      </c>
      <c r="R335" t="s">
        <v>3</v>
      </c>
      <c r="S335">
        <v>0</v>
      </c>
      <c r="T335">
        <v>0</v>
      </c>
      <c r="U335" t="s">
        <v>3</v>
      </c>
      <c r="V335" t="s">
        <v>3</v>
      </c>
      <c r="W335" t="s">
        <v>4</v>
      </c>
      <c r="X335"/>
      <c r="Y335"/>
      <c r="Z335"/>
    </row>
    <row r="336" spans="1:26" x14ac:dyDescent="0.25">
      <c r="A336"/>
      <c r="B336"/>
      <c r="C336"/>
      <c r="D336">
        <v>8</v>
      </c>
      <c r="E336">
        <v>13</v>
      </c>
      <c r="F336" t="s">
        <v>50</v>
      </c>
      <c r="G336" t="s">
        <v>63</v>
      </c>
      <c r="H336" t="s">
        <v>484</v>
      </c>
      <c r="I336" t="s">
        <v>471</v>
      </c>
      <c r="J336" t="s">
        <v>3</v>
      </c>
      <c r="K336">
        <v>1</v>
      </c>
      <c r="L336"/>
      <c r="M336" t="s">
        <v>3</v>
      </c>
      <c r="N336" t="s">
        <v>3</v>
      </c>
      <c r="O336" t="s">
        <v>3</v>
      </c>
      <c r="P336" t="s">
        <v>3</v>
      </c>
      <c r="Q336" t="s">
        <v>3</v>
      </c>
      <c r="R336" t="s">
        <v>3</v>
      </c>
      <c r="S336">
        <v>0</v>
      </c>
      <c r="T336">
        <v>0</v>
      </c>
      <c r="U336" t="s">
        <v>3</v>
      </c>
      <c r="V336" t="s">
        <v>3</v>
      </c>
      <c r="W336" t="s">
        <v>3</v>
      </c>
      <c r="X336"/>
      <c r="Y336"/>
      <c r="Z336"/>
    </row>
    <row r="337" spans="1:26" x14ac:dyDescent="0.25">
      <c r="A337"/>
      <c r="B337"/>
      <c r="C337"/>
      <c r="D337"/>
      <c r="E337"/>
      <c r="F337"/>
      <c r="G337"/>
      <c r="H337"/>
      <c r="I337" t="s">
        <v>315</v>
      </c>
      <c r="J337" t="s">
        <v>3</v>
      </c>
      <c r="K337">
        <v>1</v>
      </c>
      <c r="L337"/>
      <c r="M337" t="s">
        <v>3</v>
      </c>
      <c r="N337" t="s">
        <v>3</v>
      </c>
      <c r="O337" t="s">
        <v>3</v>
      </c>
      <c r="P337" t="s">
        <v>3</v>
      </c>
      <c r="Q337" t="s">
        <v>3</v>
      </c>
      <c r="R337" t="s">
        <v>3</v>
      </c>
      <c r="S337">
        <v>0</v>
      </c>
      <c r="T337">
        <v>1</v>
      </c>
      <c r="U337" t="s">
        <v>3</v>
      </c>
      <c r="V337" t="s">
        <v>3</v>
      </c>
      <c r="W337" t="s">
        <v>3</v>
      </c>
      <c r="X337"/>
      <c r="Y337"/>
      <c r="Z337"/>
    </row>
    <row r="338" spans="1:26" x14ac:dyDescent="0.25">
      <c r="A338"/>
      <c r="B338"/>
      <c r="C338"/>
      <c r="D338"/>
      <c r="E338"/>
      <c r="F338"/>
      <c r="G338"/>
      <c r="H338"/>
      <c r="I338" t="s">
        <v>309</v>
      </c>
      <c r="J338" t="s">
        <v>3</v>
      </c>
      <c r="K338">
        <v>1</v>
      </c>
      <c r="L338"/>
      <c r="M338" t="s">
        <v>3</v>
      </c>
      <c r="N338" t="s">
        <v>3</v>
      </c>
      <c r="O338" t="s">
        <v>3</v>
      </c>
      <c r="P338" t="s">
        <v>3</v>
      </c>
      <c r="Q338" t="s">
        <v>3</v>
      </c>
      <c r="R338" t="s">
        <v>3</v>
      </c>
      <c r="S338">
        <v>0</v>
      </c>
      <c r="T338">
        <v>1</v>
      </c>
      <c r="U338" t="s">
        <v>3</v>
      </c>
      <c r="V338" t="s">
        <v>3</v>
      </c>
      <c r="W338" t="s">
        <v>3</v>
      </c>
      <c r="X338"/>
      <c r="Y338"/>
      <c r="Z338"/>
    </row>
    <row r="339" spans="1:26" x14ac:dyDescent="0.25">
      <c r="A339"/>
      <c r="B339"/>
      <c r="C339"/>
      <c r="D339"/>
      <c r="E339"/>
      <c r="F339"/>
      <c r="G339"/>
      <c r="H339"/>
      <c r="I339" t="s">
        <v>473</v>
      </c>
      <c r="J339" t="s">
        <v>3</v>
      </c>
      <c r="K339">
        <v>1</v>
      </c>
      <c r="L339"/>
      <c r="M339" t="s">
        <v>3</v>
      </c>
      <c r="N339" t="s">
        <v>3</v>
      </c>
      <c r="O339" t="s">
        <v>3</v>
      </c>
      <c r="P339" t="s">
        <v>3</v>
      </c>
      <c r="Q339" t="s">
        <v>3</v>
      </c>
      <c r="R339" t="s">
        <v>3</v>
      </c>
      <c r="S339">
        <v>0</v>
      </c>
      <c r="T339">
        <v>1</v>
      </c>
      <c r="U339" t="s">
        <v>3</v>
      </c>
      <c r="V339" t="s">
        <v>3</v>
      </c>
      <c r="W339" t="s">
        <v>3</v>
      </c>
      <c r="X339"/>
      <c r="Y339"/>
      <c r="Z339"/>
    </row>
    <row r="340" spans="1:26" x14ac:dyDescent="0.25">
      <c r="A340" t="s">
        <v>485</v>
      </c>
      <c r="B340">
        <v>32085849</v>
      </c>
      <c r="C340" t="s">
        <v>49</v>
      </c>
      <c r="D340">
        <v>1</v>
      </c>
      <c r="E340">
        <v>25</v>
      </c>
      <c r="F340" t="s">
        <v>77</v>
      </c>
      <c r="G340" t="s">
        <v>3</v>
      </c>
      <c r="H340" t="s">
        <v>486</v>
      </c>
      <c r="I340" t="s">
        <v>487</v>
      </c>
      <c r="J340">
        <v>6</v>
      </c>
      <c r="K340">
        <v>1</v>
      </c>
      <c r="L340"/>
      <c r="M340" t="s">
        <v>3</v>
      </c>
      <c r="N340" t="s">
        <v>3</v>
      </c>
      <c r="O340">
        <v>9</v>
      </c>
      <c r="P340" t="s">
        <v>3</v>
      </c>
      <c r="Q340" t="s">
        <v>3</v>
      </c>
      <c r="R340">
        <v>15</v>
      </c>
      <c r="S340">
        <v>0</v>
      </c>
      <c r="T340">
        <v>0</v>
      </c>
      <c r="U340"/>
      <c r="V340" t="s">
        <v>488</v>
      </c>
      <c r="W340" t="s">
        <v>4</v>
      </c>
      <c r="X340"/>
      <c r="Y340"/>
      <c r="Z340"/>
    </row>
    <row r="341" spans="1:26" x14ac:dyDescent="0.25">
      <c r="A341"/>
      <c r="B341"/>
      <c r="C341"/>
      <c r="D341"/>
      <c r="E341"/>
      <c r="F341"/>
      <c r="G341"/>
      <c r="H341"/>
      <c r="I341" t="s">
        <v>489</v>
      </c>
      <c r="J341">
        <v>6</v>
      </c>
      <c r="K341">
        <v>1</v>
      </c>
      <c r="L341"/>
      <c r="M341" t="s">
        <v>3</v>
      </c>
      <c r="N341" t="s">
        <v>3</v>
      </c>
      <c r="O341">
        <v>9</v>
      </c>
      <c r="P341" t="s">
        <v>3</v>
      </c>
      <c r="Q341" t="s">
        <v>3</v>
      </c>
      <c r="R341">
        <v>15</v>
      </c>
      <c r="S341">
        <v>0</v>
      </c>
      <c r="T341">
        <v>0</v>
      </c>
      <c r="U341"/>
      <c r="V341" t="s">
        <v>488</v>
      </c>
      <c r="W341" t="s">
        <v>4</v>
      </c>
      <c r="X341"/>
      <c r="Y341"/>
      <c r="Z341"/>
    </row>
    <row r="342" spans="1:26" s="14" customFormat="1" x14ac:dyDescent="0.25">
      <c r="A342" s="16" t="s">
        <v>490</v>
      </c>
      <c r="B342" s="16">
        <v>32120312</v>
      </c>
      <c r="C342" s="16" t="s">
        <v>49</v>
      </c>
      <c r="D342" s="16">
        <v>1</v>
      </c>
      <c r="E342" s="16">
        <v>61</v>
      </c>
      <c r="F342" s="16" t="s">
        <v>50</v>
      </c>
      <c r="G342" s="16" t="s">
        <v>63</v>
      </c>
      <c r="H342" s="16" t="s">
        <v>491</v>
      </c>
      <c r="I342" s="16" t="s">
        <v>187</v>
      </c>
      <c r="J342" s="16" t="s">
        <v>3</v>
      </c>
      <c r="K342" s="16">
        <v>1</v>
      </c>
      <c r="L342" s="16"/>
      <c r="M342" s="16" t="s">
        <v>3</v>
      </c>
      <c r="N342" s="16" t="s">
        <v>3</v>
      </c>
      <c r="O342" s="16" t="s">
        <v>3</v>
      </c>
      <c r="P342" s="16" t="s">
        <v>3</v>
      </c>
      <c r="Q342" s="16" t="s">
        <v>3</v>
      </c>
      <c r="R342" s="16" t="s">
        <v>3</v>
      </c>
      <c r="S342" s="16">
        <v>0</v>
      </c>
      <c r="T342" s="16">
        <v>1</v>
      </c>
      <c r="U342" s="16">
        <v>23</v>
      </c>
      <c r="V342" s="16" t="s">
        <v>492</v>
      </c>
      <c r="W342" s="16" t="s">
        <v>3</v>
      </c>
      <c r="X342" s="16"/>
      <c r="Y342" s="16"/>
      <c r="Z342" s="16"/>
    </row>
    <row r="343" spans="1:26" s="14" customFormat="1" x14ac:dyDescent="0.25">
      <c r="A343" s="16"/>
      <c r="B343" s="16"/>
      <c r="C343" s="16"/>
      <c r="D343" s="16"/>
      <c r="E343" s="16"/>
      <c r="F343" s="16"/>
      <c r="G343" s="16"/>
      <c r="H343" s="16"/>
      <c r="I343" s="16" t="s">
        <v>188</v>
      </c>
      <c r="J343" s="16" t="s">
        <v>3</v>
      </c>
      <c r="K343" s="16">
        <v>1</v>
      </c>
      <c r="L343" s="16"/>
      <c r="M343" s="16" t="s">
        <v>3</v>
      </c>
      <c r="N343" s="16" t="s">
        <v>3</v>
      </c>
      <c r="O343" s="16" t="s">
        <v>3</v>
      </c>
      <c r="P343" s="16" t="s">
        <v>3</v>
      </c>
      <c r="Q343" s="16" t="s">
        <v>3</v>
      </c>
      <c r="R343" s="16" t="s">
        <v>3</v>
      </c>
      <c r="S343" s="16">
        <v>0</v>
      </c>
      <c r="T343" s="16">
        <v>1</v>
      </c>
      <c r="U343" s="16">
        <v>23</v>
      </c>
      <c r="V343" s="16" t="s">
        <v>492</v>
      </c>
      <c r="W343" s="16" t="s">
        <v>3</v>
      </c>
      <c r="X343" s="16"/>
      <c r="Y343" s="16"/>
      <c r="Z343" s="16"/>
    </row>
    <row r="344" spans="1:26" x14ac:dyDescent="0.25">
      <c r="A344"/>
      <c r="B344"/>
      <c r="C344"/>
      <c r="D344"/>
      <c r="E344"/>
      <c r="F344"/>
      <c r="G344"/>
      <c r="H344"/>
      <c r="I344" t="s">
        <v>309</v>
      </c>
      <c r="J344" t="s">
        <v>3</v>
      </c>
      <c r="K344">
        <v>1</v>
      </c>
      <c r="L344"/>
      <c r="M344" t="s">
        <v>3</v>
      </c>
      <c r="N344" t="s">
        <v>3</v>
      </c>
      <c r="O344" t="s">
        <v>3</v>
      </c>
      <c r="P344" t="s">
        <v>3</v>
      </c>
      <c r="Q344" t="s">
        <v>3</v>
      </c>
      <c r="R344" t="s">
        <v>3</v>
      </c>
      <c r="S344">
        <v>0</v>
      </c>
      <c r="T344">
        <v>1</v>
      </c>
      <c r="U344">
        <v>23</v>
      </c>
      <c r="V344" t="s">
        <v>492</v>
      </c>
      <c r="W344" t="s">
        <v>3</v>
      </c>
      <c r="X344"/>
      <c r="Y344"/>
      <c r="Z344"/>
    </row>
    <row r="345" spans="1:26" x14ac:dyDescent="0.25">
      <c r="A345"/>
      <c r="B345"/>
      <c r="C345"/>
      <c r="D345"/>
      <c r="E345"/>
      <c r="F345"/>
      <c r="G345"/>
      <c r="H345"/>
      <c r="I345" t="s">
        <v>493</v>
      </c>
      <c r="J345" t="s">
        <v>3</v>
      </c>
      <c r="K345">
        <v>1</v>
      </c>
      <c r="L345"/>
      <c r="M345" t="s">
        <v>3</v>
      </c>
      <c r="N345" t="s">
        <v>3</v>
      </c>
      <c r="O345" t="s">
        <v>3</v>
      </c>
      <c r="P345" t="s">
        <v>3</v>
      </c>
      <c r="Q345" t="s">
        <v>3</v>
      </c>
      <c r="R345" t="s">
        <v>3</v>
      </c>
      <c r="S345">
        <v>0</v>
      </c>
      <c r="T345">
        <v>1</v>
      </c>
      <c r="U345">
        <v>23</v>
      </c>
      <c r="V345" t="s">
        <v>492</v>
      </c>
      <c r="W345" t="s">
        <v>3</v>
      </c>
      <c r="X345"/>
      <c r="Y345"/>
      <c r="Z345"/>
    </row>
    <row r="346" spans="1:26" s="14" customFormat="1" x14ac:dyDescent="0.25">
      <c r="A346" s="16" t="s">
        <v>494</v>
      </c>
      <c r="B346" s="16">
        <v>32187464</v>
      </c>
      <c r="C346" s="16" t="s">
        <v>140</v>
      </c>
      <c r="D346" s="16">
        <v>99</v>
      </c>
      <c r="E346" s="16" t="s">
        <v>495</v>
      </c>
      <c r="F346" s="16" t="s">
        <v>496</v>
      </c>
      <c r="G346" s="16" t="s">
        <v>497</v>
      </c>
      <c r="H346" s="16" t="s">
        <v>3</v>
      </c>
      <c r="I346" s="16" t="s">
        <v>187</v>
      </c>
      <c r="J346" s="16" t="s">
        <v>498</v>
      </c>
      <c r="K346" s="16">
        <v>95</v>
      </c>
      <c r="L346" s="16"/>
      <c r="M346" s="16" t="s">
        <v>6</v>
      </c>
      <c r="N346" s="16" t="s">
        <v>499</v>
      </c>
      <c r="O346" s="16" t="s">
        <v>500</v>
      </c>
      <c r="P346" s="16" t="s">
        <v>3</v>
      </c>
      <c r="Q346" s="16" t="s">
        <v>501</v>
      </c>
      <c r="R346" s="16" t="s">
        <v>3</v>
      </c>
      <c r="S346" s="16">
        <v>5</v>
      </c>
      <c r="T346" s="16" t="s">
        <v>3</v>
      </c>
      <c r="U346" s="16"/>
      <c r="V346" s="16" t="s">
        <v>3</v>
      </c>
      <c r="W346" s="16" t="s">
        <v>502</v>
      </c>
      <c r="X346" s="16"/>
      <c r="Y346" s="16"/>
      <c r="Z346" s="16"/>
    </row>
    <row r="347" spans="1:26" s="14" customFormat="1" x14ac:dyDescent="0.25">
      <c r="A347" s="16"/>
      <c r="B347" s="16"/>
      <c r="C347" s="16"/>
      <c r="D347" s="16"/>
      <c r="E347" s="16"/>
      <c r="F347" s="16"/>
      <c r="G347" s="16"/>
      <c r="H347" s="16"/>
      <c r="I347" s="16" t="s">
        <v>188</v>
      </c>
      <c r="J347" s="16" t="s">
        <v>498</v>
      </c>
      <c r="K347" s="16">
        <v>95</v>
      </c>
      <c r="L347" s="16"/>
      <c r="M347" s="16" t="s">
        <v>6</v>
      </c>
      <c r="N347" s="16" t="s">
        <v>499</v>
      </c>
      <c r="O347" s="16" t="s">
        <v>500</v>
      </c>
      <c r="P347" s="16" t="s">
        <v>3</v>
      </c>
      <c r="Q347" s="16" t="s">
        <v>501</v>
      </c>
      <c r="R347" s="16" t="s">
        <v>3</v>
      </c>
      <c r="S347" s="16">
        <v>5</v>
      </c>
      <c r="T347" s="16" t="s">
        <v>3</v>
      </c>
      <c r="U347" s="16"/>
      <c r="V347" s="16" t="s">
        <v>3</v>
      </c>
      <c r="W347" s="16" t="s">
        <v>502</v>
      </c>
      <c r="X347" s="16"/>
      <c r="Y347" s="16"/>
      <c r="Z347" s="16"/>
    </row>
    <row r="348" spans="1:26" ht="17.25" customHeight="1" x14ac:dyDescent="0.25">
      <c r="A348"/>
      <c r="B348"/>
      <c r="C348"/>
      <c r="D348"/>
      <c r="E348"/>
      <c r="F348"/>
      <c r="G348"/>
      <c r="H348"/>
      <c r="I348" t="s">
        <v>503</v>
      </c>
      <c r="J348" t="s">
        <v>498</v>
      </c>
      <c r="K348">
        <v>32</v>
      </c>
      <c r="L348"/>
      <c r="M348" t="s">
        <v>3</v>
      </c>
      <c r="N348" t="s">
        <v>3</v>
      </c>
      <c r="O348" t="s">
        <v>504</v>
      </c>
      <c r="P348" t="s">
        <v>3</v>
      </c>
      <c r="Q348" t="s">
        <v>3</v>
      </c>
      <c r="R348" t="s">
        <v>3</v>
      </c>
      <c r="S348">
        <v>5</v>
      </c>
      <c r="T348" t="s">
        <v>3</v>
      </c>
      <c r="U348"/>
      <c r="V348" t="s">
        <v>3</v>
      </c>
      <c r="W348" t="s">
        <v>502</v>
      </c>
      <c r="X348"/>
      <c r="Y348"/>
      <c r="Z348"/>
    </row>
    <row r="349" spans="1:26" ht="15.75" customHeight="1" x14ac:dyDescent="0.25">
      <c r="A349"/>
      <c r="B349"/>
      <c r="C349"/>
      <c r="D349"/>
      <c r="E349"/>
      <c r="F349"/>
      <c r="G349"/>
      <c r="H349"/>
      <c r="I349" t="s">
        <v>505</v>
      </c>
      <c r="J349" t="s">
        <v>498</v>
      </c>
      <c r="K349">
        <v>94</v>
      </c>
      <c r="L349"/>
      <c r="M349" t="s">
        <v>3</v>
      </c>
      <c r="N349" t="s">
        <v>3</v>
      </c>
      <c r="O349" t="s">
        <v>504</v>
      </c>
      <c r="P349" t="s">
        <v>3</v>
      </c>
      <c r="Q349" t="s">
        <v>3</v>
      </c>
      <c r="R349" t="s">
        <v>3</v>
      </c>
      <c r="S349">
        <v>5</v>
      </c>
      <c r="T349" t="s">
        <v>3</v>
      </c>
      <c r="U349"/>
      <c r="V349" t="s">
        <v>3</v>
      </c>
      <c r="W349" t="s">
        <v>502</v>
      </c>
      <c r="X349"/>
      <c r="Y349"/>
      <c r="Z349"/>
    </row>
    <row r="350" spans="1:26" x14ac:dyDescent="0.25">
      <c r="A350"/>
      <c r="B350"/>
      <c r="C350"/>
      <c r="D350">
        <v>100</v>
      </c>
      <c r="E350" t="s">
        <v>506</v>
      </c>
      <c r="F350" t="s">
        <v>507</v>
      </c>
      <c r="G350" t="s">
        <v>508</v>
      </c>
      <c r="H350" t="s">
        <v>3</v>
      </c>
      <c r="I350" t="s">
        <v>503</v>
      </c>
      <c r="J350" t="s">
        <v>509</v>
      </c>
      <c r="K350">
        <v>35</v>
      </c>
      <c r="L350"/>
      <c r="M350" t="s">
        <v>3</v>
      </c>
      <c r="N350" t="s">
        <v>3</v>
      </c>
      <c r="O350" t="s">
        <v>510</v>
      </c>
      <c r="P350" t="s">
        <v>3</v>
      </c>
      <c r="Q350" t="s">
        <v>3</v>
      </c>
      <c r="R350" t="s">
        <v>3</v>
      </c>
      <c r="S350">
        <v>5</v>
      </c>
      <c r="T350" t="s">
        <v>3</v>
      </c>
      <c r="U350"/>
      <c r="V350" t="s">
        <v>3</v>
      </c>
      <c r="W350" t="s">
        <v>511</v>
      </c>
      <c r="X350"/>
      <c r="Y350"/>
      <c r="Z350"/>
    </row>
    <row r="351" spans="1:26" x14ac:dyDescent="0.25">
      <c r="A351"/>
      <c r="B351"/>
      <c r="C351"/>
      <c r="D351"/>
      <c r="E351"/>
      <c r="F351"/>
      <c r="G351"/>
      <c r="H351"/>
      <c r="I351" t="s">
        <v>505</v>
      </c>
      <c r="J351" t="s">
        <v>512</v>
      </c>
      <c r="K351">
        <v>95</v>
      </c>
      <c r="L351"/>
      <c r="M351" t="s">
        <v>3</v>
      </c>
      <c r="N351" t="s">
        <v>3</v>
      </c>
      <c r="O351" t="s">
        <v>510</v>
      </c>
      <c r="P351" t="s">
        <v>3</v>
      </c>
      <c r="Q351" t="s">
        <v>3</v>
      </c>
      <c r="R351" t="s">
        <v>3</v>
      </c>
      <c r="S351">
        <v>5</v>
      </c>
      <c r="T351" t="s">
        <v>3</v>
      </c>
      <c r="U351"/>
      <c r="V351" t="s">
        <v>3</v>
      </c>
      <c r="W351" t="s">
        <v>511</v>
      </c>
      <c r="X351"/>
      <c r="Y351"/>
      <c r="Z351"/>
    </row>
    <row r="352" spans="1:26" s="14" customFormat="1" x14ac:dyDescent="0.25">
      <c r="A352" t="s">
        <v>513</v>
      </c>
      <c r="B352">
        <v>32114074</v>
      </c>
      <c r="C352" t="s">
        <v>140</v>
      </c>
      <c r="D352">
        <v>34</v>
      </c>
      <c r="E352" t="s">
        <v>514</v>
      </c>
      <c r="F352" t="s">
        <v>515</v>
      </c>
      <c r="G352" t="s">
        <v>516</v>
      </c>
      <c r="H352" t="s">
        <v>3</v>
      </c>
      <c r="I352" t="s">
        <v>517</v>
      </c>
      <c r="J352" t="s">
        <v>3</v>
      </c>
      <c r="K352">
        <v>31</v>
      </c>
      <c r="L352"/>
      <c r="M352" t="s">
        <v>3</v>
      </c>
      <c r="N352"/>
      <c r="O352" t="s">
        <v>3</v>
      </c>
      <c r="P352" t="s">
        <v>3</v>
      </c>
      <c r="Q352" t="s">
        <v>3</v>
      </c>
      <c r="R352" t="s">
        <v>3</v>
      </c>
      <c r="S352" t="s">
        <v>3</v>
      </c>
      <c r="T352" t="s">
        <v>3</v>
      </c>
      <c r="U352" t="s">
        <v>3</v>
      </c>
      <c r="V352" t="s">
        <v>3</v>
      </c>
      <c r="W352" t="s">
        <v>3</v>
      </c>
      <c r="X352"/>
      <c r="Y352"/>
      <c r="Z352"/>
    </row>
    <row r="353" spans="1:26" s="14" customFormat="1" x14ac:dyDescent="0.25">
      <c r="A353" s="16"/>
      <c r="B353" s="16"/>
      <c r="C353" s="16"/>
      <c r="D353" s="16"/>
      <c r="E353" s="16"/>
      <c r="F353" s="16"/>
      <c r="G353" s="16"/>
      <c r="H353" s="16"/>
      <c r="I353" s="16" t="s">
        <v>518</v>
      </c>
      <c r="J353" s="16" t="s">
        <v>3</v>
      </c>
      <c r="K353" s="16">
        <v>32</v>
      </c>
      <c r="L353" s="16"/>
      <c r="M353" s="16" t="s">
        <v>3</v>
      </c>
      <c r="N353" s="16"/>
      <c r="O353" s="16" t="s">
        <v>3</v>
      </c>
      <c r="P353" s="16" t="s">
        <v>3</v>
      </c>
      <c r="Q353" s="16" t="s">
        <v>3</v>
      </c>
      <c r="R353" s="16" t="s">
        <v>3</v>
      </c>
      <c r="S353" s="16" t="s">
        <v>3</v>
      </c>
      <c r="T353" s="16" t="s">
        <v>3</v>
      </c>
      <c r="U353" s="16" t="s">
        <v>3</v>
      </c>
      <c r="V353" s="16" t="s">
        <v>3</v>
      </c>
      <c r="W353" s="16" t="s">
        <v>3</v>
      </c>
      <c r="X353" s="16"/>
      <c r="Y353" s="16"/>
      <c r="Z353" s="16"/>
    </row>
    <row r="354" spans="1:26" s="14" customFormat="1" x14ac:dyDescent="0.25">
      <c r="A354" s="16"/>
      <c r="B354" s="16"/>
      <c r="C354" s="16"/>
      <c r="D354" s="16"/>
      <c r="E354" s="16"/>
      <c r="F354" s="16"/>
      <c r="G354" s="16"/>
      <c r="H354" s="16"/>
      <c r="I354" s="16" t="s">
        <v>519</v>
      </c>
      <c r="J354" s="16" t="s">
        <v>3</v>
      </c>
      <c r="K354" s="16">
        <v>9</v>
      </c>
      <c r="L354" s="16"/>
      <c r="M354" s="16" t="s">
        <v>4</v>
      </c>
      <c r="N354" s="16" t="s">
        <v>520</v>
      </c>
      <c r="O354" s="16" t="s">
        <v>3</v>
      </c>
      <c r="P354" s="16" t="s">
        <v>3</v>
      </c>
      <c r="Q354" s="16" t="s">
        <v>3</v>
      </c>
      <c r="R354" s="16" t="s">
        <v>3</v>
      </c>
      <c r="S354" s="16" t="s">
        <v>3</v>
      </c>
      <c r="T354" s="16" t="s">
        <v>3</v>
      </c>
      <c r="U354" s="16" t="s">
        <v>3</v>
      </c>
      <c r="V354" s="16" t="s">
        <v>3</v>
      </c>
      <c r="W354" s="16" t="s">
        <v>3</v>
      </c>
      <c r="X354" s="16"/>
      <c r="Y354" s="16"/>
      <c r="Z354" s="16"/>
    </row>
    <row r="355" spans="1:26" x14ac:dyDescent="0.25">
      <c r="A355"/>
      <c r="B355"/>
      <c r="C355"/>
      <c r="D355"/>
      <c r="E355"/>
      <c r="F355"/>
      <c r="G355"/>
      <c r="H355"/>
      <c r="I355" t="s">
        <v>521</v>
      </c>
      <c r="J355" t="s">
        <v>3</v>
      </c>
      <c r="K355">
        <v>25</v>
      </c>
      <c r="L355"/>
      <c r="M355" t="s">
        <v>3</v>
      </c>
      <c r="N355"/>
      <c r="O355" t="s">
        <v>3</v>
      </c>
      <c r="P355" t="s">
        <v>3</v>
      </c>
      <c r="Q355" t="s">
        <v>3</v>
      </c>
      <c r="R355" t="s">
        <v>3</v>
      </c>
      <c r="S355" t="s">
        <v>3</v>
      </c>
      <c r="T355" t="s">
        <v>3</v>
      </c>
      <c r="U355" t="s">
        <v>3</v>
      </c>
      <c r="V355" t="s">
        <v>3</v>
      </c>
      <c r="W355" t="s">
        <v>3</v>
      </c>
      <c r="X355"/>
      <c r="Y355"/>
      <c r="Z355"/>
    </row>
    <row r="356" spans="1:26" x14ac:dyDescent="0.25">
      <c r="A356" t="s">
        <v>522</v>
      </c>
      <c r="B356">
        <v>32109279</v>
      </c>
      <c r="C356" t="s">
        <v>140</v>
      </c>
      <c r="D356">
        <v>80</v>
      </c>
      <c r="E356" t="s">
        <v>523</v>
      </c>
      <c r="F356" t="s">
        <v>524</v>
      </c>
      <c r="G356" t="s">
        <v>525</v>
      </c>
      <c r="H356" t="s">
        <v>526</v>
      </c>
      <c r="I356" t="s">
        <v>68</v>
      </c>
      <c r="J356" t="s">
        <v>3</v>
      </c>
      <c r="K356">
        <v>73</v>
      </c>
      <c r="L356"/>
      <c r="M356" t="s">
        <v>3</v>
      </c>
      <c r="N356"/>
      <c r="O356" t="s">
        <v>3</v>
      </c>
      <c r="P356" t="s">
        <v>3</v>
      </c>
      <c r="Q356" t="s">
        <v>3</v>
      </c>
      <c r="R356" t="s">
        <v>3</v>
      </c>
      <c r="S356">
        <v>0</v>
      </c>
      <c r="T356" t="s">
        <v>3</v>
      </c>
      <c r="U356" t="s">
        <v>3</v>
      </c>
      <c r="V356"/>
      <c r="W356" t="s">
        <v>4</v>
      </c>
      <c r="X356"/>
      <c r="Y356"/>
      <c r="Z356"/>
    </row>
    <row r="357" spans="1:26" x14ac:dyDescent="0.25">
      <c r="A357"/>
      <c r="B357"/>
      <c r="C357"/>
      <c r="D357"/>
      <c r="E357"/>
      <c r="F357"/>
      <c r="G357"/>
      <c r="H357"/>
      <c r="I357" t="s">
        <v>332</v>
      </c>
      <c r="J357" t="s">
        <v>3</v>
      </c>
      <c r="K357">
        <v>80</v>
      </c>
      <c r="L357"/>
      <c r="M357" t="s">
        <v>3</v>
      </c>
      <c r="N357"/>
      <c r="O357" t="s">
        <v>3</v>
      </c>
      <c r="P357" t="s">
        <v>3</v>
      </c>
      <c r="Q357" t="s">
        <v>3</v>
      </c>
      <c r="R357" t="s">
        <v>3</v>
      </c>
      <c r="S357">
        <v>0</v>
      </c>
      <c r="T357">
        <v>59</v>
      </c>
      <c r="U357" t="s">
        <v>3</v>
      </c>
      <c r="V357" t="s">
        <v>527</v>
      </c>
      <c r="W357" t="s">
        <v>4</v>
      </c>
      <c r="X357"/>
      <c r="Y357"/>
      <c r="Z357"/>
    </row>
    <row r="358" spans="1:26" x14ac:dyDescent="0.25">
      <c r="A358"/>
      <c r="B358"/>
      <c r="C358"/>
      <c r="D358"/>
      <c r="E358"/>
      <c r="F358"/>
      <c r="G358"/>
      <c r="H358"/>
      <c r="I358" t="s">
        <v>528</v>
      </c>
      <c r="J358" t="s">
        <v>3</v>
      </c>
      <c r="K358">
        <v>12</v>
      </c>
      <c r="L358"/>
      <c r="M358" t="s">
        <v>3</v>
      </c>
      <c r="N358"/>
      <c r="O358" t="s">
        <v>3</v>
      </c>
      <c r="P358" t="s">
        <v>3</v>
      </c>
      <c r="Q358" t="s">
        <v>3</v>
      </c>
      <c r="R358" t="s">
        <v>3</v>
      </c>
      <c r="S358">
        <v>0</v>
      </c>
      <c r="T358" t="s">
        <v>3</v>
      </c>
      <c r="U358" t="s">
        <v>3</v>
      </c>
      <c r="V358"/>
      <c r="W358" t="s">
        <v>4</v>
      </c>
      <c r="X358"/>
      <c r="Y358"/>
      <c r="Z358"/>
    </row>
    <row r="359" spans="1:26" x14ac:dyDescent="0.25">
      <c r="A359"/>
      <c r="B359"/>
      <c r="C359"/>
      <c r="D359"/>
      <c r="E359"/>
      <c r="F359"/>
      <c r="G359"/>
      <c r="H359"/>
      <c r="I359" t="s">
        <v>529</v>
      </c>
      <c r="J359" t="s">
        <v>3</v>
      </c>
      <c r="K359">
        <v>3</v>
      </c>
      <c r="L359"/>
      <c r="M359" t="s">
        <v>3</v>
      </c>
      <c r="N359"/>
      <c r="O359" t="s">
        <v>3</v>
      </c>
      <c r="P359" t="s">
        <v>3</v>
      </c>
      <c r="Q359" t="s">
        <v>3</v>
      </c>
      <c r="R359" t="s">
        <v>3</v>
      </c>
      <c r="S359">
        <v>0</v>
      </c>
      <c r="T359" t="s">
        <v>3</v>
      </c>
      <c r="U359"/>
      <c r="V359"/>
      <c r="W359" t="s">
        <v>4</v>
      </c>
      <c r="X359"/>
      <c r="Y359"/>
      <c r="Z359"/>
    </row>
    <row r="360" spans="1:26" x14ac:dyDescent="0.25">
      <c r="A360"/>
      <c r="B360"/>
      <c r="C360"/>
      <c r="D360"/>
      <c r="E360"/>
      <c r="F360"/>
      <c r="G360"/>
      <c r="H360"/>
      <c r="I360" t="s">
        <v>208</v>
      </c>
      <c r="J360" t="s">
        <v>3</v>
      </c>
      <c r="K360">
        <v>16</v>
      </c>
      <c r="L360"/>
      <c r="M360" t="s">
        <v>3</v>
      </c>
      <c r="N360"/>
      <c r="O360" t="s">
        <v>3</v>
      </c>
      <c r="P360" t="s">
        <v>3</v>
      </c>
      <c r="Q360" t="s">
        <v>3</v>
      </c>
      <c r="R360" t="s">
        <v>3</v>
      </c>
      <c r="S360">
        <v>0</v>
      </c>
      <c r="T360" t="s">
        <v>3</v>
      </c>
      <c r="U360"/>
      <c r="V360"/>
      <c r="W360"/>
      <c r="X360"/>
      <c r="Y360"/>
      <c r="Z360"/>
    </row>
    <row r="361" spans="1:26" s="14" customFormat="1" x14ac:dyDescent="0.25">
      <c r="A361" t="s">
        <v>530</v>
      </c>
      <c r="B361">
        <v>32119083</v>
      </c>
      <c r="C361" t="s">
        <v>49</v>
      </c>
      <c r="D361">
        <v>1</v>
      </c>
      <c r="E361">
        <v>28</v>
      </c>
      <c r="F361" t="s">
        <v>77</v>
      </c>
      <c r="G361" t="s">
        <v>531</v>
      </c>
      <c r="H361" t="s">
        <v>532</v>
      </c>
      <c r="I361" t="s">
        <v>533</v>
      </c>
      <c r="J361">
        <v>1</v>
      </c>
      <c r="K361">
        <v>1</v>
      </c>
      <c r="L361"/>
      <c r="M361" t="s">
        <v>3</v>
      </c>
      <c r="N361"/>
      <c r="O361" t="s">
        <v>3</v>
      </c>
      <c r="P361">
        <v>17</v>
      </c>
      <c r="Q361">
        <v>14</v>
      </c>
      <c r="R361" t="s">
        <v>3</v>
      </c>
      <c r="S361">
        <v>0</v>
      </c>
      <c r="T361" t="s">
        <v>3</v>
      </c>
      <c r="U361" t="s">
        <v>3</v>
      </c>
      <c r="V361" t="s">
        <v>534</v>
      </c>
      <c r="W361" t="s">
        <v>279</v>
      </c>
      <c r="X361"/>
      <c r="Y361"/>
      <c r="Z361"/>
    </row>
    <row r="362" spans="1:26" s="14" customFormat="1" x14ac:dyDescent="0.25">
      <c r="A362" s="16"/>
      <c r="B362" s="16"/>
      <c r="C362" s="16"/>
      <c r="D362" s="16"/>
      <c r="E362" s="16"/>
      <c r="F362" s="16"/>
      <c r="G362" s="16"/>
      <c r="H362" s="16"/>
      <c r="I362" s="16" t="s">
        <v>187</v>
      </c>
      <c r="J362" s="16">
        <v>1</v>
      </c>
      <c r="K362" s="16">
        <v>1</v>
      </c>
      <c r="L362" s="16"/>
      <c r="M362" s="16" t="s">
        <v>3</v>
      </c>
      <c r="N362" s="16"/>
      <c r="O362" s="16" t="s">
        <v>3</v>
      </c>
      <c r="P362" s="16">
        <v>17</v>
      </c>
      <c r="Q362" s="16">
        <v>14</v>
      </c>
      <c r="R362" s="16" t="s">
        <v>3</v>
      </c>
      <c r="S362" s="16">
        <v>0</v>
      </c>
      <c r="T362" s="16"/>
      <c r="U362" s="16" t="s">
        <v>3</v>
      </c>
      <c r="V362" s="16" t="s">
        <v>534</v>
      </c>
      <c r="W362" s="16" t="s">
        <v>279</v>
      </c>
      <c r="X362" s="16"/>
      <c r="Y362" s="16"/>
      <c r="Z362" s="16"/>
    </row>
    <row r="363" spans="1:26" s="14" customFormat="1" x14ac:dyDescent="0.25">
      <c r="A363" s="16"/>
      <c r="B363" s="16"/>
      <c r="C363" s="16"/>
      <c r="D363" s="16"/>
      <c r="E363" s="16"/>
      <c r="F363" s="16"/>
      <c r="G363" s="16"/>
      <c r="H363" s="16"/>
      <c r="I363" s="16" t="s">
        <v>188</v>
      </c>
      <c r="J363" s="16">
        <v>1</v>
      </c>
      <c r="K363" s="16">
        <v>1</v>
      </c>
      <c r="L363" s="16"/>
      <c r="M363" s="16" t="s">
        <v>3</v>
      </c>
      <c r="N363" s="16"/>
      <c r="O363" s="16" t="s">
        <v>3</v>
      </c>
      <c r="P363" s="16">
        <v>17</v>
      </c>
      <c r="Q363" s="16">
        <v>14</v>
      </c>
      <c r="R363" s="16" t="s">
        <v>3</v>
      </c>
      <c r="S363" s="16">
        <v>0</v>
      </c>
      <c r="T363" s="16"/>
      <c r="U363" s="16" t="s">
        <v>3</v>
      </c>
      <c r="V363" s="16" t="s">
        <v>534</v>
      </c>
      <c r="W363" s="16" t="s">
        <v>279</v>
      </c>
      <c r="X363" s="16"/>
      <c r="Y363" s="16"/>
      <c r="Z363" s="16"/>
    </row>
    <row r="364" spans="1:26" x14ac:dyDescent="0.25">
      <c r="A364"/>
      <c r="B364"/>
      <c r="C364"/>
      <c r="D364"/>
      <c r="E364"/>
      <c r="F364"/>
      <c r="G364"/>
      <c r="H364"/>
      <c r="I364" t="s">
        <v>535</v>
      </c>
      <c r="J364">
        <v>1</v>
      </c>
      <c r="K364">
        <v>1</v>
      </c>
      <c r="L364"/>
      <c r="M364" t="s">
        <v>3</v>
      </c>
      <c r="N364"/>
      <c r="O364" t="s">
        <v>3</v>
      </c>
      <c r="P364">
        <v>17</v>
      </c>
      <c r="Q364">
        <v>14</v>
      </c>
      <c r="R364" t="s">
        <v>3</v>
      </c>
      <c r="S364">
        <v>0</v>
      </c>
      <c r="T364"/>
      <c r="U364" t="s">
        <v>3</v>
      </c>
      <c r="V364" t="s">
        <v>534</v>
      </c>
      <c r="W364" t="s">
        <v>279</v>
      </c>
      <c r="X364"/>
      <c r="Y364"/>
      <c r="Z364"/>
    </row>
    <row r="365" spans="1:26" x14ac:dyDescent="0.25">
      <c r="A365"/>
      <c r="B365"/>
      <c r="C365"/>
      <c r="D365"/>
      <c r="E365"/>
      <c r="F365"/>
      <c r="G365"/>
      <c r="H365"/>
      <c r="I365" t="s">
        <v>536</v>
      </c>
      <c r="J365">
        <v>1</v>
      </c>
      <c r="K365">
        <v>1</v>
      </c>
      <c r="L365"/>
      <c r="M365" t="s">
        <v>3</v>
      </c>
      <c r="N365"/>
      <c r="O365" t="s">
        <v>3</v>
      </c>
      <c r="P365">
        <v>17</v>
      </c>
      <c r="Q365">
        <v>14</v>
      </c>
      <c r="R365" t="s">
        <v>3</v>
      </c>
      <c r="S365">
        <v>0</v>
      </c>
      <c r="T365"/>
      <c r="U365" t="s">
        <v>3</v>
      </c>
      <c r="V365" t="s">
        <v>534</v>
      </c>
      <c r="W365" t="s">
        <v>279</v>
      </c>
      <c r="X365"/>
      <c r="Y365"/>
      <c r="Z365"/>
    </row>
    <row r="366" spans="1:26" x14ac:dyDescent="0.25">
      <c r="A366"/>
      <c r="B366"/>
      <c r="C366"/>
      <c r="D366"/>
      <c r="E366"/>
      <c r="F366"/>
      <c r="G366"/>
      <c r="H366"/>
      <c r="I366" t="s">
        <v>537</v>
      </c>
      <c r="J366">
        <v>1</v>
      </c>
      <c r="K366">
        <v>1</v>
      </c>
      <c r="L366"/>
      <c r="M366" t="s">
        <v>3</v>
      </c>
      <c r="N366"/>
      <c r="O366" t="s">
        <v>3</v>
      </c>
      <c r="P366">
        <v>17</v>
      </c>
      <c r="Q366">
        <v>14</v>
      </c>
      <c r="R366" t="s">
        <v>3</v>
      </c>
      <c r="S366">
        <v>0</v>
      </c>
      <c r="T366"/>
      <c r="U366" t="s">
        <v>3</v>
      </c>
      <c r="V366" t="s">
        <v>534</v>
      </c>
      <c r="W366" t="s">
        <v>279</v>
      </c>
      <c r="X366"/>
      <c r="Y366"/>
      <c r="Z366"/>
    </row>
    <row r="367" spans="1:26" x14ac:dyDescent="0.25">
      <c r="A367"/>
      <c r="B367"/>
      <c r="C367"/>
      <c r="D367"/>
      <c r="E367"/>
      <c r="F367"/>
      <c r="G367"/>
      <c r="H367"/>
      <c r="I367" t="s">
        <v>538</v>
      </c>
      <c r="J367">
        <v>5</v>
      </c>
      <c r="K367">
        <v>1</v>
      </c>
      <c r="L367"/>
      <c r="M367" t="s">
        <v>3</v>
      </c>
      <c r="N367"/>
      <c r="O367" t="s">
        <v>3</v>
      </c>
      <c r="P367">
        <v>17</v>
      </c>
      <c r="Q367">
        <v>14</v>
      </c>
      <c r="R367" t="s">
        <v>3</v>
      </c>
      <c r="S367">
        <v>0</v>
      </c>
      <c r="T367"/>
      <c r="U367" t="s">
        <v>3</v>
      </c>
      <c r="V367" t="s">
        <v>534</v>
      </c>
      <c r="W367" t="s">
        <v>279</v>
      </c>
      <c r="X367"/>
      <c r="Y367"/>
      <c r="Z367"/>
    </row>
    <row r="368" spans="1:26" x14ac:dyDescent="0.25">
      <c r="A368"/>
      <c r="B368"/>
      <c r="C368"/>
      <c r="D368"/>
      <c r="E368"/>
      <c r="F368"/>
      <c r="G368"/>
      <c r="H368"/>
      <c r="I368" t="s">
        <v>539</v>
      </c>
      <c r="J368">
        <v>5</v>
      </c>
      <c r="K368">
        <v>1</v>
      </c>
      <c r="L368"/>
      <c r="M368" t="s">
        <v>3</v>
      </c>
      <c r="N368"/>
      <c r="O368" t="s">
        <v>3</v>
      </c>
      <c r="P368">
        <v>17</v>
      </c>
      <c r="Q368">
        <v>14</v>
      </c>
      <c r="R368" t="s">
        <v>3</v>
      </c>
      <c r="S368">
        <v>0</v>
      </c>
      <c r="T368"/>
      <c r="U368" t="s">
        <v>3</v>
      </c>
      <c r="V368" t="s">
        <v>534</v>
      </c>
      <c r="W368" t="s">
        <v>279</v>
      </c>
      <c r="X368"/>
      <c r="Y368"/>
      <c r="Z368"/>
    </row>
    <row r="369" spans="1:26" x14ac:dyDescent="0.25">
      <c r="A369" t="s">
        <v>540</v>
      </c>
      <c r="B369">
        <v>32171076</v>
      </c>
      <c r="C369" t="s">
        <v>140</v>
      </c>
      <c r="D369">
        <v>191</v>
      </c>
      <c r="E369" t="s">
        <v>541</v>
      </c>
      <c r="F369" t="s">
        <v>542</v>
      </c>
      <c r="G369" t="s">
        <v>543</v>
      </c>
      <c r="H369" t="s">
        <v>3</v>
      </c>
      <c r="I369" t="s">
        <v>292</v>
      </c>
      <c r="J369" t="s">
        <v>3</v>
      </c>
      <c r="K369">
        <v>181</v>
      </c>
      <c r="L369"/>
      <c r="M369" t="s">
        <v>3</v>
      </c>
      <c r="N369"/>
      <c r="O369" t="s">
        <v>3</v>
      </c>
      <c r="P369" t="s">
        <v>3</v>
      </c>
      <c r="Q369" t="s">
        <v>3</v>
      </c>
      <c r="R369" t="s">
        <v>3</v>
      </c>
      <c r="S369" t="s">
        <v>3</v>
      </c>
      <c r="T369" t="s">
        <v>3</v>
      </c>
      <c r="U369"/>
      <c r="V369" t="s">
        <v>544</v>
      </c>
      <c r="W369" t="s">
        <v>545</v>
      </c>
      <c r="X369"/>
      <c r="Y369"/>
      <c r="Z369"/>
    </row>
    <row r="370" spans="1:26" x14ac:dyDescent="0.25">
      <c r="A370"/>
      <c r="B370"/>
      <c r="C370"/>
      <c r="D370"/>
      <c r="E370"/>
      <c r="F370"/>
      <c r="G370" t="s">
        <v>546</v>
      </c>
      <c r="H370"/>
      <c r="I370" t="s">
        <v>547</v>
      </c>
      <c r="J370" t="s">
        <v>3</v>
      </c>
      <c r="K370">
        <v>41</v>
      </c>
      <c r="L370"/>
      <c r="M370" t="s">
        <v>3</v>
      </c>
      <c r="N370"/>
      <c r="O370" t="s">
        <v>3</v>
      </c>
      <c r="P370" t="s">
        <v>3</v>
      </c>
      <c r="Q370" t="s">
        <v>3</v>
      </c>
      <c r="R370" t="s">
        <v>3</v>
      </c>
      <c r="S370" t="s">
        <v>3</v>
      </c>
      <c r="T370" t="s">
        <v>3</v>
      </c>
      <c r="U370"/>
      <c r="V370" t="s">
        <v>548</v>
      </c>
      <c r="W370" t="s">
        <v>545</v>
      </c>
      <c r="X370"/>
      <c r="Y370"/>
      <c r="Z370"/>
    </row>
    <row r="371" spans="1:26" x14ac:dyDescent="0.25">
      <c r="A371"/>
      <c r="B371"/>
      <c r="C371"/>
      <c r="D371"/>
      <c r="E371"/>
      <c r="F371"/>
      <c r="G371" t="s">
        <v>549</v>
      </c>
      <c r="H371"/>
      <c r="I371" t="s">
        <v>550</v>
      </c>
      <c r="J371" t="s">
        <v>551</v>
      </c>
      <c r="K371">
        <v>57</v>
      </c>
      <c r="L371"/>
      <c r="M371" t="s">
        <v>3</v>
      </c>
      <c r="N371"/>
      <c r="O371" t="s">
        <v>3</v>
      </c>
      <c r="P371" t="s">
        <v>3</v>
      </c>
      <c r="Q371" t="s">
        <v>3</v>
      </c>
      <c r="R371" t="s">
        <v>3</v>
      </c>
      <c r="S371" t="s">
        <v>3</v>
      </c>
      <c r="T371" t="s">
        <v>3</v>
      </c>
      <c r="U371"/>
      <c r="V371" t="s">
        <v>548</v>
      </c>
      <c r="W371" t="s">
        <v>545</v>
      </c>
      <c r="X371"/>
      <c r="Y371"/>
      <c r="Z371"/>
    </row>
    <row r="372" spans="1:26" x14ac:dyDescent="0.25">
      <c r="A372"/>
      <c r="B372"/>
      <c r="C372"/>
      <c r="D372"/>
      <c r="E372"/>
      <c r="F372"/>
      <c r="G372" t="s">
        <v>552</v>
      </c>
      <c r="H372"/>
      <c r="I372" t="s">
        <v>553</v>
      </c>
      <c r="J372" t="s">
        <v>3</v>
      </c>
      <c r="K372">
        <v>46</v>
      </c>
      <c r="L372"/>
      <c r="M372" t="s">
        <v>3</v>
      </c>
      <c r="N372"/>
      <c r="O372" t="s">
        <v>3</v>
      </c>
      <c r="P372" t="s">
        <v>3</v>
      </c>
      <c r="Q372" t="s">
        <v>3</v>
      </c>
      <c r="R372" t="s">
        <v>3</v>
      </c>
      <c r="S372" t="s">
        <v>3</v>
      </c>
      <c r="T372" t="s">
        <v>3</v>
      </c>
      <c r="U372"/>
      <c r="V372" t="s">
        <v>548</v>
      </c>
      <c r="W372" t="s">
        <v>545</v>
      </c>
      <c r="X372"/>
      <c r="Y372"/>
      <c r="Z372"/>
    </row>
    <row r="373" spans="1:26" x14ac:dyDescent="0.25">
      <c r="A373" t="s">
        <v>554</v>
      </c>
      <c r="B373">
        <v>32171867</v>
      </c>
      <c r="C373" t="s">
        <v>49</v>
      </c>
      <c r="D373">
        <v>1</v>
      </c>
      <c r="E373">
        <v>30</v>
      </c>
      <c r="F373" t="s">
        <v>50</v>
      </c>
      <c r="G373" t="s">
        <v>63</v>
      </c>
      <c r="H373" t="s">
        <v>555</v>
      </c>
      <c r="I373" t="s">
        <v>556</v>
      </c>
      <c r="J373" t="s">
        <v>3</v>
      </c>
      <c r="K373">
        <v>5</v>
      </c>
      <c r="L373"/>
      <c r="M373" t="s">
        <v>3</v>
      </c>
      <c r="N373" t="s">
        <v>557</v>
      </c>
      <c r="O373" t="s">
        <v>3</v>
      </c>
      <c r="P373" t="s">
        <v>3</v>
      </c>
      <c r="Q373" t="s">
        <v>3</v>
      </c>
      <c r="R373" t="s">
        <v>3</v>
      </c>
      <c r="S373">
        <v>0</v>
      </c>
      <c r="T373" t="s">
        <v>3</v>
      </c>
      <c r="U373" t="s">
        <v>3</v>
      </c>
      <c r="V373" t="s">
        <v>3</v>
      </c>
      <c r="W373" t="s">
        <v>558</v>
      </c>
      <c r="X373"/>
      <c r="Y373"/>
      <c r="Z373"/>
    </row>
    <row r="374" spans="1:26" x14ac:dyDescent="0.25">
      <c r="A374"/>
      <c r="B374"/>
      <c r="C374"/>
      <c r="D374"/>
      <c r="E374"/>
      <c r="F374"/>
      <c r="G374"/>
      <c r="H374"/>
      <c r="I374" t="s">
        <v>292</v>
      </c>
      <c r="J374" t="s">
        <v>3</v>
      </c>
      <c r="K374">
        <v>5</v>
      </c>
      <c r="L374"/>
      <c r="M374" t="s">
        <v>3</v>
      </c>
      <c r="N374" t="s">
        <v>557</v>
      </c>
      <c r="O374" t="s">
        <v>3</v>
      </c>
      <c r="P374" t="s">
        <v>3</v>
      </c>
      <c r="Q374" t="s">
        <v>3</v>
      </c>
      <c r="R374" t="s">
        <v>3</v>
      </c>
      <c r="S374">
        <v>0</v>
      </c>
      <c r="T374" t="s">
        <v>3</v>
      </c>
      <c r="U374" t="s">
        <v>3</v>
      </c>
      <c r="V374" t="s">
        <v>3</v>
      </c>
      <c r="W374" t="s">
        <v>558</v>
      </c>
      <c r="X374"/>
      <c r="Y374"/>
      <c r="Z374"/>
    </row>
    <row r="375" spans="1:26" x14ac:dyDescent="0.25">
      <c r="A375"/>
      <c r="B375"/>
      <c r="C375"/>
      <c r="D375"/>
      <c r="E375"/>
      <c r="F375"/>
      <c r="G375"/>
      <c r="H375"/>
      <c r="I375" t="s">
        <v>559</v>
      </c>
      <c r="J375" t="s">
        <v>3</v>
      </c>
      <c r="K375">
        <v>3</v>
      </c>
      <c r="L375"/>
      <c r="M375" t="s">
        <v>3</v>
      </c>
      <c r="N375" t="s">
        <v>557</v>
      </c>
      <c r="O375" t="s">
        <v>3</v>
      </c>
      <c r="P375" t="s">
        <v>3</v>
      </c>
      <c r="Q375" t="s">
        <v>3</v>
      </c>
      <c r="R375" t="s">
        <v>3</v>
      </c>
      <c r="S375">
        <v>0</v>
      </c>
      <c r="T375" t="s">
        <v>3</v>
      </c>
      <c r="U375" t="s">
        <v>3</v>
      </c>
      <c r="V375" t="s">
        <v>3</v>
      </c>
      <c r="W375" t="s">
        <v>558</v>
      </c>
      <c r="X375"/>
      <c r="Y375"/>
      <c r="Z375"/>
    </row>
    <row r="376" spans="1:26" x14ac:dyDescent="0.25">
      <c r="A376"/>
      <c r="B376"/>
      <c r="C376"/>
      <c r="D376">
        <v>2</v>
      </c>
      <c r="E376">
        <v>42</v>
      </c>
      <c r="F376" t="s">
        <v>50</v>
      </c>
      <c r="G376" t="s">
        <v>63</v>
      </c>
      <c r="H376" t="s">
        <v>560</v>
      </c>
      <c r="I376" t="s">
        <v>556</v>
      </c>
      <c r="J376" t="s">
        <v>3</v>
      </c>
      <c r="K376">
        <v>5</v>
      </c>
      <c r="L376"/>
      <c r="M376" t="s">
        <v>3</v>
      </c>
      <c r="N376" t="s">
        <v>557</v>
      </c>
      <c r="O376" t="s">
        <v>3</v>
      </c>
      <c r="P376" t="s">
        <v>3</v>
      </c>
      <c r="Q376" t="s">
        <v>3</v>
      </c>
      <c r="R376" t="s">
        <v>3</v>
      </c>
      <c r="S376">
        <v>0</v>
      </c>
      <c r="T376" t="s">
        <v>3</v>
      </c>
      <c r="U376" t="s">
        <v>3</v>
      </c>
      <c r="V376" t="s">
        <v>3</v>
      </c>
      <c r="W376" t="s">
        <v>558</v>
      </c>
      <c r="X376"/>
      <c r="Y376"/>
      <c r="Z376"/>
    </row>
    <row r="377" spans="1:26" x14ac:dyDescent="0.25">
      <c r="A377"/>
      <c r="B377"/>
      <c r="C377"/>
      <c r="D377"/>
      <c r="E377"/>
      <c r="F377"/>
      <c r="G377"/>
      <c r="H377"/>
      <c r="I377" t="s">
        <v>292</v>
      </c>
      <c r="J377" t="s">
        <v>3</v>
      </c>
      <c r="K377">
        <v>5</v>
      </c>
      <c r="L377"/>
      <c r="M377" t="s">
        <v>3</v>
      </c>
      <c r="N377" t="s">
        <v>557</v>
      </c>
      <c r="O377" t="s">
        <v>3</v>
      </c>
      <c r="P377" t="s">
        <v>3</v>
      </c>
      <c r="Q377" t="s">
        <v>3</v>
      </c>
      <c r="R377" t="s">
        <v>3</v>
      </c>
      <c r="S377">
        <v>0</v>
      </c>
      <c r="T377" t="s">
        <v>3</v>
      </c>
      <c r="U377" t="s">
        <v>3</v>
      </c>
      <c r="V377" t="s">
        <v>3</v>
      </c>
      <c r="W377" t="s">
        <v>558</v>
      </c>
      <c r="X377"/>
      <c r="Y377"/>
      <c r="Z377"/>
    </row>
    <row r="378" spans="1:26" x14ac:dyDescent="0.25">
      <c r="A378"/>
      <c r="B378"/>
      <c r="C378"/>
      <c r="D378"/>
      <c r="E378"/>
      <c r="F378"/>
      <c r="G378"/>
      <c r="H378"/>
      <c r="I378" t="s">
        <v>559</v>
      </c>
      <c r="J378" t="s">
        <v>3</v>
      </c>
      <c r="K378">
        <v>3</v>
      </c>
      <c r="L378"/>
      <c r="M378" t="s">
        <v>3</v>
      </c>
      <c r="N378" t="s">
        <v>557</v>
      </c>
      <c r="O378" t="s">
        <v>3</v>
      </c>
      <c r="P378" t="s">
        <v>3</v>
      </c>
      <c r="Q378" t="s">
        <v>3</v>
      </c>
      <c r="R378" t="s">
        <v>3</v>
      </c>
      <c r="S378">
        <v>0</v>
      </c>
      <c r="T378" t="s">
        <v>3</v>
      </c>
      <c r="U378" t="s">
        <v>3</v>
      </c>
      <c r="V378" t="s">
        <v>3</v>
      </c>
      <c r="W378" t="s">
        <v>558</v>
      </c>
      <c r="X378"/>
      <c r="Y378"/>
      <c r="Z378"/>
    </row>
    <row r="379" spans="1:26" x14ac:dyDescent="0.25">
      <c r="A379"/>
      <c r="B379"/>
      <c r="C379"/>
      <c r="D379">
        <v>3</v>
      </c>
      <c r="E379">
        <v>32</v>
      </c>
      <c r="F379" t="s">
        <v>77</v>
      </c>
      <c r="G379" t="s">
        <v>63</v>
      </c>
      <c r="H379" t="s">
        <v>3</v>
      </c>
      <c r="I379" t="s">
        <v>556</v>
      </c>
      <c r="J379" t="s">
        <v>3</v>
      </c>
      <c r="K379">
        <v>5</v>
      </c>
      <c r="L379"/>
      <c r="M379" t="s">
        <v>3</v>
      </c>
      <c r="N379" t="s">
        <v>557</v>
      </c>
      <c r="O379" t="s">
        <v>3</v>
      </c>
      <c r="P379" t="s">
        <v>3</v>
      </c>
      <c r="Q379" t="s">
        <v>3</v>
      </c>
      <c r="R379" t="s">
        <v>3</v>
      </c>
      <c r="S379">
        <v>0</v>
      </c>
      <c r="T379" t="s">
        <v>3</v>
      </c>
      <c r="U379" t="s">
        <v>3</v>
      </c>
      <c r="V379" t="s">
        <v>3</v>
      </c>
      <c r="W379" t="s">
        <v>558</v>
      </c>
      <c r="X379"/>
      <c r="Y379"/>
      <c r="Z379"/>
    </row>
    <row r="380" spans="1:26" x14ac:dyDescent="0.25">
      <c r="A380"/>
      <c r="B380"/>
      <c r="C380"/>
      <c r="D380"/>
      <c r="E380"/>
      <c r="F380"/>
      <c r="G380"/>
      <c r="H380"/>
      <c r="I380" t="s">
        <v>292</v>
      </c>
      <c r="J380" t="s">
        <v>3</v>
      </c>
      <c r="K380">
        <v>5</v>
      </c>
      <c r="L380"/>
      <c r="M380" t="s">
        <v>3</v>
      </c>
      <c r="N380" t="s">
        <v>557</v>
      </c>
      <c r="O380" t="s">
        <v>3</v>
      </c>
      <c r="P380" t="s">
        <v>3</v>
      </c>
      <c r="Q380" t="s">
        <v>3</v>
      </c>
      <c r="R380" t="s">
        <v>3</v>
      </c>
      <c r="S380">
        <v>0</v>
      </c>
      <c r="T380" t="s">
        <v>3</v>
      </c>
      <c r="U380" t="s">
        <v>3</v>
      </c>
      <c r="V380" t="s">
        <v>3</v>
      </c>
      <c r="W380" t="s">
        <v>558</v>
      </c>
      <c r="X380"/>
      <c r="Y380"/>
      <c r="Z380"/>
    </row>
    <row r="381" spans="1:26" x14ac:dyDescent="0.25">
      <c r="A381"/>
      <c r="B381"/>
      <c r="C381"/>
      <c r="D381">
        <v>4</v>
      </c>
      <c r="E381">
        <v>27</v>
      </c>
      <c r="F381" t="s">
        <v>77</v>
      </c>
      <c r="G381" t="s">
        <v>63</v>
      </c>
      <c r="H381" t="s">
        <v>561</v>
      </c>
      <c r="I381" t="s">
        <v>556</v>
      </c>
      <c r="J381" t="s">
        <v>3</v>
      </c>
      <c r="K381">
        <v>5</v>
      </c>
      <c r="L381"/>
      <c r="M381" t="s">
        <v>3</v>
      </c>
      <c r="N381" t="s">
        <v>557</v>
      </c>
      <c r="O381" t="s">
        <v>3</v>
      </c>
      <c r="P381" t="s">
        <v>3</v>
      </c>
      <c r="Q381" t="s">
        <v>3</v>
      </c>
      <c r="R381" t="s">
        <v>3</v>
      </c>
      <c r="S381">
        <v>0</v>
      </c>
      <c r="T381" t="s">
        <v>3</v>
      </c>
      <c r="U381" t="s">
        <v>3</v>
      </c>
      <c r="V381" t="s">
        <v>3</v>
      </c>
      <c r="W381" t="s">
        <v>558</v>
      </c>
      <c r="X381"/>
      <c r="Y381"/>
      <c r="Z381"/>
    </row>
    <row r="382" spans="1:26" x14ac:dyDescent="0.25">
      <c r="A382"/>
      <c r="B382"/>
      <c r="C382"/>
      <c r="D382"/>
      <c r="E382"/>
      <c r="F382"/>
      <c r="G382"/>
      <c r="H382"/>
      <c r="I382" t="s">
        <v>292</v>
      </c>
      <c r="J382" t="s">
        <v>3</v>
      </c>
      <c r="K382">
        <v>5</v>
      </c>
      <c r="L382"/>
      <c r="M382" t="s">
        <v>3</v>
      </c>
      <c r="N382" t="s">
        <v>557</v>
      </c>
      <c r="O382" t="s">
        <v>3</v>
      </c>
      <c r="P382" t="s">
        <v>3</v>
      </c>
      <c r="Q382" t="s">
        <v>3</v>
      </c>
      <c r="R382" t="s">
        <v>3</v>
      </c>
      <c r="S382">
        <v>0</v>
      </c>
      <c r="T382" t="s">
        <v>3</v>
      </c>
      <c r="U382" t="s">
        <v>3</v>
      </c>
      <c r="V382" t="s">
        <v>3</v>
      </c>
      <c r="W382" t="s">
        <v>558</v>
      </c>
      <c r="X382"/>
      <c r="Y382"/>
      <c r="Z382"/>
    </row>
    <row r="383" spans="1:26" x14ac:dyDescent="0.25">
      <c r="A383"/>
      <c r="B383"/>
      <c r="C383"/>
      <c r="D383">
        <v>5</v>
      </c>
      <c r="E383">
        <v>31</v>
      </c>
      <c r="F383" t="s">
        <v>77</v>
      </c>
      <c r="G383" t="s">
        <v>63</v>
      </c>
      <c r="H383" t="s">
        <v>3</v>
      </c>
      <c r="I383" t="s">
        <v>556</v>
      </c>
      <c r="J383" t="s">
        <v>3</v>
      </c>
      <c r="K383">
        <v>5</v>
      </c>
      <c r="L383"/>
      <c r="M383" t="s">
        <v>3</v>
      </c>
      <c r="N383" t="s">
        <v>557</v>
      </c>
      <c r="O383" t="s">
        <v>3</v>
      </c>
      <c r="P383" t="s">
        <v>3</v>
      </c>
      <c r="Q383" t="s">
        <v>3</v>
      </c>
      <c r="R383" t="s">
        <v>3</v>
      </c>
      <c r="S383">
        <v>0</v>
      </c>
      <c r="T383" t="s">
        <v>3</v>
      </c>
      <c r="U383" t="s">
        <v>3</v>
      </c>
      <c r="V383" t="s">
        <v>3</v>
      </c>
      <c r="W383" t="s">
        <v>558</v>
      </c>
      <c r="X383"/>
      <c r="Y383"/>
      <c r="Z383"/>
    </row>
    <row r="384" spans="1:26" x14ac:dyDescent="0.25">
      <c r="A384"/>
      <c r="B384"/>
      <c r="C384"/>
      <c r="D384"/>
      <c r="E384"/>
      <c r="F384"/>
      <c r="G384"/>
      <c r="H384"/>
      <c r="I384" t="s">
        <v>292</v>
      </c>
      <c r="J384" t="s">
        <v>3</v>
      </c>
      <c r="K384">
        <v>5</v>
      </c>
      <c r="L384"/>
      <c r="M384" t="s">
        <v>3</v>
      </c>
      <c r="N384" t="s">
        <v>557</v>
      </c>
      <c r="O384" t="s">
        <v>3</v>
      </c>
      <c r="P384" t="s">
        <v>3</v>
      </c>
      <c r="Q384" t="s">
        <v>3</v>
      </c>
      <c r="R384" t="s">
        <v>3</v>
      </c>
      <c r="S384">
        <v>0</v>
      </c>
      <c r="T384" t="s">
        <v>3</v>
      </c>
      <c r="U384" t="s">
        <v>3</v>
      </c>
      <c r="V384" t="s">
        <v>3</v>
      </c>
      <c r="W384" t="s">
        <v>558</v>
      </c>
      <c r="X384"/>
      <c r="Y384"/>
      <c r="Z384"/>
    </row>
    <row r="385" spans="1:26" x14ac:dyDescent="0.25">
      <c r="A385"/>
      <c r="B385"/>
      <c r="C385"/>
      <c r="D385"/>
      <c r="E385"/>
      <c r="F385"/>
      <c r="G385"/>
      <c r="H385"/>
      <c r="I385" t="s">
        <v>559</v>
      </c>
      <c r="J385" t="s">
        <v>3</v>
      </c>
      <c r="K385">
        <v>3</v>
      </c>
      <c r="L385"/>
      <c r="M385" t="s">
        <v>3</v>
      </c>
      <c r="N385" t="s">
        <v>557</v>
      </c>
      <c r="O385" t="s">
        <v>3</v>
      </c>
      <c r="P385" t="s">
        <v>3</v>
      </c>
      <c r="Q385" t="s">
        <v>3</v>
      </c>
      <c r="R385" t="s">
        <v>3</v>
      </c>
      <c r="S385">
        <v>0</v>
      </c>
      <c r="T385" t="s">
        <v>3</v>
      </c>
      <c r="U385" t="s">
        <v>3</v>
      </c>
      <c r="V385" t="s">
        <v>3</v>
      </c>
      <c r="W385" t="s">
        <v>558</v>
      </c>
      <c r="X385"/>
      <c r="Y385"/>
      <c r="Z385"/>
    </row>
    <row r="386" spans="1:26" x14ac:dyDescent="0.25">
      <c r="A386" t="s">
        <v>562</v>
      </c>
      <c r="B386">
        <v>32109013</v>
      </c>
      <c r="C386" t="s">
        <v>140</v>
      </c>
      <c r="D386">
        <v>1099</v>
      </c>
      <c r="E386" t="s">
        <v>563</v>
      </c>
      <c r="F386" t="s">
        <v>564</v>
      </c>
      <c r="G386" t="s">
        <v>565</v>
      </c>
      <c r="H386" t="s">
        <v>566</v>
      </c>
      <c r="I386" t="s">
        <v>567</v>
      </c>
      <c r="J386" t="s">
        <v>3</v>
      </c>
      <c r="K386">
        <v>637</v>
      </c>
      <c r="L386"/>
      <c r="M386" t="s">
        <v>3</v>
      </c>
      <c r="N386"/>
      <c r="O386" t="s">
        <v>3</v>
      </c>
      <c r="P386" t="s">
        <v>3</v>
      </c>
      <c r="Q386" t="s">
        <v>3</v>
      </c>
      <c r="R386" t="s">
        <v>3</v>
      </c>
      <c r="S386">
        <v>0</v>
      </c>
      <c r="T386">
        <v>1029</v>
      </c>
      <c r="U386"/>
      <c r="V386"/>
      <c r="W386">
        <v>1084</v>
      </c>
      <c r="X386"/>
      <c r="Y386"/>
      <c r="Z386"/>
    </row>
    <row r="387" spans="1:26" x14ac:dyDescent="0.25">
      <c r="A387"/>
      <c r="B387"/>
      <c r="C387"/>
      <c r="D387"/>
      <c r="E387"/>
      <c r="F387"/>
      <c r="G387"/>
      <c r="H387"/>
      <c r="I387" t="s">
        <v>315</v>
      </c>
      <c r="J387" t="s">
        <v>3</v>
      </c>
      <c r="K387">
        <v>393</v>
      </c>
      <c r="L387"/>
      <c r="M387" t="s">
        <v>3</v>
      </c>
      <c r="N387"/>
      <c r="O387" t="s">
        <v>3</v>
      </c>
      <c r="P387" t="s">
        <v>3</v>
      </c>
      <c r="Q387" t="s">
        <v>3</v>
      </c>
      <c r="R387" t="s">
        <v>3</v>
      </c>
      <c r="S387"/>
      <c r="T387"/>
      <c r="U387"/>
      <c r="V387"/>
      <c r="W387"/>
      <c r="X387"/>
      <c r="Y387"/>
      <c r="Z387"/>
    </row>
    <row r="388" spans="1:26" x14ac:dyDescent="0.25">
      <c r="A388"/>
      <c r="B388"/>
      <c r="C388"/>
      <c r="D388"/>
      <c r="E388"/>
      <c r="F388"/>
      <c r="G388"/>
      <c r="H388"/>
      <c r="I388" t="s">
        <v>568</v>
      </c>
      <c r="J388" t="s">
        <v>3</v>
      </c>
      <c r="K388">
        <v>31</v>
      </c>
      <c r="L388"/>
      <c r="M388" t="s">
        <v>3</v>
      </c>
      <c r="N388"/>
      <c r="O388" t="s">
        <v>3</v>
      </c>
      <c r="P388" t="s">
        <v>3</v>
      </c>
      <c r="Q388" t="s">
        <v>3</v>
      </c>
      <c r="R388" t="s">
        <v>3</v>
      </c>
      <c r="S388"/>
      <c r="T388"/>
      <c r="U388"/>
      <c r="V388"/>
      <c r="W388"/>
      <c r="X388"/>
      <c r="Y388"/>
      <c r="Z388"/>
    </row>
    <row r="389" spans="1:26" x14ac:dyDescent="0.25">
      <c r="A389"/>
      <c r="B389"/>
      <c r="C389"/>
      <c r="D389"/>
      <c r="E389"/>
      <c r="F389"/>
      <c r="G389"/>
      <c r="H389"/>
      <c r="I389" t="s">
        <v>569</v>
      </c>
      <c r="J389" t="s">
        <v>3</v>
      </c>
      <c r="K389">
        <v>204</v>
      </c>
      <c r="L389"/>
      <c r="M389" t="s">
        <v>3</v>
      </c>
      <c r="N389"/>
      <c r="O389" t="s">
        <v>3</v>
      </c>
      <c r="P389" t="s">
        <v>3</v>
      </c>
      <c r="Q389" t="s">
        <v>3</v>
      </c>
      <c r="R389" t="s">
        <v>3</v>
      </c>
      <c r="S389"/>
      <c r="T389"/>
      <c r="U389"/>
      <c r="V389"/>
      <c r="W389"/>
      <c r="X389"/>
      <c r="Y389"/>
      <c r="Z389"/>
    </row>
    <row r="390" spans="1:26" x14ac:dyDescent="0.25">
      <c r="A390"/>
      <c r="B390"/>
      <c r="C390"/>
      <c r="D390"/>
      <c r="E390"/>
      <c r="F390"/>
      <c r="G390"/>
      <c r="H390"/>
      <c r="I390" t="s">
        <v>208</v>
      </c>
      <c r="J390" t="s">
        <v>3</v>
      </c>
      <c r="K390">
        <v>144</v>
      </c>
      <c r="L390"/>
      <c r="M390" t="s">
        <v>3</v>
      </c>
      <c r="N390"/>
      <c r="O390" t="s">
        <v>3</v>
      </c>
      <c r="P390" t="s">
        <v>3</v>
      </c>
      <c r="Q390" t="s">
        <v>3</v>
      </c>
      <c r="R390" t="s">
        <v>3</v>
      </c>
      <c r="S390"/>
      <c r="T390"/>
      <c r="U390"/>
      <c r="V390"/>
      <c r="W390"/>
      <c r="X390"/>
      <c r="Y390"/>
      <c r="Z390"/>
    </row>
    <row r="391" spans="1:26" x14ac:dyDescent="0.25">
      <c r="A391" t="s">
        <v>570</v>
      </c>
      <c r="B391">
        <v>32133824</v>
      </c>
      <c r="C391" t="s">
        <v>49</v>
      </c>
      <c r="D391">
        <v>1</v>
      </c>
      <c r="E391">
        <v>78</v>
      </c>
      <c r="F391" t="s">
        <v>77</v>
      </c>
      <c r="G391" t="s">
        <v>571</v>
      </c>
      <c r="H391" t="s">
        <v>572</v>
      </c>
      <c r="I391" t="s">
        <v>458</v>
      </c>
      <c r="J391">
        <v>13</v>
      </c>
      <c r="K391">
        <v>1</v>
      </c>
      <c r="L391"/>
      <c r="M391" t="s">
        <v>3</v>
      </c>
      <c r="N391" t="s">
        <v>3</v>
      </c>
      <c r="O391">
        <v>17</v>
      </c>
      <c r="P391" t="s">
        <v>3</v>
      </c>
      <c r="Q391" t="s">
        <v>3</v>
      </c>
      <c r="R391" t="s">
        <v>3</v>
      </c>
      <c r="S391" t="s">
        <v>3</v>
      </c>
      <c r="T391">
        <v>43863</v>
      </c>
      <c r="U391"/>
      <c r="V391" t="s">
        <v>573</v>
      </c>
      <c r="W391" t="s">
        <v>4</v>
      </c>
      <c r="X391"/>
      <c r="Y391"/>
      <c r="Z391"/>
    </row>
    <row r="392" spans="1:26" x14ac:dyDescent="0.25">
      <c r="A392"/>
      <c r="B392"/>
      <c r="C392"/>
      <c r="D392"/>
      <c r="E392"/>
      <c r="F392"/>
      <c r="G392"/>
      <c r="H392"/>
      <c r="I392" t="s">
        <v>126</v>
      </c>
      <c r="J392">
        <v>13</v>
      </c>
      <c r="K392">
        <v>1</v>
      </c>
      <c r="L392"/>
      <c r="M392" t="s">
        <v>3</v>
      </c>
      <c r="N392" t="s">
        <v>3</v>
      </c>
      <c r="O392">
        <v>17</v>
      </c>
      <c r="P392" t="s">
        <v>3</v>
      </c>
      <c r="Q392" t="s">
        <v>3</v>
      </c>
      <c r="R392" t="s">
        <v>3</v>
      </c>
      <c r="S392" t="s">
        <v>3</v>
      </c>
      <c r="T392">
        <v>43863</v>
      </c>
      <c r="U392"/>
      <c r="V392" t="s">
        <v>573</v>
      </c>
      <c r="W392" t="s">
        <v>4</v>
      </c>
      <c r="X392"/>
      <c r="Y392"/>
      <c r="Z392"/>
    </row>
    <row r="393" spans="1:26" x14ac:dyDescent="0.25">
      <c r="A393"/>
      <c r="B393"/>
      <c r="C393"/>
      <c r="D393"/>
      <c r="E393"/>
      <c r="F393"/>
      <c r="G393"/>
      <c r="H393"/>
      <c r="I393" t="s">
        <v>493</v>
      </c>
      <c r="J393">
        <v>13</v>
      </c>
      <c r="K393">
        <v>1</v>
      </c>
      <c r="L393"/>
      <c r="M393" t="s">
        <v>3</v>
      </c>
      <c r="N393" t="s">
        <v>3</v>
      </c>
      <c r="O393">
        <v>17</v>
      </c>
      <c r="P393" t="s">
        <v>3</v>
      </c>
      <c r="Q393" t="s">
        <v>3</v>
      </c>
      <c r="R393" t="s">
        <v>3</v>
      </c>
      <c r="S393" t="s">
        <v>3</v>
      </c>
      <c r="T393">
        <v>43863</v>
      </c>
      <c r="U393"/>
      <c r="V393" t="s">
        <v>573</v>
      </c>
      <c r="W393" t="s">
        <v>4</v>
      </c>
      <c r="X393"/>
      <c r="Y393"/>
      <c r="Z393"/>
    </row>
    <row r="394" spans="1:26" x14ac:dyDescent="0.25">
      <c r="A394"/>
      <c r="B394"/>
      <c r="C394"/>
      <c r="D394"/>
      <c r="E394"/>
      <c r="F394"/>
      <c r="G394"/>
      <c r="H394"/>
      <c r="I394" t="s">
        <v>574</v>
      </c>
      <c r="J394">
        <v>13</v>
      </c>
      <c r="K394">
        <v>1</v>
      </c>
      <c r="L394"/>
      <c r="M394" t="s">
        <v>3</v>
      </c>
      <c r="N394" t="s">
        <v>3</v>
      </c>
      <c r="O394">
        <v>17</v>
      </c>
      <c r="P394" t="s">
        <v>3</v>
      </c>
      <c r="Q394" t="s">
        <v>3</v>
      </c>
      <c r="R394" t="s">
        <v>3</v>
      </c>
      <c r="S394" t="s">
        <v>3</v>
      </c>
      <c r="T394">
        <v>43863</v>
      </c>
      <c r="U394"/>
      <c r="V394" t="s">
        <v>573</v>
      </c>
      <c r="W394" t="s">
        <v>4</v>
      </c>
      <c r="X394"/>
      <c r="Y394"/>
      <c r="Z394"/>
    </row>
    <row r="395" spans="1:26" x14ac:dyDescent="0.25">
      <c r="A395"/>
      <c r="B395"/>
      <c r="C395"/>
      <c r="D395"/>
      <c r="E395"/>
      <c r="F395"/>
      <c r="G395"/>
      <c r="H395"/>
      <c r="I395" t="s">
        <v>301</v>
      </c>
      <c r="J395">
        <v>13</v>
      </c>
      <c r="K395">
        <v>1</v>
      </c>
      <c r="L395"/>
      <c r="M395" t="s">
        <v>3</v>
      </c>
      <c r="N395" t="s">
        <v>3</v>
      </c>
      <c r="O395">
        <v>17</v>
      </c>
      <c r="P395" t="s">
        <v>3</v>
      </c>
      <c r="Q395" t="s">
        <v>3</v>
      </c>
      <c r="R395" t="s">
        <v>3</v>
      </c>
      <c r="S395" t="s">
        <v>3</v>
      </c>
      <c r="T395">
        <v>43863</v>
      </c>
      <c r="U395"/>
      <c r="V395" t="s">
        <v>573</v>
      </c>
      <c r="W395" t="s">
        <v>4</v>
      </c>
      <c r="X395"/>
      <c r="Y395"/>
      <c r="Z395"/>
    </row>
    <row r="396" spans="1:26" x14ac:dyDescent="0.25">
      <c r="A396"/>
      <c r="B396"/>
      <c r="C396"/>
      <c r="D396"/>
      <c r="E396"/>
      <c r="F396"/>
      <c r="G396"/>
      <c r="H396"/>
      <c r="I396" t="s">
        <v>575</v>
      </c>
      <c r="J396">
        <v>13</v>
      </c>
      <c r="K396">
        <v>1</v>
      </c>
      <c r="L396"/>
      <c r="M396" t="s">
        <v>3</v>
      </c>
      <c r="N396" t="s">
        <v>3</v>
      </c>
      <c r="O396">
        <v>17</v>
      </c>
      <c r="P396" t="s">
        <v>3</v>
      </c>
      <c r="Q396" t="s">
        <v>3</v>
      </c>
      <c r="R396" t="s">
        <v>3</v>
      </c>
      <c r="S396" t="s">
        <v>3</v>
      </c>
      <c r="T396">
        <v>43863</v>
      </c>
      <c r="U396"/>
      <c r="V396" t="s">
        <v>573</v>
      </c>
      <c r="W396" t="s">
        <v>4</v>
      </c>
      <c r="X396"/>
      <c r="Y396"/>
      <c r="Z396"/>
    </row>
    <row r="397" spans="1:26" x14ac:dyDescent="0.25">
      <c r="A397"/>
      <c r="B397"/>
      <c r="C397"/>
      <c r="D397"/>
      <c r="E397"/>
      <c r="F397"/>
      <c r="G397"/>
      <c r="H397"/>
      <c r="I397" t="s">
        <v>576</v>
      </c>
      <c r="J397">
        <v>14</v>
      </c>
      <c r="K397">
        <v>1</v>
      </c>
      <c r="L397"/>
      <c r="M397" t="s">
        <v>3</v>
      </c>
      <c r="N397" t="s">
        <v>3</v>
      </c>
      <c r="O397">
        <v>17</v>
      </c>
      <c r="P397" t="s">
        <v>3</v>
      </c>
      <c r="Q397" t="s">
        <v>3</v>
      </c>
      <c r="R397" t="s">
        <v>3</v>
      </c>
      <c r="S397" t="s">
        <v>3</v>
      </c>
      <c r="T397">
        <v>43863</v>
      </c>
      <c r="U397"/>
      <c r="V397" t="s">
        <v>577</v>
      </c>
      <c r="W397" t="s">
        <v>4</v>
      </c>
      <c r="X397"/>
      <c r="Y397"/>
      <c r="Z397"/>
    </row>
    <row r="398" spans="1:26" x14ac:dyDescent="0.25">
      <c r="A398"/>
      <c r="B398"/>
      <c r="C398"/>
      <c r="D398"/>
      <c r="E398"/>
      <c r="F398"/>
      <c r="G398"/>
      <c r="H398"/>
      <c r="I398" t="s">
        <v>578</v>
      </c>
      <c r="J398">
        <v>14</v>
      </c>
      <c r="K398">
        <v>1</v>
      </c>
      <c r="L398"/>
      <c r="M398" t="s">
        <v>3</v>
      </c>
      <c r="N398" t="s">
        <v>3</v>
      </c>
      <c r="O398">
        <v>17</v>
      </c>
      <c r="P398" t="s">
        <v>3</v>
      </c>
      <c r="Q398" t="s">
        <v>3</v>
      </c>
      <c r="R398" t="s">
        <v>3</v>
      </c>
      <c r="S398" t="s">
        <v>3</v>
      </c>
      <c r="T398">
        <v>43863</v>
      </c>
      <c r="U398"/>
      <c r="V398" t="s">
        <v>577</v>
      </c>
      <c r="W398" t="s">
        <v>4</v>
      </c>
      <c r="X398"/>
      <c r="Y398"/>
      <c r="Z398"/>
    </row>
    <row r="399" spans="1:26" x14ac:dyDescent="0.25">
      <c r="A399"/>
      <c r="B399"/>
      <c r="C399"/>
      <c r="D399">
        <v>2</v>
      </c>
      <c r="E399">
        <v>79</v>
      </c>
      <c r="F399" t="s">
        <v>50</v>
      </c>
      <c r="G399" t="s">
        <v>3</v>
      </c>
      <c r="H399" t="s">
        <v>579</v>
      </c>
      <c r="I399" t="s">
        <v>580</v>
      </c>
      <c r="J399" t="s">
        <v>3</v>
      </c>
      <c r="K399">
        <v>1</v>
      </c>
      <c r="L399"/>
      <c r="M399" t="s">
        <v>6</v>
      </c>
      <c r="N399" t="s">
        <v>581</v>
      </c>
      <c r="O399" t="s">
        <v>3</v>
      </c>
      <c r="P399" t="s">
        <v>3</v>
      </c>
      <c r="Q399" t="s">
        <v>3</v>
      </c>
      <c r="R399" t="s">
        <v>3</v>
      </c>
      <c r="S399" t="s">
        <v>3</v>
      </c>
      <c r="T399">
        <v>43863</v>
      </c>
      <c r="U399"/>
      <c r="V399" t="s">
        <v>3</v>
      </c>
      <c r="W399" t="s">
        <v>3</v>
      </c>
      <c r="X399"/>
      <c r="Y399"/>
      <c r="Z399"/>
    </row>
    <row r="400" spans="1:26" x14ac:dyDescent="0.25">
      <c r="A400"/>
      <c r="B400"/>
      <c r="C400"/>
      <c r="D400"/>
      <c r="E400"/>
      <c r="F400"/>
      <c r="G400"/>
      <c r="H400"/>
      <c r="I400" t="s">
        <v>458</v>
      </c>
      <c r="J400">
        <v>16</v>
      </c>
      <c r="K400">
        <v>1</v>
      </c>
      <c r="L400"/>
      <c r="M400" t="s">
        <v>3</v>
      </c>
      <c r="N400" t="s">
        <v>582</v>
      </c>
      <c r="O400">
        <v>18</v>
      </c>
      <c r="P400" t="s">
        <v>3</v>
      </c>
      <c r="Q400" t="s">
        <v>3</v>
      </c>
      <c r="R400" t="s">
        <v>3</v>
      </c>
      <c r="S400" t="s">
        <v>3</v>
      </c>
      <c r="T400">
        <v>43863</v>
      </c>
      <c r="U400"/>
      <c r="V400" t="s">
        <v>582</v>
      </c>
      <c r="W400" t="s">
        <v>3</v>
      </c>
      <c r="X400"/>
      <c r="Y400"/>
      <c r="Z400"/>
    </row>
    <row r="401" spans="1:26" x14ac:dyDescent="0.25">
      <c r="A401"/>
      <c r="B401"/>
      <c r="C401"/>
      <c r="D401"/>
      <c r="E401"/>
      <c r="F401"/>
      <c r="G401"/>
      <c r="H401"/>
      <c r="I401" t="s">
        <v>126</v>
      </c>
      <c r="J401">
        <v>16</v>
      </c>
      <c r="K401">
        <v>1</v>
      </c>
      <c r="L401"/>
      <c r="M401" t="s">
        <v>4</v>
      </c>
      <c r="N401" t="s">
        <v>582</v>
      </c>
      <c r="O401">
        <v>18</v>
      </c>
      <c r="P401" t="s">
        <v>3</v>
      </c>
      <c r="Q401" t="s">
        <v>3</v>
      </c>
      <c r="R401" t="s">
        <v>3</v>
      </c>
      <c r="S401" t="s">
        <v>3</v>
      </c>
      <c r="T401">
        <v>43863</v>
      </c>
      <c r="U401"/>
      <c r="V401" t="s">
        <v>582</v>
      </c>
      <c r="W401" t="s">
        <v>3</v>
      </c>
      <c r="X401"/>
      <c r="Y401"/>
      <c r="Z401"/>
    </row>
    <row r="402" spans="1:26" x14ac:dyDescent="0.25">
      <c r="A402"/>
      <c r="B402"/>
      <c r="C402"/>
      <c r="D402"/>
      <c r="E402"/>
      <c r="F402"/>
      <c r="G402"/>
      <c r="H402"/>
      <c r="I402" t="s">
        <v>493</v>
      </c>
      <c r="J402">
        <v>16</v>
      </c>
      <c r="K402">
        <v>1</v>
      </c>
      <c r="L402"/>
      <c r="M402" t="s">
        <v>4</v>
      </c>
      <c r="N402" t="s">
        <v>582</v>
      </c>
      <c r="O402">
        <v>18</v>
      </c>
      <c r="P402" t="s">
        <v>3</v>
      </c>
      <c r="Q402" t="s">
        <v>3</v>
      </c>
      <c r="R402" t="s">
        <v>3</v>
      </c>
      <c r="S402" t="s">
        <v>3</v>
      </c>
      <c r="T402">
        <v>43863</v>
      </c>
      <c r="U402"/>
      <c r="V402" t="s">
        <v>582</v>
      </c>
      <c r="W402" t="s">
        <v>3</v>
      </c>
      <c r="X402"/>
      <c r="Y402"/>
      <c r="Z402"/>
    </row>
    <row r="403" spans="1:26" x14ac:dyDescent="0.25">
      <c r="A403"/>
      <c r="B403"/>
      <c r="C403"/>
      <c r="D403"/>
      <c r="E403"/>
      <c r="F403"/>
      <c r="G403"/>
      <c r="H403"/>
      <c r="I403" t="s">
        <v>576</v>
      </c>
      <c r="J403">
        <v>17</v>
      </c>
      <c r="K403">
        <v>1</v>
      </c>
      <c r="L403"/>
      <c r="M403" t="s">
        <v>4</v>
      </c>
      <c r="N403" t="s">
        <v>583</v>
      </c>
      <c r="O403">
        <v>18</v>
      </c>
      <c r="P403" t="s">
        <v>3</v>
      </c>
      <c r="Q403" t="s">
        <v>3</v>
      </c>
      <c r="R403" t="s">
        <v>3</v>
      </c>
      <c r="S403" t="s">
        <v>3</v>
      </c>
      <c r="T403">
        <v>43863</v>
      </c>
      <c r="U403"/>
      <c r="V403" t="s">
        <v>583</v>
      </c>
      <c r="W403" t="s">
        <v>3</v>
      </c>
      <c r="X403"/>
      <c r="Y403"/>
      <c r="Z403"/>
    </row>
    <row r="404" spans="1:26" x14ac:dyDescent="0.25">
      <c r="A404"/>
      <c r="B404"/>
      <c r="C404"/>
      <c r="D404"/>
      <c r="E404"/>
      <c r="F404"/>
      <c r="G404"/>
      <c r="H404"/>
      <c r="I404" t="s">
        <v>578</v>
      </c>
      <c r="J404">
        <v>17</v>
      </c>
      <c r="K404">
        <v>1</v>
      </c>
      <c r="L404"/>
      <c r="M404" t="s">
        <v>4</v>
      </c>
      <c r="N404" t="s">
        <v>583</v>
      </c>
      <c r="O404">
        <v>18</v>
      </c>
      <c r="P404" t="s">
        <v>3</v>
      </c>
      <c r="Q404" t="s">
        <v>3</v>
      </c>
      <c r="R404" t="s">
        <v>3</v>
      </c>
      <c r="S404" t="s">
        <v>3</v>
      </c>
      <c r="T404">
        <v>43863</v>
      </c>
      <c r="U404"/>
      <c r="V404" t="s">
        <v>583</v>
      </c>
      <c r="W404" t="s">
        <v>3</v>
      </c>
      <c r="X404"/>
      <c r="Y404"/>
      <c r="Z404"/>
    </row>
    <row r="405" spans="1:26" x14ac:dyDescent="0.25">
      <c r="A405"/>
      <c r="B405"/>
      <c r="C405"/>
      <c r="D405"/>
      <c r="E405"/>
      <c r="F405"/>
      <c r="G405"/>
      <c r="H405"/>
      <c r="I405" t="s">
        <v>584</v>
      </c>
      <c r="J405">
        <v>17</v>
      </c>
      <c r="K405">
        <v>1</v>
      </c>
      <c r="L405"/>
      <c r="M405" t="s">
        <v>4</v>
      </c>
      <c r="N405" t="s">
        <v>583</v>
      </c>
      <c r="O405">
        <v>18</v>
      </c>
      <c r="P405" t="s">
        <v>3</v>
      </c>
      <c r="Q405" t="s">
        <v>3</v>
      </c>
      <c r="R405" t="s">
        <v>3</v>
      </c>
      <c r="S405" t="s">
        <v>3</v>
      </c>
      <c r="T405">
        <v>43863</v>
      </c>
      <c r="U405"/>
      <c r="V405" t="s">
        <v>583</v>
      </c>
      <c r="W405" t="s">
        <v>3</v>
      </c>
      <c r="X405"/>
      <c r="Y405"/>
      <c r="Z405"/>
    </row>
    <row r="406" spans="1:26" x14ac:dyDescent="0.25">
      <c r="A406" t="s">
        <v>585</v>
      </c>
      <c r="B406">
        <v>32200654</v>
      </c>
      <c r="C406" t="s">
        <v>586</v>
      </c>
      <c r="D406">
        <v>16</v>
      </c>
      <c r="E406" t="s">
        <v>587</v>
      </c>
      <c r="F406" t="s">
        <v>588</v>
      </c>
      <c r="G406" t="s">
        <v>589</v>
      </c>
      <c r="H406" t="s">
        <v>590</v>
      </c>
      <c r="I406" t="s">
        <v>315</v>
      </c>
      <c r="J406" t="s">
        <v>3</v>
      </c>
      <c r="K406">
        <v>1</v>
      </c>
      <c r="L406"/>
      <c r="M406" t="s">
        <v>3</v>
      </c>
      <c r="N406" t="s">
        <v>3</v>
      </c>
      <c r="O406" t="s">
        <v>3</v>
      </c>
      <c r="P406" t="s">
        <v>3</v>
      </c>
      <c r="Q406" t="s">
        <v>3</v>
      </c>
      <c r="R406" t="s">
        <v>3</v>
      </c>
      <c r="S406" t="s">
        <v>3</v>
      </c>
      <c r="T406">
        <v>0</v>
      </c>
      <c r="U406"/>
      <c r="V406" t="s">
        <v>591</v>
      </c>
      <c r="W406" t="s">
        <v>4</v>
      </c>
      <c r="X406"/>
      <c r="Y406"/>
      <c r="Z406"/>
    </row>
    <row r="407" spans="1:26" s="14" customFormat="1" x14ac:dyDescent="0.25">
      <c r="A407" s="16"/>
      <c r="B407" s="16"/>
      <c r="C407" s="16"/>
      <c r="D407" s="16"/>
      <c r="E407" s="16"/>
      <c r="F407" s="16"/>
      <c r="G407" s="16"/>
      <c r="H407" s="16"/>
      <c r="I407" s="16" t="s">
        <v>287</v>
      </c>
      <c r="J407" s="16" t="s">
        <v>3</v>
      </c>
      <c r="K407" s="16">
        <v>11</v>
      </c>
      <c r="L407" s="16"/>
      <c r="M407" s="16" t="s">
        <v>3</v>
      </c>
      <c r="N407" s="16" t="s">
        <v>3</v>
      </c>
      <c r="O407" s="16" t="s">
        <v>3</v>
      </c>
      <c r="P407" s="16" t="s">
        <v>3</v>
      </c>
      <c r="Q407" s="16" t="s">
        <v>3</v>
      </c>
      <c r="R407" s="16" t="s">
        <v>3</v>
      </c>
      <c r="S407" s="16" t="s">
        <v>3</v>
      </c>
      <c r="T407" s="16">
        <v>0</v>
      </c>
      <c r="U407" s="16"/>
      <c r="V407" s="16" t="s">
        <v>591</v>
      </c>
      <c r="W407" s="16" t="s">
        <v>4</v>
      </c>
      <c r="X407" s="16"/>
      <c r="Y407" s="16"/>
      <c r="Z407" s="16"/>
    </row>
    <row r="408" spans="1:26" x14ac:dyDescent="0.25">
      <c r="A408"/>
      <c r="B408"/>
      <c r="C408"/>
      <c r="D408"/>
      <c r="E408"/>
      <c r="F408"/>
      <c r="G408"/>
      <c r="H408"/>
      <c r="I408" t="s">
        <v>592</v>
      </c>
      <c r="J408" t="s">
        <v>3</v>
      </c>
      <c r="K408">
        <v>1</v>
      </c>
      <c r="L408"/>
      <c r="M408" t="s">
        <v>3</v>
      </c>
      <c r="N408" t="s">
        <v>3</v>
      </c>
      <c r="O408" t="s">
        <v>3</v>
      </c>
      <c r="P408" t="s">
        <v>3</v>
      </c>
      <c r="Q408" t="s">
        <v>3</v>
      </c>
      <c r="R408" t="s">
        <v>3</v>
      </c>
      <c r="S408" t="s">
        <v>3</v>
      </c>
      <c r="T408">
        <v>0</v>
      </c>
      <c r="U408"/>
      <c r="V408" t="s">
        <v>591</v>
      </c>
      <c r="W408" t="s">
        <v>4</v>
      </c>
      <c r="X408"/>
      <c r="Y408"/>
      <c r="Z408"/>
    </row>
    <row r="409" spans="1:26" x14ac:dyDescent="0.25">
      <c r="A409"/>
      <c r="B409"/>
      <c r="C409"/>
      <c r="D409"/>
      <c r="E409"/>
      <c r="F409"/>
      <c r="G409"/>
      <c r="H409"/>
      <c r="I409" t="s">
        <v>126</v>
      </c>
      <c r="J409" t="s">
        <v>3</v>
      </c>
      <c r="K409">
        <v>5</v>
      </c>
      <c r="L409"/>
      <c r="M409" t="s">
        <v>3</v>
      </c>
      <c r="N409" t="s">
        <v>3</v>
      </c>
      <c r="O409" t="s">
        <v>3</v>
      </c>
      <c r="P409" t="s">
        <v>3</v>
      </c>
      <c r="Q409" t="s">
        <v>3</v>
      </c>
      <c r="R409" t="s">
        <v>3</v>
      </c>
      <c r="S409" t="s">
        <v>3</v>
      </c>
      <c r="T409">
        <v>0</v>
      </c>
      <c r="U409"/>
      <c r="V409" t="s">
        <v>591</v>
      </c>
      <c r="W409" t="s">
        <v>4</v>
      </c>
      <c r="X409"/>
      <c r="Y409"/>
      <c r="Z409"/>
    </row>
    <row r="410" spans="1:26" x14ac:dyDescent="0.25">
      <c r="A410"/>
      <c r="B410"/>
      <c r="C410"/>
      <c r="D410"/>
      <c r="E410"/>
      <c r="F410"/>
      <c r="G410"/>
      <c r="H410"/>
      <c r="I410" t="s">
        <v>65</v>
      </c>
      <c r="J410" t="s">
        <v>3</v>
      </c>
      <c r="K410">
        <v>2</v>
      </c>
      <c r="L410"/>
      <c r="M410" t="s">
        <v>3</v>
      </c>
      <c r="N410" t="s">
        <v>3</v>
      </c>
      <c r="O410" t="s">
        <v>3</v>
      </c>
      <c r="P410" t="s">
        <v>3</v>
      </c>
      <c r="Q410" t="s">
        <v>3</v>
      </c>
      <c r="R410" t="s">
        <v>3</v>
      </c>
      <c r="S410" t="s">
        <v>3</v>
      </c>
      <c r="T410">
        <v>0</v>
      </c>
      <c r="U410"/>
      <c r="V410" t="s">
        <v>591</v>
      </c>
      <c r="W410" t="s">
        <v>4</v>
      </c>
      <c r="X410"/>
      <c r="Y410"/>
      <c r="Z410"/>
    </row>
    <row r="411" spans="1:26" x14ac:dyDescent="0.25">
      <c r="A411"/>
      <c r="B411"/>
      <c r="C411"/>
      <c r="D411"/>
      <c r="E411"/>
      <c r="F411"/>
      <c r="G411"/>
      <c r="H411"/>
      <c r="I411" t="s">
        <v>593</v>
      </c>
      <c r="J411" t="s">
        <v>3</v>
      </c>
      <c r="K411">
        <v>2</v>
      </c>
      <c r="L411"/>
      <c r="M411" t="s">
        <v>3</v>
      </c>
      <c r="N411" t="s">
        <v>3</v>
      </c>
      <c r="O411" t="s">
        <v>3</v>
      </c>
      <c r="P411" t="s">
        <v>3</v>
      </c>
      <c r="Q411" t="s">
        <v>3</v>
      </c>
      <c r="R411" t="s">
        <v>3</v>
      </c>
      <c r="S411" t="s">
        <v>3</v>
      </c>
      <c r="T411">
        <v>0</v>
      </c>
      <c r="U411"/>
      <c r="V411" t="s">
        <v>591</v>
      </c>
      <c r="W411" t="s">
        <v>4</v>
      </c>
      <c r="X411"/>
      <c r="Y411"/>
      <c r="Z411"/>
    </row>
    <row r="412" spans="1:26" x14ac:dyDescent="0.25">
      <c r="A412"/>
      <c r="B412"/>
      <c r="C412"/>
      <c r="D412"/>
      <c r="E412"/>
      <c r="F412"/>
      <c r="G412"/>
      <c r="H412"/>
      <c r="I412" t="s">
        <v>594</v>
      </c>
      <c r="J412" t="s">
        <v>3</v>
      </c>
      <c r="K412">
        <v>1</v>
      </c>
      <c r="L412"/>
      <c r="M412" t="s">
        <v>3</v>
      </c>
      <c r="N412" t="s">
        <v>3</v>
      </c>
      <c r="O412" t="s">
        <v>3</v>
      </c>
      <c r="P412" t="s">
        <v>3</v>
      </c>
      <c r="Q412" t="s">
        <v>3</v>
      </c>
      <c r="R412" t="s">
        <v>3</v>
      </c>
      <c r="S412" t="s">
        <v>3</v>
      </c>
      <c r="T412">
        <v>0</v>
      </c>
      <c r="U412"/>
      <c r="V412" t="s">
        <v>591</v>
      </c>
      <c r="W412" t="s">
        <v>4</v>
      </c>
      <c r="X412"/>
      <c r="Y412"/>
      <c r="Z412"/>
    </row>
    <row r="413" spans="1:26" x14ac:dyDescent="0.25">
      <c r="A413"/>
      <c r="B413"/>
      <c r="C413"/>
      <c r="D413"/>
      <c r="E413"/>
      <c r="F413"/>
      <c r="G413"/>
      <c r="H413"/>
      <c r="I413" t="s">
        <v>375</v>
      </c>
      <c r="J413" t="s">
        <v>3</v>
      </c>
      <c r="K413">
        <v>1</v>
      </c>
      <c r="L413"/>
      <c r="M413" t="s">
        <v>3</v>
      </c>
      <c r="N413" t="s">
        <v>3</v>
      </c>
      <c r="O413" t="s">
        <v>3</v>
      </c>
      <c r="P413" t="s">
        <v>3</v>
      </c>
      <c r="Q413" t="s">
        <v>3</v>
      </c>
      <c r="R413" t="s">
        <v>3</v>
      </c>
      <c r="S413" t="s">
        <v>3</v>
      </c>
      <c r="T413">
        <v>0</v>
      </c>
      <c r="U413"/>
      <c r="V413" t="s">
        <v>591</v>
      </c>
      <c r="W413" t="s">
        <v>4</v>
      </c>
      <c r="X413"/>
      <c r="Y413"/>
      <c r="Z413"/>
    </row>
    <row r="414" spans="1:26" x14ac:dyDescent="0.25">
      <c r="A414"/>
      <c r="B414"/>
      <c r="C414"/>
      <c r="D414"/>
      <c r="E414"/>
      <c r="F414"/>
      <c r="G414"/>
      <c r="H414"/>
      <c r="I414" t="s">
        <v>595</v>
      </c>
      <c r="J414" t="s">
        <v>3</v>
      </c>
      <c r="K414">
        <v>15</v>
      </c>
      <c r="L414"/>
      <c r="M414" t="s">
        <v>3</v>
      </c>
      <c r="N414" t="s">
        <v>3</v>
      </c>
      <c r="O414" t="s">
        <v>3</v>
      </c>
      <c r="P414" t="s">
        <v>3</v>
      </c>
      <c r="Q414" t="s">
        <v>3</v>
      </c>
      <c r="R414" t="s">
        <v>3</v>
      </c>
      <c r="S414" t="s">
        <v>3</v>
      </c>
      <c r="T414">
        <v>0</v>
      </c>
      <c r="U414"/>
      <c r="V414" t="s">
        <v>591</v>
      </c>
      <c r="W414" t="s">
        <v>4</v>
      </c>
      <c r="X414"/>
      <c r="Y414"/>
      <c r="Z414"/>
    </row>
    <row r="415" spans="1:26" s="14" customFormat="1" x14ac:dyDescent="0.25">
      <c r="A415" s="16" t="s">
        <v>596</v>
      </c>
      <c r="B415" s="16">
        <v>32146694</v>
      </c>
      <c r="C415" s="16" t="s">
        <v>140</v>
      </c>
      <c r="D415" s="16">
        <v>24</v>
      </c>
      <c r="E415" s="16" t="s">
        <v>597</v>
      </c>
      <c r="F415" s="16" t="s">
        <v>598</v>
      </c>
      <c r="G415" s="16" t="s">
        <v>599</v>
      </c>
      <c r="H415" s="16" t="s">
        <v>3</v>
      </c>
      <c r="I415" s="16" t="s">
        <v>146</v>
      </c>
      <c r="J415" s="16" t="s">
        <v>3</v>
      </c>
      <c r="K415" s="16">
        <v>21</v>
      </c>
      <c r="L415" s="16"/>
      <c r="M415" s="16" t="s">
        <v>3</v>
      </c>
      <c r="N415" s="16" t="s">
        <v>3</v>
      </c>
      <c r="O415" s="16" t="s">
        <v>3</v>
      </c>
      <c r="P415" s="16" t="s">
        <v>3</v>
      </c>
      <c r="Q415" s="16" t="s">
        <v>3</v>
      </c>
      <c r="R415" s="16" t="s">
        <v>3</v>
      </c>
      <c r="S415" s="16" t="s">
        <v>3</v>
      </c>
      <c r="T415" s="16">
        <v>15</v>
      </c>
      <c r="U415" s="16"/>
      <c r="V415" s="16" t="s">
        <v>601</v>
      </c>
      <c r="W415" s="16" t="s">
        <v>600</v>
      </c>
      <c r="X415" s="16"/>
      <c r="Y415" s="16"/>
      <c r="Z415" s="16"/>
    </row>
    <row r="416" spans="1:26" x14ac:dyDescent="0.25">
      <c r="A416"/>
      <c r="B416"/>
      <c r="C416"/>
      <c r="D416"/>
      <c r="E416"/>
      <c r="F416"/>
      <c r="G416"/>
      <c r="H416"/>
      <c r="I416" t="s">
        <v>602</v>
      </c>
      <c r="J416" t="s">
        <v>3</v>
      </c>
      <c r="K416">
        <v>21</v>
      </c>
      <c r="L416"/>
      <c r="M416" t="s">
        <v>3</v>
      </c>
      <c r="N416" t="s">
        <v>3</v>
      </c>
      <c r="O416" t="s">
        <v>3</v>
      </c>
      <c r="P416" t="s">
        <v>3</v>
      </c>
      <c r="Q416" t="s">
        <v>3</v>
      </c>
      <c r="R416" t="s">
        <v>3</v>
      </c>
      <c r="S416" t="s">
        <v>3</v>
      </c>
      <c r="T416">
        <v>15</v>
      </c>
      <c r="U416"/>
      <c r="V416" t="s">
        <v>601</v>
      </c>
      <c r="W416" t="s">
        <v>600</v>
      </c>
      <c r="X416"/>
      <c r="Y416"/>
      <c r="Z416"/>
    </row>
    <row r="417" spans="1:26" x14ac:dyDescent="0.25">
      <c r="A417"/>
      <c r="B417"/>
      <c r="C417"/>
      <c r="D417"/>
      <c r="E417"/>
      <c r="F417"/>
      <c r="G417"/>
      <c r="H417"/>
      <c r="I417" t="s">
        <v>603</v>
      </c>
      <c r="J417" t="s">
        <v>3</v>
      </c>
      <c r="K417">
        <v>1</v>
      </c>
      <c r="L417"/>
      <c r="M417" t="s">
        <v>3</v>
      </c>
      <c r="N417" t="s">
        <v>3</v>
      </c>
      <c r="O417" t="s">
        <v>3</v>
      </c>
      <c r="P417" t="s">
        <v>3</v>
      </c>
      <c r="Q417" t="s">
        <v>3</v>
      </c>
      <c r="R417" t="s">
        <v>3</v>
      </c>
      <c r="S417" t="s">
        <v>3</v>
      </c>
      <c r="T417">
        <v>15</v>
      </c>
      <c r="U417"/>
      <c r="V417" t="s">
        <v>601</v>
      </c>
      <c r="W417" t="s">
        <v>600</v>
      </c>
      <c r="X417"/>
      <c r="Y417"/>
      <c r="Z417"/>
    </row>
    <row r="418" spans="1:26" x14ac:dyDescent="0.25">
      <c r="A418"/>
      <c r="B418"/>
      <c r="C418"/>
      <c r="D418"/>
      <c r="E418"/>
      <c r="F418"/>
      <c r="G418"/>
      <c r="H418"/>
      <c r="I418" t="s">
        <v>604</v>
      </c>
      <c r="J418" t="s">
        <v>3</v>
      </c>
      <c r="K418">
        <v>3</v>
      </c>
      <c r="L418"/>
      <c r="M418" t="s">
        <v>3</v>
      </c>
      <c r="N418" t="s">
        <v>3</v>
      </c>
      <c r="O418" t="s">
        <v>3</v>
      </c>
      <c r="P418" t="s">
        <v>3</v>
      </c>
      <c r="Q418" t="s">
        <v>3</v>
      </c>
      <c r="R418" t="s">
        <v>3</v>
      </c>
      <c r="S418" t="s">
        <v>3</v>
      </c>
      <c r="T418">
        <v>15</v>
      </c>
      <c r="U418"/>
      <c r="V418" t="s">
        <v>601</v>
      </c>
      <c r="W418" t="s">
        <v>600</v>
      </c>
      <c r="X418"/>
      <c r="Y418"/>
      <c r="Z418"/>
    </row>
    <row r="419" spans="1:26" x14ac:dyDescent="0.25">
      <c r="A419"/>
      <c r="B419"/>
      <c r="C419"/>
      <c r="D419"/>
      <c r="E419"/>
      <c r="F419"/>
      <c r="G419"/>
      <c r="H419"/>
      <c r="I419" t="s">
        <v>605</v>
      </c>
      <c r="J419" t="s">
        <v>3</v>
      </c>
      <c r="K419">
        <v>24</v>
      </c>
      <c r="L419"/>
      <c r="M419" t="s">
        <v>3</v>
      </c>
      <c r="N419" t="s">
        <v>3</v>
      </c>
      <c r="O419" t="s">
        <v>3</v>
      </c>
      <c r="P419" t="s">
        <v>3</v>
      </c>
      <c r="Q419" t="s">
        <v>606</v>
      </c>
      <c r="R419" t="s">
        <v>607</v>
      </c>
      <c r="S419" t="s">
        <v>3</v>
      </c>
      <c r="T419">
        <v>15</v>
      </c>
      <c r="U419"/>
      <c r="V419" t="s">
        <v>601</v>
      </c>
      <c r="W419" t="s">
        <v>600</v>
      </c>
      <c r="X419"/>
      <c r="Y419"/>
      <c r="Z419"/>
    </row>
    <row r="420" spans="1:26" x14ac:dyDescent="0.25">
      <c r="A420"/>
      <c r="B420"/>
      <c r="C420"/>
      <c r="D420"/>
      <c r="E420"/>
      <c r="F420"/>
      <c r="G420"/>
      <c r="H420"/>
      <c r="I420" t="s">
        <v>608</v>
      </c>
      <c r="J420" t="s">
        <v>3</v>
      </c>
      <c r="K420">
        <v>1</v>
      </c>
      <c r="L420"/>
      <c r="M420" t="s">
        <v>3</v>
      </c>
      <c r="N420" t="s">
        <v>3</v>
      </c>
      <c r="O420" t="s">
        <v>3</v>
      </c>
      <c r="P420" t="s">
        <v>3</v>
      </c>
      <c r="Q420" t="s">
        <v>3</v>
      </c>
      <c r="R420"/>
      <c r="S420"/>
      <c r="T420"/>
      <c r="U420"/>
      <c r="V420"/>
      <c r="W420"/>
      <c r="X420"/>
      <c r="Y420"/>
      <c r="Z420"/>
    </row>
    <row r="421" spans="1:26" x14ac:dyDescent="0.25">
      <c r="A421" t="s">
        <v>609</v>
      </c>
      <c r="B421">
        <v>32171872</v>
      </c>
      <c r="C421" t="s">
        <v>140</v>
      </c>
      <c r="D421">
        <v>33</v>
      </c>
      <c r="E421" t="s">
        <v>610</v>
      </c>
      <c r="F421" t="s">
        <v>611</v>
      </c>
      <c r="G421" t="s">
        <v>612</v>
      </c>
      <c r="H421" t="s">
        <v>3</v>
      </c>
      <c r="I421" t="s">
        <v>119</v>
      </c>
      <c r="J421" t="s">
        <v>3</v>
      </c>
      <c r="K421">
        <v>16</v>
      </c>
      <c r="L421"/>
      <c r="M421" t="s">
        <v>4</v>
      </c>
      <c r="N421" t="s">
        <v>613</v>
      </c>
      <c r="O421" t="s">
        <v>3</v>
      </c>
      <c r="P421" t="s">
        <v>3</v>
      </c>
      <c r="Q421" t="s">
        <v>614</v>
      </c>
      <c r="R421" t="s">
        <v>3</v>
      </c>
      <c r="S421">
        <v>0</v>
      </c>
      <c r="T421" t="s">
        <v>3</v>
      </c>
      <c r="U421"/>
      <c r="V421" t="s">
        <v>615</v>
      </c>
      <c r="W421"/>
      <c r="X421"/>
      <c r="Y421"/>
      <c r="Z421"/>
    </row>
    <row r="422" spans="1:26" s="14" customFormat="1" x14ac:dyDescent="0.25">
      <c r="A422" s="16"/>
      <c r="B422" s="16"/>
      <c r="C422" s="16"/>
      <c r="D422" s="16"/>
      <c r="E422" s="16"/>
      <c r="F422" s="16"/>
      <c r="G422" s="16"/>
      <c r="H422" s="16"/>
      <c r="I422" s="16" t="s">
        <v>8</v>
      </c>
      <c r="J422" s="16" t="s">
        <v>3</v>
      </c>
      <c r="K422" s="16">
        <v>33</v>
      </c>
      <c r="L422" s="16"/>
      <c r="M422" s="16" t="s">
        <v>3</v>
      </c>
      <c r="N422" s="16"/>
      <c r="O422" s="16" t="s">
        <v>3</v>
      </c>
      <c r="P422" s="16" t="s">
        <v>3</v>
      </c>
      <c r="Q422" s="16" t="s">
        <v>616</v>
      </c>
      <c r="R422" s="16" t="s">
        <v>3</v>
      </c>
      <c r="S422" s="16">
        <v>0</v>
      </c>
      <c r="T422" s="16" t="s">
        <v>3</v>
      </c>
      <c r="U422" s="16"/>
      <c r="V422" s="16"/>
      <c r="W422" s="16"/>
      <c r="X422" s="16"/>
      <c r="Y422" s="16"/>
      <c r="Z422" s="16"/>
    </row>
    <row r="423" spans="1:26" s="14" customFormat="1" x14ac:dyDescent="0.25">
      <c r="A423" s="16"/>
      <c r="B423" s="16"/>
      <c r="C423" s="16"/>
      <c r="D423" s="16"/>
      <c r="E423" s="16"/>
      <c r="F423" s="16"/>
      <c r="G423" s="16"/>
      <c r="H423" s="16"/>
      <c r="I423" s="16" t="s">
        <v>9</v>
      </c>
      <c r="J423" s="16" t="s">
        <v>3</v>
      </c>
      <c r="K423" s="16">
        <v>33</v>
      </c>
      <c r="L423" s="16"/>
      <c r="M423" s="16" t="s">
        <v>3</v>
      </c>
      <c r="N423" s="16"/>
      <c r="O423" s="16" t="s">
        <v>3</v>
      </c>
      <c r="P423" s="16" t="s">
        <v>3</v>
      </c>
      <c r="Q423" s="16" t="s">
        <v>3</v>
      </c>
      <c r="R423" s="16" t="s">
        <v>3</v>
      </c>
      <c r="S423" s="16">
        <v>0</v>
      </c>
      <c r="T423" s="16" t="s">
        <v>3</v>
      </c>
      <c r="U423" s="16"/>
      <c r="V423" s="16"/>
      <c r="W423" s="16"/>
      <c r="X423" s="16"/>
      <c r="Y423" s="16"/>
      <c r="Z423" s="16"/>
    </row>
    <row r="424" spans="1:26" x14ac:dyDescent="0.25">
      <c r="A424"/>
      <c r="B424"/>
      <c r="C424"/>
      <c r="D424"/>
      <c r="E424"/>
      <c r="F424"/>
      <c r="G424"/>
      <c r="H424"/>
      <c r="I424" t="s">
        <v>617</v>
      </c>
      <c r="J424" t="s">
        <v>3</v>
      </c>
      <c r="K424">
        <v>24</v>
      </c>
      <c r="L424"/>
      <c r="M424" t="s">
        <v>3</v>
      </c>
      <c r="N424"/>
      <c r="O424" t="s">
        <v>3</v>
      </c>
      <c r="P424" t="s">
        <v>3</v>
      </c>
      <c r="Q424" t="s">
        <v>3</v>
      </c>
      <c r="R424" t="s">
        <v>3</v>
      </c>
      <c r="S424">
        <v>0</v>
      </c>
      <c r="T424" t="s">
        <v>3</v>
      </c>
      <c r="U424"/>
      <c r="V424"/>
      <c r="W424"/>
      <c r="X424"/>
      <c r="Y424"/>
      <c r="Z424"/>
    </row>
    <row r="425" spans="1:26" x14ac:dyDescent="0.25">
      <c r="A425"/>
      <c r="B425"/>
      <c r="C425"/>
      <c r="D425"/>
      <c r="E425"/>
      <c r="F425"/>
      <c r="G425"/>
      <c r="H425"/>
      <c r="I425" t="s">
        <v>550</v>
      </c>
      <c r="J425" t="s">
        <v>3</v>
      </c>
      <c r="K425">
        <v>8</v>
      </c>
      <c r="L425"/>
      <c r="M425" t="s">
        <v>3</v>
      </c>
      <c r="N425"/>
      <c r="O425" t="s">
        <v>3</v>
      </c>
      <c r="P425" t="s">
        <v>3</v>
      </c>
      <c r="Q425" t="s">
        <v>3</v>
      </c>
      <c r="R425" t="s">
        <v>3</v>
      </c>
      <c r="S425">
        <v>0</v>
      </c>
      <c r="T425" t="s">
        <v>3</v>
      </c>
      <c r="U425"/>
      <c r="V425"/>
      <c r="W425"/>
      <c r="X425"/>
      <c r="Y425"/>
      <c r="Z425"/>
    </row>
    <row r="426" spans="1:26" x14ac:dyDescent="0.25">
      <c r="A426"/>
      <c r="B426"/>
      <c r="C426"/>
      <c r="D426"/>
      <c r="E426"/>
      <c r="F426"/>
      <c r="G426"/>
      <c r="H426"/>
      <c r="I426" t="s">
        <v>618</v>
      </c>
      <c r="J426" t="s">
        <v>3</v>
      </c>
      <c r="K426">
        <v>20</v>
      </c>
      <c r="L426"/>
      <c r="M426" t="s">
        <v>3</v>
      </c>
      <c r="N426"/>
      <c r="O426" t="s">
        <v>3</v>
      </c>
      <c r="P426" t="s">
        <v>3</v>
      </c>
      <c r="Q426" t="s">
        <v>3</v>
      </c>
      <c r="R426" t="s">
        <v>3</v>
      </c>
      <c r="S426">
        <v>0</v>
      </c>
      <c r="T426" t="s">
        <v>3</v>
      </c>
      <c r="U426"/>
      <c r="V426"/>
      <c r="W426"/>
      <c r="X426"/>
      <c r="Y426"/>
      <c r="Z426"/>
    </row>
    <row r="427" spans="1:26" x14ac:dyDescent="0.25">
      <c r="A427" t="s">
        <v>619</v>
      </c>
      <c r="B427">
        <v>32196678</v>
      </c>
      <c r="C427" t="s">
        <v>49</v>
      </c>
      <c r="D427">
        <v>1</v>
      </c>
      <c r="E427">
        <v>26</v>
      </c>
      <c r="F427" t="s">
        <v>50</v>
      </c>
      <c r="G427" t="s">
        <v>101</v>
      </c>
      <c r="H427" t="s">
        <v>620</v>
      </c>
      <c r="I427" t="s">
        <v>119</v>
      </c>
      <c r="J427">
        <v>1</v>
      </c>
      <c r="K427">
        <v>1</v>
      </c>
      <c r="L427"/>
      <c r="M427" t="s">
        <v>3</v>
      </c>
      <c r="N427" t="s">
        <v>3</v>
      </c>
      <c r="O427" t="s">
        <v>3</v>
      </c>
      <c r="P427">
        <v>1</v>
      </c>
      <c r="Q427">
        <v>3</v>
      </c>
      <c r="R427">
        <v>5</v>
      </c>
      <c r="S427">
        <v>0</v>
      </c>
      <c r="T427">
        <v>0</v>
      </c>
      <c r="U427"/>
      <c r="V427" t="s">
        <v>3</v>
      </c>
      <c r="W427" t="s">
        <v>341</v>
      </c>
      <c r="X427"/>
      <c r="Y427"/>
      <c r="Z427"/>
    </row>
    <row r="428" spans="1:26" x14ac:dyDescent="0.25">
      <c r="A428"/>
      <c r="B428"/>
      <c r="C428"/>
      <c r="D428"/>
      <c r="E428"/>
      <c r="F428"/>
      <c r="G428"/>
      <c r="H428"/>
      <c r="I428" t="s">
        <v>602</v>
      </c>
      <c r="J428">
        <v>1</v>
      </c>
      <c r="K428">
        <v>1</v>
      </c>
      <c r="L428"/>
      <c r="M428" t="s">
        <v>3</v>
      </c>
      <c r="N428" t="s">
        <v>3</v>
      </c>
      <c r="O428" t="s">
        <v>3</v>
      </c>
      <c r="P428">
        <v>1</v>
      </c>
      <c r="Q428">
        <v>3</v>
      </c>
      <c r="R428">
        <v>5</v>
      </c>
      <c r="S428">
        <v>0</v>
      </c>
      <c r="T428">
        <v>0</v>
      </c>
      <c r="U428"/>
      <c r="V428" t="s">
        <v>3</v>
      </c>
      <c r="W428" t="s">
        <v>341</v>
      </c>
      <c r="X428"/>
      <c r="Y428"/>
      <c r="Z428"/>
    </row>
    <row r="429" spans="1:26" x14ac:dyDescent="0.25">
      <c r="A429"/>
      <c r="B429"/>
      <c r="C429"/>
      <c r="D429">
        <v>2</v>
      </c>
      <c r="E429">
        <v>22</v>
      </c>
      <c r="F429" t="s">
        <v>77</v>
      </c>
      <c r="G429" t="s">
        <v>101</v>
      </c>
      <c r="H429" t="s">
        <v>621</v>
      </c>
      <c r="I429" t="s">
        <v>119</v>
      </c>
      <c r="J429" t="s">
        <v>3</v>
      </c>
      <c r="K429">
        <v>1</v>
      </c>
      <c r="L429"/>
      <c r="M429" t="s">
        <v>4</v>
      </c>
      <c r="N429" t="s">
        <v>622</v>
      </c>
      <c r="O429" t="s">
        <v>3</v>
      </c>
      <c r="P429" t="s">
        <v>3</v>
      </c>
      <c r="Q429">
        <v>26</v>
      </c>
      <c r="R429">
        <v>29</v>
      </c>
      <c r="S429">
        <v>0</v>
      </c>
      <c r="T429">
        <v>0</v>
      </c>
      <c r="U429"/>
      <c r="V429" t="s">
        <v>622</v>
      </c>
      <c r="W429" t="s">
        <v>341</v>
      </c>
      <c r="X429"/>
      <c r="Y429"/>
      <c r="Z429"/>
    </row>
    <row r="430" spans="1:26" x14ac:dyDescent="0.25">
      <c r="A430"/>
      <c r="B430"/>
      <c r="C430"/>
      <c r="D430"/>
      <c r="E430"/>
      <c r="F430"/>
      <c r="G430"/>
      <c r="H430"/>
      <c r="I430" t="s">
        <v>623</v>
      </c>
      <c r="J430">
        <v>1</v>
      </c>
      <c r="K430">
        <v>1</v>
      </c>
      <c r="L430"/>
      <c r="M430" t="s">
        <v>4</v>
      </c>
      <c r="N430" t="s">
        <v>624</v>
      </c>
      <c r="O430" t="s">
        <v>3</v>
      </c>
      <c r="P430" t="s">
        <v>3</v>
      </c>
      <c r="Q430">
        <v>26</v>
      </c>
      <c r="R430">
        <v>29</v>
      </c>
      <c r="S430">
        <v>0</v>
      </c>
      <c r="T430">
        <v>0</v>
      </c>
      <c r="U430"/>
      <c r="V430" t="s">
        <v>622</v>
      </c>
      <c r="W430"/>
      <c r="X430"/>
      <c r="Y430"/>
      <c r="Z430"/>
    </row>
    <row r="431" spans="1:26" x14ac:dyDescent="0.25">
      <c r="A431"/>
      <c r="B431"/>
      <c r="C431"/>
      <c r="D431">
        <v>3</v>
      </c>
      <c r="E431">
        <v>42</v>
      </c>
      <c r="F431" t="s">
        <v>77</v>
      </c>
      <c r="G431" t="s">
        <v>101</v>
      </c>
      <c r="H431" t="s">
        <v>625</v>
      </c>
      <c r="I431" t="s">
        <v>68</v>
      </c>
      <c r="J431">
        <v>14</v>
      </c>
      <c r="K431">
        <v>1</v>
      </c>
      <c r="L431"/>
      <c r="M431" t="s">
        <v>3</v>
      </c>
      <c r="N431" t="s">
        <v>3</v>
      </c>
      <c r="O431" t="s">
        <v>3</v>
      </c>
      <c r="P431" t="s">
        <v>3</v>
      </c>
      <c r="Q431" t="s">
        <v>3</v>
      </c>
      <c r="R431">
        <v>39</v>
      </c>
      <c r="S431">
        <v>0</v>
      </c>
      <c r="T431">
        <v>0</v>
      </c>
      <c r="U431"/>
      <c r="V431" t="s">
        <v>626</v>
      </c>
      <c r="W431" t="s">
        <v>341</v>
      </c>
      <c r="X431"/>
      <c r="Y431"/>
      <c r="Z431"/>
    </row>
    <row r="432" spans="1:26" x14ac:dyDescent="0.25">
      <c r="A432"/>
      <c r="B432"/>
      <c r="C432"/>
      <c r="D432"/>
      <c r="E432"/>
      <c r="F432"/>
      <c r="G432"/>
      <c r="H432"/>
      <c r="I432" t="s">
        <v>119</v>
      </c>
      <c r="J432">
        <v>14</v>
      </c>
      <c r="K432">
        <v>1</v>
      </c>
      <c r="L432"/>
      <c r="M432" t="s">
        <v>3</v>
      </c>
      <c r="N432" t="s">
        <v>3</v>
      </c>
      <c r="O432" t="s">
        <v>3</v>
      </c>
      <c r="P432" t="s">
        <v>3</v>
      </c>
      <c r="Q432" t="s">
        <v>3</v>
      </c>
      <c r="R432">
        <v>39</v>
      </c>
      <c r="S432">
        <v>0</v>
      </c>
      <c r="T432">
        <v>0</v>
      </c>
      <c r="U432"/>
      <c r="V432" t="s">
        <v>626</v>
      </c>
      <c r="W432" t="s">
        <v>341</v>
      </c>
      <c r="X432"/>
      <c r="Y432"/>
      <c r="Z432"/>
    </row>
    <row r="433" spans="1:26" x14ac:dyDescent="0.25">
      <c r="A433"/>
      <c r="B433"/>
      <c r="C433"/>
      <c r="D433"/>
      <c r="E433"/>
      <c r="F433"/>
      <c r="G433"/>
      <c r="H433"/>
      <c r="I433" t="s">
        <v>134</v>
      </c>
      <c r="J433">
        <v>14</v>
      </c>
      <c r="K433">
        <v>1</v>
      </c>
      <c r="L433"/>
      <c r="M433" t="s">
        <v>3</v>
      </c>
      <c r="N433" t="s">
        <v>3</v>
      </c>
      <c r="O433" t="s">
        <v>3</v>
      </c>
      <c r="P433" t="s">
        <v>3</v>
      </c>
      <c r="Q433" t="s">
        <v>3</v>
      </c>
      <c r="R433">
        <v>39</v>
      </c>
      <c r="S433">
        <v>0</v>
      </c>
      <c r="T433">
        <v>0</v>
      </c>
      <c r="U433"/>
      <c r="V433" t="s">
        <v>626</v>
      </c>
      <c r="W433" t="s">
        <v>341</v>
      </c>
      <c r="X433"/>
      <c r="Y433"/>
      <c r="Z433"/>
    </row>
    <row r="434" spans="1:26" x14ac:dyDescent="0.25">
      <c r="A434"/>
      <c r="B434"/>
      <c r="C434"/>
      <c r="D434"/>
      <c r="E434"/>
      <c r="F434"/>
      <c r="G434"/>
      <c r="H434"/>
      <c r="I434" t="s">
        <v>623</v>
      </c>
      <c r="J434">
        <v>1</v>
      </c>
      <c r="K434">
        <v>1</v>
      </c>
      <c r="L434"/>
      <c r="M434" t="s">
        <v>3</v>
      </c>
      <c r="N434" t="s">
        <v>3</v>
      </c>
      <c r="O434" t="s">
        <v>3</v>
      </c>
      <c r="P434" t="s">
        <v>3</v>
      </c>
      <c r="Q434" t="s">
        <v>3</v>
      </c>
      <c r="R434">
        <v>39</v>
      </c>
      <c r="S434"/>
      <c r="T434"/>
      <c r="U434"/>
      <c r="V434"/>
      <c r="W434"/>
      <c r="X434"/>
      <c r="Y434"/>
      <c r="Z434"/>
    </row>
    <row r="435" spans="1:26" x14ac:dyDescent="0.25">
      <c r="A435"/>
      <c r="B435"/>
      <c r="C435"/>
      <c r="D435"/>
      <c r="E435"/>
      <c r="F435"/>
      <c r="G435"/>
      <c r="H435"/>
      <c r="I435" t="s">
        <v>627</v>
      </c>
      <c r="J435">
        <v>1</v>
      </c>
      <c r="K435">
        <v>1</v>
      </c>
      <c r="L435"/>
      <c r="M435" t="s">
        <v>6</v>
      </c>
      <c r="N435" t="s">
        <v>628</v>
      </c>
      <c r="O435" t="s">
        <v>3</v>
      </c>
      <c r="P435" t="s">
        <v>3</v>
      </c>
      <c r="Q435" t="s">
        <v>3</v>
      </c>
      <c r="R435">
        <v>39</v>
      </c>
      <c r="S435"/>
      <c r="T435"/>
      <c r="U435"/>
      <c r="V435"/>
      <c r="W435"/>
      <c r="X435"/>
      <c r="Y435"/>
      <c r="Z435"/>
    </row>
    <row r="436" spans="1:26" x14ac:dyDescent="0.25">
      <c r="A436"/>
      <c r="B436"/>
      <c r="C436"/>
      <c r="D436">
        <v>4</v>
      </c>
      <c r="E436">
        <v>44</v>
      </c>
      <c r="F436" t="s">
        <v>50</v>
      </c>
      <c r="G436" t="s">
        <v>101</v>
      </c>
      <c r="H436" t="s">
        <v>629</v>
      </c>
      <c r="I436" t="s">
        <v>533</v>
      </c>
      <c r="J436" t="s">
        <v>3</v>
      </c>
      <c r="K436">
        <v>1</v>
      </c>
      <c r="L436"/>
      <c r="M436" t="s">
        <v>3</v>
      </c>
      <c r="N436" t="s">
        <v>3</v>
      </c>
      <c r="O436" t="s">
        <v>3</v>
      </c>
      <c r="P436" t="s">
        <v>3</v>
      </c>
      <c r="Q436" t="s">
        <v>3</v>
      </c>
      <c r="R436">
        <v>14</v>
      </c>
      <c r="S436">
        <v>0</v>
      </c>
      <c r="T436">
        <v>1</v>
      </c>
      <c r="U436"/>
      <c r="V436" t="s">
        <v>630</v>
      </c>
      <c r="W436" t="s">
        <v>341</v>
      </c>
      <c r="X436"/>
      <c r="Y436"/>
      <c r="Z436"/>
    </row>
    <row r="437" spans="1:26" s="14" customFormat="1" x14ac:dyDescent="0.25">
      <c r="A437" s="16"/>
      <c r="B437" s="16"/>
      <c r="C437" s="16"/>
      <c r="D437" s="16"/>
      <c r="E437" s="16"/>
      <c r="F437" s="16"/>
      <c r="G437" s="16"/>
      <c r="H437" s="16"/>
      <c r="I437" s="16" t="s">
        <v>631</v>
      </c>
      <c r="J437" s="16" t="s">
        <v>3</v>
      </c>
      <c r="K437" s="16">
        <v>1</v>
      </c>
      <c r="L437" s="16"/>
      <c r="M437" s="16" t="s">
        <v>3</v>
      </c>
      <c r="N437" s="16" t="s">
        <v>3</v>
      </c>
      <c r="O437" s="16" t="s">
        <v>3</v>
      </c>
      <c r="P437" s="16" t="s">
        <v>3</v>
      </c>
      <c r="Q437" s="16" t="s">
        <v>3</v>
      </c>
      <c r="R437" s="16">
        <v>14</v>
      </c>
      <c r="S437" s="16">
        <v>0</v>
      </c>
      <c r="T437" s="16">
        <v>1</v>
      </c>
      <c r="U437" s="16"/>
      <c r="V437" s="16" t="s">
        <v>630</v>
      </c>
      <c r="W437" s="16" t="s">
        <v>341</v>
      </c>
      <c r="X437" s="16"/>
      <c r="Y437" s="16"/>
      <c r="Z437" s="16"/>
    </row>
    <row r="438" spans="1:26" x14ac:dyDescent="0.25">
      <c r="A438"/>
      <c r="B438"/>
      <c r="C438"/>
      <c r="D438">
        <v>5</v>
      </c>
      <c r="E438">
        <v>46</v>
      </c>
      <c r="F438" t="s">
        <v>77</v>
      </c>
      <c r="G438" t="s">
        <v>101</v>
      </c>
      <c r="H438" t="s">
        <v>632</v>
      </c>
      <c r="I438" t="s">
        <v>533</v>
      </c>
      <c r="J438" t="s">
        <v>3</v>
      </c>
      <c r="K438">
        <v>1</v>
      </c>
      <c r="L438"/>
      <c r="M438" t="s">
        <v>4</v>
      </c>
      <c r="N438" t="s">
        <v>633</v>
      </c>
      <c r="O438" t="s">
        <v>3</v>
      </c>
      <c r="P438" t="s">
        <v>3</v>
      </c>
      <c r="Q438">
        <v>11</v>
      </c>
      <c r="R438">
        <v>16</v>
      </c>
      <c r="S438">
        <v>0</v>
      </c>
      <c r="T438">
        <v>0</v>
      </c>
      <c r="U438"/>
      <c r="V438" t="s">
        <v>633</v>
      </c>
      <c r="W438" t="s">
        <v>341</v>
      </c>
      <c r="X438"/>
      <c r="Y438"/>
      <c r="Z438"/>
    </row>
    <row r="439" spans="1:26" s="14" customFormat="1" x14ac:dyDescent="0.25">
      <c r="A439" s="16"/>
      <c r="B439" s="16"/>
      <c r="C439" s="16"/>
      <c r="D439" s="16"/>
      <c r="E439" s="16"/>
      <c r="F439" s="16"/>
      <c r="G439" s="16"/>
      <c r="H439" s="16"/>
      <c r="I439" s="16" t="s">
        <v>631</v>
      </c>
      <c r="J439" s="16" t="s">
        <v>3</v>
      </c>
      <c r="K439" s="16">
        <v>1</v>
      </c>
      <c r="L439" s="16"/>
      <c r="M439" s="16" t="s">
        <v>4</v>
      </c>
      <c r="N439" s="16" t="s">
        <v>634</v>
      </c>
      <c r="O439" s="16" t="s">
        <v>3</v>
      </c>
      <c r="P439" s="16" t="s">
        <v>3</v>
      </c>
      <c r="Q439" s="16">
        <v>11</v>
      </c>
      <c r="R439" s="16">
        <v>16</v>
      </c>
      <c r="S439" s="16">
        <v>0</v>
      </c>
      <c r="T439" s="16">
        <v>0</v>
      </c>
      <c r="U439" s="16"/>
      <c r="V439" s="16" t="s">
        <v>634</v>
      </c>
      <c r="W439" s="16" t="s">
        <v>341</v>
      </c>
      <c r="X439" s="16"/>
      <c r="Y439" s="16"/>
      <c r="Z439" s="16"/>
    </row>
    <row r="440" spans="1:26" x14ac:dyDescent="0.25">
      <c r="A440"/>
      <c r="B440"/>
      <c r="C440"/>
      <c r="D440"/>
      <c r="E440"/>
      <c r="F440"/>
      <c r="G440"/>
      <c r="H440"/>
      <c r="I440" t="s">
        <v>635</v>
      </c>
      <c r="J440" t="s">
        <v>3</v>
      </c>
      <c r="K440">
        <v>1</v>
      </c>
      <c r="L440"/>
      <c r="M440" t="s">
        <v>4</v>
      </c>
      <c r="N440" t="s">
        <v>634</v>
      </c>
      <c r="O440" t="s">
        <v>3</v>
      </c>
      <c r="P440" t="s">
        <v>3</v>
      </c>
      <c r="Q440">
        <v>11</v>
      </c>
      <c r="R440">
        <v>16</v>
      </c>
      <c r="S440">
        <v>0</v>
      </c>
      <c r="T440">
        <v>0</v>
      </c>
      <c r="U440"/>
      <c r="V440" t="s">
        <v>634</v>
      </c>
      <c r="W440" t="s">
        <v>341</v>
      </c>
      <c r="X440"/>
      <c r="Y440"/>
      <c r="Z440"/>
    </row>
    <row r="441" spans="1:26" x14ac:dyDescent="0.25">
      <c r="A441"/>
      <c r="B441"/>
      <c r="C441"/>
      <c r="D441">
        <v>6</v>
      </c>
      <c r="E441">
        <v>3</v>
      </c>
      <c r="F441" t="s">
        <v>50</v>
      </c>
      <c r="G441" t="s">
        <v>636</v>
      </c>
      <c r="H441" t="s">
        <v>637</v>
      </c>
      <c r="I441" t="s">
        <v>638</v>
      </c>
      <c r="J441" t="s">
        <v>3</v>
      </c>
      <c r="K441">
        <v>1</v>
      </c>
      <c r="L441"/>
      <c r="M441" t="s">
        <v>4</v>
      </c>
      <c r="N441" t="s">
        <v>639</v>
      </c>
      <c r="O441" t="s">
        <v>3</v>
      </c>
      <c r="P441" t="s">
        <v>3</v>
      </c>
      <c r="Q441">
        <v>26</v>
      </c>
      <c r="R441">
        <v>30</v>
      </c>
      <c r="S441">
        <v>0</v>
      </c>
      <c r="T441">
        <v>0</v>
      </c>
      <c r="U441"/>
      <c r="V441" t="s">
        <v>640</v>
      </c>
      <c r="W441" t="s">
        <v>341</v>
      </c>
      <c r="X441"/>
      <c r="Y441"/>
      <c r="Z441"/>
    </row>
    <row r="442" spans="1:26" x14ac:dyDescent="0.25">
      <c r="A442"/>
      <c r="B442"/>
      <c r="C442"/>
      <c r="D442">
        <v>7</v>
      </c>
      <c r="E442">
        <v>2</v>
      </c>
      <c r="F442" t="s">
        <v>50</v>
      </c>
      <c r="G442" t="s">
        <v>641</v>
      </c>
      <c r="H442" t="s">
        <v>642</v>
      </c>
      <c r="I442" t="s">
        <v>638</v>
      </c>
      <c r="J442" t="s">
        <v>3</v>
      </c>
      <c r="K442">
        <v>1</v>
      </c>
      <c r="L442"/>
      <c r="M442" t="s">
        <v>3</v>
      </c>
      <c r="N442" t="s">
        <v>3</v>
      </c>
      <c r="O442" t="s">
        <v>3</v>
      </c>
      <c r="P442">
        <v>16</v>
      </c>
      <c r="Q442">
        <v>13</v>
      </c>
      <c r="R442">
        <v>16</v>
      </c>
      <c r="S442">
        <v>0</v>
      </c>
      <c r="T442">
        <v>0</v>
      </c>
      <c r="U442"/>
      <c r="V442" t="s">
        <v>643</v>
      </c>
      <c r="W442" t="s">
        <v>341</v>
      </c>
      <c r="X442"/>
      <c r="Y442"/>
      <c r="Z442"/>
    </row>
    <row r="443" spans="1:26" x14ac:dyDescent="0.25">
      <c r="A443"/>
      <c r="B443"/>
      <c r="C443"/>
      <c r="D443">
        <v>8</v>
      </c>
      <c r="E443">
        <v>44</v>
      </c>
      <c r="F443" t="s">
        <v>77</v>
      </c>
      <c r="G443" t="s">
        <v>644</v>
      </c>
      <c r="H443" t="s">
        <v>645</v>
      </c>
      <c r="I443" t="s">
        <v>533</v>
      </c>
      <c r="J443" t="s">
        <v>3</v>
      </c>
      <c r="K443">
        <v>1</v>
      </c>
      <c r="L443"/>
      <c r="M443" t="s">
        <v>4</v>
      </c>
      <c r="N443" t="s">
        <v>646</v>
      </c>
      <c r="O443" t="s">
        <v>3</v>
      </c>
      <c r="P443" t="s">
        <v>3</v>
      </c>
      <c r="Q443">
        <v>18</v>
      </c>
      <c r="R443">
        <v>28</v>
      </c>
      <c r="S443">
        <v>0</v>
      </c>
      <c r="T443">
        <v>0</v>
      </c>
      <c r="U443"/>
      <c r="V443" t="s">
        <v>646</v>
      </c>
      <c r="W443" t="s">
        <v>341</v>
      </c>
      <c r="X443"/>
      <c r="Y443"/>
      <c r="Z443"/>
    </row>
    <row r="444" spans="1:26" x14ac:dyDescent="0.25">
      <c r="A444"/>
      <c r="B444"/>
      <c r="C444"/>
      <c r="D444">
        <v>9</v>
      </c>
      <c r="E444">
        <v>43</v>
      </c>
      <c r="F444" t="s">
        <v>77</v>
      </c>
      <c r="G444" t="s">
        <v>101</v>
      </c>
      <c r="H444" t="s">
        <v>647</v>
      </c>
      <c r="I444" t="s">
        <v>533</v>
      </c>
      <c r="J444" t="s">
        <v>3</v>
      </c>
      <c r="K444">
        <v>1</v>
      </c>
      <c r="L444"/>
      <c r="M444" t="s">
        <v>4</v>
      </c>
      <c r="N444" t="s">
        <v>648</v>
      </c>
      <c r="O444" t="s">
        <v>3</v>
      </c>
      <c r="P444" t="s">
        <v>3</v>
      </c>
      <c r="Q444">
        <v>20</v>
      </c>
      <c r="R444">
        <v>23</v>
      </c>
      <c r="S444">
        <v>0</v>
      </c>
      <c r="T444">
        <v>0</v>
      </c>
      <c r="U444"/>
      <c r="V444" t="s">
        <v>648</v>
      </c>
      <c r="W444" t="s">
        <v>341</v>
      </c>
      <c r="X444"/>
      <c r="Y444"/>
      <c r="Z444"/>
    </row>
    <row r="445" spans="1:26" x14ac:dyDescent="0.25">
      <c r="A445"/>
      <c r="B445"/>
      <c r="C445"/>
      <c r="D445"/>
      <c r="E445"/>
      <c r="F445"/>
      <c r="G445"/>
      <c r="H445"/>
      <c r="I445" t="s">
        <v>638</v>
      </c>
      <c r="J445" t="s">
        <v>3</v>
      </c>
      <c r="K445">
        <v>1</v>
      </c>
      <c r="L445"/>
      <c r="M445" t="s">
        <v>4</v>
      </c>
      <c r="N445" t="s">
        <v>649</v>
      </c>
      <c r="O445" t="s">
        <v>3</v>
      </c>
      <c r="P445" t="s">
        <v>3</v>
      </c>
      <c r="Q445">
        <v>20</v>
      </c>
      <c r="R445">
        <v>23</v>
      </c>
      <c r="S445">
        <v>0</v>
      </c>
      <c r="T445">
        <v>0</v>
      </c>
      <c r="U445"/>
      <c r="V445" t="s">
        <v>649</v>
      </c>
      <c r="W445" t="s">
        <v>341</v>
      </c>
      <c r="X445"/>
      <c r="Y445"/>
      <c r="Z445"/>
    </row>
    <row r="446" spans="1:26" x14ac:dyDescent="0.25">
      <c r="A446"/>
      <c r="B446"/>
      <c r="C446"/>
      <c r="D446"/>
      <c r="E446"/>
      <c r="F446"/>
      <c r="G446"/>
      <c r="H446"/>
      <c r="I446" t="s">
        <v>134</v>
      </c>
      <c r="J446" t="s">
        <v>3</v>
      </c>
      <c r="K446">
        <v>1</v>
      </c>
      <c r="L446"/>
      <c r="M446" t="s">
        <v>4</v>
      </c>
      <c r="N446" t="s">
        <v>649</v>
      </c>
      <c r="O446" t="s">
        <v>3</v>
      </c>
      <c r="P446" t="s">
        <v>3</v>
      </c>
      <c r="Q446">
        <v>20</v>
      </c>
      <c r="R446">
        <v>23</v>
      </c>
      <c r="S446">
        <v>0</v>
      </c>
      <c r="T446">
        <v>0</v>
      </c>
      <c r="U446"/>
      <c r="V446" t="s">
        <v>649</v>
      </c>
      <c r="W446" t="s">
        <v>341</v>
      </c>
      <c r="X446"/>
      <c r="Y446"/>
      <c r="Z446"/>
    </row>
    <row r="447" spans="1:26" x14ac:dyDescent="0.25">
      <c r="A447"/>
      <c r="B447"/>
      <c r="C447"/>
      <c r="D447">
        <v>10</v>
      </c>
      <c r="E447">
        <v>69</v>
      </c>
      <c r="F447" t="s">
        <v>77</v>
      </c>
      <c r="G447" t="s">
        <v>650</v>
      </c>
      <c r="H447" t="s">
        <v>651</v>
      </c>
      <c r="I447" t="s">
        <v>652</v>
      </c>
      <c r="J447" t="s">
        <v>3</v>
      </c>
      <c r="K447">
        <v>1</v>
      </c>
      <c r="L447"/>
      <c r="M447" t="s">
        <v>3</v>
      </c>
      <c r="N447" t="s">
        <v>3</v>
      </c>
      <c r="O447" t="s">
        <v>3</v>
      </c>
      <c r="P447" t="s">
        <v>3</v>
      </c>
      <c r="Q447" t="s">
        <v>3</v>
      </c>
      <c r="R447" t="s">
        <v>3</v>
      </c>
      <c r="S447">
        <v>0</v>
      </c>
      <c r="T447">
        <v>1</v>
      </c>
      <c r="U447"/>
      <c r="V447" t="s">
        <v>653</v>
      </c>
      <c r="W447" t="s">
        <v>341</v>
      </c>
      <c r="X447"/>
      <c r="Y447"/>
      <c r="Z447"/>
    </row>
    <row r="448" spans="1:26" x14ac:dyDescent="0.25">
      <c r="A448"/>
      <c r="B448"/>
      <c r="C448"/>
      <c r="D448"/>
      <c r="E448"/>
      <c r="F448"/>
      <c r="G448"/>
      <c r="H448"/>
      <c r="I448" t="s">
        <v>654</v>
      </c>
      <c r="J448" t="s">
        <v>3</v>
      </c>
      <c r="K448">
        <v>1</v>
      </c>
      <c r="L448"/>
      <c r="M448" t="s">
        <v>3</v>
      </c>
      <c r="N448" t="s">
        <v>3</v>
      </c>
      <c r="O448" t="s">
        <v>3</v>
      </c>
      <c r="P448" t="s">
        <v>3</v>
      </c>
      <c r="Q448" t="s">
        <v>3</v>
      </c>
      <c r="R448" t="s">
        <v>3</v>
      </c>
      <c r="S448">
        <v>0</v>
      </c>
      <c r="T448">
        <v>1</v>
      </c>
      <c r="U448"/>
      <c r="V448" t="s">
        <v>653</v>
      </c>
      <c r="W448" t="s">
        <v>341</v>
      </c>
      <c r="X448"/>
      <c r="Y448"/>
      <c r="Z448"/>
    </row>
    <row r="449" spans="1:26" x14ac:dyDescent="0.25">
      <c r="A449"/>
      <c r="B449"/>
      <c r="C449"/>
      <c r="D449"/>
      <c r="E449"/>
      <c r="F449"/>
      <c r="G449"/>
      <c r="H449"/>
      <c r="I449" t="s">
        <v>134</v>
      </c>
      <c r="J449" t="s">
        <v>3</v>
      </c>
      <c r="K449">
        <v>1</v>
      </c>
      <c r="L449"/>
      <c r="M449" t="s">
        <v>3</v>
      </c>
      <c r="N449" t="s">
        <v>3</v>
      </c>
      <c r="O449" t="s">
        <v>3</v>
      </c>
      <c r="P449" t="s">
        <v>3</v>
      </c>
      <c r="Q449" t="s">
        <v>3</v>
      </c>
      <c r="R449" t="s">
        <v>3</v>
      </c>
      <c r="S449">
        <v>0</v>
      </c>
      <c r="T449">
        <v>1</v>
      </c>
      <c r="U449"/>
      <c r="V449" t="s">
        <v>653</v>
      </c>
      <c r="W449" t="s">
        <v>341</v>
      </c>
      <c r="X449"/>
      <c r="Y449"/>
      <c r="Z449"/>
    </row>
    <row r="450" spans="1:26" x14ac:dyDescent="0.25">
      <c r="A450"/>
      <c r="B450"/>
      <c r="C450"/>
      <c r="D450">
        <v>11</v>
      </c>
      <c r="E450">
        <v>62</v>
      </c>
      <c r="F450" t="s">
        <v>50</v>
      </c>
      <c r="G450" t="s">
        <v>655</v>
      </c>
      <c r="H450" t="s">
        <v>656</v>
      </c>
      <c r="I450" t="s">
        <v>657</v>
      </c>
      <c r="J450" t="s">
        <v>3</v>
      </c>
      <c r="K450">
        <v>1</v>
      </c>
      <c r="L450"/>
      <c r="M450" t="s">
        <v>3</v>
      </c>
      <c r="N450" t="s">
        <v>3</v>
      </c>
      <c r="O450" t="s">
        <v>3</v>
      </c>
      <c r="P450" t="s">
        <v>3</v>
      </c>
      <c r="Q450">
        <v>14</v>
      </c>
      <c r="R450">
        <v>18</v>
      </c>
      <c r="S450">
        <v>0</v>
      </c>
      <c r="T450">
        <v>0</v>
      </c>
      <c r="U450"/>
      <c r="V450" t="s">
        <v>658</v>
      </c>
      <c r="W450" t="s">
        <v>341</v>
      </c>
      <c r="X450"/>
      <c r="Y450"/>
      <c r="Z450"/>
    </row>
    <row r="451" spans="1:26" x14ac:dyDescent="0.25">
      <c r="A451"/>
      <c r="B451"/>
      <c r="C451"/>
      <c r="D451"/>
      <c r="E451"/>
      <c r="F451"/>
      <c r="G451"/>
      <c r="H451"/>
      <c r="I451" t="s">
        <v>68</v>
      </c>
      <c r="J451" t="s">
        <v>3</v>
      </c>
      <c r="K451">
        <v>1</v>
      </c>
      <c r="L451"/>
      <c r="M451" t="s">
        <v>3</v>
      </c>
      <c r="N451" t="s">
        <v>3</v>
      </c>
      <c r="O451" t="s">
        <v>3</v>
      </c>
      <c r="P451" t="s">
        <v>3</v>
      </c>
      <c r="Q451">
        <v>14</v>
      </c>
      <c r="R451">
        <v>18</v>
      </c>
      <c r="S451">
        <v>0</v>
      </c>
      <c r="T451">
        <v>0</v>
      </c>
      <c r="U451"/>
      <c r="V451" t="s">
        <v>658</v>
      </c>
      <c r="W451" t="s">
        <v>341</v>
      </c>
      <c r="X451"/>
      <c r="Y451"/>
      <c r="Z451"/>
    </row>
    <row r="452" spans="1:26" x14ac:dyDescent="0.25">
      <c r="A452"/>
      <c r="B452"/>
      <c r="C452"/>
      <c r="D452"/>
      <c r="E452"/>
      <c r="F452"/>
      <c r="G452"/>
      <c r="H452"/>
      <c r="I452" t="s">
        <v>70</v>
      </c>
      <c r="J452" t="s">
        <v>3</v>
      </c>
      <c r="K452">
        <v>1</v>
      </c>
      <c r="L452"/>
      <c r="M452" t="s">
        <v>3</v>
      </c>
      <c r="N452" t="s">
        <v>3</v>
      </c>
      <c r="O452" t="s">
        <v>3</v>
      </c>
      <c r="P452" t="s">
        <v>3</v>
      </c>
      <c r="Q452">
        <v>14</v>
      </c>
      <c r="R452">
        <v>18</v>
      </c>
      <c r="S452">
        <v>0</v>
      </c>
      <c r="T452">
        <v>0</v>
      </c>
      <c r="U452"/>
      <c r="V452" t="s">
        <v>658</v>
      </c>
      <c r="W452" t="s">
        <v>341</v>
      </c>
      <c r="X452"/>
      <c r="Y452"/>
      <c r="Z452"/>
    </row>
    <row r="453" spans="1:26" x14ac:dyDescent="0.25">
      <c r="A453" t="s">
        <v>659</v>
      </c>
      <c r="B453">
        <v>32171869</v>
      </c>
      <c r="C453" t="s">
        <v>140</v>
      </c>
      <c r="D453">
        <v>249</v>
      </c>
      <c r="E453" t="s">
        <v>660</v>
      </c>
      <c r="F453" t="s">
        <v>661</v>
      </c>
      <c r="G453" t="s">
        <v>662</v>
      </c>
      <c r="H453" t="s">
        <v>663</v>
      </c>
      <c r="I453" t="s">
        <v>664</v>
      </c>
      <c r="J453" t="s">
        <v>3</v>
      </c>
      <c r="K453">
        <v>32</v>
      </c>
      <c r="L453"/>
      <c r="M453" t="s">
        <v>3</v>
      </c>
      <c r="N453" t="s">
        <v>3</v>
      </c>
      <c r="O453" t="s">
        <v>3</v>
      </c>
      <c r="P453" t="s">
        <v>3</v>
      </c>
      <c r="Q453" t="s">
        <v>3</v>
      </c>
      <c r="R453" t="s">
        <v>3</v>
      </c>
      <c r="S453">
        <v>0</v>
      </c>
      <c r="T453">
        <v>34</v>
      </c>
      <c r="U453"/>
      <c r="V453" t="s">
        <v>3</v>
      </c>
      <c r="W453" t="s">
        <v>665</v>
      </c>
      <c r="X453"/>
      <c r="Y453"/>
      <c r="Z453"/>
    </row>
    <row r="454" spans="1:26" s="14" customFormat="1" x14ac:dyDescent="0.25">
      <c r="A454" s="16"/>
      <c r="B454" s="16"/>
      <c r="C454" s="16"/>
      <c r="D454" s="16"/>
      <c r="E454" s="16"/>
      <c r="F454" s="16"/>
      <c r="G454" s="16"/>
      <c r="H454" s="16"/>
      <c r="I454" s="16" t="s">
        <v>666</v>
      </c>
      <c r="J454" s="16" t="s">
        <v>3</v>
      </c>
      <c r="K454" s="16" t="s">
        <v>3</v>
      </c>
      <c r="L454" s="16"/>
      <c r="M454" s="16" t="s">
        <v>3</v>
      </c>
      <c r="N454" s="16" t="s">
        <v>3</v>
      </c>
      <c r="O454" s="16" t="s">
        <v>3</v>
      </c>
      <c r="P454" s="16" t="s">
        <v>3</v>
      </c>
      <c r="Q454" s="16" t="s">
        <v>3</v>
      </c>
      <c r="R454" s="16" t="s">
        <v>3</v>
      </c>
      <c r="S454" s="16">
        <v>0</v>
      </c>
      <c r="T454" s="16">
        <v>34</v>
      </c>
      <c r="U454" s="16"/>
      <c r="V454" s="16" t="s">
        <v>3</v>
      </c>
      <c r="W454" s="16" t="s">
        <v>665</v>
      </c>
      <c r="X454" s="16"/>
      <c r="Y454" s="16"/>
      <c r="Z454" s="16"/>
    </row>
    <row r="455" spans="1:26" x14ac:dyDescent="0.25">
      <c r="A455"/>
      <c r="B455"/>
      <c r="C455"/>
      <c r="D455"/>
      <c r="E455"/>
      <c r="F455"/>
      <c r="G455"/>
      <c r="H455"/>
      <c r="I455" t="s">
        <v>119</v>
      </c>
      <c r="J455" t="s">
        <v>3</v>
      </c>
      <c r="K455" t="s">
        <v>3</v>
      </c>
      <c r="L455"/>
      <c r="M455" t="s">
        <v>3</v>
      </c>
      <c r="N455" t="s">
        <v>3</v>
      </c>
      <c r="O455" t="s">
        <v>3</v>
      </c>
      <c r="P455" t="s">
        <v>3</v>
      </c>
      <c r="Q455" t="s">
        <v>3</v>
      </c>
      <c r="R455" t="s">
        <v>3</v>
      </c>
      <c r="S455">
        <v>0</v>
      </c>
      <c r="T455">
        <v>34</v>
      </c>
      <c r="U455"/>
      <c r="V455" t="s">
        <v>3</v>
      </c>
      <c r="W455" t="s">
        <v>665</v>
      </c>
      <c r="X455"/>
      <c r="Y455"/>
      <c r="Z455"/>
    </row>
    <row r="456" spans="1:26" x14ac:dyDescent="0.25">
      <c r="A456" t="s">
        <v>667</v>
      </c>
      <c r="B456">
        <v>32161941</v>
      </c>
      <c r="C456" t="s">
        <v>668</v>
      </c>
      <c r="D456">
        <v>1</v>
      </c>
      <c r="E456">
        <v>34</v>
      </c>
      <c r="F456" t="s">
        <v>77</v>
      </c>
      <c r="G456" t="s">
        <v>669</v>
      </c>
      <c r="H456" t="s">
        <v>670</v>
      </c>
      <c r="I456" t="s">
        <v>671</v>
      </c>
      <c r="J456" t="s">
        <v>3</v>
      </c>
      <c r="K456">
        <v>1</v>
      </c>
      <c r="L456"/>
      <c r="M456" t="s">
        <v>3</v>
      </c>
      <c r="N456"/>
      <c r="O456" t="s">
        <v>3</v>
      </c>
      <c r="P456" t="s">
        <v>3</v>
      </c>
      <c r="Q456" t="s">
        <v>3</v>
      </c>
      <c r="R456" t="s">
        <v>3</v>
      </c>
      <c r="S456">
        <v>0</v>
      </c>
      <c r="T456">
        <v>0</v>
      </c>
      <c r="U456"/>
      <c r="V456"/>
      <c r="W456" t="s">
        <v>52</v>
      </c>
      <c r="X456"/>
      <c r="Y456"/>
      <c r="Z456"/>
    </row>
    <row r="457" spans="1:26" x14ac:dyDescent="0.25">
      <c r="A457"/>
      <c r="B457"/>
      <c r="C457"/>
      <c r="D457"/>
      <c r="E457"/>
      <c r="F457"/>
      <c r="G457"/>
      <c r="H457"/>
      <c r="I457" t="s">
        <v>145</v>
      </c>
      <c r="J457" t="s">
        <v>3</v>
      </c>
      <c r="K457">
        <v>1</v>
      </c>
      <c r="L457"/>
      <c r="M457" t="s">
        <v>3</v>
      </c>
      <c r="N457"/>
      <c r="O457" t="s">
        <v>3</v>
      </c>
      <c r="P457" t="s">
        <v>3</v>
      </c>
      <c r="Q457" t="s">
        <v>3</v>
      </c>
      <c r="R457" t="s">
        <v>3</v>
      </c>
      <c r="S457">
        <v>0</v>
      </c>
      <c r="T457">
        <v>0</v>
      </c>
      <c r="U457"/>
      <c r="V457"/>
      <c r="W457" t="s">
        <v>52</v>
      </c>
      <c r="X457"/>
      <c r="Y457"/>
      <c r="Z457"/>
    </row>
    <row r="458" spans="1:26" x14ac:dyDescent="0.25">
      <c r="A458"/>
      <c r="B458"/>
      <c r="C458"/>
      <c r="D458"/>
      <c r="E458"/>
      <c r="F458"/>
      <c r="G458"/>
      <c r="H458"/>
      <c r="I458" t="s">
        <v>672</v>
      </c>
      <c r="J458" t="s">
        <v>3</v>
      </c>
      <c r="K458">
        <v>1</v>
      </c>
      <c r="L458"/>
      <c r="M458" t="s">
        <v>3</v>
      </c>
      <c r="N458"/>
      <c r="O458" t="s">
        <v>3</v>
      </c>
      <c r="P458" t="s">
        <v>3</v>
      </c>
      <c r="Q458" t="s">
        <v>3</v>
      </c>
      <c r="R458" t="s">
        <v>3</v>
      </c>
      <c r="S458">
        <v>0</v>
      </c>
      <c r="T458">
        <v>0</v>
      </c>
      <c r="U458"/>
      <c r="V458"/>
      <c r="W458" t="s">
        <v>52</v>
      </c>
      <c r="X458"/>
      <c r="Y458"/>
      <c r="Z458"/>
    </row>
    <row r="459" spans="1:26" x14ac:dyDescent="0.25">
      <c r="A459"/>
      <c r="B459"/>
      <c r="C459"/>
      <c r="D459"/>
      <c r="E459"/>
      <c r="F459"/>
      <c r="G459"/>
      <c r="H459"/>
      <c r="I459" t="s">
        <v>68</v>
      </c>
      <c r="J459" t="s">
        <v>3</v>
      </c>
      <c r="K459">
        <v>1</v>
      </c>
      <c r="L459"/>
      <c r="M459" t="s">
        <v>3</v>
      </c>
      <c r="N459"/>
      <c r="O459" t="s">
        <v>3</v>
      </c>
      <c r="P459" t="s">
        <v>3</v>
      </c>
      <c r="Q459" t="s">
        <v>3</v>
      </c>
      <c r="R459" t="s">
        <v>3</v>
      </c>
      <c r="S459">
        <v>0</v>
      </c>
      <c r="T459">
        <v>0</v>
      </c>
      <c r="U459"/>
      <c r="V459"/>
      <c r="W459" t="s">
        <v>52</v>
      </c>
      <c r="X459"/>
      <c r="Y459"/>
      <c r="Z459"/>
    </row>
    <row r="460" spans="1:26" x14ac:dyDescent="0.25">
      <c r="A460"/>
      <c r="B460"/>
      <c r="C460"/>
      <c r="D460"/>
      <c r="E460"/>
      <c r="F460"/>
      <c r="G460"/>
      <c r="H460"/>
      <c r="I460" t="s">
        <v>134</v>
      </c>
      <c r="J460" t="s">
        <v>3</v>
      </c>
      <c r="K460">
        <v>1</v>
      </c>
      <c r="L460"/>
      <c r="M460" t="s">
        <v>3</v>
      </c>
      <c r="N460"/>
      <c r="O460" t="s">
        <v>3</v>
      </c>
      <c r="P460" t="s">
        <v>3</v>
      </c>
      <c r="Q460" t="s">
        <v>3</v>
      </c>
      <c r="R460" t="s">
        <v>3</v>
      </c>
      <c r="S460">
        <v>0</v>
      </c>
      <c r="T460">
        <v>0</v>
      </c>
      <c r="U460"/>
      <c r="V460"/>
      <c r="W460" t="s">
        <v>52</v>
      </c>
      <c r="X460"/>
      <c r="Y460"/>
      <c r="Z460"/>
    </row>
    <row r="461" spans="1:26" s="14" customFormat="1" x14ac:dyDescent="0.25">
      <c r="A461" s="16" t="s">
        <v>673</v>
      </c>
      <c r="B461" s="16">
        <v>32161968</v>
      </c>
      <c r="C461" s="16" t="s">
        <v>346</v>
      </c>
      <c r="D461" s="16">
        <v>19</v>
      </c>
      <c r="E461" s="16" t="s">
        <v>674</v>
      </c>
      <c r="F461" s="16" t="s">
        <v>675</v>
      </c>
      <c r="G461" s="16" t="s">
        <v>676</v>
      </c>
      <c r="H461" s="16" t="s">
        <v>678</v>
      </c>
      <c r="I461" s="16" t="s">
        <v>8</v>
      </c>
      <c r="J461" s="16" t="s">
        <v>3</v>
      </c>
      <c r="K461" s="16">
        <v>19</v>
      </c>
      <c r="L461" s="16"/>
      <c r="M461" s="16" t="s">
        <v>3</v>
      </c>
      <c r="N461" s="16" t="s">
        <v>3</v>
      </c>
      <c r="O461" s="16" t="s">
        <v>3</v>
      </c>
      <c r="P461" s="16" t="s">
        <v>3</v>
      </c>
      <c r="Q461" s="16" t="s">
        <v>3</v>
      </c>
      <c r="R461" s="16" t="s">
        <v>3</v>
      </c>
      <c r="S461" s="16" t="s">
        <v>3</v>
      </c>
      <c r="T461" s="16" t="s">
        <v>3</v>
      </c>
      <c r="U461" s="16"/>
      <c r="V461" s="16" t="s">
        <v>679</v>
      </c>
      <c r="W461" s="16" t="s">
        <v>4</v>
      </c>
      <c r="X461" s="16"/>
      <c r="Y461" s="16"/>
      <c r="Z461" s="16"/>
    </row>
    <row r="462" spans="1:26" s="14" customFormat="1" x14ac:dyDescent="0.25">
      <c r="A462" s="16"/>
      <c r="B462" s="16"/>
      <c r="C462" s="16"/>
      <c r="D462" s="16"/>
      <c r="E462" s="16"/>
      <c r="F462" s="16"/>
      <c r="G462" s="16"/>
      <c r="H462" s="16"/>
      <c r="I462" s="16" t="s">
        <v>9</v>
      </c>
      <c r="J462" s="16" t="s">
        <v>3</v>
      </c>
      <c r="K462" s="16">
        <v>19</v>
      </c>
      <c r="L462" s="16"/>
      <c r="M462" s="16" t="s">
        <v>3</v>
      </c>
      <c r="N462" s="16" t="s">
        <v>3</v>
      </c>
      <c r="O462" s="16" t="s">
        <v>3</v>
      </c>
      <c r="P462" s="16" t="s">
        <v>3</v>
      </c>
      <c r="Q462" s="16" t="s">
        <v>3</v>
      </c>
      <c r="R462" s="16" t="s">
        <v>3</v>
      </c>
      <c r="S462" s="16" t="s">
        <v>3</v>
      </c>
      <c r="T462" s="16" t="s">
        <v>3</v>
      </c>
      <c r="U462" s="16"/>
      <c r="V462" s="16" t="s">
        <v>679</v>
      </c>
      <c r="W462" s="16" t="s">
        <v>4</v>
      </c>
      <c r="X462" s="16"/>
      <c r="Y462" s="16"/>
      <c r="Z462" s="16"/>
    </row>
    <row r="463" spans="1:26" x14ac:dyDescent="0.25">
      <c r="A463" t="s">
        <v>680</v>
      </c>
      <c r="B463">
        <v>32200109</v>
      </c>
      <c r="C463" t="s">
        <v>49</v>
      </c>
      <c r="D463">
        <v>1</v>
      </c>
      <c r="E463">
        <v>54</v>
      </c>
      <c r="F463" t="s">
        <v>50</v>
      </c>
      <c r="G463" t="s">
        <v>3</v>
      </c>
      <c r="H463" t="s">
        <v>3</v>
      </c>
      <c r="I463" t="s">
        <v>681</v>
      </c>
      <c r="J463">
        <v>8</v>
      </c>
      <c r="K463">
        <v>1</v>
      </c>
      <c r="L463"/>
      <c r="M463" t="s">
        <v>3</v>
      </c>
      <c r="N463" t="s">
        <v>682</v>
      </c>
      <c r="O463" t="s">
        <v>3</v>
      </c>
      <c r="P463">
        <v>17</v>
      </c>
      <c r="Q463" t="s">
        <v>3</v>
      </c>
      <c r="R463">
        <v>20</v>
      </c>
      <c r="S463">
        <v>0</v>
      </c>
      <c r="T463">
        <v>0</v>
      </c>
      <c r="U463"/>
      <c r="V463" t="s">
        <v>683</v>
      </c>
      <c r="W463" t="s">
        <v>4</v>
      </c>
      <c r="X463"/>
      <c r="Y463"/>
      <c r="Z463"/>
    </row>
    <row r="464" spans="1:26" x14ac:dyDescent="0.25">
      <c r="A464"/>
      <c r="B464"/>
      <c r="C464"/>
      <c r="D464"/>
      <c r="E464"/>
      <c r="F464"/>
      <c r="G464"/>
      <c r="H464"/>
      <c r="I464" t="s">
        <v>684</v>
      </c>
      <c r="J464">
        <v>8</v>
      </c>
      <c r="K464">
        <v>1</v>
      </c>
      <c r="L464"/>
      <c r="M464" t="s">
        <v>3</v>
      </c>
      <c r="N464" t="s">
        <v>682</v>
      </c>
      <c r="O464" t="s">
        <v>3</v>
      </c>
      <c r="P464">
        <v>17</v>
      </c>
      <c r="Q464" t="s">
        <v>3</v>
      </c>
      <c r="R464">
        <v>20</v>
      </c>
      <c r="S464">
        <v>0</v>
      </c>
      <c r="T464">
        <v>0</v>
      </c>
      <c r="U464"/>
      <c r="V464" t="s">
        <v>683</v>
      </c>
      <c r="W464" t="s">
        <v>4</v>
      </c>
      <c r="X464"/>
      <c r="Y464"/>
      <c r="Z464"/>
    </row>
    <row r="465" spans="1:26" s="14" customFormat="1" x14ac:dyDescent="0.25">
      <c r="A465" s="16"/>
      <c r="B465" s="16"/>
      <c r="C465" s="16"/>
      <c r="D465" s="16"/>
      <c r="E465" s="16"/>
      <c r="F465" s="16"/>
      <c r="G465" s="16"/>
      <c r="H465" s="16"/>
      <c r="I465" s="16" t="s">
        <v>11</v>
      </c>
      <c r="J465" s="16">
        <v>11</v>
      </c>
      <c r="K465" s="16">
        <v>1</v>
      </c>
      <c r="L465" s="16"/>
      <c r="M465" s="16" t="s">
        <v>3</v>
      </c>
      <c r="N465" s="16"/>
      <c r="O465" s="16" t="s">
        <v>3</v>
      </c>
      <c r="P465" s="16">
        <v>17</v>
      </c>
      <c r="Q465" s="16" t="s">
        <v>3</v>
      </c>
      <c r="R465" s="16">
        <v>20</v>
      </c>
      <c r="S465" s="16">
        <v>0</v>
      </c>
      <c r="T465" s="16">
        <v>0</v>
      </c>
      <c r="U465" s="16"/>
      <c r="V465" s="16" t="s">
        <v>683</v>
      </c>
      <c r="W465" s="16" t="s">
        <v>4</v>
      </c>
      <c r="X465" s="16"/>
      <c r="Y465" s="16"/>
      <c r="Z465" s="16"/>
    </row>
    <row r="466" spans="1:26" x14ac:dyDescent="0.25">
      <c r="A466" t="s">
        <v>685</v>
      </c>
      <c r="B466">
        <v>32198776</v>
      </c>
      <c r="C466" t="s">
        <v>140</v>
      </c>
      <c r="D466">
        <v>135</v>
      </c>
      <c r="E466" t="s">
        <v>686</v>
      </c>
      <c r="F466" t="s">
        <v>687</v>
      </c>
      <c r="G466" t="s">
        <v>688</v>
      </c>
      <c r="H466" t="s">
        <v>689</v>
      </c>
      <c r="I466" t="s">
        <v>309</v>
      </c>
      <c r="J466" t="s">
        <v>3</v>
      </c>
      <c r="K466">
        <v>135</v>
      </c>
      <c r="L466"/>
      <c r="M466" t="s">
        <v>3</v>
      </c>
      <c r="N466"/>
      <c r="O466" t="s">
        <v>3</v>
      </c>
      <c r="P466" t="s">
        <v>3</v>
      </c>
      <c r="Q466" t="s">
        <v>3</v>
      </c>
      <c r="R466" t="s">
        <v>3</v>
      </c>
      <c r="S466">
        <v>0</v>
      </c>
      <c r="T466">
        <v>120</v>
      </c>
      <c r="U466"/>
      <c r="V466"/>
      <c r="W466" t="s">
        <v>690</v>
      </c>
      <c r="X466"/>
      <c r="Y466"/>
      <c r="Z466"/>
    </row>
    <row r="467" spans="1:26" x14ac:dyDescent="0.25">
      <c r="A467"/>
      <c r="B467"/>
      <c r="C467"/>
      <c r="D467"/>
      <c r="E467"/>
      <c r="F467"/>
      <c r="G467"/>
      <c r="H467"/>
      <c r="I467" t="s">
        <v>301</v>
      </c>
      <c r="J467" t="s">
        <v>3</v>
      </c>
      <c r="K467">
        <v>59</v>
      </c>
      <c r="L467"/>
      <c r="M467" t="s">
        <v>3</v>
      </c>
      <c r="N467"/>
      <c r="O467" t="s">
        <v>3</v>
      </c>
      <c r="P467" t="s">
        <v>3</v>
      </c>
      <c r="Q467" t="s">
        <v>3</v>
      </c>
      <c r="R467" t="s">
        <v>3</v>
      </c>
      <c r="S467"/>
      <c r="T467"/>
      <c r="U467"/>
      <c r="V467"/>
      <c r="W467"/>
      <c r="X467"/>
      <c r="Y467"/>
      <c r="Z467"/>
    </row>
    <row r="468" spans="1:26" x14ac:dyDescent="0.25">
      <c r="A468"/>
      <c r="B468"/>
      <c r="C468"/>
      <c r="D468"/>
      <c r="E468"/>
      <c r="F468"/>
      <c r="G468"/>
      <c r="H468"/>
      <c r="I468" t="s">
        <v>664</v>
      </c>
      <c r="J468" t="s">
        <v>3</v>
      </c>
      <c r="K468">
        <v>36</v>
      </c>
      <c r="L468"/>
      <c r="M468" t="s">
        <v>3</v>
      </c>
      <c r="N468"/>
      <c r="O468" t="s">
        <v>3</v>
      </c>
      <c r="P468" t="s">
        <v>3</v>
      </c>
      <c r="Q468" t="s">
        <v>3</v>
      </c>
      <c r="R468" t="s">
        <v>3</v>
      </c>
      <c r="S468"/>
      <c r="T468"/>
      <c r="U468"/>
      <c r="V468"/>
      <c r="W468"/>
      <c r="X468"/>
      <c r="Y468"/>
      <c r="Z468"/>
    </row>
    <row r="469" spans="1:26" x14ac:dyDescent="0.25">
      <c r="A469"/>
      <c r="B469"/>
      <c r="C469"/>
      <c r="D469"/>
      <c r="E469"/>
      <c r="F469"/>
      <c r="G469"/>
      <c r="H469"/>
      <c r="I469" t="s">
        <v>691</v>
      </c>
      <c r="J469" t="s">
        <v>3</v>
      </c>
      <c r="K469">
        <v>124</v>
      </c>
      <c r="L469"/>
      <c r="M469" t="s">
        <v>3</v>
      </c>
      <c r="N469"/>
      <c r="O469" t="s">
        <v>3</v>
      </c>
      <c r="P469" t="s">
        <v>3</v>
      </c>
      <c r="Q469" t="s">
        <v>3</v>
      </c>
      <c r="R469" t="s">
        <v>3</v>
      </c>
      <c r="S469"/>
      <c r="T469"/>
      <c r="U469"/>
      <c r="V469"/>
      <c r="W469"/>
      <c r="X469"/>
      <c r="Y469"/>
      <c r="Z469"/>
    </row>
    <row r="470" spans="1:26" x14ac:dyDescent="0.25">
      <c r="A470"/>
      <c r="B470"/>
      <c r="C470"/>
      <c r="D470"/>
      <c r="E470"/>
      <c r="F470"/>
      <c r="G470"/>
      <c r="H470"/>
      <c r="I470" t="s">
        <v>692</v>
      </c>
      <c r="J470" t="s">
        <v>3</v>
      </c>
      <c r="K470">
        <v>135</v>
      </c>
      <c r="L470"/>
      <c r="M470" t="s">
        <v>4</v>
      </c>
      <c r="N470" t="s">
        <v>693</v>
      </c>
      <c r="O470" t="s">
        <v>3</v>
      </c>
      <c r="P470" t="s">
        <v>3</v>
      </c>
      <c r="Q470" t="s">
        <v>3</v>
      </c>
      <c r="R470" t="s">
        <v>3</v>
      </c>
      <c r="S470"/>
      <c r="T470"/>
      <c r="U470"/>
      <c r="V470"/>
      <c r="W470"/>
      <c r="X470"/>
      <c r="Y470"/>
      <c r="Z470"/>
    </row>
    <row r="471" spans="1:26" s="14" customFormat="1" x14ac:dyDescent="0.25">
      <c r="A471" s="16" t="s">
        <v>694</v>
      </c>
      <c r="B471" s="16">
        <v>32171866</v>
      </c>
      <c r="C471" s="16" t="s">
        <v>140</v>
      </c>
      <c r="D471" s="16">
        <v>18</v>
      </c>
      <c r="E471" s="16" t="s">
        <v>695</v>
      </c>
      <c r="F471" s="16" t="s">
        <v>696</v>
      </c>
      <c r="G471" s="16" t="s">
        <v>697</v>
      </c>
      <c r="H471" s="16" t="s">
        <v>698</v>
      </c>
      <c r="I471" s="16" t="s">
        <v>287</v>
      </c>
      <c r="J471" s="16" t="s">
        <v>3</v>
      </c>
      <c r="K471" s="16">
        <v>16</v>
      </c>
      <c r="L471" s="16"/>
      <c r="M471" s="16" t="s">
        <v>3</v>
      </c>
      <c r="N471" s="16" t="s">
        <v>699</v>
      </c>
      <c r="O471" s="16" t="s">
        <v>3</v>
      </c>
      <c r="P471" s="16" t="s">
        <v>3</v>
      </c>
      <c r="Q471" s="16" t="s">
        <v>3</v>
      </c>
      <c r="R471" s="16" t="s">
        <v>3</v>
      </c>
      <c r="S471" s="16">
        <v>0</v>
      </c>
      <c r="T471" s="16">
        <v>0</v>
      </c>
      <c r="U471" s="16"/>
      <c r="V471" s="16" t="s">
        <v>3</v>
      </c>
      <c r="W471" s="16" t="s">
        <v>700</v>
      </c>
      <c r="X471" s="16"/>
      <c r="Y471" s="16"/>
      <c r="Z471" s="16"/>
    </row>
    <row r="472" spans="1:26" x14ac:dyDescent="0.25">
      <c r="A472"/>
      <c r="B472"/>
      <c r="C472"/>
      <c r="D472"/>
      <c r="E472"/>
      <c r="F472"/>
      <c r="G472"/>
      <c r="H472"/>
      <c r="I472" t="s">
        <v>701</v>
      </c>
      <c r="J472" t="s">
        <v>3</v>
      </c>
      <c r="K472">
        <v>17</v>
      </c>
      <c r="L472"/>
      <c r="M472" t="s">
        <v>3</v>
      </c>
      <c r="N472"/>
      <c r="O472" t="s">
        <v>3</v>
      </c>
      <c r="P472" t="s">
        <v>3</v>
      </c>
      <c r="Q472" t="s">
        <v>3</v>
      </c>
      <c r="R472" t="s">
        <v>3</v>
      </c>
      <c r="S472">
        <v>0</v>
      </c>
      <c r="T472">
        <v>0</v>
      </c>
      <c r="U472"/>
      <c r="V472" t="s">
        <v>3</v>
      </c>
      <c r="W472" t="s">
        <v>700</v>
      </c>
      <c r="X472"/>
      <c r="Y472"/>
      <c r="Z472"/>
    </row>
    <row r="473" spans="1:26" x14ac:dyDescent="0.25">
      <c r="A473"/>
      <c r="B473"/>
      <c r="C473"/>
      <c r="D473"/>
      <c r="E473"/>
      <c r="F473"/>
      <c r="G473"/>
      <c r="H473"/>
      <c r="I473" t="s">
        <v>702</v>
      </c>
      <c r="J473" t="s">
        <v>3</v>
      </c>
      <c r="K473">
        <v>6</v>
      </c>
      <c r="L473"/>
      <c r="M473" t="s">
        <v>4</v>
      </c>
      <c r="N473" t="s">
        <v>703</v>
      </c>
      <c r="O473" t="s">
        <v>3</v>
      </c>
      <c r="P473" t="s">
        <v>3</v>
      </c>
      <c r="Q473" t="s">
        <v>3</v>
      </c>
      <c r="R473" t="s">
        <v>3</v>
      </c>
      <c r="S473">
        <v>0</v>
      </c>
      <c r="T473">
        <v>0</v>
      </c>
      <c r="U473"/>
      <c r="V473" t="s">
        <v>3</v>
      </c>
      <c r="W473" t="s">
        <v>700</v>
      </c>
      <c r="X473"/>
      <c r="Y473"/>
      <c r="Z473"/>
    </row>
    <row r="474" spans="1:26" x14ac:dyDescent="0.25">
      <c r="A474"/>
      <c r="B474"/>
      <c r="C474"/>
      <c r="D474"/>
      <c r="E474"/>
      <c r="F474"/>
      <c r="G474"/>
      <c r="H474"/>
      <c r="I474" t="s">
        <v>691</v>
      </c>
      <c r="J474" t="s">
        <v>3</v>
      </c>
      <c r="K474">
        <v>14</v>
      </c>
      <c r="L474"/>
      <c r="M474" t="s">
        <v>3</v>
      </c>
      <c r="N474"/>
      <c r="O474" t="s">
        <v>3</v>
      </c>
      <c r="P474" t="s">
        <v>3</v>
      </c>
      <c r="Q474" t="s">
        <v>3</v>
      </c>
      <c r="R474" t="s">
        <v>3</v>
      </c>
      <c r="S474">
        <v>0</v>
      </c>
      <c r="T474">
        <v>0</v>
      </c>
      <c r="U474"/>
      <c r="V474" t="s">
        <v>3</v>
      </c>
      <c r="W474" t="s">
        <v>700</v>
      </c>
      <c r="X474"/>
      <c r="Y474"/>
      <c r="Z474"/>
    </row>
    <row r="475" spans="1:26" x14ac:dyDescent="0.25">
      <c r="A475"/>
      <c r="B475"/>
      <c r="C475"/>
      <c r="D475"/>
      <c r="E475"/>
      <c r="F475"/>
      <c r="G475"/>
      <c r="H475"/>
      <c r="I475" t="s">
        <v>292</v>
      </c>
      <c r="J475" t="s">
        <v>3</v>
      </c>
      <c r="K475">
        <v>12</v>
      </c>
      <c r="L475"/>
      <c r="M475" t="s">
        <v>3</v>
      </c>
      <c r="N475"/>
      <c r="O475" t="s">
        <v>3</v>
      </c>
      <c r="P475" t="s">
        <v>3</v>
      </c>
      <c r="Q475" t="s">
        <v>3</v>
      </c>
      <c r="R475" t="s">
        <v>3</v>
      </c>
      <c r="S475">
        <v>0</v>
      </c>
      <c r="T475">
        <v>0</v>
      </c>
      <c r="U475"/>
      <c r="V475" t="s">
        <v>3</v>
      </c>
      <c r="W475" t="s">
        <v>700</v>
      </c>
      <c r="X475"/>
      <c r="Y475"/>
      <c r="Z475"/>
    </row>
    <row r="476" spans="1:26" x14ac:dyDescent="0.25">
      <c r="A476"/>
      <c r="B476"/>
      <c r="C476"/>
      <c r="D476"/>
      <c r="E476"/>
      <c r="F476"/>
      <c r="G476"/>
      <c r="H476"/>
      <c r="I476" t="s">
        <v>208</v>
      </c>
      <c r="J476" t="s">
        <v>3</v>
      </c>
      <c r="K476">
        <v>4</v>
      </c>
      <c r="L476"/>
      <c r="M476" t="s">
        <v>3</v>
      </c>
      <c r="N476"/>
      <c r="O476" t="s">
        <v>3</v>
      </c>
      <c r="P476" t="s">
        <v>3</v>
      </c>
      <c r="Q476" t="s">
        <v>3</v>
      </c>
      <c r="R476" t="s">
        <v>3</v>
      </c>
      <c r="S476">
        <v>0</v>
      </c>
      <c r="T476">
        <v>0</v>
      </c>
      <c r="U476"/>
      <c r="V476" t="s">
        <v>3</v>
      </c>
      <c r="W476" t="s">
        <v>700</v>
      </c>
      <c r="X476"/>
      <c r="Y476"/>
      <c r="Z476"/>
    </row>
    <row r="477" spans="1:26" x14ac:dyDescent="0.25">
      <c r="A477"/>
      <c r="B477"/>
      <c r="C477"/>
      <c r="D477"/>
      <c r="E477"/>
      <c r="F477"/>
      <c r="G477"/>
      <c r="H477"/>
      <c r="I477" t="s">
        <v>704</v>
      </c>
      <c r="J477" t="s">
        <v>3</v>
      </c>
      <c r="K477">
        <v>14</v>
      </c>
      <c r="L477"/>
      <c r="M477" t="s">
        <v>3</v>
      </c>
      <c r="N477"/>
      <c r="O477" t="s">
        <v>3</v>
      </c>
      <c r="P477" t="s">
        <v>3</v>
      </c>
      <c r="Q477" t="s">
        <v>3</v>
      </c>
      <c r="R477" t="s">
        <v>3</v>
      </c>
      <c r="S477">
        <v>0</v>
      </c>
      <c r="T477">
        <v>0</v>
      </c>
      <c r="U477"/>
      <c r="V477" t="s">
        <v>3</v>
      </c>
      <c r="W477" t="s">
        <v>700</v>
      </c>
      <c r="X477"/>
      <c r="Y477"/>
      <c r="Z477"/>
    </row>
    <row r="478" spans="1:26" x14ac:dyDescent="0.25">
      <c r="A478"/>
      <c r="B478"/>
      <c r="C478"/>
      <c r="D478"/>
      <c r="E478"/>
      <c r="F478"/>
      <c r="G478"/>
      <c r="H478"/>
      <c r="I478" t="s">
        <v>705</v>
      </c>
      <c r="J478" t="s">
        <v>3</v>
      </c>
      <c r="K478">
        <v>2</v>
      </c>
      <c r="L478"/>
      <c r="M478" t="s">
        <v>3</v>
      </c>
      <c r="N478"/>
      <c r="O478" t="s">
        <v>3</v>
      </c>
      <c r="P478" t="s">
        <v>3</v>
      </c>
      <c r="Q478" t="s">
        <v>3</v>
      </c>
      <c r="R478" t="s">
        <v>3</v>
      </c>
      <c r="S478">
        <v>0</v>
      </c>
      <c r="T478">
        <v>0</v>
      </c>
      <c r="U478"/>
      <c r="V478" t="s">
        <v>3</v>
      </c>
      <c r="W478" t="s">
        <v>700</v>
      </c>
      <c r="X478"/>
      <c r="Y478"/>
      <c r="Z478"/>
    </row>
    <row r="479" spans="1:26" s="14" customFormat="1" x14ac:dyDescent="0.25">
      <c r="A479" s="16"/>
      <c r="B479" s="16"/>
      <c r="C479" s="16"/>
      <c r="D479" s="16">
        <v>38</v>
      </c>
      <c r="E479" s="16" t="s">
        <v>706</v>
      </c>
      <c r="F479" s="16" t="s">
        <v>707</v>
      </c>
      <c r="G479" s="16" t="s">
        <v>708</v>
      </c>
      <c r="H479" s="16" t="s">
        <v>709</v>
      </c>
      <c r="I479" s="16" t="s">
        <v>287</v>
      </c>
      <c r="J479" s="16" t="s">
        <v>3</v>
      </c>
      <c r="K479" s="16">
        <v>37</v>
      </c>
      <c r="L479" s="16"/>
      <c r="M479" s="16" t="s">
        <v>3</v>
      </c>
      <c r="N479" s="16" t="s">
        <v>699</v>
      </c>
      <c r="O479" s="16" t="s">
        <v>3</v>
      </c>
      <c r="P479" s="16" t="s">
        <v>3</v>
      </c>
      <c r="Q479" s="16" t="s">
        <v>3</v>
      </c>
      <c r="R479" s="16" t="s">
        <v>3</v>
      </c>
      <c r="S479" s="16">
        <v>0</v>
      </c>
      <c r="T479" s="16">
        <v>0</v>
      </c>
      <c r="U479" s="16"/>
      <c r="V479" s="16" t="s">
        <v>3</v>
      </c>
      <c r="W479" s="16" t="s">
        <v>710</v>
      </c>
      <c r="X479" s="16"/>
      <c r="Y479" s="16"/>
      <c r="Z479" s="16"/>
    </row>
    <row r="480" spans="1:26" x14ac:dyDescent="0.25">
      <c r="A480"/>
      <c r="B480"/>
      <c r="C480"/>
      <c r="D480"/>
      <c r="E480"/>
      <c r="F480"/>
      <c r="G480"/>
      <c r="H480"/>
      <c r="I480" t="s">
        <v>701</v>
      </c>
      <c r="J480" t="s">
        <v>3</v>
      </c>
      <c r="K480">
        <v>37</v>
      </c>
      <c r="L480"/>
      <c r="M480" t="s">
        <v>3</v>
      </c>
      <c r="N480"/>
      <c r="O480" t="s">
        <v>3</v>
      </c>
      <c r="P480" t="s">
        <v>3</v>
      </c>
      <c r="Q480" t="s">
        <v>3</v>
      </c>
      <c r="R480" t="s">
        <v>3</v>
      </c>
      <c r="S480">
        <v>0</v>
      </c>
      <c r="T480">
        <v>0</v>
      </c>
      <c r="U480"/>
      <c r="V480" t="s">
        <v>3</v>
      </c>
      <c r="W480" t="s">
        <v>710</v>
      </c>
      <c r="X480"/>
      <c r="Y480"/>
      <c r="Z480"/>
    </row>
    <row r="481" spans="1:26" x14ac:dyDescent="0.25">
      <c r="A481"/>
      <c r="B481"/>
      <c r="C481"/>
      <c r="D481"/>
      <c r="E481"/>
      <c r="F481"/>
      <c r="G481"/>
      <c r="H481"/>
      <c r="I481" t="s">
        <v>702</v>
      </c>
      <c r="J481" t="s">
        <v>3</v>
      </c>
      <c r="K481">
        <v>15</v>
      </c>
      <c r="L481"/>
      <c r="M481" t="s">
        <v>3</v>
      </c>
      <c r="N481"/>
      <c r="O481" t="s">
        <v>3</v>
      </c>
      <c r="P481" t="s">
        <v>3</v>
      </c>
      <c r="Q481" t="s">
        <v>3</v>
      </c>
      <c r="R481" t="s">
        <v>3</v>
      </c>
      <c r="S481">
        <v>0</v>
      </c>
      <c r="T481">
        <v>0</v>
      </c>
      <c r="U481"/>
      <c r="V481" t="s">
        <v>3</v>
      </c>
      <c r="W481" t="s">
        <v>710</v>
      </c>
      <c r="X481"/>
      <c r="Y481"/>
      <c r="Z481"/>
    </row>
    <row r="482" spans="1:26" x14ac:dyDescent="0.25">
      <c r="A482"/>
      <c r="B482"/>
      <c r="C482"/>
      <c r="D482"/>
      <c r="E482"/>
      <c r="F482"/>
      <c r="G482"/>
      <c r="H482"/>
      <c r="I482" t="s">
        <v>691</v>
      </c>
      <c r="J482" t="s">
        <v>3</v>
      </c>
      <c r="K482">
        <v>32</v>
      </c>
      <c r="L482"/>
      <c r="M482" t="s">
        <v>3</v>
      </c>
      <c r="N482"/>
      <c r="O482" t="s">
        <v>3</v>
      </c>
      <c r="P482" t="s">
        <v>3</v>
      </c>
      <c r="Q482" t="s">
        <v>3</v>
      </c>
      <c r="R482" t="s">
        <v>3</v>
      </c>
      <c r="S482">
        <v>0</v>
      </c>
      <c r="T482">
        <v>0</v>
      </c>
      <c r="U482"/>
      <c r="V482" t="s">
        <v>3</v>
      </c>
      <c r="W482" t="s">
        <v>710</v>
      </c>
      <c r="X482"/>
      <c r="Y482"/>
      <c r="Z482"/>
    </row>
    <row r="483" spans="1:26" x14ac:dyDescent="0.25">
      <c r="A483"/>
      <c r="B483"/>
      <c r="C483"/>
      <c r="D483"/>
      <c r="E483"/>
      <c r="F483"/>
      <c r="G483"/>
      <c r="H483"/>
      <c r="I483" t="s">
        <v>292</v>
      </c>
      <c r="J483" t="s">
        <v>3</v>
      </c>
      <c r="K483">
        <v>28</v>
      </c>
      <c r="L483"/>
      <c r="M483" t="s">
        <v>3</v>
      </c>
      <c r="N483"/>
      <c r="O483" t="s">
        <v>3</v>
      </c>
      <c r="P483" t="s">
        <v>3</v>
      </c>
      <c r="Q483" t="s">
        <v>3</v>
      </c>
      <c r="R483" t="s">
        <v>3</v>
      </c>
      <c r="S483">
        <v>0</v>
      </c>
      <c r="T483">
        <v>0</v>
      </c>
      <c r="U483"/>
      <c r="V483" t="s">
        <v>3</v>
      </c>
      <c r="W483" t="s">
        <v>710</v>
      </c>
      <c r="X483"/>
      <c r="Y483"/>
      <c r="Z483"/>
    </row>
    <row r="484" spans="1:26" x14ac:dyDescent="0.25">
      <c r="A484"/>
      <c r="B484"/>
      <c r="C484"/>
      <c r="D484"/>
      <c r="E484"/>
      <c r="F484"/>
      <c r="G484"/>
      <c r="H484"/>
      <c r="I484" t="s">
        <v>208</v>
      </c>
      <c r="J484" t="s">
        <v>3</v>
      </c>
      <c r="K484">
        <v>5</v>
      </c>
      <c r="L484"/>
      <c r="M484" t="s">
        <v>3</v>
      </c>
      <c r="N484"/>
      <c r="O484" t="s">
        <v>3</v>
      </c>
      <c r="P484" t="s">
        <v>3</v>
      </c>
      <c r="Q484" t="s">
        <v>3</v>
      </c>
      <c r="R484" t="s">
        <v>3</v>
      </c>
      <c r="S484">
        <v>0</v>
      </c>
      <c r="T484">
        <v>0</v>
      </c>
      <c r="U484"/>
      <c r="V484" t="s">
        <v>3</v>
      </c>
      <c r="W484" t="s">
        <v>710</v>
      </c>
      <c r="X484"/>
      <c r="Y484"/>
      <c r="Z484"/>
    </row>
    <row r="485" spans="1:26" x14ac:dyDescent="0.25">
      <c r="A485"/>
      <c r="B485"/>
      <c r="C485"/>
      <c r="D485"/>
      <c r="E485"/>
      <c r="F485"/>
      <c r="G485"/>
      <c r="H485"/>
      <c r="I485" t="s">
        <v>704</v>
      </c>
      <c r="J485" t="s">
        <v>3</v>
      </c>
      <c r="K485">
        <v>32</v>
      </c>
      <c r="L485"/>
      <c r="M485" t="s">
        <v>3</v>
      </c>
      <c r="N485"/>
      <c r="O485" t="s">
        <v>3</v>
      </c>
      <c r="P485" t="s">
        <v>3</v>
      </c>
      <c r="Q485" t="s">
        <v>3</v>
      </c>
      <c r="R485" t="s">
        <v>3</v>
      </c>
      <c r="S485">
        <v>0</v>
      </c>
      <c r="T485">
        <v>0</v>
      </c>
      <c r="U485"/>
      <c r="V485" t="s">
        <v>3</v>
      </c>
      <c r="W485" t="s">
        <v>710</v>
      </c>
      <c r="X485"/>
      <c r="Y485"/>
      <c r="Z485"/>
    </row>
    <row r="486" spans="1:26" x14ac:dyDescent="0.25">
      <c r="A486"/>
      <c r="B486"/>
      <c r="C486"/>
      <c r="D486"/>
      <c r="E486"/>
      <c r="F486"/>
      <c r="G486"/>
      <c r="H486"/>
      <c r="I486" t="s">
        <v>705</v>
      </c>
      <c r="J486" t="s">
        <v>3</v>
      </c>
      <c r="K486">
        <v>3</v>
      </c>
      <c r="L486"/>
      <c r="M486" t="s">
        <v>3</v>
      </c>
      <c r="N486"/>
      <c r="O486" t="s">
        <v>3</v>
      </c>
      <c r="P486" t="s">
        <v>3</v>
      </c>
      <c r="Q486" t="s">
        <v>3</v>
      </c>
      <c r="R486" t="s">
        <v>3</v>
      </c>
      <c r="S486">
        <v>0</v>
      </c>
      <c r="T486">
        <v>0</v>
      </c>
      <c r="U486"/>
      <c r="V486" t="s">
        <v>3</v>
      </c>
      <c r="W486" t="s">
        <v>710</v>
      </c>
      <c r="X486"/>
      <c r="Y486"/>
      <c r="Z486"/>
    </row>
    <row r="487" spans="1:26" x14ac:dyDescent="0.25">
      <c r="A487" t="s">
        <v>711</v>
      </c>
      <c r="B487">
        <v>32112884</v>
      </c>
      <c r="C487" t="s">
        <v>140</v>
      </c>
      <c r="D487">
        <v>149</v>
      </c>
      <c r="E487" t="s">
        <v>712</v>
      </c>
      <c r="F487" t="s">
        <v>713</v>
      </c>
      <c r="G487" t="s">
        <v>714</v>
      </c>
      <c r="H487" t="s">
        <v>715</v>
      </c>
      <c r="I487" t="s">
        <v>716</v>
      </c>
      <c r="J487" t="s">
        <v>3</v>
      </c>
      <c r="K487">
        <v>34</v>
      </c>
      <c r="L487"/>
      <c r="M487" t="s">
        <v>3</v>
      </c>
      <c r="N487"/>
      <c r="O487" t="s">
        <v>3</v>
      </c>
      <c r="P487" t="s">
        <v>3</v>
      </c>
      <c r="Q487" t="s">
        <v>3</v>
      </c>
      <c r="R487" t="s">
        <v>3</v>
      </c>
      <c r="S487" t="s">
        <v>3</v>
      </c>
      <c r="T487">
        <v>76</v>
      </c>
      <c r="U487"/>
      <c r="V487"/>
      <c r="W487" t="s">
        <v>717</v>
      </c>
      <c r="X487"/>
      <c r="Y487"/>
      <c r="Z487"/>
    </row>
    <row r="488" spans="1:26" x14ac:dyDescent="0.25">
      <c r="A488"/>
      <c r="B488"/>
      <c r="C488"/>
      <c r="D488"/>
      <c r="E488"/>
      <c r="F488"/>
      <c r="G488" t="s">
        <v>718</v>
      </c>
      <c r="H488"/>
      <c r="I488" t="s">
        <v>719</v>
      </c>
      <c r="J488" t="s">
        <v>3</v>
      </c>
      <c r="K488">
        <v>140</v>
      </c>
      <c r="L488"/>
      <c r="M488" t="s">
        <v>3</v>
      </c>
      <c r="N488"/>
      <c r="O488" t="s">
        <v>3</v>
      </c>
      <c r="P488" t="s">
        <v>3</v>
      </c>
      <c r="Q488" t="s">
        <v>3</v>
      </c>
      <c r="R488" t="s">
        <v>3</v>
      </c>
      <c r="S488" t="s">
        <v>3</v>
      </c>
      <c r="T488">
        <v>76</v>
      </c>
      <c r="U488"/>
      <c r="V488"/>
      <c r="W488" t="s">
        <v>717</v>
      </c>
      <c r="X488"/>
      <c r="Y488"/>
      <c r="Z488"/>
    </row>
    <row r="489" spans="1:26" x14ac:dyDescent="0.25">
      <c r="A489"/>
      <c r="B489"/>
      <c r="C489"/>
      <c r="D489"/>
      <c r="E489"/>
      <c r="F489"/>
      <c r="G489" t="s">
        <v>720</v>
      </c>
      <c r="H489"/>
      <c r="I489" t="s">
        <v>309</v>
      </c>
      <c r="J489" t="s">
        <v>3</v>
      </c>
      <c r="K489">
        <v>144</v>
      </c>
      <c r="L489"/>
      <c r="M489" t="s">
        <v>3</v>
      </c>
      <c r="N489"/>
      <c r="O489" t="s">
        <v>3</v>
      </c>
      <c r="P489" t="s">
        <v>3</v>
      </c>
      <c r="Q489" t="s">
        <v>3</v>
      </c>
      <c r="R489" t="s">
        <v>3</v>
      </c>
      <c r="S489" t="s">
        <v>3</v>
      </c>
      <c r="T489">
        <v>76</v>
      </c>
      <c r="U489"/>
      <c r="V489"/>
      <c r="W489" t="s">
        <v>717</v>
      </c>
      <c r="X489"/>
      <c r="Y489"/>
      <c r="Z489"/>
    </row>
    <row r="490" spans="1:26" x14ac:dyDescent="0.25">
      <c r="A490"/>
      <c r="B490"/>
      <c r="C490"/>
      <c r="D490"/>
      <c r="E490"/>
      <c r="F490"/>
      <c r="G490" t="s">
        <v>721</v>
      </c>
      <c r="H490"/>
      <c r="I490" t="s">
        <v>411</v>
      </c>
      <c r="J490" t="s">
        <v>3</v>
      </c>
      <c r="K490">
        <v>5</v>
      </c>
      <c r="L490"/>
      <c r="M490" t="s">
        <v>3</v>
      </c>
      <c r="N490"/>
      <c r="O490" t="s">
        <v>3</v>
      </c>
      <c r="P490" t="s">
        <v>3</v>
      </c>
      <c r="Q490" t="s">
        <v>3</v>
      </c>
      <c r="R490" t="s">
        <v>3</v>
      </c>
      <c r="S490" t="s">
        <v>3</v>
      </c>
      <c r="T490">
        <v>76</v>
      </c>
      <c r="U490"/>
      <c r="V490"/>
      <c r="W490" t="s">
        <v>717</v>
      </c>
      <c r="X490"/>
      <c r="Y490"/>
      <c r="Z490"/>
    </row>
    <row r="491" spans="1:26" x14ac:dyDescent="0.25">
      <c r="A491"/>
      <c r="B491"/>
      <c r="C491"/>
      <c r="D491"/>
      <c r="E491"/>
      <c r="F491"/>
      <c r="G491" t="s">
        <v>722</v>
      </c>
      <c r="H491"/>
      <c r="I491" t="s">
        <v>723</v>
      </c>
      <c r="J491" t="s">
        <v>3</v>
      </c>
      <c r="K491">
        <v>19</v>
      </c>
      <c r="L491"/>
      <c r="M491" t="s">
        <v>3</v>
      </c>
      <c r="N491"/>
      <c r="O491" t="s">
        <v>3</v>
      </c>
      <c r="P491" t="s">
        <v>3</v>
      </c>
      <c r="Q491" t="s">
        <v>3</v>
      </c>
      <c r="R491" t="s">
        <v>3</v>
      </c>
      <c r="S491" t="s">
        <v>3</v>
      </c>
      <c r="T491">
        <v>76</v>
      </c>
      <c r="U491"/>
      <c r="V491"/>
      <c r="W491" t="s">
        <v>717</v>
      </c>
      <c r="X491"/>
      <c r="Y491"/>
      <c r="Z491"/>
    </row>
    <row r="492" spans="1:26" x14ac:dyDescent="0.25">
      <c r="A492"/>
      <c r="B492"/>
      <c r="C492"/>
      <c r="D492"/>
      <c r="E492"/>
      <c r="F492"/>
      <c r="G492" t="s">
        <v>724</v>
      </c>
      <c r="H492"/>
      <c r="I492" t="s">
        <v>3</v>
      </c>
      <c r="J492" t="s">
        <v>3</v>
      </c>
      <c r="K492" t="s">
        <v>3</v>
      </c>
      <c r="L492"/>
      <c r="M492" t="s">
        <v>3</v>
      </c>
      <c r="N492" t="s">
        <v>3</v>
      </c>
      <c r="O492" t="s">
        <v>3</v>
      </c>
      <c r="P492" t="s">
        <v>3</v>
      </c>
      <c r="Q492" t="s">
        <v>3</v>
      </c>
      <c r="R492" t="s">
        <v>3</v>
      </c>
      <c r="S492" t="s">
        <v>3</v>
      </c>
      <c r="T492" t="s">
        <v>3</v>
      </c>
      <c r="U492"/>
      <c r="V492" t="s">
        <v>3</v>
      </c>
      <c r="W492" t="s">
        <v>3</v>
      </c>
      <c r="X492"/>
      <c r="Y492"/>
      <c r="Z492"/>
    </row>
    <row r="493" spans="1:26" x14ac:dyDescent="0.25">
      <c r="A493" t="s">
        <v>725</v>
      </c>
      <c r="B493">
        <v>32167524</v>
      </c>
      <c r="C493" t="s">
        <v>346</v>
      </c>
      <c r="D493">
        <v>201</v>
      </c>
      <c r="E493" t="s">
        <v>726</v>
      </c>
      <c r="F493" t="s">
        <v>727</v>
      </c>
      <c r="G493" t="s">
        <v>728</v>
      </c>
      <c r="H493" t="s">
        <v>729</v>
      </c>
      <c r="I493" t="s">
        <v>730</v>
      </c>
      <c r="J493" t="s">
        <v>3</v>
      </c>
      <c r="K493">
        <v>196</v>
      </c>
      <c r="L493"/>
      <c r="M493" t="s">
        <v>3</v>
      </c>
      <c r="N493" t="s">
        <v>3</v>
      </c>
      <c r="O493" t="s">
        <v>3</v>
      </c>
      <c r="P493" t="s">
        <v>3</v>
      </c>
      <c r="Q493" t="s">
        <v>3</v>
      </c>
      <c r="R493" t="s">
        <v>3</v>
      </c>
      <c r="S493">
        <v>0</v>
      </c>
      <c r="T493" t="s">
        <v>731</v>
      </c>
      <c r="U493"/>
      <c r="V493" t="s">
        <v>732</v>
      </c>
      <c r="W493" t="s">
        <v>733</v>
      </c>
      <c r="X493"/>
      <c r="Y493"/>
      <c r="Z493"/>
    </row>
    <row r="494" spans="1:26" x14ac:dyDescent="0.25">
      <c r="A494"/>
      <c r="B494"/>
      <c r="C494"/>
      <c r="D494"/>
      <c r="E494"/>
      <c r="F494"/>
      <c r="G494" t="s">
        <v>734</v>
      </c>
      <c r="H494"/>
      <c r="I494" t="s">
        <v>65</v>
      </c>
      <c r="J494" t="s">
        <v>3</v>
      </c>
      <c r="K494">
        <v>62</v>
      </c>
      <c r="L494"/>
      <c r="M494" t="s">
        <v>4</v>
      </c>
      <c r="N494" t="s">
        <v>735</v>
      </c>
      <c r="O494" t="s">
        <v>3</v>
      </c>
      <c r="P494" t="s">
        <v>3</v>
      </c>
      <c r="Q494" t="s">
        <v>3</v>
      </c>
      <c r="R494" t="s">
        <v>3</v>
      </c>
      <c r="S494">
        <v>0</v>
      </c>
      <c r="T494" t="s">
        <v>731</v>
      </c>
      <c r="U494"/>
      <c r="V494"/>
      <c r="W494" t="s">
        <v>733</v>
      </c>
      <c r="X494"/>
      <c r="Y494"/>
      <c r="Z494"/>
    </row>
    <row r="495" spans="1:26" x14ac:dyDescent="0.25">
      <c r="A495"/>
      <c r="B495"/>
      <c r="C495"/>
      <c r="D495"/>
      <c r="E495"/>
      <c r="F495"/>
      <c r="G495" t="s">
        <v>736</v>
      </c>
      <c r="H495"/>
      <c r="I495" t="s">
        <v>737</v>
      </c>
      <c r="J495" t="s">
        <v>3</v>
      </c>
      <c r="K495">
        <v>70</v>
      </c>
      <c r="L495"/>
      <c r="M495" t="s">
        <v>3</v>
      </c>
      <c r="N495" t="s">
        <v>3</v>
      </c>
      <c r="O495" t="s">
        <v>3</v>
      </c>
      <c r="P495" t="s">
        <v>3</v>
      </c>
      <c r="Q495" t="s">
        <v>3</v>
      </c>
      <c r="R495" t="s">
        <v>3</v>
      </c>
      <c r="S495">
        <v>0</v>
      </c>
      <c r="T495" t="s">
        <v>731</v>
      </c>
      <c r="U495"/>
      <c r="V495"/>
      <c r="W495" t="s">
        <v>733</v>
      </c>
      <c r="X495"/>
      <c r="Y495"/>
      <c r="Z495"/>
    </row>
    <row r="496" spans="1:26" x14ac:dyDescent="0.25">
      <c r="A496"/>
      <c r="B496"/>
      <c r="C496"/>
      <c r="D496"/>
      <c r="E496"/>
      <c r="F496"/>
      <c r="G496" t="s">
        <v>738</v>
      </c>
      <c r="H496"/>
      <c r="I496" t="s">
        <v>739</v>
      </c>
      <c r="J496" t="s">
        <v>3</v>
      </c>
      <c r="K496">
        <v>106</v>
      </c>
      <c r="L496"/>
      <c r="M496" t="s">
        <v>3</v>
      </c>
      <c r="N496" t="s">
        <v>3</v>
      </c>
      <c r="O496" t="s">
        <v>3</v>
      </c>
      <c r="P496" t="s">
        <v>3</v>
      </c>
      <c r="Q496" t="s">
        <v>3</v>
      </c>
      <c r="R496" t="s">
        <v>3</v>
      </c>
      <c r="S496">
        <v>0</v>
      </c>
      <c r="T496" t="s">
        <v>731</v>
      </c>
      <c r="U496"/>
      <c r="V496"/>
      <c r="W496" t="s">
        <v>733</v>
      </c>
      <c r="X496"/>
      <c r="Y496"/>
      <c r="Z496"/>
    </row>
    <row r="497" spans="1:26" x14ac:dyDescent="0.25">
      <c r="A497"/>
      <c r="B497"/>
      <c r="C497"/>
      <c r="D497"/>
      <c r="E497"/>
      <c r="F497"/>
      <c r="G497" t="s">
        <v>740</v>
      </c>
      <c r="H497"/>
      <c r="I497" t="s">
        <v>315</v>
      </c>
      <c r="J497" t="s">
        <v>3</v>
      </c>
      <c r="K497">
        <v>134</v>
      </c>
      <c r="L497"/>
      <c r="M497" t="s">
        <v>3</v>
      </c>
      <c r="N497" t="s">
        <v>3</v>
      </c>
      <c r="O497" t="s">
        <v>3</v>
      </c>
      <c r="P497" t="s">
        <v>3</v>
      </c>
      <c r="Q497" t="s">
        <v>3</v>
      </c>
      <c r="R497" t="s">
        <v>3</v>
      </c>
      <c r="S497">
        <v>0</v>
      </c>
      <c r="T497" t="s">
        <v>731</v>
      </c>
      <c r="U497"/>
      <c r="V497"/>
      <c r="W497" t="s">
        <v>733</v>
      </c>
      <c r="X497"/>
      <c r="Y497"/>
      <c r="Z497"/>
    </row>
    <row r="498" spans="1:26" x14ac:dyDescent="0.25">
      <c r="A498"/>
      <c r="B498"/>
      <c r="C498"/>
      <c r="D498"/>
      <c r="E498"/>
      <c r="F498"/>
      <c r="G498" t="s">
        <v>741</v>
      </c>
      <c r="H498"/>
      <c r="I498" t="s">
        <v>267</v>
      </c>
      <c r="J498" t="s">
        <v>3</v>
      </c>
      <c r="K498">
        <v>81</v>
      </c>
      <c r="L498"/>
      <c r="M498" t="s">
        <v>3</v>
      </c>
      <c r="N498" t="s">
        <v>3</v>
      </c>
      <c r="O498" t="s">
        <v>3</v>
      </c>
      <c r="P498" t="s">
        <v>3</v>
      </c>
      <c r="Q498" t="s">
        <v>3</v>
      </c>
      <c r="R498" t="s">
        <v>3</v>
      </c>
      <c r="S498">
        <v>0</v>
      </c>
      <c r="T498" t="s">
        <v>731</v>
      </c>
      <c r="U498"/>
      <c r="V498"/>
      <c r="W498" t="s">
        <v>733</v>
      </c>
      <c r="X498"/>
      <c r="Y498"/>
      <c r="Z498"/>
    </row>
    <row r="499" spans="1:26" s="14" customFormat="1" x14ac:dyDescent="0.25">
      <c r="A499" s="16"/>
      <c r="B499" s="16"/>
      <c r="C499" s="16"/>
      <c r="D499" s="16"/>
      <c r="E499" s="16"/>
      <c r="F499" s="16"/>
      <c r="G499" s="16" t="s">
        <v>742</v>
      </c>
      <c r="H499" s="16"/>
      <c r="I499" s="16" t="s">
        <v>743</v>
      </c>
      <c r="J499" s="16" t="s">
        <v>3</v>
      </c>
      <c r="K499" s="16">
        <v>30</v>
      </c>
      <c r="L499" s="16"/>
      <c r="M499" s="16" t="s">
        <v>3</v>
      </c>
      <c r="N499" s="16" t="s">
        <v>3</v>
      </c>
      <c r="O499" s="16" t="s">
        <v>3</v>
      </c>
      <c r="P499" s="16" t="s">
        <v>3</v>
      </c>
      <c r="Q499" s="16" t="s">
        <v>3</v>
      </c>
      <c r="R499" s="16" t="s">
        <v>3</v>
      </c>
      <c r="S499" s="16">
        <v>0</v>
      </c>
      <c r="T499" s="16" t="s">
        <v>731</v>
      </c>
      <c r="U499" s="16"/>
      <c r="V499" s="16"/>
      <c r="W499" s="16" t="s">
        <v>733</v>
      </c>
      <c r="X499" s="16"/>
      <c r="Y499" s="16"/>
      <c r="Z499" s="16"/>
    </row>
    <row r="500" spans="1:26" x14ac:dyDescent="0.25">
      <c r="A500"/>
      <c r="B500"/>
      <c r="C500"/>
      <c r="D500"/>
      <c r="E500"/>
      <c r="F500"/>
      <c r="G500" t="s">
        <v>744</v>
      </c>
      <c r="H500"/>
      <c r="I500" t="s">
        <v>745</v>
      </c>
      <c r="J500" t="s">
        <v>3</v>
      </c>
      <c r="K500">
        <v>22</v>
      </c>
      <c r="L500"/>
      <c r="M500" t="s">
        <v>3</v>
      </c>
      <c r="N500" t="s">
        <v>3</v>
      </c>
      <c r="O500" t="s">
        <v>3</v>
      </c>
      <c r="P500" t="s">
        <v>3</v>
      </c>
      <c r="Q500" t="s">
        <v>3</v>
      </c>
      <c r="R500" t="s">
        <v>3</v>
      </c>
      <c r="S500">
        <v>0</v>
      </c>
      <c r="T500" t="s">
        <v>731</v>
      </c>
      <c r="U500"/>
      <c r="V500"/>
      <c r="W500" t="s">
        <v>733</v>
      </c>
      <c r="X500"/>
      <c r="Y500"/>
      <c r="Z500"/>
    </row>
    <row r="501" spans="1:26" s="14" customFormat="1" x14ac:dyDescent="0.25">
      <c r="A501" s="16" t="s">
        <v>746</v>
      </c>
      <c r="B501" s="16">
        <v>32139552</v>
      </c>
      <c r="C501" s="16" t="s">
        <v>49</v>
      </c>
      <c r="D501" s="16">
        <v>1</v>
      </c>
      <c r="E501" s="16">
        <v>22</v>
      </c>
      <c r="F501" s="16" t="s">
        <v>50</v>
      </c>
      <c r="G501" s="16" t="s">
        <v>3</v>
      </c>
      <c r="H501" s="16" t="s">
        <v>747</v>
      </c>
      <c r="I501" s="16" t="s">
        <v>748</v>
      </c>
      <c r="J501" s="16">
        <v>8</v>
      </c>
      <c r="K501" s="16">
        <v>1</v>
      </c>
      <c r="L501" s="16"/>
      <c r="M501" s="16" t="s">
        <v>4</v>
      </c>
      <c r="N501" s="16" t="s">
        <v>749</v>
      </c>
      <c r="O501" s="16" t="s">
        <v>3</v>
      </c>
      <c r="P501" s="16" t="s">
        <v>3</v>
      </c>
      <c r="Q501" s="16">
        <v>22</v>
      </c>
      <c r="R501" s="16" t="s">
        <v>3</v>
      </c>
      <c r="S501" s="16">
        <v>0</v>
      </c>
      <c r="T501" s="16">
        <v>0</v>
      </c>
      <c r="U501" s="16"/>
      <c r="V501" s="16" t="s">
        <v>750</v>
      </c>
      <c r="W501" s="16" t="s">
        <v>4</v>
      </c>
      <c r="X501" s="16"/>
      <c r="Y501" s="16"/>
      <c r="Z501" s="16"/>
    </row>
    <row r="502" spans="1:26" s="14" customFormat="1" x14ac:dyDescent="0.25">
      <c r="A502" s="16"/>
      <c r="B502" s="16"/>
      <c r="C502" s="16"/>
      <c r="D502" s="16"/>
      <c r="E502" s="16"/>
      <c r="F502" s="16"/>
      <c r="G502" s="16"/>
      <c r="H502" s="16"/>
      <c r="I502" s="16" t="s">
        <v>188</v>
      </c>
      <c r="J502" s="16">
        <v>8</v>
      </c>
      <c r="K502" s="16">
        <v>1</v>
      </c>
      <c r="L502" s="16"/>
      <c r="M502" s="16" t="s">
        <v>4</v>
      </c>
      <c r="N502" s="16" t="s">
        <v>3</v>
      </c>
      <c r="O502" s="16" t="s">
        <v>3</v>
      </c>
      <c r="P502" s="16" t="s">
        <v>3</v>
      </c>
      <c r="Q502" s="16">
        <v>22</v>
      </c>
      <c r="R502" s="16" t="s">
        <v>3</v>
      </c>
      <c r="S502" s="16">
        <v>0</v>
      </c>
      <c r="T502" s="16">
        <v>0</v>
      </c>
      <c r="U502" s="16"/>
      <c r="V502" s="16" t="s">
        <v>750</v>
      </c>
      <c r="W502" s="16" t="s">
        <v>4</v>
      </c>
      <c r="X502" s="16"/>
      <c r="Y502" s="16"/>
      <c r="Z502" s="16"/>
    </row>
    <row r="503" spans="1:26" x14ac:dyDescent="0.25">
      <c r="A503"/>
      <c r="B503"/>
      <c r="C503"/>
      <c r="D503"/>
      <c r="E503"/>
      <c r="F503"/>
      <c r="G503"/>
      <c r="H503"/>
      <c r="I503" t="s">
        <v>751</v>
      </c>
      <c r="J503">
        <v>8</v>
      </c>
      <c r="K503">
        <v>1</v>
      </c>
      <c r="L503"/>
      <c r="M503" t="s">
        <v>4</v>
      </c>
      <c r="N503" t="s">
        <v>3</v>
      </c>
      <c r="O503" t="s">
        <v>3</v>
      </c>
      <c r="P503" t="s">
        <v>3</v>
      </c>
      <c r="Q503">
        <v>22</v>
      </c>
      <c r="R503" t="s">
        <v>3</v>
      </c>
      <c r="S503">
        <v>0</v>
      </c>
      <c r="T503">
        <v>0</v>
      </c>
      <c r="U503"/>
      <c r="V503" t="s">
        <v>750</v>
      </c>
      <c r="W503" t="s">
        <v>4</v>
      </c>
      <c r="X503"/>
      <c r="Y503"/>
      <c r="Z503"/>
    </row>
    <row r="504" spans="1:26" x14ac:dyDescent="0.25">
      <c r="A504" t="s">
        <v>752</v>
      </c>
      <c r="B504">
        <v>32171190</v>
      </c>
      <c r="C504" t="s">
        <v>140</v>
      </c>
      <c r="D504">
        <v>54</v>
      </c>
      <c r="E504" t="s">
        <v>753</v>
      </c>
      <c r="F504" t="s">
        <v>754</v>
      </c>
      <c r="G504" t="s">
        <v>755</v>
      </c>
      <c r="H504" t="s">
        <v>756</v>
      </c>
      <c r="I504" t="s">
        <v>556</v>
      </c>
      <c r="J504" t="s">
        <v>3</v>
      </c>
      <c r="K504">
        <v>51</v>
      </c>
      <c r="L504"/>
      <c r="M504" t="s">
        <v>3</v>
      </c>
      <c r="N504" t="s">
        <v>3</v>
      </c>
      <c r="O504" t="s">
        <v>3</v>
      </c>
      <c r="P504" t="s">
        <v>3</v>
      </c>
      <c r="Q504" t="s">
        <v>3</v>
      </c>
      <c r="R504" t="s">
        <v>3</v>
      </c>
      <c r="S504" t="s">
        <v>3</v>
      </c>
      <c r="T504" t="s">
        <v>3</v>
      </c>
      <c r="U504"/>
      <c r="V504"/>
      <c r="W504" t="s">
        <v>757</v>
      </c>
      <c r="X504"/>
      <c r="Y504"/>
      <c r="Z504"/>
    </row>
    <row r="505" spans="1:26" x14ac:dyDescent="0.25">
      <c r="A505"/>
      <c r="B505"/>
      <c r="C505"/>
      <c r="D505"/>
      <c r="E505"/>
      <c r="F505"/>
      <c r="G505" t="s">
        <v>758</v>
      </c>
      <c r="H505"/>
      <c r="I505" t="s">
        <v>292</v>
      </c>
      <c r="J505" t="s">
        <v>3</v>
      </c>
      <c r="K505">
        <v>45</v>
      </c>
      <c r="L505"/>
      <c r="M505" t="s">
        <v>3</v>
      </c>
      <c r="N505" t="s">
        <v>3</v>
      </c>
      <c r="O505" t="s">
        <v>3</v>
      </c>
      <c r="P505" t="s">
        <v>3</v>
      </c>
      <c r="Q505" t="s">
        <v>3</v>
      </c>
      <c r="R505" t="s">
        <v>3</v>
      </c>
      <c r="S505" t="s">
        <v>3</v>
      </c>
      <c r="T505" t="s">
        <v>3</v>
      </c>
      <c r="U505"/>
      <c r="V505"/>
      <c r="W505" t="s">
        <v>757</v>
      </c>
      <c r="X505"/>
      <c r="Y505"/>
      <c r="Z505"/>
    </row>
    <row r="506" spans="1:26" x14ac:dyDescent="0.25">
      <c r="A506"/>
      <c r="B506"/>
      <c r="C506"/>
      <c r="D506"/>
      <c r="E506"/>
      <c r="F506"/>
      <c r="G506" t="s">
        <v>759</v>
      </c>
      <c r="H506"/>
      <c r="I506" t="s">
        <v>411</v>
      </c>
      <c r="J506" t="s">
        <v>3</v>
      </c>
      <c r="K506">
        <v>35</v>
      </c>
      <c r="L506"/>
      <c r="M506" t="s">
        <v>3</v>
      </c>
      <c r="N506" t="s">
        <v>3</v>
      </c>
      <c r="O506" t="s">
        <v>3</v>
      </c>
      <c r="P506" t="s">
        <v>3</v>
      </c>
      <c r="Q506" t="s">
        <v>3</v>
      </c>
      <c r="R506" t="s">
        <v>3</v>
      </c>
      <c r="S506" t="s">
        <v>3</v>
      </c>
      <c r="T506" t="s">
        <v>3</v>
      </c>
      <c r="U506"/>
      <c r="V506"/>
      <c r="W506" t="s">
        <v>757</v>
      </c>
      <c r="X506"/>
      <c r="Y506"/>
      <c r="Z506"/>
    </row>
    <row r="507" spans="1:26" x14ac:dyDescent="0.25">
      <c r="A507"/>
      <c r="B507"/>
      <c r="C507"/>
      <c r="D507"/>
      <c r="E507"/>
      <c r="F507"/>
      <c r="G507" t="s">
        <v>760</v>
      </c>
      <c r="H507"/>
      <c r="I507" t="s">
        <v>208</v>
      </c>
      <c r="J507" t="s">
        <v>3</v>
      </c>
      <c r="K507">
        <v>15</v>
      </c>
      <c r="L507"/>
      <c r="M507" t="s">
        <v>3</v>
      </c>
      <c r="N507" t="s">
        <v>3</v>
      </c>
      <c r="O507" t="s">
        <v>3</v>
      </c>
      <c r="P507" t="s">
        <v>3</v>
      </c>
      <c r="Q507" t="s">
        <v>3</v>
      </c>
      <c r="R507" t="s">
        <v>3</v>
      </c>
      <c r="S507" t="s">
        <v>3</v>
      </c>
      <c r="T507" t="s">
        <v>3</v>
      </c>
      <c r="U507"/>
      <c r="V507"/>
      <c r="W507" t="s">
        <v>757</v>
      </c>
      <c r="X507"/>
      <c r="Y507"/>
      <c r="Z507"/>
    </row>
    <row r="508" spans="1:26" x14ac:dyDescent="0.25">
      <c r="A508"/>
      <c r="B508"/>
      <c r="C508"/>
      <c r="D508"/>
      <c r="E508"/>
      <c r="F508"/>
      <c r="G508" t="s">
        <v>761</v>
      </c>
      <c r="H508"/>
      <c r="I508"/>
      <c r="J508"/>
      <c r="K508"/>
      <c r="L508"/>
      <c r="M508"/>
      <c r="N508"/>
      <c r="O508"/>
      <c r="P508"/>
      <c r="Q508"/>
      <c r="R508"/>
      <c r="S508"/>
      <c r="T508"/>
      <c r="U508"/>
      <c r="V508"/>
      <c r="W508"/>
      <c r="X508"/>
      <c r="Y508"/>
      <c r="Z508"/>
    </row>
    <row r="509" spans="1:26" x14ac:dyDescent="0.25">
      <c r="A509"/>
      <c r="B509"/>
      <c r="C509"/>
      <c r="D509"/>
      <c r="E509"/>
      <c r="F509"/>
      <c r="G509" t="s">
        <v>762</v>
      </c>
      <c r="H509"/>
      <c r="I509"/>
      <c r="J509"/>
      <c r="K509"/>
      <c r="L509"/>
      <c r="M509"/>
      <c r="N509"/>
      <c r="O509"/>
      <c r="P509"/>
      <c r="Q509"/>
      <c r="R509"/>
      <c r="S509"/>
      <c r="T509"/>
      <c r="U509"/>
      <c r="V509"/>
      <c r="W509"/>
      <c r="X509"/>
      <c r="Y509"/>
      <c r="Z509"/>
    </row>
    <row r="510" spans="1:26" x14ac:dyDescent="0.25">
      <c r="A510"/>
      <c r="B510"/>
      <c r="C510"/>
      <c r="D510"/>
      <c r="E510"/>
      <c r="F510"/>
      <c r="G510" t="s">
        <v>763</v>
      </c>
      <c r="H510"/>
      <c r="I510"/>
      <c r="J510"/>
      <c r="K510"/>
      <c r="L510"/>
      <c r="M510"/>
      <c r="N510"/>
      <c r="O510"/>
      <c r="P510"/>
      <c r="Q510"/>
      <c r="R510"/>
      <c r="S510"/>
      <c r="T510"/>
      <c r="U510"/>
      <c r="V510"/>
      <c r="W510"/>
      <c r="X510"/>
      <c r="Y510"/>
      <c r="Z510"/>
    </row>
    <row r="511" spans="1:26" x14ac:dyDescent="0.25">
      <c r="A511" t="s">
        <v>764</v>
      </c>
      <c r="B511">
        <v>32196707</v>
      </c>
      <c r="C511" t="s">
        <v>49</v>
      </c>
      <c r="D511">
        <v>1</v>
      </c>
      <c r="E511">
        <v>47</v>
      </c>
      <c r="F511" t="s">
        <v>77</v>
      </c>
      <c r="G511" t="s">
        <v>765</v>
      </c>
      <c r="H511" t="s">
        <v>766</v>
      </c>
      <c r="I511" t="s">
        <v>315</v>
      </c>
      <c r="J511" t="s">
        <v>3</v>
      </c>
      <c r="K511">
        <v>1</v>
      </c>
      <c r="L511"/>
      <c r="M511" t="s">
        <v>3</v>
      </c>
      <c r="N511"/>
      <c r="O511">
        <v>16</v>
      </c>
      <c r="P511" t="s">
        <v>3</v>
      </c>
      <c r="Q511" t="s">
        <v>3</v>
      </c>
      <c r="R511" t="s">
        <v>3</v>
      </c>
      <c r="S511">
        <v>0</v>
      </c>
      <c r="T511">
        <v>0</v>
      </c>
      <c r="U511"/>
      <c r="V511"/>
      <c r="W511" t="s">
        <v>4</v>
      </c>
      <c r="X511"/>
      <c r="Y511"/>
      <c r="Z511"/>
    </row>
    <row r="512" spans="1:26" x14ac:dyDescent="0.25">
      <c r="A512"/>
      <c r="B512"/>
      <c r="C512"/>
      <c r="D512"/>
      <c r="E512"/>
      <c r="F512"/>
      <c r="G512"/>
      <c r="H512"/>
      <c r="I512" t="s">
        <v>767</v>
      </c>
      <c r="J512" t="s">
        <v>3</v>
      </c>
      <c r="K512">
        <v>1</v>
      </c>
      <c r="L512"/>
      <c r="M512" t="s">
        <v>3</v>
      </c>
      <c r="N512"/>
      <c r="O512">
        <v>16</v>
      </c>
      <c r="P512" t="s">
        <v>3</v>
      </c>
      <c r="Q512" t="s">
        <v>3</v>
      </c>
      <c r="R512" t="s">
        <v>3</v>
      </c>
      <c r="S512">
        <v>0</v>
      </c>
      <c r="T512">
        <v>0</v>
      </c>
      <c r="U512"/>
      <c r="V512"/>
      <c r="W512" t="s">
        <v>4</v>
      </c>
      <c r="X512"/>
      <c r="Y512"/>
      <c r="Z512"/>
    </row>
    <row r="513" spans="1:26" x14ac:dyDescent="0.25">
      <c r="A513"/>
      <c r="B513"/>
      <c r="C513"/>
      <c r="D513"/>
      <c r="E513"/>
      <c r="F513"/>
      <c r="G513"/>
      <c r="H513"/>
      <c r="I513" t="s">
        <v>768</v>
      </c>
      <c r="J513" t="s">
        <v>3</v>
      </c>
      <c r="K513">
        <v>1</v>
      </c>
      <c r="L513"/>
      <c r="M513" t="s">
        <v>3</v>
      </c>
      <c r="N513"/>
      <c r="O513">
        <v>16</v>
      </c>
      <c r="P513" t="s">
        <v>3</v>
      </c>
      <c r="Q513" t="s">
        <v>3</v>
      </c>
      <c r="R513" t="s">
        <v>3</v>
      </c>
      <c r="S513">
        <v>0</v>
      </c>
      <c r="T513">
        <v>0</v>
      </c>
      <c r="U513"/>
      <c r="V513"/>
      <c r="W513" t="s">
        <v>4</v>
      </c>
      <c r="X513"/>
      <c r="Y513"/>
      <c r="Z513"/>
    </row>
    <row r="514" spans="1:26" x14ac:dyDescent="0.25">
      <c r="A514"/>
      <c r="B514"/>
      <c r="C514"/>
      <c r="D514"/>
      <c r="E514"/>
      <c r="F514"/>
      <c r="G514"/>
      <c r="H514"/>
      <c r="I514" t="s">
        <v>411</v>
      </c>
      <c r="J514" t="s">
        <v>3</v>
      </c>
      <c r="K514">
        <v>1</v>
      </c>
      <c r="L514"/>
      <c r="M514" t="s">
        <v>3</v>
      </c>
      <c r="N514"/>
      <c r="O514">
        <v>16</v>
      </c>
      <c r="P514" t="s">
        <v>3</v>
      </c>
      <c r="Q514" t="s">
        <v>3</v>
      </c>
      <c r="R514" t="s">
        <v>3</v>
      </c>
      <c r="S514">
        <v>0</v>
      </c>
      <c r="T514">
        <v>0</v>
      </c>
      <c r="U514"/>
      <c r="V514"/>
      <c r="W514" t="s">
        <v>4</v>
      </c>
      <c r="X514"/>
      <c r="Y514"/>
      <c r="Z514"/>
    </row>
    <row r="515" spans="1:26" x14ac:dyDescent="0.25">
      <c r="A515"/>
      <c r="B515"/>
      <c r="C515"/>
      <c r="D515">
        <v>2</v>
      </c>
      <c r="E515">
        <v>50</v>
      </c>
      <c r="F515" t="s">
        <v>50</v>
      </c>
      <c r="G515" t="s">
        <v>765</v>
      </c>
      <c r="H515" t="s">
        <v>769</v>
      </c>
      <c r="I515" t="s">
        <v>315</v>
      </c>
      <c r="J515" t="s">
        <v>3</v>
      </c>
      <c r="K515">
        <v>1</v>
      </c>
      <c r="L515"/>
      <c r="M515" t="s">
        <v>3</v>
      </c>
      <c r="N515"/>
      <c r="O515">
        <v>39</v>
      </c>
      <c r="P515" t="s">
        <v>3</v>
      </c>
      <c r="Q515" t="s">
        <v>3</v>
      </c>
      <c r="R515" t="s">
        <v>3</v>
      </c>
      <c r="S515">
        <v>0</v>
      </c>
      <c r="T515">
        <v>0</v>
      </c>
      <c r="U515"/>
      <c r="V515"/>
      <c r="W515" t="s">
        <v>4</v>
      </c>
      <c r="X515"/>
      <c r="Y515"/>
      <c r="Z515"/>
    </row>
    <row r="516" spans="1:26" x14ac:dyDescent="0.25">
      <c r="A516"/>
      <c r="B516"/>
      <c r="C516"/>
      <c r="D516"/>
      <c r="E516"/>
      <c r="F516"/>
      <c r="G516" t="s">
        <v>439</v>
      </c>
      <c r="H516"/>
      <c r="I516" t="s">
        <v>767</v>
      </c>
      <c r="J516" t="s">
        <v>3</v>
      </c>
      <c r="K516">
        <v>1</v>
      </c>
      <c r="L516"/>
      <c r="M516" t="s">
        <v>3</v>
      </c>
      <c r="N516"/>
      <c r="O516">
        <v>39</v>
      </c>
      <c r="P516" t="s">
        <v>3</v>
      </c>
      <c r="Q516" t="s">
        <v>3</v>
      </c>
      <c r="R516" t="s">
        <v>3</v>
      </c>
      <c r="S516">
        <v>0</v>
      </c>
      <c r="T516">
        <v>0</v>
      </c>
      <c r="U516"/>
      <c r="V516"/>
      <c r="W516" t="s">
        <v>4</v>
      </c>
      <c r="X516"/>
      <c r="Y516"/>
      <c r="Z516"/>
    </row>
    <row r="517" spans="1:26" x14ac:dyDescent="0.25">
      <c r="A517"/>
      <c r="B517"/>
      <c r="C517"/>
      <c r="D517"/>
      <c r="E517"/>
      <c r="F517"/>
      <c r="G517" t="s">
        <v>770</v>
      </c>
      <c r="H517"/>
      <c r="I517" t="s">
        <v>768</v>
      </c>
      <c r="J517" t="s">
        <v>3</v>
      </c>
      <c r="K517">
        <v>1</v>
      </c>
      <c r="L517"/>
      <c r="M517" t="s">
        <v>3</v>
      </c>
      <c r="N517"/>
      <c r="O517">
        <v>39</v>
      </c>
      <c r="P517" t="s">
        <v>3</v>
      </c>
      <c r="Q517" t="s">
        <v>3</v>
      </c>
      <c r="R517" t="s">
        <v>3</v>
      </c>
      <c r="S517">
        <v>0</v>
      </c>
      <c r="T517">
        <v>0</v>
      </c>
      <c r="U517"/>
      <c r="V517"/>
      <c r="W517" t="s">
        <v>4</v>
      </c>
      <c r="X517"/>
      <c r="Y517"/>
      <c r="Z517"/>
    </row>
    <row r="518" spans="1:26" x14ac:dyDescent="0.25">
      <c r="A518"/>
      <c r="B518"/>
      <c r="C518"/>
      <c r="D518"/>
      <c r="E518"/>
      <c r="F518"/>
      <c r="G518"/>
      <c r="H518"/>
      <c r="I518" t="s">
        <v>411</v>
      </c>
      <c r="J518" t="s">
        <v>3</v>
      </c>
      <c r="K518">
        <v>1</v>
      </c>
      <c r="L518"/>
      <c r="M518" t="s">
        <v>3</v>
      </c>
      <c r="N518"/>
      <c r="O518">
        <v>39</v>
      </c>
      <c r="P518" t="s">
        <v>3</v>
      </c>
      <c r="Q518" t="s">
        <v>3</v>
      </c>
      <c r="R518" t="s">
        <v>3</v>
      </c>
      <c r="S518">
        <v>0</v>
      </c>
      <c r="T518">
        <v>0</v>
      </c>
      <c r="U518"/>
      <c r="V518"/>
      <c r="W518" t="s">
        <v>4</v>
      </c>
      <c r="X518"/>
      <c r="Y518"/>
      <c r="Z518"/>
    </row>
    <row r="519" spans="1:26" x14ac:dyDescent="0.25">
      <c r="A519"/>
      <c r="B519"/>
      <c r="C519"/>
      <c r="D519">
        <v>3</v>
      </c>
      <c r="E519">
        <v>66</v>
      </c>
      <c r="F519" t="s">
        <v>77</v>
      </c>
      <c r="G519" t="s">
        <v>771</v>
      </c>
      <c r="H519" t="s">
        <v>772</v>
      </c>
      <c r="I519" t="s">
        <v>315</v>
      </c>
      <c r="J519" t="s">
        <v>3</v>
      </c>
      <c r="K519">
        <v>1</v>
      </c>
      <c r="L519"/>
      <c r="M519" t="s">
        <v>3</v>
      </c>
      <c r="N519"/>
      <c r="O519">
        <v>28</v>
      </c>
      <c r="P519" t="s">
        <v>3</v>
      </c>
      <c r="Q519" t="s">
        <v>3</v>
      </c>
      <c r="R519" t="s">
        <v>3</v>
      </c>
      <c r="S519">
        <v>0</v>
      </c>
      <c r="T519">
        <v>0</v>
      </c>
      <c r="U519"/>
      <c r="V519"/>
      <c r="W519" t="s">
        <v>4</v>
      </c>
      <c r="X519"/>
      <c r="Y519"/>
      <c r="Z519"/>
    </row>
    <row r="520" spans="1:26" x14ac:dyDescent="0.25">
      <c r="A520"/>
      <c r="B520"/>
      <c r="C520"/>
      <c r="D520"/>
      <c r="E520"/>
      <c r="F520"/>
      <c r="G520" t="s">
        <v>439</v>
      </c>
      <c r="H520"/>
      <c r="I520" t="s">
        <v>767</v>
      </c>
      <c r="J520" t="s">
        <v>3</v>
      </c>
      <c r="K520">
        <v>1</v>
      </c>
      <c r="L520"/>
      <c r="M520" t="s">
        <v>3</v>
      </c>
      <c r="N520"/>
      <c r="O520">
        <v>28</v>
      </c>
      <c r="P520" t="s">
        <v>3</v>
      </c>
      <c r="Q520" t="s">
        <v>3</v>
      </c>
      <c r="R520" t="s">
        <v>3</v>
      </c>
      <c r="S520">
        <v>0</v>
      </c>
      <c r="T520">
        <v>0</v>
      </c>
      <c r="U520"/>
      <c r="V520"/>
      <c r="W520" t="s">
        <v>4</v>
      </c>
      <c r="X520"/>
      <c r="Y520"/>
      <c r="Z520"/>
    </row>
    <row r="521" spans="1:26" x14ac:dyDescent="0.25">
      <c r="A521"/>
      <c r="B521"/>
      <c r="C521"/>
      <c r="D521"/>
      <c r="E521"/>
      <c r="F521"/>
      <c r="G521" t="s">
        <v>773</v>
      </c>
      <c r="H521"/>
      <c r="I521" t="s">
        <v>768</v>
      </c>
      <c r="J521" t="s">
        <v>3</v>
      </c>
      <c r="K521">
        <v>1</v>
      </c>
      <c r="L521"/>
      <c r="M521" t="s">
        <v>3</v>
      </c>
      <c r="N521"/>
      <c r="O521">
        <v>28</v>
      </c>
      <c r="P521" t="s">
        <v>3</v>
      </c>
      <c r="Q521" t="s">
        <v>3</v>
      </c>
      <c r="R521" t="s">
        <v>3</v>
      </c>
      <c r="S521">
        <v>0</v>
      </c>
      <c r="T521">
        <v>0</v>
      </c>
      <c r="U521"/>
      <c r="V521"/>
      <c r="W521" t="s">
        <v>4</v>
      </c>
      <c r="X521"/>
      <c r="Y521"/>
      <c r="Z521"/>
    </row>
    <row r="522" spans="1:26" x14ac:dyDescent="0.25">
      <c r="A522"/>
      <c r="B522"/>
      <c r="C522"/>
      <c r="D522"/>
      <c r="E522"/>
      <c r="F522"/>
      <c r="G522" t="s">
        <v>774</v>
      </c>
      <c r="H522"/>
      <c r="I522" t="s">
        <v>3</v>
      </c>
      <c r="J522" t="s">
        <v>3</v>
      </c>
      <c r="K522">
        <v>1</v>
      </c>
      <c r="L522"/>
      <c r="M522" t="s">
        <v>3</v>
      </c>
      <c r="N522"/>
      <c r="O522">
        <v>28</v>
      </c>
      <c r="P522" t="s">
        <v>3</v>
      </c>
      <c r="Q522" t="s">
        <v>3</v>
      </c>
      <c r="R522" t="s">
        <v>3</v>
      </c>
      <c r="S522">
        <v>0</v>
      </c>
      <c r="T522">
        <v>0</v>
      </c>
      <c r="U522"/>
      <c r="V522"/>
      <c r="W522" t="s">
        <v>4</v>
      </c>
      <c r="X522"/>
      <c r="Y522"/>
      <c r="Z522"/>
    </row>
    <row r="523" spans="1:26" x14ac:dyDescent="0.25">
      <c r="A523"/>
      <c r="B523"/>
      <c r="C523"/>
      <c r="D523">
        <v>4</v>
      </c>
      <c r="E523">
        <v>39</v>
      </c>
      <c r="F523" t="s">
        <v>50</v>
      </c>
      <c r="G523" t="s">
        <v>771</v>
      </c>
      <c r="H523" t="s">
        <v>775</v>
      </c>
      <c r="I523" t="s">
        <v>315</v>
      </c>
      <c r="J523" t="s">
        <v>3</v>
      </c>
      <c r="K523">
        <v>1</v>
      </c>
      <c r="L523"/>
      <c r="M523" t="s">
        <v>3</v>
      </c>
      <c r="N523"/>
      <c r="O523">
        <v>21</v>
      </c>
      <c r="P523" t="s">
        <v>3</v>
      </c>
      <c r="Q523" t="s">
        <v>3</v>
      </c>
      <c r="R523" t="s">
        <v>3</v>
      </c>
      <c r="S523">
        <v>0</v>
      </c>
      <c r="T523">
        <v>0</v>
      </c>
      <c r="U523"/>
      <c r="V523"/>
      <c r="W523" t="s">
        <v>4</v>
      </c>
      <c r="X523"/>
      <c r="Y523"/>
      <c r="Z523"/>
    </row>
    <row r="524" spans="1:26" x14ac:dyDescent="0.25">
      <c r="A524"/>
      <c r="B524"/>
      <c r="C524"/>
      <c r="D524"/>
      <c r="E524"/>
      <c r="F524"/>
      <c r="G524" t="s">
        <v>774</v>
      </c>
      <c r="H524"/>
      <c r="I524" t="s">
        <v>767</v>
      </c>
      <c r="J524" t="s">
        <v>3</v>
      </c>
      <c r="K524">
        <v>1</v>
      </c>
      <c r="L524"/>
      <c r="M524" t="s">
        <v>3</v>
      </c>
      <c r="N524"/>
      <c r="O524">
        <v>21</v>
      </c>
      <c r="P524" t="s">
        <v>3</v>
      </c>
      <c r="Q524" t="s">
        <v>3</v>
      </c>
      <c r="R524" t="s">
        <v>3</v>
      </c>
      <c r="S524">
        <v>0</v>
      </c>
      <c r="T524">
        <v>0</v>
      </c>
      <c r="U524"/>
      <c r="V524"/>
      <c r="W524" t="s">
        <v>4</v>
      </c>
      <c r="X524"/>
      <c r="Y524"/>
      <c r="Z524"/>
    </row>
    <row r="525" spans="1:26" x14ac:dyDescent="0.25">
      <c r="A525"/>
      <c r="B525"/>
      <c r="C525"/>
      <c r="D525"/>
      <c r="E525"/>
      <c r="F525"/>
      <c r="G525"/>
      <c r="H525"/>
      <c r="I525" t="s">
        <v>768</v>
      </c>
      <c r="J525" t="s">
        <v>3</v>
      </c>
      <c r="K525">
        <v>1</v>
      </c>
      <c r="L525"/>
      <c r="M525" t="s">
        <v>3</v>
      </c>
      <c r="N525"/>
      <c r="O525">
        <v>21</v>
      </c>
      <c r="P525" t="s">
        <v>3</v>
      </c>
      <c r="Q525" t="s">
        <v>3</v>
      </c>
      <c r="R525" t="s">
        <v>3</v>
      </c>
      <c r="S525">
        <v>0</v>
      </c>
      <c r="T525">
        <v>0</v>
      </c>
      <c r="U525"/>
      <c r="V525"/>
      <c r="W525" t="s">
        <v>4</v>
      </c>
      <c r="X525"/>
      <c r="Y525"/>
      <c r="Z525"/>
    </row>
    <row r="526" spans="1:26" x14ac:dyDescent="0.25">
      <c r="A526"/>
      <c r="B526"/>
      <c r="C526"/>
      <c r="D526"/>
      <c r="E526"/>
      <c r="F526"/>
      <c r="G526"/>
      <c r="H526"/>
      <c r="I526" t="s">
        <v>411</v>
      </c>
      <c r="J526" t="s">
        <v>3</v>
      </c>
      <c r="K526">
        <v>1</v>
      </c>
      <c r="L526"/>
      <c r="M526" t="s">
        <v>3</v>
      </c>
      <c r="N526"/>
      <c r="O526">
        <v>21</v>
      </c>
      <c r="P526" t="s">
        <v>3</v>
      </c>
      <c r="Q526" t="s">
        <v>3</v>
      </c>
      <c r="R526" t="s">
        <v>3</v>
      </c>
      <c r="S526">
        <v>0</v>
      </c>
      <c r="T526">
        <v>0</v>
      </c>
      <c r="U526"/>
      <c r="V526"/>
      <c r="W526" t="s">
        <v>4</v>
      </c>
      <c r="X526"/>
      <c r="Y526"/>
      <c r="Z526"/>
    </row>
    <row r="527" spans="1:26" x14ac:dyDescent="0.25">
      <c r="A527"/>
      <c r="B527"/>
      <c r="C527"/>
      <c r="D527">
        <v>5</v>
      </c>
      <c r="E527">
        <v>49</v>
      </c>
      <c r="F527" t="s">
        <v>77</v>
      </c>
      <c r="G527" t="s">
        <v>765</v>
      </c>
      <c r="H527" t="s">
        <v>776</v>
      </c>
      <c r="I527" t="s">
        <v>315</v>
      </c>
      <c r="J527" t="s">
        <v>3</v>
      </c>
      <c r="K527">
        <v>1</v>
      </c>
      <c r="L527"/>
      <c r="M527" t="s">
        <v>3</v>
      </c>
      <c r="N527"/>
      <c r="O527">
        <v>24</v>
      </c>
      <c r="P527" t="s">
        <v>3</v>
      </c>
      <c r="Q527" t="s">
        <v>3</v>
      </c>
      <c r="R527" t="s">
        <v>3</v>
      </c>
      <c r="S527">
        <v>0</v>
      </c>
      <c r="T527">
        <v>0</v>
      </c>
      <c r="U527"/>
      <c r="V527"/>
      <c r="W527" t="s">
        <v>4</v>
      </c>
      <c r="X527"/>
      <c r="Y527"/>
      <c r="Z527"/>
    </row>
    <row r="528" spans="1:26" x14ac:dyDescent="0.25">
      <c r="A528"/>
      <c r="B528"/>
      <c r="C528"/>
      <c r="D528"/>
      <c r="E528"/>
      <c r="F528"/>
      <c r="G528"/>
      <c r="H528"/>
      <c r="I528" t="s">
        <v>767</v>
      </c>
      <c r="J528" t="s">
        <v>3</v>
      </c>
      <c r="K528">
        <v>1</v>
      </c>
      <c r="L528"/>
      <c r="M528" t="s">
        <v>3</v>
      </c>
      <c r="N528"/>
      <c r="O528">
        <v>24</v>
      </c>
      <c r="P528" t="s">
        <v>3</v>
      </c>
      <c r="Q528" t="s">
        <v>3</v>
      </c>
      <c r="R528" t="s">
        <v>3</v>
      </c>
      <c r="S528">
        <v>0</v>
      </c>
      <c r="T528">
        <v>0</v>
      </c>
      <c r="U528"/>
      <c r="V528"/>
      <c r="W528" t="s">
        <v>4</v>
      </c>
      <c r="X528"/>
      <c r="Y528"/>
      <c r="Z528"/>
    </row>
    <row r="529" spans="1:26" x14ac:dyDescent="0.25">
      <c r="A529"/>
      <c r="B529"/>
      <c r="C529"/>
      <c r="D529"/>
      <c r="E529"/>
      <c r="F529"/>
      <c r="G529"/>
      <c r="H529"/>
      <c r="I529" t="s">
        <v>768</v>
      </c>
      <c r="J529" t="s">
        <v>3</v>
      </c>
      <c r="K529">
        <v>1</v>
      </c>
      <c r="L529"/>
      <c r="M529" t="s">
        <v>3</v>
      </c>
      <c r="N529"/>
      <c r="O529">
        <v>24</v>
      </c>
      <c r="P529" t="s">
        <v>3</v>
      </c>
      <c r="Q529" t="s">
        <v>3</v>
      </c>
      <c r="R529" t="s">
        <v>3</v>
      </c>
      <c r="S529">
        <v>0</v>
      </c>
      <c r="T529">
        <v>0</v>
      </c>
      <c r="U529"/>
      <c r="V529"/>
      <c r="W529" t="s">
        <v>4</v>
      </c>
      <c r="X529"/>
      <c r="Y529"/>
      <c r="Z529"/>
    </row>
    <row r="530" spans="1:26" x14ac:dyDescent="0.25">
      <c r="A530"/>
      <c r="B530"/>
      <c r="C530"/>
      <c r="D530"/>
      <c r="E530"/>
      <c r="F530"/>
      <c r="G530"/>
      <c r="H530"/>
      <c r="I530" t="s">
        <v>777</v>
      </c>
      <c r="J530" t="s">
        <v>3</v>
      </c>
      <c r="K530">
        <v>1</v>
      </c>
      <c r="L530"/>
      <c r="M530" t="s">
        <v>3</v>
      </c>
      <c r="N530"/>
      <c r="O530">
        <v>24</v>
      </c>
      <c r="P530" t="s">
        <v>3</v>
      </c>
      <c r="Q530" t="s">
        <v>3</v>
      </c>
      <c r="R530" t="s">
        <v>3</v>
      </c>
      <c r="S530">
        <v>0</v>
      </c>
      <c r="T530">
        <v>0</v>
      </c>
      <c r="U530"/>
      <c r="V530"/>
      <c r="W530" t="s">
        <v>4</v>
      </c>
      <c r="X530"/>
      <c r="Y530"/>
      <c r="Z530"/>
    </row>
    <row r="531" spans="1:26" x14ac:dyDescent="0.25">
      <c r="A531" t="s">
        <v>778</v>
      </c>
      <c r="B531">
        <v>32200400</v>
      </c>
      <c r="C531" t="s">
        <v>668</v>
      </c>
      <c r="D531">
        <v>1</v>
      </c>
      <c r="E531">
        <v>64</v>
      </c>
      <c r="F531" t="s">
        <v>50</v>
      </c>
      <c r="G531" t="s">
        <v>63</v>
      </c>
      <c r="H531" t="s">
        <v>779</v>
      </c>
      <c r="I531" t="s">
        <v>701</v>
      </c>
      <c r="J531">
        <v>7</v>
      </c>
      <c r="K531">
        <v>1</v>
      </c>
      <c r="L531"/>
      <c r="M531" t="s">
        <v>3</v>
      </c>
      <c r="N531" t="s">
        <v>780</v>
      </c>
      <c r="O531">
        <v>20</v>
      </c>
      <c r="P531" t="s">
        <v>3</v>
      </c>
      <c r="Q531">
        <v>21</v>
      </c>
      <c r="R531" t="s">
        <v>3</v>
      </c>
      <c r="S531" t="s">
        <v>3</v>
      </c>
      <c r="T531" t="s">
        <v>3</v>
      </c>
      <c r="U531"/>
      <c r="V531" t="s">
        <v>781</v>
      </c>
      <c r="W531" t="s">
        <v>4</v>
      </c>
      <c r="X531"/>
      <c r="Y531"/>
      <c r="Z531"/>
    </row>
    <row r="532" spans="1:26" x14ac:dyDescent="0.25">
      <c r="A532"/>
      <c r="B532"/>
      <c r="C532"/>
      <c r="D532"/>
      <c r="E532"/>
      <c r="F532"/>
      <c r="G532"/>
      <c r="H532"/>
      <c r="I532" t="s">
        <v>782</v>
      </c>
      <c r="J532">
        <v>9</v>
      </c>
      <c r="K532">
        <v>1</v>
      </c>
      <c r="L532"/>
      <c r="M532" t="s">
        <v>3</v>
      </c>
      <c r="N532" t="s">
        <v>780</v>
      </c>
      <c r="O532">
        <v>20</v>
      </c>
      <c r="P532" t="s">
        <v>3</v>
      </c>
      <c r="Q532">
        <v>21</v>
      </c>
      <c r="R532" t="s">
        <v>3</v>
      </c>
      <c r="S532" t="s">
        <v>3</v>
      </c>
      <c r="T532" t="s">
        <v>3</v>
      </c>
      <c r="U532"/>
      <c r="V532"/>
      <c r="W532" t="s">
        <v>4</v>
      </c>
      <c r="X532"/>
      <c r="Y532"/>
      <c r="Z532"/>
    </row>
    <row r="533" spans="1:26" x14ac:dyDescent="0.25">
      <c r="A533"/>
      <c r="B533"/>
      <c r="C533"/>
      <c r="D533"/>
      <c r="E533"/>
      <c r="F533"/>
      <c r="G533"/>
      <c r="H533"/>
      <c r="I533" t="s">
        <v>783</v>
      </c>
      <c r="J533">
        <v>9</v>
      </c>
      <c r="K533">
        <v>1</v>
      </c>
      <c r="L533"/>
      <c r="M533" t="s">
        <v>3</v>
      </c>
      <c r="N533" t="s">
        <v>780</v>
      </c>
      <c r="O533">
        <v>20</v>
      </c>
      <c r="P533" t="s">
        <v>3</v>
      </c>
      <c r="Q533">
        <v>21</v>
      </c>
      <c r="R533" t="s">
        <v>3</v>
      </c>
      <c r="S533" t="s">
        <v>3</v>
      </c>
      <c r="T533" t="s">
        <v>3</v>
      </c>
      <c r="U533"/>
      <c r="V533"/>
      <c r="W533" t="s">
        <v>4</v>
      </c>
      <c r="X533"/>
      <c r="Y533"/>
      <c r="Z533"/>
    </row>
    <row r="534" spans="1:26" x14ac:dyDescent="0.25">
      <c r="A534"/>
      <c r="B534"/>
      <c r="C534"/>
      <c r="D534"/>
      <c r="E534"/>
      <c r="F534"/>
      <c r="G534"/>
      <c r="H534"/>
      <c r="I534" t="s">
        <v>784</v>
      </c>
      <c r="J534">
        <v>13</v>
      </c>
      <c r="K534">
        <v>1</v>
      </c>
      <c r="L534"/>
      <c r="M534" t="s">
        <v>3</v>
      </c>
      <c r="N534" t="s">
        <v>780</v>
      </c>
      <c r="O534">
        <v>20</v>
      </c>
      <c r="P534" t="s">
        <v>3</v>
      </c>
      <c r="Q534">
        <v>21</v>
      </c>
      <c r="R534" t="s">
        <v>3</v>
      </c>
      <c r="S534" t="s">
        <v>3</v>
      </c>
      <c r="T534" t="s">
        <v>3</v>
      </c>
      <c r="U534"/>
      <c r="V534"/>
      <c r="W534" t="s">
        <v>4</v>
      </c>
      <c r="X534"/>
      <c r="Y534"/>
      <c r="Z534"/>
    </row>
    <row r="535" spans="1:26" s="14" customFormat="1" x14ac:dyDescent="0.25">
      <c r="A535" s="16"/>
      <c r="B535" s="16"/>
      <c r="C535" s="16"/>
      <c r="D535" s="16"/>
      <c r="E535" s="16"/>
      <c r="F535" s="16"/>
      <c r="G535" s="16"/>
      <c r="H535" s="16"/>
      <c r="I535" s="16" t="s">
        <v>666</v>
      </c>
      <c r="J535" s="16">
        <v>8</v>
      </c>
      <c r="K535" s="16">
        <v>1</v>
      </c>
      <c r="L535" s="16"/>
      <c r="M535" s="16" t="s">
        <v>3</v>
      </c>
      <c r="N535" s="16" t="s">
        <v>780</v>
      </c>
      <c r="O535" s="16">
        <v>20</v>
      </c>
      <c r="P535" s="16" t="s">
        <v>3</v>
      </c>
      <c r="Q535" s="16">
        <v>21</v>
      </c>
      <c r="R535" s="16" t="s">
        <v>3</v>
      </c>
      <c r="S535" s="16" t="s">
        <v>3</v>
      </c>
      <c r="T535" s="16" t="s">
        <v>3</v>
      </c>
      <c r="U535" s="16"/>
      <c r="V535" s="16"/>
      <c r="W535" s="16" t="s">
        <v>4</v>
      </c>
      <c r="X535" s="16"/>
      <c r="Y535" s="16"/>
      <c r="Z535" s="16"/>
    </row>
    <row r="536" spans="1:26" x14ac:dyDescent="0.25">
      <c r="A536"/>
      <c r="B536"/>
      <c r="C536"/>
      <c r="D536"/>
      <c r="E536"/>
      <c r="F536"/>
      <c r="G536"/>
      <c r="H536"/>
      <c r="I536" t="s">
        <v>90</v>
      </c>
      <c r="J536">
        <v>7</v>
      </c>
      <c r="K536">
        <v>1</v>
      </c>
      <c r="L536"/>
      <c r="M536" t="s">
        <v>3</v>
      </c>
      <c r="N536" t="s">
        <v>780</v>
      </c>
      <c r="O536">
        <v>20</v>
      </c>
      <c r="P536" t="s">
        <v>3</v>
      </c>
      <c r="Q536">
        <v>21</v>
      </c>
      <c r="R536" t="s">
        <v>3</v>
      </c>
      <c r="S536" t="s">
        <v>3</v>
      </c>
      <c r="T536" t="s">
        <v>3</v>
      </c>
      <c r="U536"/>
      <c r="V536"/>
      <c r="W536" t="s">
        <v>4</v>
      </c>
      <c r="X536"/>
      <c r="Y536"/>
      <c r="Z536"/>
    </row>
    <row r="537" spans="1:26" x14ac:dyDescent="0.25">
      <c r="A537"/>
      <c r="B537"/>
      <c r="C537"/>
      <c r="D537"/>
      <c r="E537"/>
      <c r="F537"/>
      <c r="G537"/>
      <c r="H537"/>
      <c r="I537" t="s">
        <v>189</v>
      </c>
      <c r="J537">
        <v>9</v>
      </c>
      <c r="K537">
        <v>1</v>
      </c>
      <c r="L537"/>
      <c r="M537" t="s">
        <v>3</v>
      </c>
      <c r="N537" t="s">
        <v>780</v>
      </c>
      <c r="O537">
        <v>20</v>
      </c>
      <c r="P537" t="s">
        <v>3</v>
      </c>
      <c r="Q537">
        <v>21</v>
      </c>
      <c r="R537" t="s">
        <v>3</v>
      </c>
      <c r="S537" t="s">
        <v>3</v>
      </c>
      <c r="T537" t="s">
        <v>3</v>
      </c>
      <c r="U537"/>
      <c r="V537"/>
      <c r="W537" t="s">
        <v>4</v>
      </c>
      <c r="X537"/>
      <c r="Y537"/>
      <c r="Z537"/>
    </row>
    <row r="538" spans="1:26" s="14" customFormat="1" x14ac:dyDescent="0.25">
      <c r="A538" s="16"/>
      <c r="B538" s="16"/>
      <c r="C538" s="16"/>
      <c r="D538" s="16"/>
      <c r="E538" s="16"/>
      <c r="F538" s="16"/>
      <c r="G538" s="16"/>
      <c r="H538" s="16"/>
      <c r="I538" s="16" t="s">
        <v>314</v>
      </c>
      <c r="J538" s="16">
        <v>7</v>
      </c>
      <c r="K538" s="16">
        <v>1</v>
      </c>
      <c r="L538" s="16"/>
      <c r="M538" s="16" t="s">
        <v>3</v>
      </c>
      <c r="N538" s="16" t="s">
        <v>780</v>
      </c>
      <c r="O538" s="16">
        <v>20</v>
      </c>
      <c r="P538" s="16" t="s">
        <v>3</v>
      </c>
      <c r="Q538" s="16">
        <v>21</v>
      </c>
      <c r="R538" s="16" t="s">
        <v>3</v>
      </c>
      <c r="S538" s="16" t="s">
        <v>3</v>
      </c>
      <c r="T538" s="16" t="s">
        <v>3</v>
      </c>
      <c r="U538" s="16"/>
      <c r="V538" s="16"/>
      <c r="W538" s="16" t="s">
        <v>4</v>
      </c>
      <c r="X538" s="16"/>
      <c r="Y538" s="16"/>
      <c r="Z538" s="16"/>
    </row>
    <row r="539" spans="1:26" x14ac:dyDescent="0.25">
      <c r="A539"/>
      <c r="B539"/>
      <c r="C539"/>
      <c r="D539"/>
      <c r="E539"/>
      <c r="F539"/>
      <c r="G539"/>
      <c r="H539"/>
      <c r="I539" t="s">
        <v>392</v>
      </c>
      <c r="J539">
        <v>21</v>
      </c>
      <c r="K539">
        <v>1</v>
      </c>
      <c r="L539"/>
      <c r="M539" t="s">
        <v>3</v>
      </c>
      <c r="N539" t="s">
        <v>780</v>
      </c>
      <c r="O539" t="s">
        <v>3</v>
      </c>
      <c r="P539" t="s">
        <v>3</v>
      </c>
      <c r="Q539" t="s">
        <v>3</v>
      </c>
      <c r="R539" t="s">
        <v>3</v>
      </c>
      <c r="S539" t="s">
        <v>3</v>
      </c>
      <c r="T539" t="s">
        <v>3</v>
      </c>
      <c r="U539"/>
      <c r="V539"/>
      <c r="W539" t="s">
        <v>4</v>
      </c>
      <c r="X539"/>
      <c r="Y539"/>
      <c r="Z539"/>
    </row>
    <row r="540" spans="1:26" x14ac:dyDescent="0.25">
      <c r="A540" t="s">
        <v>785</v>
      </c>
      <c r="B540">
        <v>32190575</v>
      </c>
      <c r="C540" t="s">
        <v>49</v>
      </c>
      <c r="D540">
        <v>1</v>
      </c>
      <c r="E540">
        <v>47</v>
      </c>
      <c r="F540" t="s">
        <v>50</v>
      </c>
      <c r="G540" t="s">
        <v>3</v>
      </c>
      <c r="H540" t="s">
        <v>786</v>
      </c>
      <c r="I540" t="s">
        <v>787</v>
      </c>
      <c r="J540">
        <v>6</v>
      </c>
      <c r="K540">
        <v>1</v>
      </c>
      <c r="L540"/>
      <c r="M540" t="s">
        <v>4</v>
      </c>
      <c r="N540" t="s">
        <v>788</v>
      </c>
      <c r="O540">
        <v>8</v>
      </c>
      <c r="P540" t="s">
        <v>3</v>
      </c>
      <c r="Q540" t="s">
        <v>3</v>
      </c>
      <c r="R540" t="s">
        <v>3</v>
      </c>
      <c r="S540" t="s">
        <v>3</v>
      </c>
      <c r="T540" t="s">
        <v>3</v>
      </c>
      <c r="U540"/>
      <c r="V540" t="s">
        <v>3</v>
      </c>
      <c r="W540" t="s">
        <v>3</v>
      </c>
      <c r="X540"/>
      <c r="Y540"/>
      <c r="Z540"/>
    </row>
    <row r="541" spans="1:26" x14ac:dyDescent="0.25">
      <c r="A541"/>
      <c r="B541"/>
      <c r="C541"/>
      <c r="D541"/>
      <c r="E541"/>
      <c r="F541"/>
      <c r="G541"/>
      <c r="H541"/>
      <c r="I541" t="s">
        <v>315</v>
      </c>
      <c r="J541">
        <v>6</v>
      </c>
      <c r="K541">
        <v>1</v>
      </c>
      <c r="L541"/>
      <c r="M541" t="s">
        <v>4</v>
      </c>
      <c r="N541" t="s">
        <v>789</v>
      </c>
      <c r="O541">
        <v>8</v>
      </c>
      <c r="P541" t="s">
        <v>3</v>
      </c>
      <c r="Q541" t="s">
        <v>3</v>
      </c>
      <c r="R541" t="s">
        <v>3</v>
      </c>
      <c r="S541" t="s">
        <v>3</v>
      </c>
      <c r="T541" t="s">
        <v>3</v>
      </c>
      <c r="U541"/>
      <c r="V541" t="s">
        <v>3</v>
      </c>
      <c r="W541" t="s">
        <v>3</v>
      </c>
      <c r="X541"/>
      <c r="Y541"/>
      <c r="Z541"/>
    </row>
    <row r="542" spans="1:26" s="14" customFormat="1" x14ac:dyDescent="0.25">
      <c r="A542" s="16"/>
      <c r="B542" s="16"/>
      <c r="C542" s="16"/>
      <c r="D542" s="16"/>
      <c r="E542" s="16"/>
      <c r="F542" s="16"/>
      <c r="G542" s="16"/>
      <c r="H542" s="16"/>
      <c r="I542" s="16" t="s">
        <v>666</v>
      </c>
      <c r="J542" s="16">
        <v>6</v>
      </c>
      <c r="K542" s="16">
        <v>1</v>
      </c>
      <c r="L542" s="16"/>
      <c r="M542" s="16" t="s">
        <v>4</v>
      </c>
      <c r="N542" s="16" t="s">
        <v>789</v>
      </c>
      <c r="O542" s="16">
        <v>8</v>
      </c>
      <c r="P542" s="16" t="s">
        <v>3</v>
      </c>
      <c r="Q542" s="16" t="s">
        <v>3</v>
      </c>
      <c r="R542" s="16" t="s">
        <v>3</v>
      </c>
      <c r="S542" s="16" t="s">
        <v>3</v>
      </c>
      <c r="T542" s="16" t="s">
        <v>3</v>
      </c>
      <c r="U542" s="16"/>
      <c r="V542" s="16" t="s">
        <v>3</v>
      </c>
      <c r="W542" s="16" t="s">
        <v>3</v>
      </c>
      <c r="X542" s="16"/>
      <c r="Y542" s="16"/>
      <c r="Z542" s="16"/>
    </row>
    <row r="543" spans="1:26" x14ac:dyDescent="0.25">
      <c r="A543"/>
      <c r="B543"/>
      <c r="C543"/>
      <c r="D543">
        <v>2</v>
      </c>
      <c r="E543">
        <v>38</v>
      </c>
      <c r="F543" t="s">
        <v>77</v>
      </c>
      <c r="G543" t="s">
        <v>790</v>
      </c>
      <c r="H543" t="s">
        <v>791</v>
      </c>
      <c r="I543" t="s">
        <v>787</v>
      </c>
      <c r="J543">
        <v>5</v>
      </c>
      <c r="K543">
        <v>1</v>
      </c>
      <c r="L543"/>
      <c r="M543" t="s">
        <v>4</v>
      </c>
      <c r="N543" t="s">
        <v>792</v>
      </c>
      <c r="O543">
        <v>7</v>
      </c>
      <c r="P543" t="s">
        <v>3</v>
      </c>
      <c r="Q543" t="s">
        <v>3</v>
      </c>
      <c r="R543" t="s">
        <v>3</v>
      </c>
      <c r="S543" t="s">
        <v>3</v>
      </c>
      <c r="T543" t="s">
        <v>3</v>
      </c>
      <c r="U543"/>
      <c r="V543" t="s">
        <v>792</v>
      </c>
      <c r="W543" t="s">
        <v>3</v>
      </c>
      <c r="X543"/>
      <c r="Y543"/>
      <c r="Z543"/>
    </row>
    <row r="544" spans="1:26" x14ac:dyDescent="0.25">
      <c r="A544"/>
      <c r="B544"/>
      <c r="C544"/>
      <c r="D544"/>
      <c r="E544"/>
      <c r="F544"/>
      <c r="G544"/>
      <c r="H544"/>
      <c r="I544" t="s">
        <v>315</v>
      </c>
      <c r="J544">
        <v>5</v>
      </c>
      <c r="K544">
        <v>1</v>
      </c>
      <c r="L544"/>
      <c r="M544" t="s">
        <v>4</v>
      </c>
      <c r="N544" t="s">
        <v>792</v>
      </c>
      <c r="O544">
        <v>7</v>
      </c>
      <c r="P544" t="s">
        <v>3</v>
      </c>
      <c r="Q544" t="s">
        <v>3</v>
      </c>
      <c r="R544" t="s">
        <v>3</v>
      </c>
      <c r="S544" t="s">
        <v>3</v>
      </c>
      <c r="T544" t="s">
        <v>3</v>
      </c>
      <c r="U544"/>
      <c r="V544" t="s">
        <v>792</v>
      </c>
      <c r="W544" t="s">
        <v>3</v>
      </c>
      <c r="X544"/>
      <c r="Y544"/>
      <c r="Z544"/>
    </row>
    <row r="545" spans="1:26" s="14" customFormat="1" x14ac:dyDescent="0.25">
      <c r="A545" s="16"/>
      <c r="B545" s="16"/>
      <c r="C545" s="16"/>
      <c r="D545" s="16"/>
      <c r="E545" s="16"/>
      <c r="F545" s="16"/>
      <c r="G545" s="16"/>
      <c r="H545" s="16"/>
      <c r="I545" s="16" t="s">
        <v>666</v>
      </c>
      <c r="J545" s="16">
        <v>5</v>
      </c>
      <c r="K545" s="16">
        <v>1</v>
      </c>
      <c r="L545" s="16"/>
      <c r="M545" s="16" t="s">
        <v>4</v>
      </c>
      <c r="N545" s="16" t="s">
        <v>792</v>
      </c>
      <c r="O545" s="16">
        <v>7</v>
      </c>
      <c r="P545" s="16" t="s">
        <v>3</v>
      </c>
      <c r="Q545" s="16" t="s">
        <v>3</v>
      </c>
      <c r="R545" s="16" t="s">
        <v>3</v>
      </c>
      <c r="S545" s="16" t="s">
        <v>3</v>
      </c>
      <c r="T545" s="16" t="s">
        <v>3</v>
      </c>
      <c r="U545" s="16"/>
      <c r="V545" s="16" t="s">
        <v>792</v>
      </c>
      <c r="W545" s="16" t="s">
        <v>3</v>
      </c>
      <c r="X545" s="16"/>
      <c r="Y545" s="16"/>
      <c r="Z545" s="16"/>
    </row>
    <row r="546" spans="1:26" x14ac:dyDescent="0.25">
      <c r="A546" t="s">
        <v>793</v>
      </c>
      <c r="B546">
        <v>32198004</v>
      </c>
      <c r="C546" t="s">
        <v>49</v>
      </c>
      <c r="D546">
        <v>1</v>
      </c>
      <c r="E546">
        <v>31</v>
      </c>
      <c r="F546" t="s">
        <v>77</v>
      </c>
      <c r="G546" t="s">
        <v>318</v>
      </c>
      <c r="H546" t="s">
        <v>3</v>
      </c>
      <c r="I546" t="s">
        <v>787</v>
      </c>
      <c r="J546">
        <v>3</v>
      </c>
      <c r="K546">
        <v>1</v>
      </c>
      <c r="L546"/>
      <c r="M546" t="s">
        <v>4</v>
      </c>
      <c r="N546" t="s">
        <v>794</v>
      </c>
      <c r="O546">
        <v>7</v>
      </c>
      <c r="P546">
        <v>16</v>
      </c>
      <c r="Q546">
        <v>12</v>
      </c>
      <c r="R546">
        <v>16</v>
      </c>
      <c r="S546" t="s">
        <v>3</v>
      </c>
      <c r="T546">
        <v>0</v>
      </c>
      <c r="U546"/>
      <c r="V546" t="s">
        <v>795</v>
      </c>
      <c r="W546" t="s">
        <v>4</v>
      </c>
      <c r="X546"/>
      <c r="Y546"/>
      <c r="Z546"/>
    </row>
    <row r="547" spans="1:26" s="14" customFormat="1" x14ac:dyDescent="0.25">
      <c r="A547" s="16"/>
      <c r="B547" s="16"/>
      <c r="C547" s="16"/>
      <c r="D547" s="16"/>
      <c r="E547" s="16"/>
      <c r="F547" s="16"/>
      <c r="G547" s="16"/>
      <c r="H547" s="16"/>
      <c r="I547" s="16" t="s">
        <v>8</v>
      </c>
      <c r="J547" s="16">
        <v>3</v>
      </c>
      <c r="K547" s="16">
        <v>1</v>
      </c>
      <c r="L547" s="16"/>
      <c r="M547" s="16" t="s">
        <v>4</v>
      </c>
      <c r="N547" s="16" t="s">
        <v>794</v>
      </c>
      <c r="O547" s="16">
        <v>7</v>
      </c>
      <c r="P547" s="16">
        <v>16</v>
      </c>
      <c r="Q547" s="16">
        <v>12</v>
      </c>
      <c r="R547" s="16">
        <v>16</v>
      </c>
      <c r="S547" s="16" t="s">
        <v>3</v>
      </c>
      <c r="T547" s="16">
        <v>0</v>
      </c>
      <c r="U547" s="16"/>
      <c r="V547" s="16" t="s">
        <v>795</v>
      </c>
      <c r="W547" s="16" t="s">
        <v>4</v>
      </c>
      <c r="X547" s="16"/>
      <c r="Y547" s="16"/>
      <c r="Z547" s="16"/>
    </row>
    <row r="548" spans="1:26" s="14" customFormat="1" x14ac:dyDescent="0.25">
      <c r="A548" s="16"/>
      <c r="B548" s="16"/>
      <c r="C548" s="16"/>
      <c r="D548" s="16"/>
      <c r="E548" s="16"/>
      <c r="F548" s="16"/>
      <c r="G548" s="16"/>
      <c r="H548" s="16"/>
      <c r="I548" s="16" t="s">
        <v>9</v>
      </c>
      <c r="J548" s="16">
        <v>3</v>
      </c>
      <c r="K548" s="16">
        <v>1</v>
      </c>
      <c r="L548" s="16"/>
      <c r="M548" s="16" t="s">
        <v>4</v>
      </c>
      <c r="N548" s="16" t="s">
        <v>794</v>
      </c>
      <c r="O548" s="16">
        <v>7</v>
      </c>
      <c r="P548" s="16">
        <v>16</v>
      </c>
      <c r="Q548" s="16">
        <v>12</v>
      </c>
      <c r="R548" s="16">
        <v>16</v>
      </c>
      <c r="S548" s="16" t="s">
        <v>3</v>
      </c>
      <c r="T548" s="16">
        <v>0</v>
      </c>
      <c r="U548" s="16"/>
      <c r="V548" s="16" t="s">
        <v>795</v>
      </c>
      <c r="W548" s="16" t="s">
        <v>4</v>
      </c>
      <c r="X548" s="16"/>
      <c r="Y548" s="16"/>
      <c r="Z548" s="16"/>
    </row>
    <row r="549" spans="1:26" x14ac:dyDescent="0.25">
      <c r="A549" t="s">
        <v>796</v>
      </c>
      <c r="B549">
        <v>32091386</v>
      </c>
      <c r="C549" t="s">
        <v>49</v>
      </c>
      <c r="D549">
        <v>1</v>
      </c>
      <c r="E549">
        <v>29</v>
      </c>
      <c r="F549" t="s">
        <v>50</v>
      </c>
      <c r="G549" t="s">
        <v>3</v>
      </c>
      <c r="H549" t="s">
        <v>3</v>
      </c>
      <c r="I549" t="s">
        <v>450</v>
      </c>
      <c r="J549">
        <v>6</v>
      </c>
      <c r="K549">
        <v>1</v>
      </c>
      <c r="L549"/>
      <c r="M549" t="s">
        <v>6</v>
      </c>
      <c r="N549" t="s">
        <v>797</v>
      </c>
      <c r="O549" t="s">
        <v>3</v>
      </c>
      <c r="P549" t="s">
        <v>3</v>
      </c>
      <c r="Q549" t="s">
        <v>3</v>
      </c>
      <c r="R549" t="s">
        <v>3</v>
      </c>
      <c r="S549">
        <v>0</v>
      </c>
      <c r="T549" t="s">
        <v>3</v>
      </c>
      <c r="U549"/>
      <c r="V549"/>
      <c r="W549" t="s">
        <v>3</v>
      </c>
      <c r="X549"/>
      <c r="Y549"/>
      <c r="Z549"/>
    </row>
    <row r="550" spans="1:26" x14ac:dyDescent="0.25">
      <c r="A550"/>
      <c r="B550"/>
      <c r="C550"/>
      <c r="D550"/>
      <c r="E550"/>
      <c r="F550"/>
      <c r="G550"/>
      <c r="H550"/>
      <c r="I550" t="s">
        <v>112</v>
      </c>
      <c r="J550">
        <v>6</v>
      </c>
      <c r="K550">
        <v>1</v>
      </c>
      <c r="L550"/>
      <c r="M550" t="s">
        <v>6</v>
      </c>
      <c r="N550" t="s">
        <v>797</v>
      </c>
      <c r="O550" t="s">
        <v>3</v>
      </c>
      <c r="P550" t="s">
        <v>3</v>
      </c>
      <c r="Q550" t="s">
        <v>3</v>
      </c>
      <c r="R550" t="s">
        <v>3</v>
      </c>
      <c r="S550">
        <v>0</v>
      </c>
      <c r="T550" t="s">
        <v>3</v>
      </c>
      <c r="U550"/>
      <c r="V550"/>
      <c r="W550" t="s">
        <v>3</v>
      </c>
      <c r="X550"/>
      <c r="Y550"/>
      <c r="Z550"/>
    </row>
    <row r="551" spans="1:26" x14ac:dyDescent="0.25">
      <c r="A551"/>
      <c r="B551"/>
      <c r="C551"/>
      <c r="D551"/>
      <c r="E551"/>
      <c r="F551"/>
      <c r="G551"/>
      <c r="H551"/>
      <c r="I551" t="s">
        <v>798</v>
      </c>
      <c r="J551">
        <v>1</v>
      </c>
      <c r="K551">
        <v>1</v>
      </c>
      <c r="L551"/>
      <c r="M551" t="s">
        <v>6</v>
      </c>
      <c r="N551" t="s">
        <v>797</v>
      </c>
      <c r="O551" t="s">
        <v>3</v>
      </c>
      <c r="P551" t="s">
        <v>3</v>
      </c>
      <c r="Q551" t="s">
        <v>3</v>
      </c>
      <c r="R551" t="s">
        <v>3</v>
      </c>
      <c r="S551">
        <v>0</v>
      </c>
      <c r="T551" t="s">
        <v>3</v>
      </c>
      <c r="U551"/>
      <c r="V551"/>
      <c r="W551" t="s">
        <v>3</v>
      </c>
      <c r="X551"/>
      <c r="Y551"/>
      <c r="Z551"/>
    </row>
    <row r="552" spans="1:26" x14ac:dyDescent="0.25">
      <c r="A552" t="s">
        <v>799</v>
      </c>
      <c r="B552">
        <v>32198005</v>
      </c>
      <c r="C552" t="s">
        <v>49</v>
      </c>
      <c r="D552">
        <v>1</v>
      </c>
      <c r="E552">
        <v>46</v>
      </c>
      <c r="F552" t="s">
        <v>77</v>
      </c>
      <c r="G552" t="s">
        <v>460</v>
      </c>
      <c r="H552" t="s">
        <v>3</v>
      </c>
      <c r="I552" t="s">
        <v>315</v>
      </c>
      <c r="J552">
        <v>1</v>
      </c>
      <c r="K552">
        <v>1</v>
      </c>
      <c r="L552"/>
      <c r="M552" t="s">
        <v>3</v>
      </c>
      <c r="N552"/>
      <c r="O552">
        <v>2</v>
      </c>
      <c r="P552">
        <v>3</v>
      </c>
      <c r="Q552">
        <v>16</v>
      </c>
      <c r="R552">
        <v>24</v>
      </c>
      <c r="S552">
        <v>0</v>
      </c>
      <c r="T552">
        <v>0</v>
      </c>
      <c r="U552"/>
      <c r="V552" t="s">
        <v>800</v>
      </c>
      <c r="W552" t="s">
        <v>4</v>
      </c>
      <c r="X552"/>
      <c r="Y552"/>
      <c r="Z552"/>
    </row>
    <row r="553" spans="1:26" x14ac:dyDescent="0.25">
      <c r="A553"/>
      <c r="B553"/>
      <c r="C553"/>
      <c r="D553"/>
      <c r="E553"/>
      <c r="F553"/>
      <c r="G553"/>
      <c r="H553"/>
      <c r="I553" t="s">
        <v>112</v>
      </c>
      <c r="J553">
        <v>1</v>
      </c>
      <c r="K553">
        <v>1</v>
      </c>
      <c r="L553"/>
      <c r="M553" t="s">
        <v>3</v>
      </c>
      <c r="N553"/>
      <c r="O553">
        <v>2</v>
      </c>
      <c r="P553">
        <v>3</v>
      </c>
      <c r="Q553">
        <v>16</v>
      </c>
      <c r="R553">
        <v>24</v>
      </c>
      <c r="S553">
        <v>0</v>
      </c>
      <c r="T553">
        <v>0</v>
      </c>
      <c r="U553"/>
      <c r="V553" t="s">
        <v>800</v>
      </c>
      <c r="W553" t="s">
        <v>4</v>
      </c>
      <c r="X553"/>
      <c r="Y553"/>
      <c r="Z553"/>
    </row>
    <row r="554" spans="1:26" x14ac:dyDescent="0.25">
      <c r="A554"/>
      <c r="B554"/>
      <c r="C554"/>
      <c r="D554"/>
      <c r="E554"/>
      <c r="F554"/>
      <c r="G554"/>
      <c r="H554"/>
      <c r="I554" t="s">
        <v>801</v>
      </c>
      <c r="J554">
        <v>1</v>
      </c>
      <c r="K554">
        <v>1</v>
      </c>
      <c r="L554"/>
      <c r="M554" t="s">
        <v>3</v>
      </c>
      <c r="N554"/>
      <c r="O554">
        <v>2</v>
      </c>
      <c r="P554">
        <v>3</v>
      </c>
      <c r="Q554">
        <v>16</v>
      </c>
      <c r="R554">
        <v>24</v>
      </c>
      <c r="S554">
        <v>0</v>
      </c>
      <c r="T554">
        <v>0</v>
      </c>
      <c r="U554"/>
      <c r="V554" t="s">
        <v>800</v>
      </c>
      <c r="W554" t="s">
        <v>4</v>
      </c>
      <c r="X554"/>
      <c r="Y554"/>
      <c r="Z554"/>
    </row>
    <row r="555" spans="1:26" s="14" customFormat="1" x14ac:dyDescent="0.25">
      <c r="A555" s="16" t="s">
        <v>802</v>
      </c>
      <c r="B555" s="16">
        <v>32173576</v>
      </c>
      <c r="C555" s="16" t="s">
        <v>49</v>
      </c>
      <c r="D555" s="16">
        <v>1</v>
      </c>
      <c r="E555" s="16">
        <v>45</v>
      </c>
      <c r="F555" s="16" t="s">
        <v>77</v>
      </c>
      <c r="G555" s="16" t="s">
        <v>63</v>
      </c>
      <c r="H555" s="16" t="s">
        <v>803</v>
      </c>
      <c r="I555" s="16" t="s">
        <v>187</v>
      </c>
      <c r="J555" s="16">
        <v>9</v>
      </c>
      <c r="K555" s="16">
        <v>1</v>
      </c>
      <c r="L555" s="16"/>
      <c r="M555" s="16" t="s">
        <v>6</v>
      </c>
      <c r="N555" s="16" t="s">
        <v>804</v>
      </c>
      <c r="O555" s="16" t="s">
        <v>3</v>
      </c>
      <c r="P555" s="16" t="s">
        <v>3</v>
      </c>
      <c r="Q555" s="16" t="s">
        <v>3</v>
      </c>
      <c r="R555" s="16" t="s">
        <v>3</v>
      </c>
      <c r="S555" s="16">
        <v>1</v>
      </c>
      <c r="T555" s="16" t="s">
        <v>3</v>
      </c>
      <c r="U555" s="16"/>
      <c r="V555" s="16" t="s">
        <v>805</v>
      </c>
      <c r="W555" s="16" t="s">
        <v>3</v>
      </c>
      <c r="X555" s="16"/>
      <c r="Y555" s="16"/>
      <c r="Z555" s="16"/>
    </row>
    <row r="556" spans="1:26" x14ac:dyDescent="0.25">
      <c r="A556"/>
      <c r="B556"/>
      <c r="C556"/>
      <c r="D556"/>
      <c r="E556"/>
      <c r="F556"/>
      <c r="G556"/>
      <c r="H556"/>
      <c r="I556" t="s">
        <v>806</v>
      </c>
      <c r="J556">
        <v>9</v>
      </c>
      <c r="K556">
        <v>1</v>
      </c>
      <c r="L556"/>
      <c r="M556" t="s">
        <v>6</v>
      </c>
      <c r="N556" t="s">
        <v>807</v>
      </c>
      <c r="O556" t="s">
        <v>3</v>
      </c>
      <c r="P556" t="s">
        <v>3</v>
      </c>
      <c r="Q556" t="s">
        <v>3</v>
      </c>
      <c r="R556" t="s">
        <v>3</v>
      </c>
      <c r="S556">
        <v>1</v>
      </c>
      <c r="T556" t="s">
        <v>3</v>
      </c>
      <c r="U556"/>
      <c r="V556" t="s">
        <v>805</v>
      </c>
      <c r="W556" t="s">
        <v>3</v>
      </c>
      <c r="X556"/>
      <c r="Y556"/>
      <c r="Z556"/>
    </row>
    <row r="557" spans="1:26" x14ac:dyDescent="0.25">
      <c r="A557"/>
      <c r="B557"/>
      <c r="C557"/>
      <c r="D557"/>
      <c r="E557"/>
      <c r="F557"/>
      <c r="G557"/>
      <c r="H557"/>
      <c r="I557" t="s">
        <v>493</v>
      </c>
      <c r="J557" t="s">
        <v>3</v>
      </c>
      <c r="K557">
        <v>1</v>
      </c>
      <c r="L557"/>
      <c r="M557" t="s">
        <v>6</v>
      </c>
      <c r="N557" t="s">
        <v>807</v>
      </c>
      <c r="O557" t="s">
        <v>3</v>
      </c>
      <c r="P557" t="s">
        <v>3</v>
      </c>
      <c r="Q557" t="s">
        <v>3</v>
      </c>
      <c r="R557" t="s">
        <v>3</v>
      </c>
      <c r="S557">
        <v>1</v>
      </c>
      <c r="T557" t="s">
        <v>3</v>
      </c>
      <c r="U557"/>
      <c r="V557" t="s">
        <v>805</v>
      </c>
      <c r="W557" t="s">
        <v>3</v>
      </c>
      <c r="X557"/>
      <c r="Y557"/>
      <c r="Z557"/>
    </row>
    <row r="558" spans="1:26" x14ac:dyDescent="0.25">
      <c r="A558"/>
      <c r="B558"/>
      <c r="C558"/>
      <c r="D558"/>
      <c r="E558"/>
      <c r="F558"/>
      <c r="G558"/>
      <c r="H558"/>
      <c r="I558" t="s">
        <v>808</v>
      </c>
      <c r="J558" t="s">
        <v>3</v>
      </c>
      <c r="K558">
        <v>1</v>
      </c>
      <c r="L558"/>
      <c r="M558" t="s">
        <v>3</v>
      </c>
      <c r="N558"/>
      <c r="O558" t="s">
        <v>3</v>
      </c>
      <c r="P558" t="s">
        <v>3</v>
      </c>
      <c r="Q558" t="s">
        <v>3</v>
      </c>
      <c r="R558" t="s">
        <v>3</v>
      </c>
      <c r="S558">
        <v>1</v>
      </c>
      <c r="T558" t="s">
        <v>3</v>
      </c>
      <c r="U558"/>
      <c r="V558" t="s">
        <v>805</v>
      </c>
      <c r="W558" t="s">
        <v>3</v>
      </c>
      <c r="X558"/>
      <c r="Y558"/>
      <c r="Z558"/>
    </row>
    <row r="559" spans="1:26" x14ac:dyDescent="0.25">
      <c r="A559"/>
      <c r="B559"/>
      <c r="C559"/>
      <c r="D559"/>
      <c r="E559"/>
      <c r="F559"/>
      <c r="G559"/>
      <c r="H559"/>
      <c r="I559" t="s">
        <v>809</v>
      </c>
      <c r="J559" t="s">
        <v>3</v>
      </c>
      <c r="K559">
        <v>1</v>
      </c>
      <c r="L559"/>
      <c r="M559" t="s">
        <v>3</v>
      </c>
      <c r="N559"/>
      <c r="O559" t="s">
        <v>3</v>
      </c>
      <c r="P559" t="s">
        <v>3</v>
      </c>
      <c r="Q559" t="s">
        <v>3</v>
      </c>
      <c r="R559" t="s">
        <v>3</v>
      </c>
      <c r="S559">
        <v>1</v>
      </c>
      <c r="T559" t="s">
        <v>3</v>
      </c>
      <c r="U559"/>
      <c r="V559" t="s">
        <v>805</v>
      </c>
      <c r="W559" t="s">
        <v>3</v>
      </c>
      <c r="X559"/>
      <c r="Y559"/>
      <c r="Z559"/>
    </row>
    <row r="560" spans="1:26" x14ac:dyDescent="0.25">
      <c r="A560"/>
      <c r="B560"/>
      <c r="C560"/>
      <c r="D560"/>
      <c r="E560"/>
      <c r="F560"/>
      <c r="G560"/>
      <c r="H560"/>
      <c r="I560" t="s">
        <v>292</v>
      </c>
      <c r="J560" t="s">
        <v>3</v>
      </c>
      <c r="K560">
        <v>1</v>
      </c>
      <c r="L560"/>
      <c r="M560" t="s">
        <v>6</v>
      </c>
      <c r="N560" t="s">
        <v>810</v>
      </c>
      <c r="O560" t="s">
        <v>3</v>
      </c>
      <c r="P560" t="s">
        <v>3</v>
      </c>
      <c r="Q560" t="s">
        <v>3</v>
      </c>
      <c r="R560" t="s">
        <v>3</v>
      </c>
      <c r="S560">
        <v>1</v>
      </c>
      <c r="T560" t="s">
        <v>3</v>
      </c>
      <c r="U560"/>
      <c r="V560" t="s">
        <v>805</v>
      </c>
      <c r="W560" t="s">
        <v>3</v>
      </c>
      <c r="X560"/>
      <c r="Y560"/>
      <c r="Z560"/>
    </row>
    <row r="561" spans="1:26" x14ac:dyDescent="0.25">
      <c r="A561"/>
      <c r="B561"/>
      <c r="C561"/>
      <c r="D561"/>
      <c r="E561"/>
      <c r="F561"/>
      <c r="G561"/>
      <c r="H561"/>
      <c r="I561" t="s">
        <v>811</v>
      </c>
      <c r="J561" t="s">
        <v>3</v>
      </c>
      <c r="K561">
        <v>1</v>
      </c>
      <c r="L561"/>
      <c r="M561" t="s">
        <v>6</v>
      </c>
      <c r="N561" t="s">
        <v>807</v>
      </c>
      <c r="O561" t="s">
        <v>3</v>
      </c>
      <c r="P561" t="s">
        <v>3</v>
      </c>
      <c r="Q561" t="s">
        <v>3</v>
      </c>
      <c r="R561" t="s">
        <v>3</v>
      </c>
      <c r="S561">
        <v>1</v>
      </c>
      <c r="T561" t="s">
        <v>3</v>
      </c>
      <c r="U561"/>
      <c r="V561" t="s">
        <v>805</v>
      </c>
      <c r="W561" t="s">
        <v>3</v>
      </c>
      <c r="X561"/>
      <c r="Y561"/>
      <c r="Z561"/>
    </row>
    <row r="562" spans="1:26" s="14" customFormat="1" x14ac:dyDescent="0.25">
      <c r="A562" s="16"/>
      <c r="B562" s="16"/>
      <c r="C562" s="16"/>
      <c r="D562" s="16">
        <v>2</v>
      </c>
      <c r="E562" s="16">
        <v>30</v>
      </c>
      <c r="F562" s="16" t="s">
        <v>77</v>
      </c>
      <c r="G562" s="16" t="s">
        <v>63</v>
      </c>
      <c r="H562" s="16" t="s">
        <v>812</v>
      </c>
      <c r="I562" s="16" t="s">
        <v>187</v>
      </c>
      <c r="J562" s="16">
        <v>4</v>
      </c>
      <c r="K562" s="16">
        <v>1</v>
      </c>
      <c r="L562" s="16"/>
      <c r="M562" s="16" t="s">
        <v>6</v>
      </c>
      <c r="N562" s="16" t="s">
        <v>804</v>
      </c>
      <c r="O562" s="16" t="s">
        <v>3</v>
      </c>
      <c r="P562" s="16" t="s">
        <v>3</v>
      </c>
      <c r="Q562" s="16" t="s">
        <v>3</v>
      </c>
      <c r="R562" s="16" t="s">
        <v>3</v>
      </c>
      <c r="S562" s="16">
        <v>1</v>
      </c>
      <c r="T562" s="16" t="s">
        <v>3</v>
      </c>
      <c r="U562" s="16"/>
      <c r="V562" s="16" t="s">
        <v>805</v>
      </c>
      <c r="W562" s="16" t="s">
        <v>3</v>
      </c>
      <c r="X562" s="16"/>
      <c r="Y562" s="16"/>
      <c r="Z562" s="16"/>
    </row>
    <row r="563" spans="1:26" x14ac:dyDescent="0.25">
      <c r="A563"/>
      <c r="B563"/>
      <c r="C563"/>
      <c r="D563"/>
      <c r="E563"/>
      <c r="F563"/>
      <c r="G563"/>
      <c r="H563"/>
      <c r="I563" t="s">
        <v>806</v>
      </c>
      <c r="J563">
        <v>4</v>
      </c>
      <c r="K563">
        <v>1</v>
      </c>
      <c r="L563"/>
      <c r="M563" t="s">
        <v>6</v>
      </c>
      <c r="N563" t="s">
        <v>807</v>
      </c>
      <c r="O563" t="s">
        <v>3</v>
      </c>
      <c r="P563" t="s">
        <v>3</v>
      </c>
      <c r="Q563" t="s">
        <v>3</v>
      </c>
      <c r="R563" t="s">
        <v>3</v>
      </c>
      <c r="S563">
        <v>1</v>
      </c>
      <c r="T563" t="s">
        <v>3</v>
      </c>
      <c r="U563"/>
      <c r="V563" t="s">
        <v>805</v>
      </c>
      <c r="W563" t="s">
        <v>3</v>
      </c>
      <c r="X563"/>
      <c r="Y563"/>
      <c r="Z563"/>
    </row>
    <row r="564" spans="1:26" x14ac:dyDescent="0.25">
      <c r="A564"/>
      <c r="B564"/>
      <c r="C564"/>
      <c r="D564"/>
      <c r="E564"/>
      <c r="F564"/>
      <c r="G564"/>
      <c r="H564"/>
      <c r="I564" t="s">
        <v>493</v>
      </c>
      <c r="J564" t="s">
        <v>3</v>
      </c>
      <c r="K564">
        <v>1</v>
      </c>
      <c r="L564"/>
      <c r="M564" t="s">
        <v>6</v>
      </c>
      <c r="N564" t="s">
        <v>807</v>
      </c>
      <c r="O564" t="s">
        <v>3</v>
      </c>
      <c r="P564" t="s">
        <v>3</v>
      </c>
      <c r="Q564" t="s">
        <v>3</v>
      </c>
      <c r="R564" t="s">
        <v>3</v>
      </c>
      <c r="S564">
        <v>1</v>
      </c>
      <c r="T564" t="s">
        <v>3</v>
      </c>
      <c r="U564"/>
      <c r="V564" t="s">
        <v>805</v>
      </c>
      <c r="W564" t="s">
        <v>3</v>
      </c>
      <c r="X564"/>
      <c r="Y564"/>
      <c r="Z564"/>
    </row>
    <row r="565" spans="1:26" x14ac:dyDescent="0.25">
      <c r="A565"/>
      <c r="B565"/>
      <c r="C565"/>
      <c r="D565"/>
      <c r="E565"/>
      <c r="F565"/>
      <c r="G565"/>
      <c r="H565"/>
      <c r="I565" t="s">
        <v>808</v>
      </c>
      <c r="J565" t="s">
        <v>3</v>
      </c>
      <c r="K565">
        <v>1</v>
      </c>
      <c r="L565"/>
      <c r="M565" t="s">
        <v>3</v>
      </c>
      <c r="N565"/>
      <c r="O565" t="s">
        <v>3</v>
      </c>
      <c r="P565" t="s">
        <v>3</v>
      </c>
      <c r="Q565" t="s">
        <v>3</v>
      </c>
      <c r="R565" t="s">
        <v>3</v>
      </c>
      <c r="S565">
        <v>1</v>
      </c>
      <c r="T565" t="s">
        <v>3</v>
      </c>
      <c r="U565"/>
      <c r="V565" t="s">
        <v>805</v>
      </c>
      <c r="W565" t="s">
        <v>3</v>
      </c>
      <c r="X565"/>
      <c r="Y565"/>
      <c r="Z565"/>
    </row>
    <row r="566" spans="1:26" x14ac:dyDescent="0.25">
      <c r="A566"/>
      <c r="B566"/>
      <c r="C566"/>
      <c r="D566"/>
      <c r="E566"/>
      <c r="F566"/>
      <c r="G566"/>
      <c r="H566"/>
      <c r="I566" t="s">
        <v>809</v>
      </c>
      <c r="J566" t="s">
        <v>3</v>
      </c>
      <c r="K566">
        <v>1</v>
      </c>
      <c r="L566"/>
      <c r="M566" t="s">
        <v>3</v>
      </c>
      <c r="N566"/>
      <c r="O566" t="s">
        <v>3</v>
      </c>
      <c r="P566" t="s">
        <v>3</v>
      </c>
      <c r="Q566" t="s">
        <v>3</v>
      </c>
      <c r="R566" t="s">
        <v>3</v>
      </c>
      <c r="S566">
        <v>1</v>
      </c>
      <c r="T566" t="s">
        <v>3</v>
      </c>
      <c r="U566"/>
      <c r="V566" t="s">
        <v>805</v>
      </c>
      <c r="W566" t="s">
        <v>3</v>
      </c>
      <c r="X566"/>
      <c r="Y566"/>
      <c r="Z566"/>
    </row>
    <row r="567" spans="1:26" x14ac:dyDescent="0.25">
      <c r="A567"/>
      <c r="B567"/>
      <c r="C567"/>
      <c r="D567"/>
      <c r="E567"/>
      <c r="F567"/>
      <c r="G567"/>
      <c r="H567"/>
      <c r="I567" t="s">
        <v>813</v>
      </c>
      <c r="J567" t="s">
        <v>3</v>
      </c>
      <c r="K567">
        <v>1</v>
      </c>
      <c r="L567"/>
      <c r="M567" t="s">
        <v>6</v>
      </c>
      <c r="N567" t="s">
        <v>810</v>
      </c>
      <c r="O567" t="s">
        <v>3</v>
      </c>
      <c r="P567" t="s">
        <v>3</v>
      </c>
      <c r="Q567" t="s">
        <v>3</v>
      </c>
      <c r="R567" t="s">
        <v>3</v>
      </c>
      <c r="S567">
        <v>1</v>
      </c>
      <c r="T567" t="s">
        <v>3</v>
      </c>
      <c r="U567"/>
      <c r="V567" t="s">
        <v>805</v>
      </c>
      <c r="W567" t="s">
        <v>3</v>
      </c>
      <c r="X567"/>
      <c r="Y567"/>
      <c r="Z567"/>
    </row>
    <row r="568" spans="1:26" x14ac:dyDescent="0.25">
      <c r="A568"/>
      <c r="B568"/>
      <c r="C568"/>
      <c r="D568"/>
      <c r="E568"/>
      <c r="F568"/>
      <c r="G568"/>
      <c r="H568"/>
      <c r="I568" t="s">
        <v>811</v>
      </c>
      <c r="J568" t="s">
        <v>3</v>
      </c>
      <c r="K568">
        <v>1</v>
      </c>
      <c r="L568"/>
      <c r="M568" t="s">
        <v>3</v>
      </c>
      <c r="N568"/>
      <c r="O568" t="s">
        <v>3</v>
      </c>
      <c r="P568" t="s">
        <v>3</v>
      </c>
      <c r="Q568" t="s">
        <v>3</v>
      </c>
      <c r="R568" t="s">
        <v>3</v>
      </c>
      <c r="S568">
        <v>1</v>
      </c>
      <c r="T568" t="s">
        <v>3</v>
      </c>
      <c r="U568"/>
      <c r="V568" t="s">
        <v>805</v>
      </c>
      <c r="W568" t="s">
        <v>3</v>
      </c>
      <c r="X568"/>
      <c r="Y568"/>
      <c r="Z568"/>
    </row>
    <row r="569" spans="1:26" s="14" customFormat="1" x14ac:dyDescent="0.25">
      <c r="A569" s="16"/>
      <c r="B569" s="16"/>
      <c r="C569" s="16"/>
      <c r="D569" s="16">
        <v>3</v>
      </c>
      <c r="E569" s="16">
        <v>62</v>
      </c>
      <c r="F569" s="16" t="s">
        <v>50</v>
      </c>
      <c r="G569" s="16" t="s">
        <v>439</v>
      </c>
      <c r="H569" s="16" t="s">
        <v>812</v>
      </c>
      <c r="I569" s="16" t="s">
        <v>187</v>
      </c>
      <c r="J569" s="16">
        <v>7</v>
      </c>
      <c r="K569" s="16">
        <v>1</v>
      </c>
      <c r="L569" s="16"/>
      <c r="M569" s="16" t="s">
        <v>3</v>
      </c>
      <c r="N569" s="16"/>
      <c r="O569" s="16" t="s">
        <v>3</v>
      </c>
      <c r="P569" s="16" t="s">
        <v>3</v>
      </c>
      <c r="Q569" s="16" t="s">
        <v>3</v>
      </c>
      <c r="R569" s="16" t="s">
        <v>3</v>
      </c>
      <c r="S569" s="16">
        <v>1</v>
      </c>
      <c r="T569" s="16" t="s">
        <v>3</v>
      </c>
      <c r="U569" s="16"/>
      <c r="V569" s="16" t="s">
        <v>805</v>
      </c>
      <c r="W569" s="16" t="s">
        <v>3</v>
      </c>
      <c r="X569" s="16"/>
      <c r="Y569" s="16"/>
      <c r="Z569" s="16"/>
    </row>
    <row r="570" spans="1:26" x14ac:dyDescent="0.25">
      <c r="A570"/>
      <c r="B570"/>
      <c r="C570"/>
      <c r="D570"/>
      <c r="E570"/>
      <c r="F570"/>
      <c r="G570" t="s">
        <v>814</v>
      </c>
      <c r="H570"/>
      <c r="I570" t="s">
        <v>806</v>
      </c>
      <c r="J570">
        <v>7</v>
      </c>
      <c r="K570">
        <v>1</v>
      </c>
      <c r="L570"/>
      <c r="M570" t="s">
        <v>3</v>
      </c>
      <c r="N570"/>
      <c r="O570" t="s">
        <v>3</v>
      </c>
      <c r="P570" t="s">
        <v>3</v>
      </c>
      <c r="Q570" t="s">
        <v>3</v>
      </c>
      <c r="R570" t="s">
        <v>3</v>
      </c>
      <c r="S570">
        <v>1</v>
      </c>
      <c r="T570" t="s">
        <v>3</v>
      </c>
      <c r="U570"/>
      <c r="V570" t="s">
        <v>805</v>
      </c>
      <c r="W570" t="s">
        <v>3</v>
      </c>
      <c r="X570"/>
      <c r="Y570"/>
      <c r="Z570"/>
    </row>
    <row r="571" spans="1:26" x14ac:dyDescent="0.25">
      <c r="A571"/>
      <c r="B571"/>
      <c r="C571"/>
      <c r="D571"/>
      <c r="E571"/>
      <c r="F571"/>
      <c r="G571"/>
      <c r="H571"/>
      <c r="I571" t="s">
        <v>815</v>
      </c>
      <c r="J571" t="s">
        <v>3</v>
      </c>
      <c r="K571">
        <v>1</v>
      </c>
      <c r="L571"/>
      <c r="M571" t="s">
        <v>3</v>
      </c>
      <c r="N571"/>
      <c r="O571" t="s">
        <v>3</v>
      </c>
      <c r="P571" t="s">
        <v>3</v>
      </c>
      <c r="Q571" t="s">
        <v>3</v>
      </c>
      <c r="R571" t="s">
        <v>3</v>
      </c>
      <c r="S571">
        <v>1</v>
      </c>
      <c r="T571" t="s">
        <v>3</v>
      </c>
      <c r="U571"/>
      <c r="V571" t="s">
        <v>805</v>
      </c>
      <c r="W571" t="s">
        <v>3</v>
      </c>
      <c r="X571"/>
      <c r="Y571"/>
      <c r="Z571"/>
    </row>
    <row r="572" spans="1:26" x14ac:dyDescent="0.25">
      <c r="A572"/>
      <c r="B572"/>
      <c r="C572"/>
      <c r="D572"/>
      <c r="E572"/>
      <c r="F572"/>
      <c r="G572"/>
      <c r="H572"/>
      <c r="I572" t="s">
        <v>809</v>
      </c>
      <c r="J572" t="s">
        <v>3</v>
      </c>
      <c r="K572">
        <v>1</v>
      </c>
      <c r="L572"/>
      <c r="M572" t="s">
        <v>3</v>
      </c>
      <c r="N572"/>
      <c r="O572" t="s">
        <v>3</v>
      </c>
      <c r="P572" t="s">
        <v>3</v>
      </c>
      <c r="Q572" t="s">
        <v>3</v>
      </c>
      <c r="R572" t="s">
        <v>3</v>
      </c>
      <c r="S572">
        <v>1</v>
      </c>
      <c r="T572" t="s">
        <v>3</v>
      </c>
      <c r="U572"/>
      <c r="V572" t="s">
        <v>805</v>
      </c>
      <c r="W572" t="s">
        <v>3</v>
      </c>
      <c r="X572"/>
      <c r="Y572"/>
      <c r="Z572"/>
    </row>
    <row r="573" spans="1:26" s="14" customFormat="1" x14ac:dyDescent="0.25">
      <c r="A573" s="16"/>
      <c r="B573" s="16"/>
      <c r="C573" s="16"/>
      <c r="D573" s="16">
        <v>4</v>
      </c>
      <c r="E573" s="16">
        <v>53</v>
      </c>
      <c r="F573" s="16" t="s">
        <v>77</v>
      </c>
      <c r="G573" s="16" t="s">
        <v>63</v>
      </c>
      <c r="H573" s="16" t="s">
        <v>812</v>
      </c>
      <c r="I573" s="16" t="s">
        <v>187</v>
      </c>
      <c r="J573" s="16">
        <v>4</v>
      </c>
      <c r="K573" s="16">
        <v>1</v>
      </c>
      <c r="L573" s="16"/>
      <c r="M573" s="16" t="s">
        <v>4</v>
      </c>
      <c r="N573" s="16" t="s">
        <v>816</v>
      </c>
      <c r="O573" s="16">
        <v>12</v>
      </c>
      <c r="P573" s="16" t="s">
        <v>3</v>
      </c>
      <c r="Q573" s="16">
        <v>16</v>
      </c>
      <c r="R573" s="16">
        <v>17</v>
      </c>
      <c r="S573" s="16">
        <v>0</v>
      </c>
      <c r="T573" s="16">
        <v>0</v>
      </c>
      <c r="U573" s="16"/>
      <c r="V573" s="16"/>
      <c r="W573" s="16" t="s">
        <v>4</v>
      </c>
      <c r="X573" s="16"/>
      <c r="Y573" s="16"/>
      <c r="Z573" s="16"/>
    </row>
    <row r="574" spans="1:26" x14ac:dyDescent="0.25">
      <c r="A574"/>
      <c r="B574"/>
      <c r="C574"/>
      <c r="D574"/>
      <c r="E574"/>
      <c r="F574"/>
      <c r="G574"/>
      <c r="H574"/>
      <c r="I574" t="s">
        <v>806</v>
      </c>
      <c r="J574">
        <v>4</v>
      </c>
      <c r="K574">
        <v>1</v>
      </c>
      <c r="L574"/>
      <c r="M574" t="s">
        <v>4</v>
      </c>
      <c r="N574" t="s">
        <v>816</v>
      </c>
      <c r="O574">
        <v>12</v>
      </c>
      <c r="P574" t="s">
        <v>3</v>
      </c>
      <c r="Q574">
        <v>16</v>
      </c>
      <c r="R574">
        <v>17</v>
      </c>
      <c r="S574">
        <v>0</v>
      </c>
      <c r="T574">
        <v>0</v>
      </c>
      <c r="U574"/>
      <c r="V574"/>
      <c r="W574" t="s">
        <v>4</v>
      </c>
      <c r="X574"/>
      <c r="Y574"/>
      <c r="Z574"/>
    </row>
    <row r="575" spans="1:26" x14ac:dyDescent="0.25">
      <c r="A575"/>
      <c r="B575"/>
      <c r="C575"/>
      <c r="D575"/>
      <c r="E575"/>
      <c r="F575"/>
      <c r="G575"/>
      <c r="H575"/>
      <c r="I575" t="s">
        <v>815</v>
      </c>
      <c r="J575" t="s">
        <v>3</v>
      </c>
      <c r="K575">
        <v>1</v>
      </c>
      <c r="L575"/>
      <c r="M575" t="s">
        <v>6</v>
      </c>
      <c r="N575" t="s">
        <v>810</v>
      </c>
      <c r="O575">
        <v>12</v>
      </c>
      <c r="P575" t="s">
        <v>3</v>
      </c>
      <c r="Q575">
        <v>16</v>
      </c>
      <c r="R575">
        <v>17</v>
      </c>
      <c r="S575">
        <v>0</v>
      </c>
      <c r="T575">
        <v>0</v>
      </c>
      <c r="U575"/>
      <c r="V575"/>
      <c r="W575" t="s">
        <v>4</v>
      </c>
      <c r="X575"/>
      <c r="Y575"/>
      <c r="Z575"/>
    </row>
    <row r="576" spans="1:26" x14ac:dyDescent="0.25">
      <c r="A576"/>
      <c r="B576"/>
      <c r="C576"/>
      <c r="D576"/>
      <c r="E576"/>
      <c r="F576"/>
      <c r="G576"/>
      <c r="H576"/>
      <c r="I576" t="s">
        <v>809</v>
      </c>
      <c r="J576" t="s">
        <v>3</v>
      </c>
      <c r="K576">
        <v>1</v>
      </c>
      <c r="L576"/>
      <c r="M576" t="s">
        <v>3</v>
      </c>
      <c r="N576"/>
      <c r="O576">
        <v>12</v>
      </c>
      <c r="P576" t="s">
        <v>3</v>
      </c>
      <c r="Q576">
        <v>16</v>
      </c>
      <c r="R576">
        <v>17</v>
      </c>
      <c r="S576">
        <v>0</v>
      </c>
      <c r="T576">
        <v>0</v>
      </c>
      <c r="U576"/>
      <c r="V576"/>
      <c r="W576" t="s">
        <v>4</v>
      </c>
      <c r="X576"/>
      <c r="Y576"/>
      <c r="Z576"/>
    </row>
    <row r="577" spans="1:26" s="14" customFormat="1" x14ac:dyDescent="0.25">
      <c r="A577" s="16"/>
      <c r="B577" s="16"/>
      <c r="C577" s="16"/>
      <c r="D577" s="16">
        <v>5</v>
      </c>
      <c r="E577" s="16">
        <v>51</v>
      </c>
      <c r="F577" s="16" t="s">
        <v>77</v>
      </c>
      <c r="G577" s="16" t="s">
        <v>63</v>
      </c>
      <c r="H577" s="16" t="s">
        <v>803</v>
      </c>
      <c r="I577" s="16" t="s">
        <v>187</v>
      </c>
      <c r="J577" s="16">
        <v>3</v>
      </c>
      <c r="K577" s="16">
        <v>1</v>
      </c>
      <c r="L577" s="16"/>
      <c r="M577" s="16" t="s">
        <v>4</v>
      </c>
      <c r="N577" s="16" t="s">
        <v>816</v>
      </c>
      <c r="O577" s="16">
        <v>10</v>
      </c>
      <c r="P577" s="16" t="s">
        <v>3</v>
      </c>
      <c r="Q577" s="16">
        <v>17</v>
      </c>
      <c r="R577" s="16">
        <v>20</v>
      </c>
      <c r="S577" s="16">
        <v>0</v>
      </c>
      <c r="T577" s="16">
        <v>0</v>
      </c>
      <c r="U577" s="16"/>
      <c r="V577" s="16"/>
      <c r="W577" s="16" t="s">
        <v>4</v>
      </c>
      <c r="X577" s="16"/>
      <c r="Y577" s="16"/>
      <c r="Z577" s="16"/>
    </row>
    <row r="578" spans="1:26" x14ac:dyDescent="0.25">
      <c r="A578"/>
      <c r="B578"/>
      <c r="C578"/>
      <c r="D578"/>
      <c r="E578"/>
      <c r="F578"/>
      <c r="G578"/>
      <c r="H578"/>
      <c r="I578" t="s">
        <v>806</v>
      </c>
      <c r="J578">
        <v>3</v>
      </c>
      <c r="K578">
        <v>1</v>
      </c>
      <c r="L578"/>
      <c r="M578" t="s">
        <v>4</v>
      </c>
      <c r="N578" t="s">
        <v>816</v>
      </c>
      <c r="O578">
        <v>10</v>
      </c>
      <c r="P578" t="s">
        <v>3</v>
      </c>
      <c r="Q578">
        <v>17</v>
      </c>
      <c r="R578">
        <v>20</v>
      </c>
      <c r="S578">
        <v>0</v>
      </c>
      <c r="T578">
        <v>0</v>
      </c>
      <c r="U578"/>
      <c r="V578"/>
      <c r="W578" t="s">
        <v>4</v>
      </c>
      <c r="X578"/>
      <c r="Y578"/>
      <c r="Z578"/>
    </row>
    <row r="579" spans="1:26" x14ac:dyDescent="0.25">
      <c r="A579"/>
      <c r="B579"/>
      <c r="C579"/>
      <c r="D579"/>
      <c r="E579"/>
      <c r="F579"/>
      <c r="G579"/>
      <c r="H579"/>
      <c r="I579" t="s">
        <v>808</v>
      </c>
      <c r="J579" t="s">
        <v>3</v>
      </c>
      <c r="K579">
        <v>1</v>
      </c>
      <c r="L579"/>
      <c r="M579" t="s">
        <v>3</v>
      </c>
      <c r="N579"/>
      <c r="O579">
        <v>10</v>
      </c>
      <c r="P579" t="s">
        <v>3</v>
      </c>
      <c r="Q579">
        <v>17</v>
      </c>
      <c r="R579">
        <v>20</v>
      </c>
      <c r="S579">
        <v>0</v>
      </c>
      <c r="T579">
        <v>0</v>
      </c>
      <c r="U579"/>
      <c r="V579"/>
      <c r="W579" t="s">
        <v>4</v>
      </c>
      <c r="X579"/>
      <c r="Y579"/>
      <c r="Z579"/>
    </row>
    <row r="580" spans="1:26" x14ac:dyDescent="0.25">
      <c r="A580"/>
      <c r="B580"/>
      <c r="C580"/>
      <c r="D580"/>
      <c r="E580"/>
      <c r="F580"/>
      <c r="G580"/>
      <c r="H580"/>
      <c r="I580" t="s">
        <v>809</v>
      </c>
      <c r="J580" t="s">
        <v>3</v>
      </c>
      <c r="K580">
        <v>1</v>
      </c>
      <c r="L580"/>
      <c r="M580" t="s">
        <v>3</v>
      </c>
      <c r="N580"/>
      <c r="O580">
        <v>10</v>
      </c>
      <c r="P580" t="s">
        <v>3</v>
      </c>
      <c r="Q580">
        <v>17</v>
      </c>
      <c r="R580">
        <v>20</v>
      </c>
      <c r="S580">
        <v>0</v>
      </c>
      <c r="T580">
        <v>0</v>
      </c>
      <c r="U580"/>
      <c r="V580"/>
      <c r="W580" t="s">
        <v>4</v>
      </c>
      <c r="X580"/>
      <c r="Y580"/>
      <c r="Z580"/>
    </row>
    <row r="581" spans="1:26" s="14" customFormat="1" x14ac:dyDescent="0.25">
      <c r="A581" s="16"/>
      <c r="B581" s="16"/>
      <c r="C581" s="16"/>
      <c r="D581" s="16">
        <v>6</v>
      </c>
      <c r="E581" s="16">
        <v>47</v>
      </c>
      <c r="F581" s="16" t="s">
        <v>50</v>
      </c>
      <c r="G581" s="16" t="s">
        <v>63</v>
      </c>
      <c r="H581" s="16" t="s">
        <v>803</v>
      </c>
      <c r="I581" s="16" t="s">
        <v>187</v>
      </c>
      <c r="J581" s="16">
        <v>7</v>
      </c>
      <c r="K581" s="16">
        <v>1</v>
      </c>
      <c r="L581" s="16"/>
      <c r="M581" s="16" t="s">
        <v>3</v>
      </c>
      <c r="N581" s="16" t="s">
        <v>817</v>
      </c>
      <c r="O581" s="16" t="s">
        <v>3</v>
      </c>
      <c r="P581" s="16" t="s">
        <v>3</v>
      </c>
      <c r="Q581" s="16">
        <v>25</v>
      </c>
      <c r="R581" s="16">
        <v>25</v>
      </c>
      <c r="S581" s="16">
        <v>0</v>
      </c>
      <c r="T581" s="16">
        <v>0</v>
      </c>
      <c r="U581" s="16"/>
      <c r="V581" s="16" t="s">
        <v>817</v>
      </c>
      <c r="W581" s="16" t="s">
        <v>4</v>
      </c>
      <c r="X581" s="16"/>
      <c r="Y581" s="16"/>
      <c r="Z581" s="16"/>
    </row>
    <row r="582" spans="1:26" x14ac:dyDescent="0.25">
      <c r="A582"/>
      <c r="B582"/>
      <c r="C582"/>
      <c r="D582"/>
      <c r="E582"/>
      <c r="F582"/>
      <c r="G582"/>
      <c r="H582"/>
      <c r="I582" t="s">
        <v>806</v>
      </c>
      <c r="J582">
        <v>7</v>
      </c>
      <c r="K582">
        <v>1</v>
      </c>
      <c r="L582"/>
      <c r="M582" t="s">
        <v>3</v>
      </c>
      <c r="N582"/>
      <c r="O582" t="s">
        <v>3</v>
      </c>
      <c r="P582" t="s">
        <v>3</v>
      </c>
      <c r="Q582">
        <v>25</v>
      </c>
      <c r="R582">
        <v>25</v>
      </c>
      <c r="S582">
        <v>0</v>
      </c>
      <c r="T582">
        <v>0</v>
      </c>
      <c r="U582"/>
      <c r="V582"/>
      <c r="W582" t="s">
        <v>4</v>
      </c>
      <c r="X582"/>
      <c r="Y582"/>
      <c r="Z582"/>
    </row>
    <row r="583" spans="1:26" x14ac:dyDescent="0.25">
      <c r="A583"/>
      <c r="B583"/>
      <c r="C583"/>
      <c r="D583"/>
      <c r="E583"/>
      <c r="F583"/>
      <c r="G583"/>
      <c r="H583"/>
      <c r="I583" t="s">
        <v>808</v>
      </c>
      <c r="J583" t="s">
        <v>3</v>
      </c>
      <c r="K583">
        <v>1</v>
      </c>
      <c r="L583"/>
      <c r="M583" t="s">
        <v>3</v>
      </c>
      <c r="N583"/>
      <c r="O583" t="s">
        <v>3</v>
      </c>
      <c r="P583" t="s">
        <v>3</v>
      </c>
      <c r="Q583">
        <v>25</v>
      </c>
      <c r="R583">
        <v>25</v>
      </c>
      <c r="S583">
        <v>0</v>
      </c>
      <c r="T583">
        <v>0</v>
      </c>
      <c r="U583"/>
      <c r="V583"/>
      <c r="W583" t="s">
        <v>4</v>
      </c>
      <c r="X583"/>
      <c r="Y583"/>
      <c r="Z583"/>
    </row>
    <row r="584" spans="1:26" x14ac:dyDescent="0.25">
      <c r="A584"/>
      <c r="B584"/>
      <c r="C584"/>
      <c r="D584"/>
      <c r="E584"/>
      <c r="F584"/>
      <c r="G584"/>
      <c r="H584"/>
      <c r="I584" t="s">
        <v>809</v>
      </c>
      <c r="J584" t="s">
        <v>3</v>
      </c>
      <c r="K584">
        <v>1</v>
      </c>
      <c r="L584"/>
      <c r="M584" t="s">
        <v>3</v>
      </c>
      <c r="N584"/>
      <c r="O584" t="s">
        <v>3</v>
      </c>
      <c r="P584" t="s">
        <v>3</v>
      </c>
      <c r="Q584">
        <v>25</v>
      </c>
      <c r="R584">
        <v>25</v>
      </c>
      <c r="S584">
        <v>0</v>
      </c>
      <c r="T584">
        <v>0</v>
      </c>
      <c r="U584"/>
      <c r="V584"/>
      <c r="W584" t="s">
        <v>4</v>
      </c>
      <c r="X584"/>
      <c r="Y584"/>
      <c r="Z584"/>
    </row>
    <row r="585" spans="1:26" x14ac:dyDescent="0.25">
      <c r="A585"/>
      <c r="B585"/>
      <c r="C585"/>
      <c r="D585"/>
      <c r="E585"/>
      <c r="F585"/>
      <c r="G585"/>
      <c r="H585"/>
      <c r="I585" t="s">
        <v>813</v>
      </c>
      <c r="J585" t="s">
        <v>3</v>
      </c>
      <c r="K585">
        <v>1</v>
      </c>
      <c r="L585"/>
      <c r="M585" t="s">
        <v>6</v>
      </c>
      <c r="N585" t="s">
        <v>810</v>
      </c>
      <c r="O585" t="s">
        <v>3</v>
      </c>
      <c r="P585" t="s">
        <v>3</v>
      </c>
      <c r="Q585">
        <v>25</v>
      </c>
      <c r="R585">
        <v>25</v>
      </c>
      <c r="S585">
        <v>0</v>
      </c>
      <c r="T585">
        <v>0</v>
      </c>
      <c r="U585"/>
      <c r="V585"/>
      <c r="W585" t="s">
        <v>4</v>
      </c>
      <c r="X585"/>
      <c r="Y585"/>
      <c r="Z585"/>
    </row>
    <row r="586" spans="1:26" s="14" customFormat="1" x14ac:dyDescent="0.25">
      <c r="A586" s="16"/>
      <c r="B586" s="16"/>
      <c r="C586" s="16"/>
      <c r="D586" s="16">
        <v>7</v>
      </c>
      <c r="E586" s="16">
        <v>40</v>
      </c>
      <c r="F586" s="16" t="s">
        <v>50</v>
      </c>
      <c r="G586" s="16" t="s">
        <v>818</v>
      </c>
      <c r="H586" s="16" t="s">
        <v>803</v>
      </c>
      <c r="I586" s="16" t="s">
        <v>187</v>
      </c>
      <c r="J586" s="16">
        <v>2</v>
      </c>
      <c r="K586" s="16">
        <v>1</v>
      </c>
      <c r="L586" s="16"/>
      <c r="M586" s="16" t="s">
        <v>4</v>
      </c>
      <c r="N586" s="16" t="s">
        <v>819</v>
      </c>
      <c r="O586" s="16">
        <v>5</v>
      </c>
      <c r="P586" s="16" t="s">
        <v>3</v>
      </c>
      <c r="Q586" s="16">
        <v>9</v>
      </c>
      <c r="R586" s="16">
        <v>11</v>
      </c>
      <c r="S586" s="16">
        <v>0</v>
      </c>
      <c r="T586" s="16">
        <v>0</v>
      </c>
      <c r="U586" s="16"/>
      <c r="V586" s="16" t="s">
        <v>819</v>
      </c>
      <c r="W586" s="16" t="s">
        <v>4</v>
      </c>
      <c r="X586" s="16"/>
      <c r="Y586" s="16"/>
      <c r="Z586" s="16"/>
    </row>
    <row r="587" spans="1:26" s="14" customFormat="1" x14ac:dyDescent="0.25">
      <c r="A587" s="16"/>
      <c r="B587" s="16"/>
      <c r="C587" s="16"/>
      <c r="D587" s="16">
        <v>8</v>
      </c>
      <c r="E587" s="16">
        <v>33</v>
      </c>
      <c r="F587" s="16" t="s">
        <v>77</v>
      </c>
      <c r="G587" s="16" t="s">
        <v>63</v>
      </c>
      <c r="H587" s="16" t="s">
        <v>803</v>
      </c>
      <c r="I587" s="16" t="s">
        <v>187</v>
      </c>
      <c r="J587" s="16">
        <v>3</v>
      </c>
      <c r="K587" s="16">
        <v>1</v>
      </c>
      <c r="L587" s="16"/>
      <c r="M587" s="16" t="s">
        <v>4</v>
      </c>
      <c r="N587" s="16" t="s">
        <v>820</v>
      </c>
      <c r="O587" s="16">
        <v>9</v>
      </c>
      <c r="P587" s="16" t="s">
        <v>3</v>
      </c>
      <c r="Q587" s="16">
        <v>14</v>
      </c>
      <c r="R587" s="16">
        <v>15</v>
      </c>
      <c r="S587" s="16">
        <v>0</v>
      </c>
      <c r="T587" s="16">
        <v>0</v>
      </c>
      <c r="U587" s="16"/>
      <c r="V587" s="16" t="s">
        <v>821</v>
      </c>
      <c r="W587" s="16" t="s">
        <v>4</v>
      </c>
      <c r="X587" s="16"/>
      <c r="Y587" s="16"/>
      <c r="Z587" s="16"/>
    </row>
    <row r="588" spans="1:26" x14ac:dyDescent="0.25">
      <c r="A588"/>
      <c r="B588"/>
      <c r="C588"/>
      <c r="D588"/>
      <c r="E588"/>
      <c r="F588"/>
      <c r="G588"/>
      <c r="H588"/>
      <c r="I588" t="s">
        <v>806</v>
      </c>
      <c r="J588">
        <v>3</v>
      </c>
      <c r="K588">
        <v>1</v>
      </c>
      <c r="L588"/>
      <c r="M588" t="s">
        <v>3</v>
      </c>
      <c r="N588"/>
      <c r="O588">
        <v>9</v>
      </c>
      <c r="P588" t="s">
        <v>3</v>
      </c>
      <c r="Q588">
        <v>14</v>
      </c>
      <c r="R588">
        <v>15</v>
      </c>
      <c r="S588">
        <v>0</v>
      </c>
      <c r="T588">
        <v>0</v>
      </c>
      <c r="U588"/>
      <c r="V588"/>
      <c r="W588" t="s">
        <v>4</v>
      </c>
      <c r="X588"/>
      <c r="Y588"/>
      <c r="Z588"/>
    </row>
    <row r="589" spans="1:26" x14ac:dyDescent="0.25">
      <c r="A589"/>
      <c r="B589"/>
      <c r="C589"/>
      <c r="D589"/>
      <c r="E589"/>
      <c r="F589"/>
      <c r="G589"/>
      <c r="H589"/>
      <c r="I589" t="s">
        <v>493</v>
      </c>
      <c r="J589">
        <v>7</v>
      </c>
      <c r="K589">
        <v>1</v>
      </c>
      <c r="L589"/>
      <c r="M589" t="s">
        <v>4</v>
      </c>
      <c r="N589" t="s">
        <v>821</v>
      </c>
      <c r="O589">
        <v>9</v>
      </c>
      <c r="P589" t="s">
        <v>3</v>
      </c>
      <c r="Q589">
        <v>14</v>
      </c>
      <c r="R589">
        <v>15</v>
      </c>
      <c r="S589">
        <v>0</v>
      </c>
      <c r="T589">
        <v>0</v>
      </c>
      <c r="U589"/>
      <c r="V589" t="s">
        <v>821</v>
      </c>
      <c r="W589" t="s">
        <v>4</v>
      </c>
      <c r="X589"/>
      <c r="Y589"/>
      <c r="Z589"/>
    </row>
    <row r="590" spans="1:26" x14ac:dyDescent="0.25">
      <c r="A590"/>
      <c r="B590"/>
      <c r="C590"/>
      <c r="D590"/>
      <c r="E590"/>
      <c r="F590"/>
      <c r="G590"/>
      <c r="H590"/>
      <c r="I590" t="s">
        <v>808</v>
      </c>
      <c r="J590">
        <v>7</v>
      </c>
      <c r="K590">
        <v>1</v>
      </c>
      <c r="L590"/>
      <c r="M590" t="s">
        <v>4</v>
      </c>
      <c r="N590" t="s">
        <v>821</v>
      </c>
      <c r="O590">
        <v>9</v>
      </c>
      <c r="P590" t="s">
        <v>3</v>
      </c>
      <c r="Q590">
        <v>14</v>
      </c>
      <c r="R590">
        <v>15</v>
      </c>
      <c r="S590">
        <v>0</v>
      </c>
      <c r="T590">
        <v>0</v>
      </c>
      <c r="U590"/>
      <c r="V590" t="s">
        <v>821</v>
      </c>
      <c r="W590" t="s">
        <v>4</v>
      </c>
      <c r="X590"/>
      <c r="Y590"/>
      <c r="Z590"/>
    </row>
    <row r="591" spans="1:26" x14ac:dyDescent="0.25">
      <c r="A591"/>
      <c r="B591"/>
      <c r="C591"/>
      <c r="D591"/>
      <c r="E591"/>
      <c r="F591"/>
      <c r="G591"/>
      <c r="H591"/>
      <c r="I591" t="s">
        <v>822</v>
      </c>
      <c r="J591">
        <v>7</v>
      </c>
      <c r="K591">
        <v>1</v>
      </c>
      <c r="L591"/>
      <c r="M591" t="s">
        <v>4</v>
      </c>
      <c r="N591" t="s">
        <v>821</v>
      </c>
      <c r="O591">
        <v>9</v>
      </c>
      <c r="P591" t="s">
        <v>3</v>
      </c>
      <c r="Q591">
        <v>14</v>
      </c>
      <c r="R591">
        <v>15</v>
      </c>
      <c r="S591">
        <v>0</v>
      </c>
      <c r="T591">
        <v>0</v>
      </c>
      <c r="U591"/>
      <c r="V591" t="s">
        <v>821</v>
      </c>
      <c r="W591" t="s">
        <v>4</v>
      </c>
      <c r="X591"/>
      <c r="Y591"/>
      <c r="Z591"/>
    </row>
    <row r="592" spans="1:26" x14ac:dyDescent="0.25">
      <c r="A592"/>
      <c r="B592"/>
      <c r="C592"/>
      <c r="D592"/>
      <c r="E592"/>
      <c r="F592"/>
      <c r="G592"/>
      <c r="H592"/>
      <c r="I592" t="s">
        <v>823</v>
      </c>
      <c r="J592">
        <v>7</v>
      </c>
      <c r="K592">
        <v>1</v>
      </c>
      <c r="L592"/>
      <c r="M592" t="s">
        <v>4</v>
      </c>
      <c r="N592" t="s">
        <v>821</v>
      </c>
      <c r="O592">
        <v>9</v>
      </c>
      <c r="P592" t="s">
        <v>3</v>
      </c>
      <c r="Q592">
        <v>14</v>
      </c>
      <c r="R592">
        <v>15</v>
      </c>
      <c r="S592">
        <v>0</v>
      </c>
      <c r="T592">
        <v>0</v>
      </c>
      <c r="U592"/>
      <c r="V592"/>
      <c r="W592"/>
      <c r="X592"/>
      <c r="Y592"/>
      <c r="Z592"/>
    </row>
    <row r="593" spans="1:26" x14ac:dyDescent="0.25">
      <c r="A593"/>
      <c r="B593"/>
      <c r="C593"/>
      <c r="D593"/>
      <c r="E593"/>
      <c r="F593"/>
      <c r="G593"/>
      <c r="H593"/>
      <c r="I593" t="s">
        <v>809</v>
      </c>
      <c r="J593" t="s">
        <v>3</v>
      </c>
      <c r="K593">
        <v>1</v>
      </c>
      <c r="L593"/>
      <c r="M593" t="s">
        <v>3</v>
      </c>
      <c r="N593" t="s">
        <v>3</v>
      </c>
      <c r="O593">
        <v>9</v>
      </c>
      <c r="P593" t="s">
        <v>3</v>
      </c>
      <c r="Q593">
        <v>14</v>
      </c>
      <c r="R593">
        <v>15</v>
      </c>
      <c r="S593">
        <v>0</v>
      </c>
      <c r="T593">
        <v>0</v>
      </c>
      <c r="U593"/>
      <c r="V593"/>
      <c r="W593" t="s">
        <v>4</v>
      </c>
      <c r="X593"/>
      <c r="Y593"/>
      <c r="Z593"/>
    </row>
    <row r="594" spans="1:26" x14ac:dyDescent="0.25">
      <c r="A594"/>
      <c r="B594"/>
      <c r="C594"/>
      <c r="D594"/>
      <c r="E594"/>
      <c r="F594"/>
      <c r="G594"/>
      <c r="H594"/>
      <c r="I594" t="s">
        <v>813</v>
      </c>
      <c r="J594" t="s">
        <v>3</v>
      </c>
      <c r="K594">
        <v>1</v>
      </c>
      <c r="L594"/>
      <c r="M594" t="s">
        <v>6</v>
      </c>
      <c r="N594" t="s">
        <v>810</v>
      </c>
      <c r="O594">
        <v>9</v>
      </c>
      <c r="P594" t="s">
        <v>3</v>
      </c>
      <c r="Q594">
        <v>14</v>
      </c>
      <c r="R594">
        <v>15</v>
      </c>
      <c r="S594">
        <v>0</v>
      </c>
      <c r="T594">
        <v>0</v>
      </c>
      <c r="U594"/>
      <c r="V594"/>
      <c r="W594" t="s">
        <v>4</v>
      </c>
      <c r="X594"/>
      <c r="Y594"/>
      <c r="Z594"/>
    </row>
    <row r="595" spans="1:26" x14ac:dyDescent="0.25">
      <c r="A595"/>
      <c r="B595"/>
      <c r="C595"/>
      <c r="D595"/>
      <c r="E595"/>
      <c r="F595"/>
      <c r="G595"/>
      <c r="H595"/>
      <c r="I595" t="s">
        <v>824</v>
      </c>
      <c r="J595">
        <v>7</v>
      </c>
      <c r="K595">
        <v>1</v>
      </c>
      <c r="L595"/>
      <c r="M595" t="s">
        <v>4</v>
      </c>
      <c r="N595" t="s">
        <v>821</v>
      </c>
      <c r="O595">
        <v>9</v>
      </c>
      <c r="P595" t="s">
        <v>3</v>
      </c>
      <c r="Q595">
        <v>14</v>
      </c>
      <c r="R595">
        <v>15</v>
      </c>
      <c r="S595">
        <v>0</v>
      </c>
      <c r="T595">
        <v>0</v>
      </c>
      <c r="U595"/>
      <c r="V595" t="s">
        <v>821</v>
      </c>
      <c r="W595" t="s">
        <v>4</v>
      </c>
      <c r="X595"/>
      <c r="Y595"/>
      <c r="Z595"/>
    </row>
    <row r="596" spans="1:26" x14ac:dyDescent="0.25">
      <c r="A596"/>
      <c r="B596"/>
      <c r="C596"/>
      <c r="D596"/>
      <c r="E596"/>
      <c r="F596"/>
      <c r="G596"/>
      <c r="H596"/>
      <c r="I596" t="s">
        <v>825</v>
      </c>
      <c r="J596">
        <v>7</v>
      </c>
      <c r="K596">
        <v>1</v>
      </c>
      <c r="L596"/>
      <c r="M596" t="s">
        <v>4</v>
      </c>
      <c r="N596" t="s">
        <v>821</v>
      </c>
      <c r="O596">
        <v>9</v>
      </c>
      <c r="P596" t="s">
        <v>3</v>
      </c>
      <c r="Q596">
        <v>14</v>
      </c>
      <c r="R596">
        <v>15</v>
      </c>
      <c r="S596">
        <v>0</v>
      </c>
      <c r="T596">
        <v>0</v>
      </c>
      <c r="U596"/>
      <c r="V596" t="s">
        <v>821</v>
      </c>
      <c r="W596" t="s">
        <v>4</v>
      </c>
      <c r="X596"/>
      <c r="Y596"/>
      <c r="Z596"/>
    </row>
    <row r="597" spans="1:26" s="14" customFormat="1" x14ac:dyDescent="0.25">
      <c r="A597" s="16"/>
      <c r="B597" s="16"/>
      <c r="C597" s="16"/>
      <c r="D597" s="16">
        <v>9</v>
      </c>
      <c r="E597" s="16">
        <v>34</v>
      </c>
      <c r="F597" s="16" t="s">
        <v>50</v>
      </c>
      <c r="G597" s="16" t="s">
        <v>63</v>
      </c>
      <c r="H597" s="16" t="s">
        <v>803</v>
      </c>
      <c r="I597" s="16" t="s">
        <v>187</v>
      </c>
      <c r="J597" s="16">
        <v>3</v>
      </c>
      <c r="K597" s="16">
        <v>1</v>
      </c>
      <c r="L597" s="16"/>
      <c r="M597" s="16" t="s">
        <v>4</v>
      </c>
      <c r="N597" s="16" t="s">
        <v>816</v>
      </c>
      <c r="O597" s="16">
        <v>9</v>
      </c>
      <c r="P597" s="16" t="s">
        <v>3</v>
      </c>
      <c r="Q597" s="16">
        <v>12</v>
      </c>
      <c r="R597" s="16">
        <v>14</v>
      </c>
      <c r="S597" s="16">
        <v>0</v>
      </c>
      <c r="T597" s="16">
        <v>0</v>
      </c>
      <c r="U597" s="16"/>
      <c r="V597" s="16" t="s">
        <v>816</v>
      </c>
      <c r="W597" s="16" t="s">
        <v>4</v>
      </c>
      <c r="X597" s="16"/>
      <c r="Y597" s="16"/>
      <c r="Z597" s="16"/>
    </row>
    <row r="598" spans="1:26" x14ac:dyDescent="0.25">
      <c r="A598"/>
      <c r="B598"/>
      <c r="C598"/>
      <c r="D598"/>
      <c r="E598"/>
      <c r="F598"/>
      <c r="G598"/>
      <c r="H598"/>
      <c r="I598" t="s">
        <v>806</v>
      </c>
      <c r="J598">
        <v>3</v>
      </c>
      <c r="K598">
        <v>1</v>
      </c>
      <c r="L598"/>
      <c r="M598" t="s">
        <v>4</v>
      </c>
      <c r="N598" t="s">
        <v>816</v>
      </c>
      <c r="O598">
        <v>9</v>
      </c>
      <c r="P598" t="s">
        <v>3</v>
      </c>
      <c r="Q598">
        <v>12</v>
      </c>
      <c r="R598">
        <v>14</v>
      </c>
      <c r="S598">
        <v>0</v>
      </c>
      <c r="T598">
        <v>0</v>
      </c>
      <c r="U598"/>
      <c r="V598" t="s">
        <v>816</v>
      </c>
      <c r="W598" t="s">
        <v>4</v>
      </c>
      <c r="X598"/>
      <c r="Y598"/>
      <c r="Z598"/>
    </row>
    <row r="599" spans="1:26" x14ac:dyDescent="0.25">
      <c r="A599"/>
      <c r="B599"/>
      <c r="C599"/>
      <c r="D599"/>
      <c r="E599"/>
      <c r="F599"/>
      <c r="G599"/>
      <c r="H599"/>
      <c r="I599" t="s">
        <v>809</v>
      </c>
      <c r="J599" t="s">
        <v>3</v>
      </c>
      <c r="K599">
        <v>1</v>
      </c>
      <c r="L599"/>
      <c r="M599" t="s">
        <v>3</v>
      </c>
      <c r="N599" t="s">
        <v>3</v>
      </c>
      <c r="O599">
        <v>9</v>
      </c>
      <c r="P599" t="s">
        <v>3</v>
      </c>
      <c r="Q599">
        <v>12</v>
      </c>
      <c r="R599">
        <v>14</v>
      </c>
      <c r="S599">
        <v>0</v>
      </c>
      <c r="T599">
        <v>0</v>
      </c>
      <c r="U599"/>
      <c r="V599"/>
      <c r="W599" t="s">
        <v>4</v>
      </c>
      <c r="X599"/>
      <c r="Y599"/>
      <c r="Z599"/>
    </row>
    <row r="600" spans="1:26" s="14" customFormat="1" x14ac:dyDescent="0.25">
      <c r="A600" s="16"/>
      <c r="B600" s="16"/>
      <c r="C600" s="16"/>
      <c r="D600" s="16">
        <v>10</v>
      </c>
      <c r="E600" s="16">
        <v>35</v>
      </c>
      <c r="F600" s="16" t="s">
        <v>77</v>
      </c>
      <c r="G600" s="16" t="s">
        <v>63</v>
      </c>
      <c r="H600" s="16" t="s">
        <v>803</v>
      </c>
      <c r="I600" s="16" t="s">
        <v>187</v>
      </c>
      <c r="J600" s="16">
        <v>7</v>
      </c>
      <c r="K600" s="16">
        <v>1</v>
      </c>
      <c r="L600" s="16"/>
      <c r="M600" s="16" t="s">
        <v>4</v>
      </c>
      <c r="N600" s="16" t="s">
        <v>816</v>
      </c>
      <c r="O600" s="16">
        <v>14</v>
      </c>
      <c r="P600" s="16" t="s">
        <v>3</v>
      </c>
      <c r="Q600" s="16">
        <v>18</v>
      </c>
      <c r="R600" s="16">
        <v>23</v>
      </c>
      <c r="S600" s="16">
        <v>0</v>
      </c>
      <c r="T600" s="16">
        <v>0</v>
      </c>
      <c r="U600" s="16"/>
      <c r="V600" s="16" t="s">
        <v>816</v>
      </c>
      <c r="W600" s="16" t="s">
        <v>4</v>
      </c>
      <c r="X600" s="16"/>
      <c r="Y600" s="16"/>
      <c r="Z600" s="16"/>
    </row>
    <row r="601" spans="1:26" x14ac:dyDescent="0.25">
      <c r="A601"/>
      <c r="B601"/>
      <c r="C601"/>
      <c r="D601"/>
      <c r="E601"/>
      <c r="F601"/>
      <c r="G601"/>
      <c r="H601"/>
      <c r="I601" t="s">
        <v>806</v>
      </c>
      <c r="J601">
        <v>7</v>
      </c>
      <c r="K601">
        <v>1</v>
      </c>
      <c r="L601"/>
      <c r="M601" t="s">
        <v>4</v>
      </c>
      <c r="N601" t="s">
        <v>816</v>
      </c>
      <c r="O601">
        <v>14</v>
      </c>
      <c r="P601" t="s">
        <v>3</v>
      </c>
      <c r="Q601">
        <v>18</v>
      </c>
      <c r="R601">
        <v>23</v>
      </c>
      <c r="S601">
        <v>0</v>
      </c>
      <c r="T601">
        <v>0</v>
      </c>
      <c r="U601"/>
      <c r="V601" t="s">
        <v>816</v>
      </c>
      <c r="W601" t="s">
        <v>4</v>
      </c>
      <c r="X601"/>
      <c r="Y601"/>
      <c r="Z601"/>
    </row>
    <row r="602" spans="1:26" x14ac:dyDescent="0.25">
      <c r="A602"/>
      <c r="B602"/>
      <c r="C602"/>
      <c r="D602"/>
      <c r="E602"/>
      <c r="F602"/>
      <c r="G602"/>
      <c r="H602"/>
      <c r="I602" t="s">
        <v>809</v>
      </c>
      <c r="J602" t="s">
        <v>3</v>
      </c>
      <c r="K602">
        <v>1</v>
      </c>
      <c r="L602"/>
      <c r="M602" t="s">
        <v>3</v>
      </c>
      <c r="N602" t="s">
        <v>3</v>
      </c>
      <c r="O602"/>
      <c r="P602"/>
      <c r="Q602">
        <v>18</v>
      </c>
      <c r="R602">
        <v>23</v>
      </c>
      <c r="S602">
        <v>0</v>
      </c>
      <c r="T602">
        <v>0</v>
      </c>
      <c r="U602"/>
      <c r="V602"/>
      <c r="W602" t="s">
        <v>4</v>
      </c>
      <c r="X602"/>
      <c r="Y602"/>
      <c r="Z602"/>
    </row>
    <row r="603" spans="1:26" x14ac:dyDescent="0.25">
      <c r="A603" t="s">
        <v>826</v>
      </c>
      <c r="B603">
        <v>32176772</v>
      </c>
      <c r="C603" t="s">
        <v>140</v>
      </c>
      <c r="D603">
        <v>69</v>
      </c>
      <c r="E603">
        <v>42</v>
      </c>
      <c r="F603" t="s">
        <v>827</v>
      </c>
      <c r="G603" t="s">
        <v>828</v>
      </c>
      <c r="H603" t="s">
        <v>829</v>
      </c>
      <c r="I603" t="s">
        <v>830</v>
      </c>
      <c r="J603" t="s">
        <v>3</v>
      </c>
      <c r="K603">
        <v>66</v>
      </c>
      <c r="L603"/>
      <c r="M603" t="s">
        <v>3</v>
      </c>
      <c r="N603"/>
      <c r="O603" t="s">
        <v>3</v>
      </c>
      <c r="P603" t="s">
        <v>3</v>
      </c>
      <c r="Q603" t="s">
        <v>3</v>
      </c>
      <c r="R603" t="s">
        <v>3</v>
      </c>
      <c r="S603">
        <v>2</v>
      </c>
      <c r="T603">
        <v>44</v>
      </c>
      <c r="U603"/>
      <c r="V603"/>
      <c r="W603" t="s">
        <v>831</v>
      </c>
      <c r="X603"/>
      <c r="Y603"/>
      <c r="Z603"/>
    </row>
    <row r="604" spans="1:26" x14ac:dyDescent="0.25">
      <c r="A604"/>
      <c r="B604"/>
      <c r="C604"/>
      <c r="D604"/>
      <c r="E604"/>
      <c r="F604"/>
      <c r="G604"/>
      <c r="H604"/>
      <c r="I604" t="s">
        <v>603</v>
      </c>
      <c r="J604" t="s">
        <v>3</v>
      </c>
      <c r="K604">
        <v>66</v>
      </c>
      <c r="L604"/>
      <c r="M604" t="s">
        <v>3</v>
      </c>
      <c r="N604"/>
      <c r="O604" t="s">
        <v>3</v>
      </c>
      <c r="P604" t="s">
        <v>3</v>
      </c>
      <c r="Q604" t="s">
        <v>3</v>
      </c>
      <c r="R604" t="s">
        <v>3</v>
      </c>
      <c r="S604"/>
      <c r="T604"/>
      <c r="U604"/>
      <c r="V604"/>
      <c r="W604"/>
      <c r="X604"/>
      <c r="Y604"/>
      <c r="Z604"/>
    </row>
    <row r="605" spans="1:26" x14ac:dyDescent="0.25">
      <c r="A605"/>
      <c r="B605"/>
      <c r="C605"/>
      <c r="D605"/>
      <c r="E605"/>
      <c r="F605"/>
      <c r="G605"/>
      <c r="H605"/>
      <c r="I605" t="s">
        <v>832</v>
      </c>
      <c r="J605" t="s">
        <v>3</v>
      </c>
      <c r="K605">
        <v>8</v>
      </c>
      <c r="L605"/>
      <c r="M605" t="s">
        <v>6</v>
      </c>
      <c r="N605" t="s">
        <v>833</v>
      </c>
      <c r="O605" t="s">
        <v>3</v>
      </c>
      <c r="P605" t="s">
        <v>3</v>
      </c>
      <c r="Q605" t="s">
        <v>3</v>
      </c>
      <c r="R605" t="s">
        <v>3</v>
      </c>
      <c r="S605"/>
      <c r="T605"/>
      <c r="U605"/>
      <c r="V605"/>
      <c r="W605"/>
      <c r="X605"/>
      <c r="Y605"/>
      <c r="Z605"/>
    </row>
    <row r="606" spans="1:26" x14ac:dyDescent="0.25">
      <c r="A606"/>
      <c r="B606"/>
      <c r="C606"/>
      <c r="D606"/>
      <c r="E606"/>
      <c r="F606"/>
      <c r="G606"/>
      <c r="H606"/>
      <c r="I606" t="s">
        <v>834</v>
      </c>
      <c r="J606" t="s">
        <v>3</v>
      </c>
      <c r="K606">
        <v>10</v>
      </c>
      <c r="L606"/>
      <c r="M606" t="s">
        <v>6</v>
      </c>
      <c r="N606" t="s">
        <v>835</v>
      </c>
      <c r="O606" t="s">
        <v>3</v>
      </c>
      <c r="P606" t="s">
        <v>3</v>
      </c>
      <c r="Q606" t="s">
        <v>3</v>
      </c>
      <c r="R606" t="s">
        <v>3</v>
      </c>
      <c r="S606"/>
      <c r="T606"/>
      <c r="U606"/>
      <c r="V606"/>
      <c r="W606"/>
      <c r="X606"/>
      <c r="Y606"/>
      <c r="Z606"/>
    </row>
    <row r="607" spans="1:26" x14ac:dyDescent="0.25">
      <c r="A607"/>
      <c r="B607"/>
      <c r="C607"/>
      <c r="D607"/>
      <c r="E607"/>
      <c r="F607"/>
      <c r="G607"/>
      <c r="H607"/>
      <c r="I607" t="s">
        <v>822</v>
      </c>
      <c r="J607" t="s">
        <v>3</v>
      </c>
      <c r="K607">
        <v>36</v>
      </c>
      <c r="L607"/>
      <c r="M607" t="s">
        <v>4</v>
      </c>
      <c r="N607" t="s">
        <v>836</v>
      </c>
      <c r="O607" t="s">
        <v>3</v>
      </c>
      <c r="P607" t="s">
        <v>3</v>
      </c>
      <c r="Q607" t="s">
        <v>3</v>
      </c>
      <c r="R607" t="s">
        <v>3</v>
      </c>
      <c r="S607"/>
      <c r="T607"/>
      <c r="U607"/>
      <c r="V607"/>
      <c r="W607"/>
      <c r="X607"/>
      <c r="Y607"/>
      <c r="Z607"/>
    </row>
    <row r="608" spans="1:26" x14ac:dyDescent="0.25">
      <c r="A608" t="s">
        <v>837</v>
      </c>
      <c r="B608">
        <v>32207032</v>
      </c>
      <c r="C608" t="s">
        <v>140</v>
      </c>
      <c r="D608">
        <v>25</v>
      </c>
      <c r="E608" t="s">
        <v>838</v>
      </c>
      <c r="F608" t="s">
        <v>839</v>
      </c>
      <c r="G608" t="s">
        <v>840</v>
      </c>
      <c r="H608" t="s">
        <v>841</v>
      </c>
      <c r="I608" t="s">
        <v>309</v>
      </c>
      <c r="J608" t="s">
        <v>3</v>
      </c>
      <c r="K608">
        <v>12</v>
      </c>
      <c r="L608"/>
      <c r="M608" t="s">
        <v>3</v>
      </c>
      <c r="N608"/>
      <c r="O608" t="s">
        <v>3</v>
      </c>
      <c r="P608" t="s">
        <v>3</v>
      </c>
      <c r="Q608" t="s">
        <v>3</v>
      </c>
      <c r="R608" t="s">
        <v>3</v>
      </c>
      <c r="S608" t="s">
        <v>3</v>
      </c>
      <c r="T608" t="s">
        <v>842</v>
      </c>
      <c r="U608"/>
      <c r="V608" t="s">
        <v>843</v>
      </c>
      <c r="W608" t="s">
        <v>844</v>
      </c>
      <c r="X608"/>
      <c r="Y608"/>
      <c r="Z608"/>
    </row>
    <row r="609" spans="1:26" x14ac:dyDescent="0.25">
      <c r="A609"/>
      <c r="B609"/>
      <c r="C609"/>
      <c r="D609"/>
      <c r="E609"/>
      <c r="F609"/>
      <c r="G609"/>
      <c r="H609"/>
      <c r="I609" t="s">
        <v>119</v>
      </c>
      <c r="J609" t="s">
        <v>3</v>
      </c>
      <c r="K609">
        <v>12</v>
      </c>
      <c r="L609"/>
      <c r="M609" t="s">
        <v>3</v>
      </c>
      <c r="N609"/>
      <c r="O609" t="s">
        <v>3</v>
      </c>
      <c r="P609" t="s">
        <v>3</v>
      </c>
      <c r="Q609" t="s">
        <v>3</v>
      </c>
      <c r="R609" t="s">
        <v>3</v>
      </c>
      <c r="S609"/>
      <c r="T609"/>
      <c r="U609"/>
      <c r="V609"/>
      <c r="W609"/>
      <c r="X609"/>
      <c r="Y609"/>
      <c r="Z609"/>
    </row>
    <row r="610" spans="1:26" x14ac:dyDescent="0.25">
      <c r="A610"/>
      <c r="B610"/>
      <c r="C610"/>
      <c r="D610"/>
      <c r="E610"/>
      <c r="F610"/>
      <c r="G610"/>
      <c r="H610"/>
      <c r="I610" t="s">
        <v>70</v>
      </c>
      <c r="J610" t="s">
        <v>3</v>
      </c>
      <c r="K610">
        <v>12</v>
      </c>
      <c r="L610"/>
      <c r="M610" t="s">
        <v>3</v>
      </c>
      <c r="N610"/>
      <c r="O610" t="s">
        <v>3</v>
      </c>
      <c r="P610" t="s">
        <v>3</v>
      </c>
      <c r="Q610" t="s">
        <v>3</v>
      </c>
      <c r="R610" t="s">
        <v>3</v>
      </c>
      <c r="S610"/>
      <c r="T610"/>
      <c r="U610"/>
      <c r="V610"/>
      <c r="W610"/>
      <c r="X610"/>
      <c r="Y610"/>
      <c r="Z610"/>
    </row>
    <row r="611" spans="1:26" s="14" customFormat="1" x14ac:dyDescent="0.25">
      <c r="A611" s="16"/>
      <c r="B611" s="16"/>
      <c r="C611" s="16"/>
      <c r="D611" s="16"/>
      <c r="E611" s="16"/>
      <c r="F611" s="16"/>
      <c r="G611" s="16"/>
      <c r="H611" s="16"/>
      <c r="I611" s="16" t="s">
        <v>8</v>
      </c>
      <c r="J611" s="16" t="s">
        <v>3</v>
      </c>
      <c r="K611" s="16">
        <v>12</v>
      </c>
      <c r="L611" s="16"/>
      <c r="M611" s="16" t="s">
        <v>3</v>
      </c>
      <c r="N611" s="16"/>
      <c r="O611" s="16" t="s">
        <v>3</v>
      </c>
      <c r="P611" s="16" t="s">
        <v>3</v>
      </c>
      <c r="Q611" s="16" t="s">
        <v>3</v>
      </c>
      <c r="R611" s="16" t="s">
        <v>3</v>
      </c>
      <c r="S611" s="16"/>
      <c r="T611" s="16"/>
      <c r="U611" s="16"/>
      <c r="V611" s="16"/>
      <c r="W611" s="16"/>
      <c r="X611" s="16"/>
      <c r="Y611" s="16"/>
      <c r="Z611" s="16"/>
    </row>
    <row r="612" spans="1:26" s="14" customFormat="1" x14ac:dyDescent="0.25">
      <c r="A612" s="16"/>
      <c r="B612" s="16"/>
      <c r="C612" s="16"/>
      <c r="D612" s="16"/>
      <c r="E612" s="16"/>
      <c r="F612" s="16"/>
      <c r="G612" s="16"/>
      <c r="H612" s="16"/>
      <c r="I612" s="16" t="s">
        <v>9</v>
      </c>
      <c r="J612" s="16" t="s">
        <v>3</v>
      </c>
      <c r="K612" s="16">
        <v>12</v>
      </c>
      <c r="L612" s="16"/>
      <c r="M612" s="16" t="s">
        <v>3</v>
      </c>
      <c r="N612" s="16"/>
      <c r="O612" s="16" t="s">
        <v>3</v>
      </c>
      <c r="P612" s="16" t="s">
        <v>3</v>
      </c>
      <c r="Q612" s="16" t="s">
        <v>3</v>
      </c>
      <c r="R612" s="16" t="s">
        <v>3</v>
      </c>
      <c r="S612" s="16"/>
      <c r="T612" s="16"/>
      <c r="U612" s="16"/>
      <c r="V612" s="16"/>
      <c r="W612" s="16"/>
      <c r="X612" s="16"/>
      <c r="Y612" s="16"/>
      <c r="Z612" s="16"/>
    </row>
    <row r="613" spans="1:26" x14ac:dyDescent="0.25">
      <c r="A613"/>
      <c r="B613"/>
      <c r="C613"/>
      <c r="D613"/>
      <c r="E613"/>
      <c r="F613"/>
      <c r="G613"/>
      <c r="H613"/>
      <c r="I613" t="s">
        <v>845</v>
      </c>
      <c r="J613" t="s">
        <v>3</v>
      </c>
      <c r="K613">
        <v>2</v>
      </c>
      <c r="L613"/>
      <c r="M613" t="s">
        <v>3</v>
      </c>
      <c r="N613"/>
      <c r="O613" t="s">
        <v>3</v>
      </c>
      <c r="P613" t="s">
        <v>3</v>
      </c>
      <c r="Q613" t="s">
        <v>3</v>
      </c>
      <c r="R613" t="s">
        <v>3</v>
      </c>
      <c r="S613"/>
      <c r="T613"/>
      <c r="U613"/>
      <c r="V613"/>
      <c r="W613"/>
      <c r="X613"/>
      <c r="Y613"/>
      <c r="Z613"/>
    </row>
    <row r="614" spans="1:26" x14ac:dyDescent="0.25">
      <c r="A614"/>
      <c r="B614"/>
      <c r="C614"/>
      <c r="D614"/>
      <c r="E614"/>
      <c r="F614"/>
      <c r="G614"/>
      <c r="H614"/>
      <c r="I614" t="s">
        <v>846</v>
      </c>
      <c r="J614" t="s">
        <v>3</v>
      </c>
      <c r="K614">
        <v>2</v>
      </c>
      <c r="L614"/>
      <c r="M614" t="s">
        <v>3</v>
      </c>
      <c r="N614"/>
      <c r="O614" t="s">
        <v>3</v>
      </c>
      <c r="P614" t="s">
        <v>3</v>
      </c>
      <c r="Q614" t="s">
        <v>3</v>
      </c>
      <c r="R614" t="s">
        <v>3</v>
      </c>
      <c r="S614"/>
      <c r="T614"/>
      <c r="U614"/>
      <c r="V614"/>
      <c r="W614"/>
      <c r="X614"/>
      <c r="Y614"/>
      <c r="Z614"/>
    </row>
    <row r="615" spans="1:26" x14ac:dyDescent="0.25">
      <c r="A615"/>
      <c r="B615"/>
      <c r="C615"/>
      <c r="D615"/>
      <c r="E615"/>
      <c r="F615"/>
      <c r="G615"/>
      <c r="H615"/>
      <c r="I615" t="s">
        <v>847</v>
      </c>
      <c r="J615" t="s">
        <v>3</v>
      </c>
      <c r="K615">
        <v>1</v>
      </c>
      <c r="L615"/>
      <c r="M615" t="s">
        <v>3</v>
      </c>
      <c r="N615"/>
      <c r="O615" t="s">
        <v>3</v>
      </c>
      <c r="P615" t="s">
        <v>3</v>
      </c>
      <c r="Q615" t="s">
        <v>3</v>
      </c>
      <c r="R615" t="s">
        <v>3</v>
      </c>
      <c r="S615"/>
      <c r="T615"/>
      <c r="U615"/>
      <c r="V615"/>
      <c r="W615"/>
      <c r="X615"/>
      <c r="Y615"/>
      <c r="Z615"/>
    </row>
    <row r="616" spans="1:26" x14ac:dyDescent="0.25">
      <c r="A616"/>
      <c r="B616"/>
      <c r="C616"/>
      <c r="D616"/>
      <c r="E616"/>
      <c r="F616"/>
      <c r="G616"/>
      <c r="H616"/>
      <c r="I616" t="s">
        <v>848</v>
      </c>
      <c r="J616" t="s">
        <v>3</v>
      </c>
      <c r="K616">
        <v>1</v>
      </c>
      <c r="L616"/>
      <c r="M616" t="s">
        <v>3</v>
      </c>
      <c r="N616"/>
      <c r="O616" t="s">
        <v>3</v>
      </c>
      <c r="P616" t="s">
        <v>3</v>
      </c>
      <c r="Q616" t="s">
        <v>3</v>
      </c>
      <c r="R616" t="s">
        <v>3</v>
      </c>
      <c r="S616"/>
      <c r="T616"/>
      <c r="U616"/>
      <c r="V616"/>
      <c r="W616"/>
      <c r="X616"/>
      <c r="Y616"/>
      <c r="Z616"/>
    </row>
    <row r="617" spans="1:26" x14ac:dyDescent="0.25">
      <c r="A617"/>
      <c r="B617"/>
      <c r="C617"/>
      <c r="D617"/>
      <c r="E617"/>
      <c r="F617"/>
      <c r="G617"/>
      <c r="H617"/>
      <c r="I617" t="s">
        <v>375</v>
      </c>
      <c r="J617" t="s">
        <v>3</v>
      </c>
      <c r="K617">
        <v>1</v>
      </c>
      <c r="L617"/>
      <c r="M617" t="s">
        <v>3</v>
      </c>
      <c r="N617"/>
      <c r="O617" t="s">
        <v>3</v>
      </c>
      <c r="P617" t="s">
        <v>3</v>
      </c>
      <c r="Q617" t="s">
        <v>3</v>
      </c>
      <c r="R617" t="s">
        <v>3</v>
      </c>
      <c r="S617"/>
      <c r="T617"/>
      <c r="U617"/>
      <c r="V617"/>
      <c r="W617"/>
      <c r="X617"/>
      <c r="Y617"/>
      <c r="Z617"/>
    </row>
    <row r="618" spans="1:26" x14ac:dyDescent="0.25">
      <c r="A618"/>
      <c r="B618"/>
      <c r="C618"/>
      <c r="D618"/>
      <c r="E618"/>
      <c r="F618"/>
      <c r="G618"/>
      <c r="H618"/>
      <c r="I618" t="s">
        <v>273</v>
      </c>
      <c r="J618" t="s">
        <v>3</v>
      </c>
      <c r="K618">
        <v>1</v>
      </c>
      <c r="L618"/>
      <c r="M618" t="s">
        <v>3</v>
      </c>
      <c r="N618"/>
      <c r="O618" t="s">
        <v>3</v>
      </c>
      <c r="P618" t="s">
        <v>3</v>
      </c>
      <c r="Q618" t="s">
        <v>3</v>
      </c>
      <c r="R618" t="s">
        <v>3</v>
      </c>
      <c r="S618"/>
      <c r="T618"/>
      <c r="U618"/>
      <c r="V618"/>
      <c r="W618"/>
      <c r="X618"/>
      <c r="Y618"/>
      <c r="Z618"/>
    </row>
    <row r="619" spans="1:26" x14ac:dyDescent="0.25">
      <c r="A619"/>
      <c r="B619"/>
      <c r="C619"/>
      <c r="D619"/>
      <c r="E619"/>
      <c r="F619"/>
      <c r="G619"/>
      <c r="H619"/>
      <c r="I619" t="s">
        <v>849</v>
      </c>
      <c r="J619" t="s">
        <v>3</v>
      </c>
      <c r="K619">
        <v>11</v>
      </c>
      <c r="L619"/>
      <c r="M619" t="s">
        <v>3</v>
      </c>
      <c r="N619"/>
      <c r="O619" t="s">
        <v>3</v>
      </c>
      <c r="P619" t="s">
        <v>3</v>
      </c>
      <c r="Q619" t="s">
        <v>3</v>
      </c>
      <c r="R619" t="s">
        <v>3</v>
      </c>
      <c r="S619"/>
      <c r="T619"/>
      <c r="U619"/>
      <c r="V619"/>
      <c r="W619"/>
      <c r="X619"/>
      <c r="Y619"/>
      <c r="Z619"/>
    </row>
    <row r="620" spans="1:26" x14ac:dyDescent="0.25">
      <c r="A620" t="s">
        <v>850</v>
      </c>
      <c r="B620">
        <v>32173725</v>
      </c>
      <c r="C620" t="s">
        <v>140</v>
      </c>
      <c r="D620">
        <v>155</v>
      </c>
      <c r="E620" t="s">
        <v>851</v>
      </c>
      <c r="F620" t="s">
        <v>852</v>
      </c>
      <c r="G620" t="s">
        <v>853</v>
      </c>
      <c r="H620" t="s">
        <v>854</v>
      </c>
      <c r="I620" t="s">
        <v>834</v>
      </c>
      <c r="J620" t="s">
        <v>3</v>
      </c>
      <c r="K620">
        <v>79</v>
      </c>
      <c r="L620"/>
      <c r="M620" t="s">
        <v>3</v>
      </c>
      <c r="N620"/>
      <c r="O620" t="s">
        <v>3</v>
      </c>
      <c r="P620" t="s">
        <v>3</v>
      </c>
      <c r="Q620" t="s">
        <v>3</v>
      </c>
      <c r="R620" t="s">
        <v>3</v>
      </c>
      <c r="S620" t="s">
        <v>3</v>
      </c>
      <c r="T620" t="s">
        <v>3</v>
      </c>
      <c r="U620"/>
      <c r="V620" t="s">
        <v>855</v>
      </c>
      <c r="W620" t="s">
        <v>856</v>
      </c>
      <c r="X620"/>
      <c r="Y620"/>
      <c r="Z620"/>
    </row>
    <row r="621" spans="1:26" x14ac:dyDescent="0.25">
      <c r="A621"/>
      <c r="B621"/>
      <c r="C621"/>
      <c r="D621"/>
      <c r="E621"/>
      <c r="F621"/>
      <c r="G621"/>
      <c r="H621"/>
      <c r="I621" t="s">
        <v>533</v>
      </c>
      <c r="J621" t="s">
        <v>3</v>
      </c>
      <c r="K621">
        <v>31</v>
      </c>
      <c r="L621"/>
      <c r="M621" t="s">
        <v>3</v>
      </c>
      <c r="N621"/>
      <c r="O621" t="s">
        <v>3</v>
      </c>
      <c r="P621" t="s">
        <v>3</v>
      </c>
      <c r="Q621" t="s">
        <v>3</v>
      </c>
      <c r="R621" t="s">
        <v>3</v>
      </c>
      <c r="S621"/>
      <c r="T621"/>
      <c r="U621"/>
      <c r="V621"/>
      <c r="W621"/>
      <c r="X621"/>
      <c r="Y621"/>
      <c r="Z621"/>
    </row>
    <row r="622" spans="1:26" s="14" customFormat="1" x14ac:dyDescent="0.25">
      <c r="A622" s="16"/>
      <c r="B622" s="16"/>
      <c r="C622" s="16"/>
      <c r="D622" s="16"/>
      <c r="E622" s="16"/>
      <c r="F622" s="16"/>
      <c r="G622" s="16"/>
      <c r="H622" s="16"/>
      <c r="I622" s="16" t="s">
        <v>743</v>
      </c>
      <c r="J622" s="16" t="s">
        <v>3</v>
      </c>
      <c r="K622" s="16">
        <v>27</v>
      </c>
      <c r="L622" s="16"/>
      <c r="M622" s="16" t="s">
        <v>3</v>
      </c>
      <c r="N622" s="16"/>
      <c r="O622" s="16" t="s">
        <v>3</v>
      </c>
      <c r="P622" s="16" t="s">
        <v>3</v>
      </c>
      <c r="Q622" s="16" t="s">
        <v>3</v>
      </c>
      <c r="R622" s="16" t="s">
        <v>3</v>
      </c>
      <c r="S622" s="16"/>
      <c r="T622" s="16"/>
      <c r="U622" s="16"/>
      <c r="V622" s="16"/>
      <c r="W622" s="16"/>
      <c r="X622" s="16"/>
      <c r="Y622" s="16"/>
      <c r="Z622" s="16"/>
    </row>
    <row r="623" spans="1:26" x14ac:dyDescent="0.25">
      <c r="A623"/>
      <c r="B623"/>
      <c r="C623"/>
      <c r="D623"/>
      <c r="E623"/>
      <c r="F623"/>
      <c r="G623"/>
      <c r="H623"/>
      <c r="I623" t="s">
        <v>702</v>
      </c>
      <c r="J623" t="s">
        <v>3</v>
      </c>
      <c r="K623">
        <v>30</v>
      </c>
      <c r="L623"/>
      <c r="M623" t="s">
        <v>3</v>
      </c>
      <c r="N623"/>
      <c r="O623" t="s">
        <v>3</v>
      </c>
      <c r="P623" t="s">
        <v>3</v>
      </c>
      <c r="Q623" t="s">
        <v>3</v>
      </c>
      <c r="R623" t="s">
        <v>3</v>
      </c>
      <c r="S623"/>
      <c r="T623"/>
      <c r="U623"/>
      <c r="V623"/>
      <c r="W623"/>
      <c r="X623"/>
      <c r="Y623"/>
      <c r="Z623"/>
    </row>
    <row r="624" spans="1:26" x14ac:dyDescent="0.25">
      <c r="A624"/>
      <c r="B624"/>
      <c r="C624"/>
      <c r="D624"/>
      <c r="E624"/>
      <c r="F624"/>
      <c r="G624"/>
      <c r="H624"/>
      <c r="I624" t="s">
        <v>857</v>
      </c>
      <c r="J624" t="s">
        <v>3</v>
      </c>
      <c r="K624">
        <v>11</v>
      </c>
      <c r="L624"/>
      <c r="M624" t="s">
        <v>3</v>
      </c>
      <c r="N624"/>
      <c r="O624" t="s">
        <v>3</v>
      </c>
      <c r="P624" t="s">
        <v>3</v>
      </c>
      <c r="Q624" t="s">
        <v>3</v>
      </c>
      <c r="R624" t="s">
        <v>3</v>
      </c>
      <c r="S624"/>
      <c r="T624"/>
      <c r="U624"/>
      <c r="V624"/>
      <c r="W624"/>
      <c r="X624"/>
      <c r="Y624"/>
      <c r="Z624"/>
    </row>
    <row r="625" spans="1:26" x14ac:dyDescent="0.25">
      <c r="A625"/>
      <c r="B625"/>
      <c r="C625"/>
      <c r="D625"/>
      <c r="E625"/>
      <c r="F625"/>
      <c r="G625"/>
      <c r="H625"/>
      <c r="I625" t="s">
        <v>208</v>
      </c>
      <c r="J625" t="s">
        <v>3</v>
      </c>
      <c r="K625">
        <v>9</v>
      </c>
      <c r="L625"/>
      <c r="M625" t="s">
        <v>3</v>
      </c>
      <c r="N625"/>
      <c r="O625" t="s">
        <v>3</v>
      </c>
      <c r="P625" t="s">
        <v>3</v>
      </c>
      <c r="Q625" t="s">
        <v>3</v>
      </c>
      <c r="R625" t="s">
        <v>3</v>
      </c>
      <c r="S625"/>
      <c r="T625"/>
      <c r="U625"/>
      <c r="V625"/>
      <c r="W625"/>
      <c r="X625"/>
      <c r="Y625"/>
      <c r="Z625"/>
    </row>
    <row r="626" spans="1:26" x14ac:dyDescent="0.25">
      <c r="A626" t="s">
        <v>858</v>
      </c>
      <c r="B626">
        <v>32172546</v>
      </c>
      <c r="C626" t="s">
        <v>668</v>
      </c>
      <c r="D626">
        <v>1</v>
      </c>
      <c r="E626">
        <v>63</v>
      </c>
      <c r="F626" t="s">
        <v>50</v>
      </c>
      <c r="G626" t="s">
        <v>859</v>
      </c>
      <c r="H626" t="s">
        <v>3</v>
      </c>
      <c r="I626" t="s">
        <v>860</v>
      </c>
      <c r="J626" t="s">
        <v>3</v>
      </c>
      <c r="K626">
        <v>1</v>
      </c>
      <c r="L626"/>
      <c r="M626" t="s">
        <v>6</v>
      </c>
      <c r="N626" t="s">
        <v>861</v>
      </c>
      <c r="O626" t="s">
        <v>3</v>
      </c>
      <c r="P626" t="s">
        <v>3</v>
      </c>
      <c r="Q626" t="s">
        <v>3</v>
      </c>
      <c r="R626" t="s">
        <v>3</v>
      </c>
      <c r="S626"/>
      <c r="T626"/>
      <c r="U626"/>
      <c r="V626"/>
      <c r="W626" t="s">
        <v>6</v>
      </c>
      <c r="X626"/>
      <c r="Y626"/>
      <c r="Z626"/>
    </row>
    <row r="627" spans="1:26" x14ac:dyDescent="0.25">
      <c r="A627"/>
      <c r="B627"/>
      <c r="C627"/>
      <c r="D627"/>
      <c r="E627"/>
      <c r="F627"/>
      <c r="G627"/>
      <c r="H627"/>
      <c r="I627" t="s">
        <v>862</v>
      </c>
      <c r="J627" t="s">
        <v>3</v>
      </c>
      <c r="K627">
        <v>1</v>
      </c>
      <c r="L627"/>
      <c r="M627" t="s">
        <v>6</v>
      </c>
      <c r="N627" t="s">
        <v>861</v>
      </c>
      <c r="O627" t="s">
        <v>3</v>
      </c>
      <c r="P627" t="s">
        <v>3</v>
      </c>
      <c r="Q627" t="s">
        <v>3</v>
      </c>
      <c r="R627" t="s">
        <v>3</v>
      </c>
      <c r="S627"/>
      <c r="T627"/>
      <c r="U627"/>
      <c r="V627"/>
      <c r="W627" t="s">
        <v>6</v>
      </c>
      <c r="X627"/>
      <c r="Y627"/>
      <c r="Z627"/>
    </row>
    <row r="628" spans="1:26" x14ac:dyDescent="0.25">
      <c r="A628"/>
      <c r="B628"/>
      <c r="C628"/>
      <c r="D628"/>
      <c r="E628"/>
      <c r="F628"/>
      <c r="G628"/>
      <c r="H628"/>
      <c r="I628" t="s">
        <v>863</v>
      </c>
      <c r="J628" t="s">
        <v>3</v>
      </c>
      <c r="K628">
        <v>1</v>
      </c>
      <c r="L628"/>
      <c r="M628" t="s">
        <v>6</v>
      </c>
      <c r="N628" t="s">
        <v>861</v>
      </c>
      <c r="O628" t="s">
        <v>3</v>
      </c>
      <c r="P628" t="s">
        <v>3</v>
      </c>
      <c r="Q628" t="s">
        <v>3</v>
      </c>
      <c r="R628" t="s">
        <v>3</v>
      </c>
      <c r="S628"/>
      <c r="T628"/>
      <c r="U628"/>
      <c r="V628"/>
      <c r="W628" t="s">
        <v>6</v>
      </c>
      <c r="X628"/>
      <c r="Y628"/>
      <c r="Z628"/>
    </row>
    <row r="629" spans="1:26" x14ac:dyDescent="0.25">
      <c r="A629"/>
      <c r="B629"/>
      <c r="C629"/>
      <c r="D629"/>
      <c r="E629"/>
      <c r="F629"/>
      <c r="G629"/>
      <c r="H629"/>
      <c r="I629" t="s">
        <v>864</v>
      </c>
      <c r="J629" t="s">
        <v>3</v>
      </c>
      <c r="K629">
        <v>1</v>
      </c>
      <c r="L629"/>
      <c r="M629" t="s">
        <v>6</v>
      </c>
      <c r="N629" t="s">
        <v>861</v>
      </c>
      <c r="O629" t="s">
        <v>3</v>
      </c>
      <c r="P629" t="s">
        <v>3</v>
      </c>
      <c r="Q629" t="s">
        <v>3</v>
      </c>
      <c r="R629" t="s">
        <v>3</v>
      </c>
      <c r="S629"/>
      <c r="T629"/>
      <c r="U629"/>
      <c r="V629"/>
      <c r="W629" t="s">
        <v>6</v>
      </c>
      <c r="X629"/>
      <c r="Y629"/>
      <c r="Z629"/>
    </row>
    <row r="630" spans="1:26" x14ac:dyDescent="0.25">
      <c r="A630"/>
      <c r="B630"/>
      <c r="C630"/>
      <c r="D630"/>
      <c r="E630"/>
      <c r="F630"/>
      <c r="G630"/>
      <c r="H630"/>
      <c r="I630" t="s">
        <v>865</v>
      </c>
      <c r="J630" t="s">
        <v>3</v>
      </c>
      <c r="K630">
        <v>1</v>
      </c>
      <c r="L630"/>
      <c r="M630" t="s">
        <v>6</v>
      </c>
      <c r="N630" t="s">
        <v>861</v>
      </c>
      <c r="O630" t="s">
        <v>3</v>
      </c>
      <c r="P630" t="s">
        <v>3</v>
      </c>
      <c r="Q630" t="s">
        <v>3</v>
      </c>
      <c r="R630" t="s">
        <v>3</v>
      </c>
      <c r="S630"/>
      <c r="T630"/>
      <c r="U630"/>
      <c r="V630"/>
      <c r="W630" t="s">
        <v>6</v>
      </c>
      <c r="X630"/>
      <c r="Y630"/>
      <c r="Z630"/>
    </row>
    <row r="631" spans="1:26" x14ac:dyDescent="0.25">
      <c r="A631"/>
      <c r="B631"/>
      <c r="C631"/>
      <c r="D631">
        <v>2</v>
      </c>
      <c r="E631">
        <v>69</v>
      </c>
      <c r="F631" t="s">
        <v>50</v>
      </c>
      <c r="G631" t="s">
        <v>866</v>
      </c>
      <c r="H631" t="s">
        <v>3</v>
      </c>
      <c r="I631" t="s">
        <v>860</v>
      </c>
      <c r="J631" t="s">
        <v>3</v>
      </c>
      <c r="K631">
        <v>1</v>
      </c>
      <c r="L631"/>
      <c r="M631" t="s">
        <v>6</v>
      </c>
      <c r="N631" t="s">
        <v>861</v>
      </c>
      <c r="O631" t="s">
        <v>3</v>
      </c>
      <c r="P631" t="s">
        <v>3</v>
      </c>
      <c r="Q631" t="s">
        <v>3</v>
      </c>
      <c r="R631" t="s">
        <v>3</v>
      </c>
      <c r="S631"/>
      <c r="T631"/>
      <c r="U631"/>
      <c r="V631"/>
      <c r="W631" t="s">
        <v>6</v>
      </c>
      <c r="X631"/>
      <c r="Y631"/>
      <c r="Z631"/>
    </row>
    <row r="632" spans="1:26" x14ac:dyDescent="0.25">
      <c r="A632"/>
      <c r="B632"/>
      <c r="C632"/>
      <c r="D632"/>
      <c r="E632"/>
      <c r="F632"/>
      <c r="G632"/>
      <c r="H632"/>
      <c r="I632" t="s">
        <v>862</v>
      </c>
      <c r="J632" t="s">
        <v>3</v>
      </c>
      <c r="K632">
        <v>1</v>
      </c>
      <c r="L632"/>
      <c r="M632" t="s">
        <v>6</v>
      </c>
      <c r="N632" t="s">
        <v>861</v>
      </c>
      <c r="O632" t="s">
        <v>3</v>
      </c>
      <c r="P632" t="s">
        <v>3</v>
      </c>
      <c r="Q632" t="s">
        <v>3</v>
      </c>
      <c r="R632" t="s">
        <v>3</v>
      </c>
      <c r="S632"/>
      <c r="T632"/>
      <c r="U632"/>
      <c r="V632"/>
      <c r="W632" t="s">
        <v>6</v>
      </c>
      <c r="X632"/>
      <c r="Y632"/>
      <c r="Z632"/>
    </row>
    <row r="633" spans="1:26" x14ac:dyDescent="0.25">
      <c r="A633"/>
      <c r="B633"/>
      <c r="C633"/>
      <c r="D633"/>
      <c r="E633"/>
      <c r="F633"/>
      <c r="G633"/>
      <c r="H633"/>
      <c r="I633" t="s">
        <v>863</v>
      </c>
      <c r="J633" t="s">
        <v>3</v>
      </c>
      <c r="K633">
        <v>1</v>
      </c>
      <c r="L633"/>
      <c r="M633" t="s">
        <v>6</v>
      </c>
      <c r="N633" t="s">
        <v>861</v>
      </c>
      <c r="O633" t="s">
        <v>3</v>
      </c>
      <c r="P633" t="s">
        <v>3</v>
      </c>
      <c r="Q633" t="s">
        <v>3</v>
      </c>
      <c r="R633" t="s">
        <v>3</v>
      </c>
      <c r="S633"/>
      <c r="T633"/>
      <c r="U633"/>
      <c r="V633"/>
      <c r="W633" t="s">
        <v>6</v>
      </c>
      <c r="X633"/>
      <c r="Y633"/>
      <c r="Z633"/>
    </row>
    <row r="634" spans="1:26" x14ac:dyDescent="0.25">
      <c r="A634"/>
      <c r="B634"/>
      <c r="C634"/>
      <c r="D634"/>
      <c r="E634"/>
      <c r="F634"/>
      <c r="G634"/>
      <c r="H634"/>
      <c r="I634" t="s">
        <v>864</v>
      </c>
      <c r="J634" t="s">
        <v>3</v>
      </c>
      <c r="K634">
        <v>1</v>
      </c>
      <c r="L634"/>
      <c r="M634" t="s">
        <v>6</v>
      </c>
      <c r="N634" t="s">
        <v>861</v>
      </c>
      <c r="O634" t="s">
        <v>3</v>
      </c>
      <c r="P634" t="s">
        <v>3</v>
      </c>
      <c r="Q634" t="s">
        <v>3</v>
      </c>
      <c r="R634" t="s">
        <v>3</v>
      </c>
      <c r="S634"/>
      <c r="T634"/>
      <c r="U634"/>
      <c r="V634"/>
      <c r="W634" t="s">
        <v>6</v>
      </c>
      <c r="X634"/>
      <c r="Y634"/>
      <c r="Z634"/>
    </row>
    <row r="635" spans="1:26" x14ac:dyDescent="0.25">
      <c r="A635"/>
      <c r="B635"/>
      <c r="C635"/>
      <c r="D635"/>
      <c r="E635"/>
      <c r="F635"/>
      <c r="G635"/>
      <c r="H635"/>
      <c r="I635" t="s">
        <v>865</v>
      </c>
      <c r="J635" t="s">
        <v>3</v>
      </c>
      <c r="K635">
        <v>1</v>
      </c>
      <c r="L635"/>
      <c r="M635" t="s">
        <v>6</v>
      </c>
      <c r="N635" t="s">
        <v>861</v>
      </c>
      <c r="O635" t="s">
        <v>3</v>
      </c>
      <c r="P635" t="s">
        <v>3</v>
      </c>
      <c r="Q635" t="s">
        <v>3</v>
      </c>
      <c r="R635" t="s">
        <v>3</v>
      </c>
      <c r="S635"/>
      <c r="T635"/>
      <c r="U635"/>
      <c r="V635"/>
      <c r="W635" t="s">
        <v>6</v>
      </c>
      <c r="X635"/>
      <c r="Y635"/>
      <c r="Z635"/>
    </row>
    <row r="636" spans="1:26" x14ac:dyDescent="0.25">
      <c r="A636"/>
      <c r="B636"/>
      <c r="C636"/>
      <c r="D636">
        <v>3</v>
      </c>
      <c r="E636">
        <v>79</v>
      </c>
      <c r="F636" t="s">
        <v>77</v>
      </c>
      <c r="G636" t="s">
        <v>3</v>
      </c>
      <c r="H636" t="s">
        <v>3</v>
      </c>
      <c r="I636" t="s">
        <v>860</v>
      </c>
      <c r="J636" t="s">
        <v>3</v>
      </c>
      <c r="K636">
        <v>1</v>
      </c>
      <c r="L636"/>
      <c r="M636" t="s">
        <v>6</v>
      </c>
      <c r="N636" t="s">
        <v>861</v>
      </c>
      <c r="O636" t="s">
        <v>3</v>
      </c>
      <c r="P636" t="s">
        <v>3</v>
      </c>
      <c r="Q636" t="s">
        <v>3</v>
      </c>
      <c r="R636" t="s">
        <v>3</v>
      </c>
      <c r="S636"/>
      <c r="T636"/>
      <c r="U636"/>
      <c r="V636"/>
      <c r="W636" t="s">
        <v>6</v>
      </c>
      <c r="X636"/>
      <c r="Y636"/>
      <c r="Z636"/>
    </row>
    <row r="637" spans="1:26" x14ac:dyDescent="0.25">
      <c r="A637"/>
      <c r="B637"/>
      <c r="C637"/>
      <c r="D637"/>
      <c r="E637"/>
      <c r="F637"/>
      <c r="G637"/>
      <c r="H637"/>
      <c r="I637" t="s">
        <v>862</v>
      </c>
      <c r="J637" t="s">
        <v>3</v>
      </c>
      <c r="K637">
        <v>1</v>
      </c>
      <c r="L637"/>
      <c r="M637" t="s">
        <v>6</v>
      </c>
      <c r="N637" t="s">
        <v>861</v>
      </c>
      <c r="O637" t="s">
        <v>3</v>
      </c>
      <c r="P637" t="s">
        <v>3</v>
      </c>
      <c r="Q637" t="s">
        <v>3</v>
      </c>
      <c r="R637" t="s">
        <v>3</v>
      </c>
      <c r="S637"/>
      <c r="T637"/>
      <c r="U637"/>
      <c r="V637"/>
      <c r="W637" t="s">
        <v>6</v>
      </c>
      <c r="X637"/>
      <c r="Y637"/>
      <c r="Z637"/>
    </row>
    <row r="638" spans="1:26" x14ac:dyDescent="0.25">
      <c r="A638"/>
      <c r="B638"/>
      <c r="C638"/>
      <c r="D638"/>
      <c r="E638"/>
      <c r="F638"/>
      <c r="G638"/>
      <c r="H638"/>
      <c r="I638" t="s">
        <v>863</v>
      </c>
      <c r="J638" t="s">
        <v>3</v>
      </c>
      <c r="K638">
        <v>1</v>
      </c>
      <c r="L638"/>
      <c r="M638" t="s">
        <v>6</v>
      </c>
      <c r="N638" t="s">
        <v>861</v>
      </c>
      <c r="O638" t="s">
        <v>3</v>
      </c>
      <c r="P638" t="s">
        <v>3</v>
      </c>
      <c r="Q638" t="s">
        <v>3</v>
      </c>
      <c r="R638" t="s">
        <v>3</v>
      </c>
      <c r="S638"/>
      <c r="T638"/>
      <c r="U638"/>
      <c r="V638"/>
      <c r="W638" t="s">
        <v>6</v>
      </c>
      <c r="X638"/>
      <c r="Y638"/>
      <c r="Z638"/>
    </row>
    <row r="639" spans="1:26" x14ac:dyDescent="0.25">
      <c r="A639"/>
      <c r="B639"/>
      <c r="C639"/>
      <c r="D639"/>
      <c r="E639"/>
      <c r="F639"/>
      <c r="G639"/>
      <c r="H639"/>
      <c r="I639" t="s">
        <v>864</v>
      </c>
      <c r="J639" t="s">
        <v>3</v>
      </c>
      <c r="K639">
        <v>1</v>
      </c>
      <c r="L639"/>
      <c r="M639" t="s">
        <v>6</v>
      </c>
      <c r="N639" t="s">
        <v>861</v>
      </c>
      <c r="O639" t="s">
        <v>3</v>
      </c>
      <c r="P639" t="s">
        <v>3</v>
      </c>
      <c r="Q639" t="s">
        <v>3</v>
      </c>
      <c r="R639" t="s">
        <v>3</v>
      </c>
      <c r="S639"/>
      <c r="T639"/>
      <c r="U639"/>
      <c r="V639"/>
      <c r="W639" t="s">
        <v>6</v>
      </c>
      <c r="X639"/>
      <c r="Y639"/>
      <c r="Z639"/>
    </row>
    <row r="640" spans="1:26" x14ac:dyDescent="0.25">
      <c r="A640"/>
      <c r="B640"/>
      <c r="C640"/>
      <c r="D640"/>
      <c r="E640"/>
      <c r="F640"/>
      <c r="G640"/>
      <c r="H640"/>
      <c r="I640" t="s">
        <v>865</v>
      </c>
      <c r="J640" t="s">
        <v>3</v>
      </c>
      <c r="K640">
        <v>1</v>
      </c>
      <c r="L640"/>
      <c r="M640" t="s">
        <v>6</v>
      </c>
      <c r="N640" t="s">
        <v>861</v>
      </c>
      <c r="O640" t="s">
        <v>3</v>
      </c>
      <c r="P640" t="s">
        <v>3</v>
      </c>
      <c r="Q640" t="s">
        <v>3</v>
      </c>
      <c r="R640" t="s">
        <v>3</v>
      </c>
      <c r="S640"/>
      <c r="T640"/>
      <c r="U640"/>
      <c r="V640"/>
      <c r="W640" t="s">
        <v>6</v>
      </c>
      <c r="X640"/>
      <c r="Y640"/>
      <c r="Z640"/>
    </row>
    <row r="641" spans="1:26" x14ac:dyDescent="0.25">
      <c r="A641" t="s">
        <v>867</v>
      </c>
      <c r="B641">
        <v>32179123</v>
      </c>
      <c r="C641" t="s">
        <v>49</v>
      </c>
      <c r="D641">
        <v>1</v>
      </c>
      <c r="E641">
        <v>56</v>
      </c>
      <c r="F641" t="s">
        <v>3</v>
      </c>
      <c r="G641" t="s">
        <v>3</v>
      </c>
      <c r="H641" t="s">
        <v>868</v>
      </c>
      <c r="I641" t="s">
        <v>869</v>
      </c>
      <c r="J641" t="s">
        <v>3</v>
      </c>
      <c r="K641">
        <v>1</v>
      </c>
      <c r="L641"/>
      <c r="M641" t="s">
        <v>3</v>
      </c>
      <c r="N641" t="s">
        <v>870</v>
      </c>
      <c r="O641" t="s">
        <v>3</v>
      </c>
      <c r="P641" t="s">
        <v>3</v>
      </c>
      <c r="Q641" t="s">
        <v>3</v>
      </c>
      <c r="R641" t="s">
        <v>3</v>
      </c>
      <c r="S641">
        <v>0</v>
      </c>
      <c r="T641" t="s">
        <v>3</v>
      </c>
      <c r="U641"/>
      <c r="V641"/>
      <c r="W641"/>
      <c r="X641"/>
      <c r="Y641"/>
      <c r="Z641"/>
    </row>
    <row r="642" spans="1:26" x14ac:dyDescent="0.25">
      <c r="A642" t="s">
        <v>871</v>
      </c>
      <c r="B642">
        <v>32205138</v>
      </c>
      <c r="C642" t="s">
        <v>49</v>
      </c>
      <c r="D642">
        <v>1</v>
      </c>
      <c r="E642">
        <v>51</v>
      </c>
      <c r="F642" t="s">
        <v>50</v>
      </c>
      <c r="G642" t="s">
        <v>439</v>
      </c>
      <c r="H642" t="s">
        <v>872</v>
      </c>
      <c r="I642" t="s">
        <v>873</v>
      </c>
      <c r="J642" t="s">
        <v>3</v>
      </c>
      <c r="K642">
        <v>1</v>
      </c>
      <c r="L642"/>
      <c r="M642" t="s">
        <v>3</v>
      </c>
      <c r="N642" t="s">
        <v>3</v>
      </c>
      <c r="O642" t="s">
        <v>3</v>
      </c>
      <c r="P642" t="s">
        <v>3</v>
      </c>
      <c r="Q642">
        <v>9</v>
      </c>
      <c r="R642">
        <v>10</v>
      </c>
      <c r="S642">
        <v>0</v>
      </c>
      <c r="T642">
        <v>0</v>
      </c>
      <c r="U642"/>
      <c r="V642" t="s">
        <v>874</v>
      </c>
      <c r="W642" t="s">
        <v>4</v>
      </c>
      <c r="X642"/>
      <c r="Y642"/>
      <c r="Z642"/>
    </row>
    <row r="643" spans="1:26" x14ac:dyDescent="0.25">
      <c r="A643"/>
      <c r="B643"/>
      <c r="C643"/>
      <c r="D643"/>
      <c r="E643"/>
      <c r="F643"/>
      <c r="G643"/>
      <c r="H643"/>
      <c r="I643" t="s">
        <v>489</v>
      </c>
      <c r="J643" t="s">
        <v>3</v>
      </c>
      <c r="K643">
        <v>1</v>
      </c>
      <c r="L643"/>
      <c r="M643" t="s">
        <v>3</v>
      </c>
      <c r="N643" t="s">
        <v>3</v>
      </c>
      <c r="O643" t="s">
        <v>3</v>
      </c>
      <c r="P643" t="s">
        <v>3</v>
      </c>
      <c r="Q643">
        <v>9</v>
      </c>
      <c r="R643">
        <v>10</v>
      </c>
      <c r="S643">
        <v>0</v>
      </c>
      <c r="T643">
        <v>0</v>
      </c>
      <c r="U643"/>
      <c r="V643"/>
      <c r="W643"/>
      <c r="X643"/>
      <c r="Y643"/>
      <c r="Z643"/>
    </row>
    <row r="644" spans="1:26" s="14" customFormat="1" x14ac:dyDescent="0.25">
      <c r="A644" s="16" t="s">
        <v>875</v>
      </c>
      <c r="B644" s="16">
        <v>32125362</v>
      </c>
      <c r="C644" s="16" t="s">
        <v>140</v>
      </c>
      <c r="D644" s="16">
        <v>18</v>
      </c>
      <c r="E644" s="16" t="s">
        <v>876</v>
      </c>
      <c r="F644" s="16" t="s">
        <v>877</v>
      </c>
      <c r="G644" s="16" t="s">
        <v>878</v>
      </c>
      <c r="H644" s="16" t="s">
        <v>879</v>
      </c>
      <c r="I644" s="16" t="s">
        <v>880</v>
      </c>
      <c r="J644" s="16" t="s">
        <v>3</v>
      </c>
      <c r="K644" s="16">
        <v>5</v>
      </c>
      <c r="L644" s="16"/>
      <c r="M644" s="16" t="s">
        <v>6</v>
      </c>
      <c r="N644" s="16" t="s">
        <v>881</v>
      </c>
      <c r="O644" s="16" t="s">
        <v>3</v>
      </c>
      <c r="P644" s="16" t="s">
        <v>3</v>
      </c>
      <c r="Q644" s="16" t="s">
        <v>3</v>
      </c>
      <c r="R644" s="16" t="s">
        <v>3</v>
      </c>
      <c r="S644" s="16">
        <v>0</v>
      </c>
      <c r="T644" s="16" t="s">
        <v>3</v>
      </c>
      <c r="U644" s="16"/>
      <c r="V644" s="16"/>
      <c r="W644" s="16"/>
      <c r="X644" s="16"/>
      <c r="Y644" s="16"/>
      <c r="Z644" s="16"/>
    </row>
    <row r="645" spans="1:26" x14ac:dyDescent="0.25">
      <c r="A645" t="s">
        <v>882</v>
      </c>
      <c r="B645">
        <v>32147538</v>
      </c>
      <c r="C645" t="s">
        <v>49</v>
      </c>
      <c r="D645">
        <v>1</v>
      </c>
      <c r="E645">
        <v>46</v>
      </c>
      <c r="F645" t="s">
        <v>77</v>
      </c>
      <c r="G645" t="s">
        <v>3</v>
      </c>
      <c r="H645" t="s">
        <v>3</v>
      </c>
      <c r="I645" t="s">
        <v>70</v>
      </c>
      <c r="J645" t="s">
        <v>3</v>
      </c>
      <c r="K645">
        <v>1</v>
      </c>
      <c r="L645"/>
      <c r="M645" t="s">
        <v>3</v>
      </c>
      <c r="N645" t="s">
        <v>883</v>
      </c>
      <c r="O645" t="s">
        <v>3</v>
      </c>
      <c r="P645" t="s">
        <v>3</v>
      </c>
      <c r="Q645">
        <v>20</v>
      </c>
      <c r="R645">
        <v>24</v>
      </c>
      <c r="S645">
        <v>0</v>
      </c>
      <c r="T645">
        <v>0</v>
      </c>
      <c r="U645"/>
      <c r="V645" t="s">
        <v>884</v>
      </c>
      <c r="W645" t="s">
        <v>4</v>
      </c>
      <c r="X645"/>
      <c r="Y645"/>
      <c r="Z645"/>
    </row>
    <row r="646" spans="1:26" x14ac:dyDescent="0.25">
      <c r="A646"/>
      <c r="B646"/>
      <c r="C646"/>
      <c r="D646"/>
      <c r="E646"/>
      <c r="F646"/>
      <c r="G646"/>
      <c r="H646"/>
      <c r="I646" t="s">
        <v>119</v>
      </c>
      <c r="J646" t="s">
        <v>3</v>
      </c>
      <c r="K646">
        <v>1</v>
      </c>
      <c r="L646"/>
      <c r="M646" t="s">
        <v>3</v>
      </c>
      <c r="N646" t="s">
        <v>883</v>
      </c>
      <c r="O646" t="s">
        <v>3</v>
      </c>
      <c r="P646" t="s">
        <v>3</v>
      </c>
      <c r="Q646">
        <v>20</v>
      </c>
      <c r="R646">
        <v>24</v>
      </c>
      <c r="S646">
        <v>0</v>
      </c>
      <c r="T646">
        <v>0</v>
      </c>
      <c r="U646"/>
      <c r="V646"/>
      <c r="W646"/>
      <c r="X646"/>
      <c r="Y646"/>
      <c r="Z646"/>
    </row>
    <row r="647" spans="1:26" s="14" customFormat="1" x14ac:dyDescent="0.25">
      <c r="A647" s="16"/>
      <c r="B647" s="16"/>
      <c r="C647" s="16"/>
      <c r="D647" s="16"/>
      <c r="E647" s="16"/>
      <c r="F647" s="16"/>
      <c r="G647" s="16"/>
      <c r="H647" s="16"/>
      <c r="I647" s="16" t="s">
        <v>885</v>
      </c>
      <c r="J647" s="16" t="s">
        <v>3</v>
      </c>
      <c r="K647" s="16">
        <v>1</v>
      </c>
      <c r="L647" s="16"/>
      <c r="M647" s="16" t="s">
        <v>3</v>
      </c>
      <c r="N647" s="16" t="s">
        <v>883</v>
      </c>
      <c r="O647" s="16" t="s">
        <v>3</v>
      </c>
      <c r="P647" s="16" t="s">
        <v>3</v>
      </c>
      <c r="Q647" s="16">
        <v>20</v>
      </c>
      <c r="R647" s="16">
        <v>24</v>
      </c>
      <c r="S647" s="16">
        <v>0</v>
      </c>
      <c r="T647" s="16">
        <v>0</v>
      </c>
      <c r="U647" s="16"/>
      <c r="V647" s="16"/>
      <c r="W647" s="16"/>
      <c r="X647" s="16"/>
      <c r="Y647" s="16"/>
      <c r="Z647" s="16"/>
    </row>
    <row r="648" spans="1:26" x14ac:dyDescent="0.25">
      <c r="A648"/>
      <c r="B648"/>
      <c r="C648"/>
      <c r="D648"/>
      <c r="E648"/>
      <c r="F648"/>
      <c r="G648"/>
      <c r="H648"/>
      <c r="I648" t="s">
        <v>68</v>
      </c>
      <c r="J648" t="s">
        <v>3</v>
      </c>
      <c r="K648">
        <v>1</v>
      </c>
      <c r="L648"/>
      <c r="M648" t="s">
        <v>3</v>
      </c>
      <c r="N648" t="s">
        <v>883</v>
      </c>
      <c r="O648" t="s">
        <v>3</v>
      </c>
      <c r="P648" t="s">
        <v>3</v>
      </c>
      <c r="Q648">
        <v>20</v>
      </c>
      <c r="R648">
        <v>24</v>
      </c>
      <c r="S648">
        <v>0</v>
      </c>
      <c r="T648">
        <v>0</v>
      </c>
      <c r="U648"/>
      <c r="V648"/>
      <c r="W648"/>
      <c r="X648"/>
      <c r="Y648"/>
      <c r="Z648"/>
    </row>
    <row r="649" spans="1:26" x14ac:dyDescent="0.25">
      <c r="A649" t="s">
        <v>886</v>
      </c>
      <c r="B649">
        <v>32147577</v>
      </c>
      <c r="C649" t="s">
        <v>49</v>
      </c>
      <c r="D649">
        <v>1</v>
      </c>
      <c r="E649">
        <v>57</v>
      </c>
      <c r="F649" t="s">
        <v>50</v>
      </c>
      <c r="G649" t="s">
        <v>887</v>
      </c>
      <c r="H649" t="s">
        <v>3</v>
      </c>
      <c r="I649" t="s">
        <v>888</v>
      </c>
      <c r="J649">
        <v>4</v>
      </c>
      <c r="K649">
        <v>1</v>
      </c>
      <c r="L649"/>
      <c r="M649" t="s">
        <v>4</v>
      </c>
      <c r="N649" t="s">
        <v>889</v>
      </c>
      <c r="O649">
        <v>9</v>
      </c>
      <c r="P649">
        <v>28</v>
      </c>
      <c r="Q649">
        <v>17</v>
      </c>
      <c r="R649">
        <v>30</v>
      </c>
      <c r="S649">
        <v>0</v>
      </c>
      <c r="T649">
        <v>0</v>
      </c>
      <c r="U649"/>
      <c r="V649" t="s">
        <v>805</v>
      </c>
      <c r="W649" t="s">
        <v>4</v>
      </c>
      <c r="X649"/>
      <c r="Y649"/>
      <c r="Z649"/>
    </row>
    <row r="650" spans="1:26" x14ac:dyDescent="0.25">
      <c r="A650"/>
      <c r="B650"/>
      <c r="C650"/>
      <c r="D650"/>
      <c r="E650"/>
      <c r="F650"/>
      <c r="G650"/>
      <c r="H650"/>
      <c r="I650" t="s">
        <v>70</v>
      </c>
      <c r="J650">
        <v>4</v>
      </c>
      <c r="K650">
        <v>1</v>
      </c>
      <c r="L650"/>
      <c r="M650" t="s">
        <v>4</v>
      </c>
      <c r="N650" t="s">
        <v>889</v>
      </c>
      <c r="O650">
        <v>9</v>
      </c>
      <c r="P650">
        <v>28</v>
      </c>
      <c r="Q650">
        <v>17</v>
      </c>
      <c r="R650">
        <v>30</v>
      </c>
      <c r="S650">
        <v>0</v>
      </c>
      <c r="T650">
        <v>0</v>
      </c>
      <c r="U650"/>
      <c r="V650" t="s">
        <v>805</v>
      </c>
      <c r="W650" t="s">
        <v>4</v>
      </c>
      <c r="X650"/>
      <c r="Y650"/>
      <c r="Z650"/>
    </row>
    <row r="651" spans="1:26" x14ac:dyDescent="0.25">
      <c r="A651"/>
      <c r="B651"/>
      <c r="C651"/>
      <c r="D651"/>
      <c r="E651"/>
      <c r="F651"/>
      <c r="G651"/>
      <c r="H651"/>
      <c r="I651" t="s">
        <v>189</v>
      </c>
      <c r="J651">
        <v>7</v>
      </c>
      <c r="K651">
        <v>1</v>
      </c>
      <c r="L651"/>
      <c r="M651" t="s">
        <v>4</v>
      </c>
      <c r="N651" t="s">
        <v>889</v>
      </c>
      <c r="O651">
        <v>9</v>
      </c>
      <c r="P651">
        <v>28</v>
      </c>
      <c r="Q651">
        <v>17</v>
      </c>
      <c r="R651">
        <v>30</v>
      </c>
      <c r="S651">
        <v>0</v>
      </c>
      <c r="T651">
        <v>0</v>
      </c>
      <c r="U651"/>
      <c r="V651" t="s">
        <v>805</v>
      </c>
      <c r="W651" t="s">
        <v>4</v>
      </c>
      <c r="X651"/>
      <c r="Y651"/>
      <c r="Z651"/>
    </row>
    <row r="652" spans="1:26" x14ac:dyDescent="0.25">
      <c r="A652"/>
      <c r="B652"/>
      <c r="C652"/>
      <c r="D652"/>
      <c r="E652"/>
      <c r="F652"/>
      <c r="G652"/>
      <c r="H652"/>
      <c r="I652" t="s">
        <v>890</v>
      </c>
      <c r="J652">
        <v>7</v>
      </c>
      <c r="K652">
        <v>1</v>
      </c>
      <c r="L652"/>
      <c r="M652" t="s">
        <v>4</v>
      </c>
      <c r="N652" t="s">
        <v>889</v>
      </c>
      <c r="O652">
        <v>9</v>
      </c>
      <c r="P652">
        <v>28</v>
      </c>
      <c r="Q652">
        <v>17</v>
      </c>
      <c r="R652">
        <v>30</v>
      </c>
      <c r="S652">
        <v>0</v>
      </c>
      <c r="T652">
        <v>0</v>
      </c>
      <c r="U652"/>
      <c r="V652" t="s">
        <v>805</v>
      </c>
      <c r="W652" t="s">
        <v>4</v>
      </c>
      <c r="X652"/>
      <c r="Y652"/>
      <c r="Z652"/>
    </row>
    <row r="653" spans="1:26" x14ac:dyDescent="0.25">
      <c r="A653"/>
      <c r="B653"/>
      <c r="C653"/>
      <c r="D653"/>
      <c r="E653"/>
      <c r="F653"/>
      <c r="G653"/>
      <c r="H653"/>
      <c r="I653" t="s">
        <v>68</v>
      </c>
      <c r="J653">
        <v>9</v>
      </c>
      <c r="K653">
        <v>1</v>
      </c>
      <c r="L653"/>
      <c r="M653" t="s">
        <v>4</v>
      </c>
      <c r="N653" t="s">
        <v>889</v>
      </c>
      <c r="O653">
        <v>9</v>
      </c>
      <c r="P653">
        <v>28</v>
      </c>
      <c r="Q653">
        <v>17</v>
      </c>
      <c r="R653">
        <v>30</v>
      </c>
      <c r="S653">
        <v>0</v>
      </c>
      <c r="T653">
        <v>0</v>
      </c>
      <c r="U653"/>
      <c r="V653" t="s">
        <v>805</v>
      </c>
      <c r="W653" t="s">
        <v>4</v>
      </c>
      <c r="X653"/>
      <c r="Y653"/>
      <c r="Z653"/>
    </row>
    <row r="654" spans="1:26" s="14" customFormat="1" x14ac:dyDescent="0.25">
      <c r="A654" s="16"/>
      <c r="B654" s="16"/>
      <c r="C654" s="16"/>
      <c r="D654" s="16"/>
      <c r="E654" s="16"/>
      <c r="F654" s="16"/>
      <c r="G654" s="16"/>
      <c r="H654" s="16"/>
      <c r="I654" s="16" t="s">
        <v>885</v>
      </c>
      <c r="J654" s="16">
        <v>14</v>
      </c>
      <c r="K654" s="16">
        <v>1</v>
      </c>
      <c r="L654" s="16"/>
      <c r="M654" s="16" t="s">
        <v>4</v>
      </c>
      <c r="N654" s="16" t="s">
        <v>891</v>
      </c>
      <c r="O654" s="16">
        <v>9</v>
      </c>
      <c r="P654" s="16">
        <v>28</v>
      </c>
      <c r="Q654" s="16">
        <v>17</v>
      </c>
      <c r="R654" s="16">
        <v>39</v>
      </c>
      <c r="S654" s="16">
        <v>0</v>
      </c>
      <c r="T654" s="16">
        <v>0</v>
      </c>
      <c r="U654" s="16"/>
      <c r="V654" s="16" t="s">
        <v>805</v>
      </c>
      <c r="W654" s="16" t="s">
        <v>4</v>
      </c>
      <c r="X654" s="16"/>
      <c r="Y654" s="16"/>
      <c r="Z654" s="16"/>
    </row>
    <row r="655" spans="1:26" x14ac:dyDescent="0.25">
      <c r="A655" t="s">
        <v>892</v>
      </c>
      <c r="B655">
        <v>32149771</v>
      </c>
      <c r="C655" t="s">
        <v>49</v>
      </c>
      <c r="D655">
        <v>1</v>
      </c>
      <c r="E655">
        <v>47</v>
      </c>
      <c r="F655" t="s">
        <v>77</v>
      </c>
      <c r="G655" t="s">
        <v>3</v>
      </c>
      <c r="H655" t="s">
        <v>3</v>
      </c>
      <c r="I655" t="s">
        <v>893</v>
      </c>
      <c r="J655">
        <v>2</v>
      </c>
      <c r="K655">
        <v>1</v>
      </c>
      <c r="L655"/>
      <c r="M655" t="s">
        <v>6</v>
      </c>
      <c r="N655" t="s">
        <v>894</v>
      </c>
      <c r="O655" t="s">
        <v>3</v>
      </c>
      <c r="P655" t="s">
        <v>3</v>
      </c>
      <c r="Q655" t="s">
        <v>3</v>
      </c>
      <c r="R655" t="s">
        <v>3</v>
      </c>
      <c r="S655">
        <v>0</v>
      </c>
      <c r="T655">
        <v>1</v>
      </c>
      <c r="U655"/>
      <c r="V655"/>
      <c r="W655" t="s">
        <v>3</v>
      </c>
      <c r="X655"/>
      <c r="Y655"/>
      <c r="Z655"/>
    </row>
    <row r="656" spans="1:26" x14ac:dyDescent="0.25">
      <c r="A656"/>
      <c r="B656"/>
      <c r="C656"/>
      <c r="D656"/>
      <c r="E656"/>
      <c r="F656"/>
      <c r="G656"/>
      <c r="H656"/>
      <c r="I656" t="s">
        <v>895</v>
      </c>
      <c r="J656">
        <v>9</v>
      </c>
      <c r="K656">
        <v>1</v>
      </c>
      <c r="L656"/>
      <c r="M656" t="s">
        <v>6</v>
      </c>
      <c r="N656" t="s">
        <v>894</v>
      </c>
      <c r="O656" t="s">
        <v>3</v>
      </c>
      <c r="P656" t="s">
        <v>3</v>
      </c>
      <c r="Q656" t="s">
        <v>3</v>
      </c>
      <c r="R656" t="s">
        <v>3</v>
      </c>
      <c r="S656">
        <v>0</v>
      </c>
      <c r="T656">
        <v>1</v>
      </c>
      <c r="U656"/>
      <c r="V656"/>
      <c r="W656" t="s">
        <v>3</v>
      </c>
      <c r="X656"/>
      <c r="Y656"/>
      <c r="Z656"/>
    </row>
    <row r="657" spans="1:46" s="14" customFormat="1" x14ac:dyDescent="0.25">
      <c r="A657" s="16" t="s">
        <v>896</v>
      </c>
      <c r="B657" s="16">
        <v>32209164</v>
      </c>
      <c r="C657" s="16" t="s">
        <v>49</v>
      </c>
      <c r="D657" s="16">
        <v>1</v>
      </c>
      <c r="E657" s="16">
        <v>25</v>
      </c>
      <c r="F657" s="16" t="s">
        <v>50</v>
      </c>
      <c r="G657" s="16" t="s">
        <v>3</v>
      </c>
      <c r="H657" s="16" t="s">
        <v>3</v>
      </c>
      <c r="I657" s="16" t="s">
        <v>666</v>
      </c>
      <c r="J657" s="16">
        <v>3</v>
      </c>
      <c r="K657" s="16">
        <v>1</v>
      </c>
      <c r="L657" s="16"/>
      <c r="M657" s="16" t="s">
        <v>3</v>
      </c>
      <c r="N657" s="16" t="s">
        <v>897</v>
      </c>
      <c r="O657" s="16" t="s">
        <v>3</v>
      </c>
      <c r="P657" s="16">
        <v>18</v>
      </c>
      <c r="Q657" s="16">
        <v>13</v>
      </c>
      <c r="R657" s="16">
        <v>18</v>
      </c>
      <c r="S657" s="16">
        <v>0</v>
      </c>
      <c r="T657" s="16">
        <v>0</v>
      </c>
      <c r="U657" s="16"/>
      <c r="V657" s="16" t="s">
        <v>898</v>
      </c>
      <c r="W657" s="16" t="s">
        <v>4</v>
      </c>
      <c r="X657" s="16"/>
      <c r="Y657" s="16"/>
      <c r="Z657" s="16"/>
    </row>
    <row r="658" spans="1:46" s="14" customFormat="1" x14ac:dyDescent="0.25">
      <c r="A658" s="16" t="s">
        <v>899</v>
      </c>
      <c r="B658" s="16">
        <v>32215898</v>
      </c>
      <c r="C658" s="16" t="s">
        <v>49</v>
      </c>
      <c r="D658" s="16">
        <v>1</v>
      </c>
      <c r="E658" s="16">
        <v>59</v>
      </c>
      <c r="F658" s="16" t="s">
        <v>50</v>
      </c>
      <c r="G658" s="16" t="s">
        <v>3</v>
      </c>
      <c r="H658" s="16" t="s">
        <v>900</v>
      </c>
      <c r="I658" s="16" t="s">
        <v>901</v>
      </c>
      <c r="J658" s="16">
        <v>6</v>
      </c>
      <c r="K658" s="16">
        <v>1</v>
      </c>
      <c r="L658" s="16"/>
      <c r="M658" s="16" t="s">
        <v>3</v>
      </c>
      <c r="N658" s="16" t="s">
        <v>902</v>
      </c>
      <c r="O658" s="16" t="s">
        <v>3</v>
      </c>
      <c r="P658" s="16">
        <v>16</v>
      </c>
      <c r="Q658" s="16" t="s">
        <v>3</v>
      </c>
      <c r="R658" s="16">
        <v>16</v>
      </c>
      <c r="S658" s="16">
        <v>0</v>
      </c>
      <c r="T658" s="16">
        <v>0</v>
      </c>
      <c r="U658" s="16"/>
      <c r="V658" s="16"/>
      <c r="W658" s="16"/>
      <c r="X658" s="16"/>
      <c r="Y658" s="16"/>
      <c r="Z658" s="16"/>
    </row>
    <row r="659" spans="1:46" x14ac:dyDescent="0.25">
      <c r="A659"/>
      <c r="B659"/>
      <c r="C659"/>
      <c r="D659"/>
      <c r="E659"/>
      <c r="F659"/>
      <c r="G659"/>
      <c r="H659"/>
      <c r="I659" t="s">
        <v>903</v>
      </c>
      <c r="J659">
        <v>6</v>
      </c>
      <c r="K659">
        <v>1</v>
      </c>
      <c r="L659"/>
      <c r="M659" t="s">
        <v>3</v>
      </c>
      <c r="N659"/>
      <c r="O659" t="s">
        <v>3</v>
      </c>
      <c r="P659">
        <v>16</v>
      </c>
      <c r="Q659" t="s">
        <v>3</v>
      </c>
      <c r="R659">
        <v>16</v>
      </c>
      <c r="S659">
        <v>0</v>
      </c>
      <c r="T659">
        <v>0</v>
      </c>
      <c r="U659"/>
      <c r="V659"/>
      <c r="W659"/>
      <c r="X659"/>
      <c r="Y659"/>
      <c r="Z659"/>
    </row>
    <row r="660" spans="1:46" x14ac:dyDescent="0.25">
      <c r="A660" t="s">
        <v>904</v>
      </c>
      <c r="B660">
        <v>32149486</v>
      </c>
      <c r="C660" t="s">
        <v>49</v>
      </c>
      <c r="D660">
        <v>1</v>
      </c>
      <c r="E660">
        <v>8</v>
      </c>
      <c r="F660" t="s">
        <v>50</v>
      </c>
      <c r="G660" t="s">
        <v>905</v>
      </c>
      <c r="H660" t="s">
        <v>906</v>
      </c>
      <c r="I660" t="s">
        <v>366</v>
      </c>
      <c r="J660">
        <v>12</v>
      </c>
      <c r="K660">
        <v>1</v>
      </c>
      <c r="L660"/>
      <c r="M660" t="s">
        <v>3</v>
      </c>
      <c r="N660" t="s">
        <v>3</v>
      </c>
      <c r="O660" t="s">
        <v>3</v>
      </c>
      <c r="P660" t="s">
        <v>3</v>
      </c>
      <c r="Q660" t="s">
        <v>3</v>
      </c>
      <c r="R660" t="s">
        <v>3</v>
      </c>
      <c r="S660">
        <v>1</v>
      </c>
      <c r="T660">
        <v>1</v>
      </c>
      <c r="U660"/>
      <c r="V660" t="s">
        <v>3</v>
      </c>
      <c r="W660" t="s">
        <v>3</v>
      </c>
      <c r="X660"/>
      <c r="Y660"/>
      <c r="Z660"/>
    </row>
    <row r="661" spans="1:46" x14ac:dyDescent="0.25">
      <c r="A661"/>
      <c r="B661"/>
      <c r="C661"/>
      <c r="D661"/>
      <c r="E661"/>
      <c r="F661"/>
      <c r="G661" t="s">
        <v>907</v>
      </c>
      <c r="H661"/>
      <c r="I661" t="s">
        <v>594</v>
      </c>
      <c r="J661">
        <v>1</v>
      </c>
      <c r="K661">
        <v>1</v>
      </c>
      <c r="L661"/>
      <c r="M661" t="s">
        <v>6</v>
      </c>
      <c r="N661" t="s">
        <v>908</v>
      </c>
      <c r="O661" t="s">
        <v>3</v>
      </c>
      <c r="P661" t="s">
        <v>3</v>
      </c>
      <c r="Q661" t="s">
        <v>3</v>
      </c>
      <c r="R661" t="s">
        <v>3</v>
      </c>
      <c r="S661">
        <v>0</v>
      </c>
      <c r="T661">
        <v>1</v>
      </c>
      <c r="U661"/>
      <c r="V661"/>
      <c r="W661"/>
      <c r="X661"/>
      <c r="Y661"/>
      <c r="Z661"/>
    </row>
    <row r="662" spans="1:46" x14ac:dyDescent="0.25">
      <c r="A662"/>
      <c r="B662"/>
      <c r="C662"/>
      <c r="D662"/>
      <c r="E662"/>
      <c r="F662"/>
      <c r="G662" t="s">
        <v>909</v>
      </c>
      <c r="H662"/>
      <c r="I662" t="s">
        <v>910</v>
      </c>
      <c r="J662">
        <v>1</v>
      </c>
      <c r="K662">
        <v>1</v>
      </c>
      <c r="L662"/>
      <c r="M662" t="s">
        <v>6</v>
      </c>
      <c r="N662" t="s">
        <v>908</v>
      </c>
      <c r="O662" t="s">
        <v>3</v>
      </c>
      <c r="P662" t="s">
        <v>3</v>
      </c>
      <c r="Q662" t="s">
        <v>3</v>
      </c>
      <c r="R662" t="s">
        <v>3</v>
      </c>
      <c r="S662">
        <v>0</v>
      </c>
      <c r="T662">
        <v>1</v>
      </c>
      <c r="U662"/>
      <c r="V662"/>
      <c r="W662"/>
      <c r="X662"/>
      <c r="Y662"/>
      <c r="Z662"/>
    </row>
    <row r="663" spans="1:46" x14ac:dyDescent="0.25">
      <c r="A663"/>
      <c r="B663"/>
      <c r="C663"/>
      <c r="D663"/>
      <c r="E663"/>
      <c r="F663"/>
      <c r="G663"/>
      <c r="H663"/>
      <c r="I663" t="s">
        <v>273</v>
      </c>
      <c r="J663">
        <v>5</v>
      </c>
      <c r="K663">
        <v>1</v>
      </c>
      <c r="L663"/>
      <c r="M663" t="s">
        <v>3</v>
      </c>
      <c r="N663" t="s">
        <v>3</v>
      </c>
      <c r="O663" t="s">
        <v>3</v>
      </c>
      <c r="P663" t="s">
        <v>3</v>
      </c>
      <c r="Q663" t="s">
        <v>3</v>
      </c>
      <c r="R663" t="s">
        <v>3</v>
      </c>
      <c r="S663">
        <v>0</v>
      </c>
      <c r="T663">
        <v>1</v>
      </c>
      <c r="U663"/>
      <c r="V663"/>
      <c r="W663"/>
      <c r="X663"/>
      <c r="Y663"/>
      <c r="Z663"/>
    </row>
    <row r="664" spans="1:46" x14ac:dyDescent="0.25">
      <c r="A664"/>
      <c r="B664"/>
      <c r="C664"/>
      <c r="D664"/>
      <c r="E664"/>
      <c r="F664"/>
      <c r="G664"/>
      <c r="H664"/>
      <c r="I664" t="s">
        <v>189</v>
      </c>
      <c r="J664">
        <v>5</v>
      </c>
      <c r="K664">
        <v>1</v>
      </c>
      <c r="L664"/>
      <c r="M664" t="s">
        <v>6</v>
      </c>
      <c r="N664" t="s">
        <v>911</v>
      </c>
      <c r="O664" t="s">
        <v>3</v>
      </c>
      <c r="P664" t="s">
        <v>3</v>
      </c>
      <c r="Q664" t="s">
        <v>3</v>
      </c>
      <c r="R664" t="s">
        <v>3</v>
      </c>
      <c r="S664">
        <v>0</v>
      </c>
      <c r="T664">
        <v>1</v>
      </c>
      <c r="U664"/>
      <c r="V664"/>
      <c r="W664"/>
      <c r="X664"/>
      <c r="Y664"/>
      <c r="Z664"/>
      <c r="AA664" s="10"/>
      <c r="AB664" s="10"/>
      <c r="AC664" s="10"/>
      <c r="AD664" s="10"/>
      <c r="AE664" s="10"/>
      <c r="AF664" s="10"/>
      <c r="AG664" s="10"/>
      <c r="AH664" s="10"/>
      <c r="AI664" s="10"/>
      <c r="AJ664" s="10"/>
      <c r="AK664" s="10"/>
      <c r="AL664" s="10"/>
      <c r="AM664" s="10"/>
      <c r="AN664" s="10"/>
      <c r="AO664" s="10"/>
      <c r="AP664" s="10"/>
      <c r="AQ664" s="10"/>
      <c r="AR664" s="10"/>
      <c r="AS664" s="10"/>
      <c r="AT664" s="10"/>
    </row>
    <row r="665" spans="1:46" x14ac:dyDescent="0.25">
      <c r="A665"/>
      <c r="B665"/>
      <c r="C665"/>
      <c r="D665"/>
      <c r="E665"/>
      <c r="F665"/>
      <c r="G665"/>
      <c r="H665"/>
      <c r="I665" t="s">
        <v>912</v>
      </c>
      <c r="J665">
        <v>6</v>
      </c>
      <c r="K665">
        <v>1</v>
      </c>
      <c r="L665"/>
      <c r="M665" t="s">
        <v>3</v>
      </c>
      <c r="N665" t="s">
        <v>3</v>
      </c>
      <c r="O665" t="s">
        <v>3</v>
      </c>
      <c r="P665" t="s">
        <v>3</v>
      </c>
      <c r="Q665" t="s">
        <v>3</v>
      </c>
      <c r="R665" t="s">
        <v>3</v>
      </c>
      <c r="S665">
        <v>0</v>
      </c>
      <c r="T665">
        <v>1</v>
      </c>
      <c r="U665"/>
      <c r="V665"/>
      <c r="W665"/>
      <c r="X665"/>
      <c r="Y665"/>
      <c r="Z665"/>
    </row>
    <row r="666" spans="1:46" x14ac:dyDescent="0.25">
      <c r="A666"/>
      <c r="B666"/>
      <c r="C666"/>
      <c r="D666"/>
      <c r="E666"/>
      <c r="F666"/>
      <c r="G666"/>
      <c r="H666"/>
      <c r="I666" t="s">
        <v>913</v>
      </c>
      <c r="J666">
        <v>6</v>
      </c>
      <c r="K666">
        <v>1</v>
      </c>
      <c r="L666"/>
      <c r="M666" t="s">
        <v>3</v>
      </c>
      <c r="N666" t="s">
        <v>3</v>
      </c>
      <c r="O666" t="s">
        <v>3</v>
      </c>
      <c r="P666" t="s">
        <v>3</v>
      </c>
      <c r="Q666" t="s">
        <v>3</v>
      </c>
      <c r="R666" t="s">
        <v>3</v>
      </c>
      <c r="S666">
        <v>0</v>
      </c>
      <c r="T666">
        <v>1</v>
      </c>
      <c r="U666"/>
      <c r="V666"/>
      <c r="W666"/>
      <c r="X666"/>
      <c r="Y666"/>
      <c r="Z666"/>
    </row>
    <row r="667" spans="1:46" x14ac:dyDescent="0.25">
      <c r="A667"/>
      <c r="B667"/>
      <c r="C667"/>
      <c r="D667"/>
      <c r="E667"/>
      <c r="F667"/>
      <c r="G667"/>
      <c r="H667"/>
      <c r="I667" t="s">
        <v>70</v>
      </c>
      <c r="J667">
        <v>7</v>
      </c>
      <c r="K667">
        <v>1</v>
      </c>
      <c r="L667"/>
      <c r="M667" t="s">
        <v>3</v>
      </c>
      <c r="N667" t="s">
        <v>3</v>
      </c>
      <c r="O667" t="s">
        <v>3</v>
      </c>
      <c r="P667" t="s">
        <v>3</v>
      </c>
      <c r="Q667" t="s">
        <v>3</v>
      </c>
      <c r="R667" t="s">
        <v>3</v>
      </c>
      <c r="S667">
        <v>0</v>
      </c>
      <c r="T667">
        <v>1</v>
      </c>
      <c r="U667"/>
      <c r="V667"/>
      <c r="W667"/>
      <c r="X667"/>
      <c r="Y667"/>
      <c r="Z667"/>
    </row>
    <row r="668" spans="1:46" x14ac:dyDescent="0.25">
      <c r="A668"/>
      <c r="B668"/>
      <c r="C668"/>
      <c r="D668"/>
      <c r="E668"/>
      <c r="F668"/>
      <c r="G668"/>
      <c r="H668"/>
      <c r="I668" t="s">
        <v>860</v>
      </c>
      <c r="J668">
        <v>12</v>
      </c>
      <c r="K668">
        <v>1</v>
      </c>
      <c r="L668"/>
      <c r="M668" t="s">
        <v>3</v>
      </c>
      <c r="N668" t="s">
        <v>3</v>
      </c>
      <c r="O668" t="s">
        <v>3</v>
      </c>
      <c r="P668" t="s">
        <v>3</v>
      </c>
      <c r="Q668" t="s">
        <v>3</v>
      </c>
      <c r="R668" t="s">
        <v>3</v>
      </c>
      <c r="S668">
        <v>0</v>
      </c>
      <c r="T668">
        <v>1</v>
      </c>
      <c r="U668"/>
      <c r="V668" t="s">
        <v>3</v>
      </c>
      <c r="W668" t="s">
        <v>3</v>
      </c>
      <c r="X668"/>
      <c r="Y668"/>
      <c r="Z668"/>
    </row>
    <row r="669" spans="1:46" x14ac:dyDescent="0.25">
      <c r="A669"/>
      <c r="B669"/>
      <c r="C669"/>
      <c r="D669"/>
      <c r="E669"/>
      <c r="F669"/>
      <c r="G669"/>
      <c r="H669"/>
      <c r="I669" t="s">
        <v>65</v>
      </c>
      <c r="J669">
        <v>12</v>
      </c>
      <c r="K669">
        <v>1</v>
      </c>
      <c r="L669"/>
      <c r="M669" t="s">
        <v>3</v>
      </c>
      <c r="N669" t="s">
        <v>3</v>
      </c>
      <c r="O669" t="s">
        <v>3</v>
      </c>
      <c r="P669" t="s">
        <v>3</v>
      </c>
      <c r="Q669" t="s">
        <v>3</v>
      </c>
      <c r="R669" t="s">
        <v>3</v>
      </c>
      <c r="S669">
        <v>0</v>
      </c>
      <c r="T669">
        <v>1</v>
      </c>
      <c r="U669"/>
      <c r="V669" t="s">
        <v>3</v>
      </c>
      <c r="W669" t="s">
        <v>3</v>
      </c>
      <c r="X669"/>
      <c r="Y669"/>
      <c r="Z669"/>
    </row>
    <row r="670" spans="1:46" x14ac:dyDescent="0.25">
      <c r="A670"/>
      <c r="B670"/>
      <c r="C670"/>
      <c r="D670"/>
      <c r="E670"/>
      <c r="F670"/>
      <c r="G670"/>
      <c r="H670"/>
      <c r="I670" t="s">
        <v>914</v>
      </c>
      <c r="J670">
        <v>12</v>
      </c>
      <c r="K670">
        <v>1</v>
      </c>
      <c r="L670"/>
      <c r="M670" t="s">
        <v>3</v>
      </c>
      <c r="N670" t="s">
        <v>3</v>
      </c>
      <c r="O670" t="s">
        <v>3</v>
      </c>
      <c r="P670" t="s">
        <v>3</v>
      </c>
      <c r="Q670" t="s">
        <v>3</v>
      </c>
      <c r="R670" t="s">
        <v>3</v>
      </c>
      <c r="S670">
        <v>0</v>
      </c>
      <c r="T670">
        <v>1</v>
      </c>
      <c r="U670"/>
      <c r="V670"/>
      <c r="W670"/>
      <c r="X670"/>
      <c r="Y670"/>
      <c r="Z670"/>
    </row>
    <row r="671" spans="1:46" x14ac:dyDescent="0.25">
      <c r="A671"/>
      <c r="B671"/>
      <c r="C671"/>
      <c r="D671"/>
      <c r="E671"/>
      <c r="F671"/>
      <c r="G671"/>
      <c r="H671"/>
      <c r="I671" t="s">
        <v>375</v>
      </c>
      <c r="J671">
        <v>16</v>
      </c>
      <c r="K671">
        <v>1</v>
      </c>
      <c r="L671"/>
      <c r="M671" t="s">
        <v>6</v>
      </c>
      <c r="N671" t="s">
        <v>911</v>
      </c>
      <c r="O671" t="s">
        <v>3</v>
      </c>
      <c r="P671" t="s">
        <v>3</v>
      </c>
      <c r="Q671" t="s">
        <v>3</v>
      </c>
      <c r="R671" t="s">
        <v>3</v>
      </c>
      <c r="S671">
        <v>0</v>
      </c>
      <c r="T671">
        <v>1</v>
      </c>
      <c r="U671"/>
      <c r="V671" t="s">
        <v>3</v>
      </c>
      <c r="W671" t="s">
        <v>3</v>
      </c>
      <c r="X671"/>
      <c r="Y671"/>
      <c r="Z671"/>
    </row>
    <row r="672" spans="1:46" x14ac:dyDescent="0.25">
      <c r="A672"/>
      <c r="B672"/>
      <c r="C672"/>
      <c r="D672"/>
      <c r="E672"/>
      <c r="F672"/>
      <c r="G672"/>
      <c r="H672"/>
      <c r="I672" t="s">
        <v>915</v>
      </c>
      <c r="J672">
        <v>23</v>
      </c>
      <c r="K672">
        <v>1</v>
      </c>
      <c r="L672"/>
      <c r="M672" t="s">
        <v>3</v>
      </c>
      <c r="N672" t="s">
        <v>3</v>
      </c>
      <c r="O672" t="s">
        <v>3</v>
      </c>
      <c r="P672" t="s">
        <v>3</v>
      </c>
      <c r="Q672" t="s">
        <v>3</v>
      </c>
      <c r="R672" t="s">
        <v>3</v>
      </c>
      <c r="S672">
        <v>0</v>
      </c>
      <c r="T672">
        <v>1</v>
      </c>
      <c r="U672"/>
      <c r="V672" t="s">
        <v>3</v>
      </c>
      <c r="W672" t="s">
        <v>3</v>
      </c>
      <c r="X672"/>
      <c r="Y672"/>
      <c r="Z672"/>
    </row>
    <row r="673" spans="1:26" x14ac:dyDescent="0.25">
      <c r="A673"/>
      <c r="B673"/>
      <c r="C673"/>
      <c r="D673"/>
      <c r="E673"/>
      <c r="F673"/>
      <c r="G673"/>
      <c r="H673"/>
      <c r="I673" t="s">
        <v>593</v>
      </c>
      <c r="J673">
        <v>18</v>
      </c>
      <c r="K673">
        <v>1</v>
      </c>
      <c r="L673"/>
      <c r="M673" t="s">
        <v>3</v>
      </c>
      <c r="N673" t="s">
        <v>3</v>
      </c>
      <c r="O673" t="s">
        <v>3</v>
      </c>
      <c r="P673" t="s">
        <v>3</v>
      </c>
      <c r="Q673" t="s">
        <v>3</v>
      </c>
      <c r="R673" t="s">
        <v>3</v>
      </c>
      <c r="S673">
        <v>0</v>
      </c>
      <c r="T673">
        <v>1</v>
      </c>
      <c r="U673"/>
      <c r="V673" t="s">
        <v>3</v>
      </c>
      <c r="W673" t="s">
        <v>3</v>
      </c>
      <c r="X673"/>
      <c r="Y673"/>
      <c r="Z673"/>
    </row>
    <row r="674" spans="1:26" s="14" customFormat="1" x14ac:dyDescent="0.25">
      <c r="A674" s="16" t="s">
        <v>916</v>
      </c>
      <c r="B674" s="16">
        <v>32205204</v>
      </c>
      <c r="C674" s="16" t="s">
        <v>140</v>
      </c>
      <c r="D674" s="16">
        <v>20</v>
      </c>
      <c r="E674" s="16" t="s">
        <v>917</v>
      </c>
      <c r="F674" s="16" t="s">
        <v>918</v>
      </c>
      <c r="G674" s="16" t="s">
        <v>3</v>
      </c>
      <c r="H674" s="16" t="s">
        <v>3</v>
      </c>
      <c r="I674" s="16" t="s">
        <v>314</v>
      </c>
      <c r="J674" s="16"/>
      <c r="K674" s="16">
        <v>6</v>
      </c>
      <c r="L674" s="16"/>
      <c r="M674" s="16" t="s">
        <v>4</v>
      </c>
      <c r="N674" s="16" t="s">
        <v>919</v>
      </c>
      <c r="O674" s="16" t="s">
        <v>3</v>
      </c>
      <c r="P674" s="16" t="s">
        <v>3</v>
      </c>
      <c r="Q674" s="16" t="s">
        <v>920</v>
      </c>
      <c r="R674" s="16" t="s">
        <v>3</v>
      </c>
      <c r="S674" s="16">
        <v>6</v>
      </c>
      <c r="T674" s="16" t="s">
        <v>3</v>
      </c>
      <c r="U674" s="16"/>
      <c r="V674" s="16" t="s">
        <v>921</v>
      </c>
      <c r="W674" s="16" t="s">
        <v>677</v>
      </c>
      <c r="X674" s="16"/>
      <c r="Y674" s="16"/>
      <c r="Z674" s="16"/>
    </row>
    <row r="675" spans="1:26" s="14" customFormat="1" x14ac:dyDescent="0.25">
      <c r="A675" s="16"/>
      <c r="B675" s="16"/>
      <c r="C675" s="16"/>
      <c r="D675" s="16"/>
      <c r="E675" s="16"/>
      <c r="F675" s="16"/>
      <c r="G675" s="16"/>
      <c r="H675" s="16"/>
      <c r="I675" s="16" t="s">
        <v>10</v>
      </c>
      <c r="J675" s="16"/>
      <c r="K675" s="16">
        <v>20</v>
      </c>
      <c r="L675" s="16"/>
      <c r="M675" s="16" t="s">
        <v>4</v>
      </c>
      <c r="N675" s="16" t="s">
        <v>922</v>
      </c>
      <c r="O675" s="16" t="s">
        <v>3</v>
      </c>
      <c r="P675" s="16" t="s">
        <v>3</v>
      </c>
      <c r="Q675" s="16" t="s">
        <v>923</v>
      </c>
      <c r="R675" s="16" t="s">
        <v>3</v>
      </c>
      <c r="S675" s="16"/>
      <c r="T675" s="16" t="s">
        <v>3</v>
      </c>
      <c r="U675" s="16"/>
      <c r="V675" s="16"/>
      <c r="W675" s="16"/>
      <c r="X675" s="16"/>
      <c r="Y675" s="16"/>
      <c r="Z675" s="16"/>
    </row>
    <row r="676" spans="1:26" s="14" customFormat="1" x14ac:dyDescent="0.25">
      <c r="A676" s="16" t="s">
        <v>924</v>
      </c>
      <c r="B676" s="16">
        <v>32118640</v>
      </c>
      <c r="C676" s="16" t="s">
        <v>140</v>
      </c>
      <c r="D676" s="16">
        <v>78</v>
      </c>
      <c r="E676" s="16" t="s">
        <v>925</v>
      </c>
      <c r="F676" s="16" t="s">
        <v>926</v>
      </c>
      <c r="G676" s="16" t="s">
        <v>927</v>
      </c>
      <c r="H676" s="16" t="s">
        <v>928</v>
      </c>
      <c r="I676" s="16" t="s">
        <v>8</v>
      </c>
      <c r="J676" s="16" t="s">
        <v>3</v>
      </c>
      <c r="K676" s="16">
        <v>24</v>
      </c>
      <c r="L676" s="16"/>
      <c r="M676" s="16" t="s">
        <v>3</v>
      </c>
      <c r="N676" s="16"/>
      <c r="O676" s="16" t="s">
        <v>3</v>
      </c>
      <c r="P676" s="16" t="s">
        <v>3</v>
      </c>
      <c r="Q676" s="16" t="s">
        <v>3</v>
      </c>
      <c r="R676" s="16" t="s">
        <v>3</v>
      </c>
      <c r="S676" s="16" t="s">
        <v>3</v>
      </c>
      <c r="T676" s="16" t="s">
        <v>3</v>
      </c>
      <c r="U676" s="16"/>
      <c r="V676" s="16" t="s">
        <v>3</v>
      </c>
      <c r="W676" s="16"/>
      <c r="X676" s="16"/>
      <c r="Y676" s="16"/>
      <c r="Z676" s="16"/>
    </row>
    <row r="677" spans="1:26" x14ac:dyDescent="0.25">
      <c r="A677"/>
      <c r="B677"/>
      <c r="C677"/>
      <c r="D677"/>
      <c r="E677"/>
      <c r="F677"/>
      <c r="G677" t="s">
        <v>929</v>
      </c>
      <c r="H677"/>
      <c r="I677" t="s">
        <v>913</v>
      </c>
      <c r="J677" t="s">
        <v>3</v>
      </c>
      <c r="K677">
        <v>14</v>
      </c>
      <c r="L677"/>
      <c r="M677" t="s">
        <v>3</v>
      </c>
      <c r="N677"/>
      <c r="O677" t="s">
        <v>3</v>
      </c>
      <c r="P677" t="s">
        <v>3</v>
      </c>
      <c r="Q677" t="s">
        <v>3</v>
      </c>
      <c r="R677" t="s">
        <v>3</v>
      </c>
      <c r="S677" t="s">
        <v>3</v>
      </c>
      <c r="T677" t="s">
        <v>3</v>
      </c>
      <c r="U677"/>
      <c r="V677" t="s">
        <v>3</v>
      </c>
      <c r="W677"/>
      <c r="X677"/>
      <c r="Y677"/>
      <c r="Z677"/>
    </row>
    <row r="678" spans="1:26" x14ac:dyDescent="0.25">
      <c r="A678"/>
      <c r="B678"/>
      <c r="C678"/>
      <c r="D678"/>
      <c r="E678"/>
      <c r="F678"/>
      <c r="G678" t="s">
        <v>930</v>
      </c>
      <c r="H678"/>
      <c r="I678" t="s">
        <v>863</v>
      </c>
      <c r="J678" t="s">
        <v>3</v>
      </c>
      <c r="K678">
        <v>24</v>
      </c>
      <c r="L678"/>
      <c r="M678" t="s">
        <v>3</v>
      </c>
      <c r="N678"/>
      <c r="O678" t="s">
        <v>3</v>
      </c>
      <c r="P678" t="s">
        <v>3</v>
      </c>
      <c r="Q678" t="s">
        <v>3</v>
      </c>
      <c r="R678" t="s">
        <v>3</v>
      </c>
      <c r="S678" t="s">
        <v>3</v>
      </c>
      <c r="T678" t="s">
        <v>3</v>
      </c>
      <c r="U678"/>
      <c r="V678" t="s">
        <v>3</v>
      </c>
      <c r="W678"/>
      <c r="X678"/>
      <c r="Y678"/>
      <c r="Z678"/>
    </row>
    <row r="679" spans="1:26" x14ac:dyDescent="0.25">
      <c r="A679"/>
      <c r="B679"/>
      <c r="C679"/>
      <c r="D679"/>
      <c r="E679"/>
      <c r="F679"/>
      <c r="G679" t="s">
        <v>931</v>
      </c>
      <c r="H679"/>
      <c r="I679" t="s">
        <v>932</v>
      </c>
      <c r="J679" t="s">
        <v>3</v>
      </c>
      <c r="K679">
        <v>45</v>
      </c>
      <c r="L679"/>
      <c r="M679" t="s">
        <v>3</v>
      </c>
      <c r="N679"/>
      <c r="O679" t="s">
        <v>3</v>
      </c>
      <c r="P679" t="s">
        <v>3</v>
      </c>
      <c r="Q679" t="s">
        <v>3</v>
      </c>
      <c r="R679" t="s">
        <v>3</v>
      </c>
      <c r="S679" t="s">
        <v>3</v>
      </c>
      <c r="T679" t="s">
        <v>3</v>
      </c>
      <c r="U679"/>
      <c r="V679" t="s">
        <v>3</v>
      </c>
      <c r="W679"/>
      <c r="X679"/>
      <c r="Y679"/>
      <c r="Z679"/>
    </row>
    <row r="680" spans="1:26" x14ac:dyDescent="0.25">
      <c r="A680"/>
      <c r="B680"/>
      <c r="C680"/>
      <c r="D680"/>
      <c r="E680"/>
      <c r="F680"/>
      <c r="G680" t="s">
        <v>933</v>
      </c>
      <c r="H680"/>
      <c r="I680"/>
      <c r="J680"/>
      <c r="K680"/>
      <c r="L680"/>
      <c r="M680"/>
      <c r="N680"/>
      <c r="O680"/>
      <c r="P680"/>
      <c r="Q680"/>
      <c r="R680"/>
      <c r="S680"/>
      <c r="T680"/>
      <c r="U680"/>
      <c r="V680"/>
      <c r="W680"/>
      <c r="X680"/>
      <c r="Y680"/>
      <c r="Z680"/>
    </row>
    <row r="681" spans="1:26" x14ac:dyDescent="0.25">
      <c r="A681" t="s">
        <v>934</v>
      </c>
      <c r="B681">
        <v>32203188</v>
      </c>
      <c r="C681" t="s">
        <v>140</v>
      </c>
      <c r="D681">
        <v>68</v>
      </c>
      <c r="E681" t="s">
        <v>935</v>
      </c>
      <c r="F681" t="s">
        <v>936</v>
      </c>
      <c r="G681" t="s">
        <v>3</v>
      </c>
      <c r="H681" t="s">
        <v>937</v>
      </c>
      <c r="I681" t="s">
        <v>692</v>
      </c>
      <c r="J681" t="s">
        <v>3</v>
      </c>
      <c r="K681">
        <v>64</v>
      </c>
      <c r="L681"/>
      <c r="M681" t="s">
        <v>3</v>
      </c>
      <c r="N681" t="s">
        <v>107</v>
      </c>
      <c r="O681" t="s">
        <v>3</v>
      </c>
      <c r="P681" t="s">
        <v>3</v>
      </c>
      <c r="Q681" t="s">
        <v>3</v>
      </c>
      <c r="R681" t="s">
        <v>3</v>
      </c>
      <c r="S681" t="s">
        <v>3</v>
      </c>
      <c r="T681" t="s">
        <v>3</v>
      </c>
      <c r="U681"/>
      <c r="V681" t="s">
        <v>107</v>
      </c>
      <c r="W681" t="s">
        <v>3</v>
      </c>
      <c r="X681"/>
      <c r="Y681"/>
      <c r="Z681"/>
    </row>
    <row r="682" spans="1:26" s="14" customFormat="1" x14ac:dyDescent="0.25">
      <c r="A682" s="16"/>
      <c r="B682" s="16"/>
      <c r="C682" s="16"/>
      <c r="D682" s="16"/>
      <c r="E682" s="16"/>
      <c r="F682" s="16"/>
      <c r="G682" s="16"/>
      <c r="H682" s="16"/>
      <c r="I682" s="16" t="s">
        <v>938</v>
      </c>
      <c r="J682" s="16" t="s">
        <v>3</v>
      </c>
      <c r="K682" s="16">
        <v>5</v>
      </c>
      <c r="L682" s="16"/>
      <c r="M682" s="16" t="s">
        <v>4</v>
      </c>
      <c r="N682" s="16" t="s">
        <v>939</v>
      </c>
      <c r="O682" s="16" t="s">
        <v>3</v>
      </c>
      <c r="P682" s="16" t="s">
        <v>3</v>
      </c>
      <c r="Q682" s="16" t="s">
        <v>3</v>
      </c>
      <c r="R682" s="16" t="s">
        <v>3</v>
      </c>
      <c r="S682" s="16" t="s">
        <v>3</v>
      </c>
      <c r="T682" s="16" t="s">
        <v>3</v>
      </c>
      <c r="U682" s="16"/>
      <c r="V682" s="16"/>
      <c r="W682" s="16"/>
      <c r="X682" s="16"/>
      <c r="Y682" s="16"/>
      <c r="Z682" s="16"/>
    </row>
    <row r="683" spans="1:26" x14ac:dyDescent="0.25">
      <c r="A683"/>
      <c r="B683"/>
      <c r="C683"/>
      <c r="D683"/>
      <c r="E683"/>
      <c r="F683"/>
      <c r="G683"/>
      <c r="H683"/>
      <c r="I683" t="s">
        <v>309</v>
      </c>
      <c r="J683" t="s">
        <v>3</v>
      </c>
      <c r="K683">
        <v>44</v>
      </c>
      <c r="L683"/>
      <c r="M683" t="s">
        <v>3</v>
      </c>
      <c r="N683" t="s">
        <v>107</v>
      </c>
      <c r="O683" t="s">
        <v>3</v>
      </c>
      <c r="P683" t="s">
        <v>3</v>
      </c>
      <c r="Q683" t="s">
        <v>3</v>
      </c>
      <c r="R683" t="s">
        <v>3</v>
      </c>
      <c r="S683" t="s">
        <v>3</v>
      </c>
      <c r="T683" t="s">
        <v>3</v>
      </c>
      <c r="U683"/>
      <c r="V683"/>
      <c r="W683"/>
      <c r="X683"/>
      <c r="Y683"/>
      <c r="Z683"/>
    </row>
    <row r="684" spans="1:26" x14ac:dyDescent="0.25">
      <c r="A684"/>
      <c r="B684"/>
      <c r="C684"/>
      <c r="D684"/>
      <c r="E684"/>
      <c r="F684"/>
      <c r="G684"/>
      <c r="H684"/>
      <c r="I684" t="s">
        <v>301</v>
      </c>
      <c r="J684" t="s">
        <v>3</v>
      </c>
      <c r="K684">
        <v>33</v>
      </c>
      <c r="L684"/>
      <c r="M684" t="s">
        <v>3</v>
      </c>
      <c r="N684" t="s">
        <v>107</v>
      </c>
      <c r="O684" t="s">
        <v>3</v>
      </c>
      <c r="P684" t="s">
        <v>3</v>
      </c>
      <c r="Q684" t="s">
        <v>3</v>
      </c>
      <c r="R684" t="s">
        <v>3</v>
      </c>
      <c r="S684" t="s">
        <v>3</v>
      </c>
      <c r="T684" t="s">
        <v>3</v>
      </c>
      <c r="U684"/>
      <c r="V684"/>
      <c r="W684"/>
      <c r="X684"/>
      <c r="Y684"/>
      <c r="Z684"/>
    </row>
    <row r="685" spans="1:26" x14ac:dyDescent="0.25">
      <c r="A685" t="s">
        <v>940</v>
      </c>
      <c r="B685">
        <v>32208917</v>
      </c>
      <c r="C685" t="s">
        <v>49</v>
      </c>
      <c r="D685">
        <v>1</v>
      </c>
      <c r="E685">
        <v>2</v>
      </c>
      <c r="F685" t="s">
        <v>77</v>
      </c>
      <c r="G685" t="s">
        <v>3</v>
      </c>
      <c r="H685" t="s">
        <v>941</v>
      </c>
      <c r="I685" t="s">
        <v>942</v>
      </c>
      <c r="J685">
        <v>1</v>
      </c>
      <c r="K685">
        <v>1</v>
      </c>
      <c r="L685"/>
      <c r="M685" t="s">
        <v>3</v>
      </c>
      <c r="N685" t="s">
        <v>943</v>
      </c>
      <c r="O685" t="s">
        <v>3</v>
      </c>
      <c r="P685" t="s">
        <v>3</v>
      </c>
      <c r="Q685">
        <v>13</v>
      </c>
      <c r="R685">
        <v>15</v>
      </c>
      <c r="S685">
        <v>0</v>
      </c>
      <c r="T685">
        <v>1</v>
      </c>
      <c r="U685"/>
      <c r="V685" t="s">
        <v>107</v>
      </c>
      <c r="W685" t="s">
        <v>4</v>
      </c>
      <c r="X685"/>
      <c r="Y685"/>
      <c r="Z685"/>
    </row>
    <row r="686" spans="1:26" x14ac:dyDescent="0.25">
      <c r="A686"/>
      <c r="B686"/>
      <c r="C686"/>
      <c r="D686">
        <v>2</v>
      </c>
      <c r="E686">
        <v>3</v>
      </c>
      <c r="F686" t="s">
        <v>77</v>
      </c>
      <c r="G686" t="s">
        <v>3</v>
      </c>
      <c r="H686" t="s">
        <v>944</v>
      </c>
      <c r="I686" t="s">
        <v>942</v>
      </c>
      <c r="J686">
        <v>1</v>
      </c>
      <c r="K686">
        <v>1</v>
      </c>
      <c r="L686"/>
      <c r="M686" t="s">
        <v>3</v>
      </c>
      <c r="N686" t="s">
        <v>943</v>
      </c>
      <c r="O686" t="s">
        <v>3</v>
      </c>
      <c r="P686" t="s">
        <v>3</v>
      </c>
      <c r="Q686">
        <v>12</v>
      </c>
      <c r="R686">
        <v>14</v>
      </c>
      <c r="S686">
        <v>0</v>
      </c>
      <c r="T686">
        <v>1</v>
      </c>
      <c r="U686"/>
      <c r="V686" t="s">
        <v>107</v>
      </c>
      <c r="W686" t="s">
        <v>4</v>
      </c>
      <c r="X686"/>
      <c r="Y686"/>
      <c r="Z686"/>
    </row>
    <row r="687" spans="1:26" x14ac:dyDescent="0.25">
      <c r="A687"/>
      <c r="B687"/>
      <c r="C687"/>
      <c r="D687">
        <v>3</v>
      </c>
      <c r="E687">
        <v>8</v>
      </c>
      <c r="F687" t="s">
        <v>77</v>
      </c>
      <c r="G687" t="s">
        <v>3</v>
      </c>
      <c r="H687" t="s">
        <v>945</v>
      </c>
      <c r="I687" t="s">
        <v>942</v>
      </c>
      <c r="J687">
        <v>1</v>
      </c>
      <c r="K687">
        <v>1</v>
      </c>
      <c r="L687"/>
      <c r="M687" t="s">
        <v>3</v>
      </c>
      <c r="N687" t="s">
        <v>943</v>
      </c>
      <c r="O687" t="s">
        <v>3</v>
      </c>
      <c r="P687" t="s">
        <v>3</v>
      </c>
      <c r="Q687">
        <v>8</v>
      </c>
      <c r="R687">
        <v>10</v>
      </c>
      <c r="S687">
        <v>0</v>
      </c>
      <c r="T687">
        <v>0</v>
      </c>
      <c r="U687"/>
      <c r="V687" t="s">
        <v>107</v>
      </c>
      <c r="W687" t="s">
        <v>4</v>
      </c>
      <c r="X687"/>
      <c r="Y687"/>
      <c r="Z687"/>
    </row>
    <row r="688" spans="1:26" x14ac:dyDescent="0.25">
      <c r="A688"/>
      <c r="B688"/>
      <c r="C688"/>
      <c r="D688">
        <v>4</v>
      </c>
      <c r="E688">
        <v>3</v>
      </c>
      <c r="F688" t="s">
        <v>50</v>
      </c>
      <c r="G688" t="s">
        <v>3</v>
      </c>
      <c r="H688" t="s">
        <v>946</v>
      </c>
      <c r="I688" t="s">
        <v>942</v>
      </c>
      <c r="J688">
        <v>1</v>
      </c>
      <c r="K688">
        <v>1</v>
      </c>
      <c r="L688"/>
      <c r="M688" t="s">
        <v>3</v>
      </c>
      <c r="N688" t="s">
        <v>943</v>
      </c>
      <c r="O688" t="s">
        <v>3</v>
      </c>
      <c r="P688" t="s">
        <v>3</v>
      </c>
      <c r="Q688">
        <v>16</v>
      </c>
      <c r="R688">
        <v>18</v>
      </c>
      <c r="S688">
        <v>0</v>
      </c>
      <c r="T688">
        <v>1</v>
      </c>
      <c r="U688"/>
      <c r="V688" t="s">
        <v>107</v>
      </c>
      <c r="W688" t="s">
        <v>4</v>
      </c>
      <c r="X688"/>
      <c r="Y688"/>
      <c r="Z688"/>
    </row>
    <row r="689" spans="1:26" x14ac:dyDescent="0.25">
      <c r="A689"/>
      <c r="B689"/>
      <c r="C689"/>
      <c r="D689">
        <v>5</v>
      </c>
      <c r="E689">
        <v>5</v>
      </c>
      <c r="F689" t="s">
        <v>77</v>
      </c>
      <c r="G689" t="s">
        <v>3</v>
      </c>
      <c r="H689" t="s">
        <v>941</v>
      </c>
      <c r="I689" t="s">
        <v>942</v>
      </c>
      <c r="J689">
        <v>1</v>
      </c>
      <c r="K689">
        <v>1</v>
      </c>
      <c r="L689"/>
      <c r="M689" t="s">
        <v>3</v>
      </c>
      <c r="N689" t="s">
        <v>943</v>
      </c>
      <c r="O689" t="s">
        <v>3</v>
      </c>
      <c r="P689" t="s">
        <v>3</v>
      </c>
      <c r="Q689">
        <v>10</v>
      </c>
      <c r="R689" t="s">
        <v>3</v>
      </c>
      <c r="S689">
        <v>0</v>
      </c>
      <c r="T689">
        <v>1</v>
      </c>
      <c r="U689"/>
      <c r="V689" t="s">
        <v>107</v>
      </c>
      <c r="W689" t="s">
        <v>4</v>
      </c>
      <c r="X689"/>
      <c r="Y689"/>
      <c r="Z689"/>
    </row>
    <row r="690" spans="1:26" x14ac:dyDescent="0.25">
      <c r="A690"/>
      <c r="B690"/>
      <c r="C690"/>
      <c r="D690">
        <v>6</v>
      </c>
      <c r="E690">
        <v>5</v>
      </c>
      <c r="F690" t="s">
        <v>77</v>
      </c>
      <c r="G690" t="s">
        <v>3</v>
      </c>
      <c r="H690" t="s">
        <v>947</v>
      </c>
      <c r="I690" t="s">
        <v>942</v>
      </c>
      <c r="J690">
        <v>1</v>
      </c>
      <c r="K690">
        <v>1</v>
      </c>
      <c r="L690"/>
      <c r="M690" t="s">
        <v>3</v>
      </c>
      <c r="N690" t="s">
        <v>943</v>
      </c>
      <c r="O690" t="s">
        <v>3</v>
      </c>
      <c r="P690" t="s">
        <v>3</v>
      </c>
      <c r="Q690">
        <v>14</v>
      </c>
      <c r="R690" t="s">
        <v>3</v>
      </c>
      <c r="S690">
        <v>0</v>
      </c>
      <c r="T690">
        <v>1</v>
      </c>
      <c r="U690"/>
      <c r="V690" t="s">
        <v>107</v>
      </c>
      <c r="W690" t="s">
        <v>4</v>
      </c>
      <c r="X690"/>
      <c r="Y690"/>
      <c r="Z690"/>
    </row>
    <row r="691" spans="1:26" x14ac:dyDescent="0.25">
      <c r="A691"/>
      <c r="B691"/>
      <c r="C691"/>
      <c r="D691">
        <v>7</v>
      </c>
      <c r="E691">
        <v>1</v>
      </c>
      <c r="F691" t="s">
        <v>50</v>
      </c>
      <c r="G691" t="s">
        <v>3</v>
      </c>
      <c r="H691" t="s">
        <v>945</v>
      </c>
      <c r="I691" t="s">
        <v>942</v>
      </c>
      <c r="J691">
        <v>1</v>
      </c>
      <c r="K691">
        <v>1</v>
      </c>
      <c r="L691"/>
      <c r="M691" t="s">
        <v>3</v>
      </c>
      <c r="N691" t="s">
        <v>943</v>
      </c>
      <c r="O691" t="s">
        <v>3</v>
      </c>
      <c r="P691" t="s">
        <v>3</v>
      </c>
      <c r="Q691">
        <v>11</v>
      </c>
      <c r="R691">
        <v>14</v>
      </c>
      <c r="S691">
        <v>0</v>
      </c>
      <c r="T691">
        <v>1</v>
      </c>
      <c r="U691"/>
      <c r="V691" t="s">
        <v>107</v>
      </c>
      <c r="W691" t="s">
        <v>4</v>
      </c>
      <c r="X691"/>
      <c r="Y691"/>
      <c r="Z691"/>
    </row>
    <row r="692" spans="1:26" x14ac:dyDescent="0.25">
      <c r="A692"/>
      <c r="B692"/>
      <c r="C692"/>
      <c r="D692"/>
      <c r="E692"/>
      <c r="F692"/>
      <c r="G692"/>
      <c r="H692"/>
      <c r="I692" t="s">
        <v>332</v>
      </c>
      <c r="J692">
        <v>1</v>
      </c>
      <c r="K692">
        <v>1</v>
      </c>
      <c r="L692"/>
      <c r="M692" t="s">
        <v>3</v>
      </c>
      <c r="N692" t="s">
        <v>943</v>
      </c>
      <c r="O692" t="s">
        <v>3</v>
      </c>
      <c r="P692" t="s">
        <v>3</v>
      </c>
      <c r="Q692">
        <v>11</v>
      </c>
      <c r="R692">
        <v>14</v>
      </c>
      <c r="S692">
        <v>0</v>
      </c>
      <c r="T692">
        <v>1</v>
      </c>
      <c r="U692"/>
      <c r="V692" t="s">
        <v>107</v>
      </c>
      <c r="W692" t="s">
        <v>4</v>
      </c>
      <c r="X692"/>
      <c r="Y692"/>
      <c r="Z692"/>
    </row>
    <row r="693" spans="1:26" x14ac:dyDescent="0.25">
      <c r="A693"/>
      <c r="B693"/>
      <c r="C693"/>
      <c r="D693">
        <v>8</v>
      </c>
      <c r="E693">
        <v>1</v>
      </c>
      <c r="F693" t="s">
        <v>50</v>
      </c>
      <c r="G693" t="s">
        <v>3</v>
      </c>
      <c r="H693" t="s">
        <v>945</v>
      </c>
      <c r="I693" t="s">
        <v>942</v>
      </c>
      <c r="J693">
        <v>1</v>
      </c>
      <c r="K693">
        <v>1</v>
      </c>
      <c r="L693"/>
      <c r="M693" t="s">
        <v>3</v>
      </c>
      <c r="N693" t="s">
        <v>943</v>
      </c>
      <c r="O693" t="s">
        <v>3</v>
      </c>
      <c r="P693" t="s">
        <v>3</v>
      </c>
      <c r="Q693">
        <v>11</v>
      </c>
      <c r="R693">
        <v>14</v>
      </c>
      <c r="S693">
        <v>0</v>
      </c>
      <c r="T693">
        <v>1</v>
      </c>
      <c r="U693"/>
      <c r="V693" t="s">
        <v>107</v>
      </c>
      <c r="W693" t="s">
        <v>4</v>
      </c>
      <c r="X693"/>
      <c r="Y693"/>
      <c r="Z693"/>
    </row>
    <row r="694" spans="1:26" x14ac:dyDescent="0.25">
      <c r="A694"/>
      <c r="B694"/>
      <c r="C694"/>
      <c r="D694">
        <v>9</v>
      </c>
      <c r="E694">
        <v>9</v>
      </c>
      <c r="F694" t="s">
        <v>77</v>
      </c>
      <c r="G694" t="s">
        <v>3</v>
      </c>
      <c r="H694" t="s">
        <v>948</v>
      </c>
      <c r="I694" t="s">
        <v>942</v>
      </c>
      <c r="J694">
        <v>1</v>
      </c>
      <c r="K694">
        <v>1</v>
      </c>
      <c r="L694"/>
      <c r="M694" t="s">
        <v>3</v>
      </c>
      <c r="N694" t="s">
        <v>943</v>
      </c>
      <c r="O694" t="s">
        <v>3</v>
      </c>
      <c r="P694" t="s">
        <v>3</v>
      </c>
      <c r="Q694">
        <v>8</v>
      </c>
      <c r="R694" t="s">
        <v>3</v>
      </c>
      <c r="S694">
        <v>0</v>
      </c>
      <c r="T694">
        <v>1</v>
      </c>
      <c r="U694"/>
      <c r="V694" t="s">
        <v>107</v>
      </c>
      <c r="W694" t="s">
        <v>4</v>
      </c>
      <c r="X694"/>
      <c r="Y694"/>
      <c r="Z694"/>
    </row>
    <row r="695" spans="1:26" x14ac:dyDescent="0.25">
      <c r="A695"/>
      <c r="B695"/>
      <c r="C695"/>
      <c r="D695">
        <v>10</v>
      </c>
      <c r="E695" t="s">
        <v>949</v>
      </c>
      <c r="F695" t="s">
        <v>50</v>
      </c>
      <c r="G695" t="s">
        <v>3</v>
      </c>
      <c r="H695" t="s">
        <v>3</v>
      </c>
      <c r="I695" t="s">
        <v>942</v>
      </c>
      <c r="J695">
        <v>1</v>
      </c>
      <c r="K695">
        <v>1</v>
      </c>
      <c r="L695"/>
      <c r="M695" t="s">
        <v>3</v>
      </c>
      <c r="N695" t="s">
        <v>943</v>
      </c>
      <c r="O695" t="s">
        <v>3</v>
      </c>
      <c r="P695" t="s">
        <v>3</v>
      </c>
      <c r="Q695" t="s">
        <v>3</v>
      </c>
      <c r="R695" t="s">
        <v>3</v>
      </c>
      <c r="S695" t="s">
        <v>3</v>
      </c>
      <c r="T695">
        <v>0</v>
      </c>
      <c r="U695"/>
      <c r="V695" t="s">
        <v>107</v>
      </c>
      <c r="W695" t="s">
        <v>4</v>
      </c>
      <c r="X695"/>
      <c r="Y695"/>
      <c r="Z695"/>
    </row>
    <row r="696" spans="1:26" s="14" customFormat="1" x14ac:dyDescent="0.25">
      <c r="A696" s="16"/>
      <c r="B696" s="16"/>
      <c r="C696" s="16"/>
      <c r="D696" s="16"/>
      <c r="E696" s="16"/>
      <c r="F696" s="16"/>
      <c r="G696" s="16"/>
      <c r="H696" s="16"/>
      <c r="I696" s="16" t="s">
        <v>287</v>
      </c>
      <c r="J696" s="16">
        <v>1</v>
      </c>
      <c r="K696" s="16">
        <v>1</v>
      </c>
      <c r="L696" s="16"/>
      <c r="M696" s="16" t="s">
        <v>3</v>
      </c>
      <c r="N696" s="16" t="s">
        <v>943</v>
      </c>
      <c r="O696" s="16" t="s">
        <v>3</v>
      </c>
      <c r="P696" s="16" t="s">
        <v>3</v>
      </c>
      <c r="Q696" s="16" t="s">
        <v>3</v>
      </c>
      <c r="R696" s="16" t="s">
        <v>3</v>
      </c>
      <c r="S696" s="16" t="s">
        <v>3</v>
      </c>
      <c r="T696" s="16">
        <v>0</v>
      </c>
      <c r="U696" s="16"/>
      <c r="V696" s="16" t="s">
        <v>107</v>
      </c>
      <c r="W696" s="16" t="s">
        <v>4</v>
      </c>
      <c r="X696" s="16"/>
      <c r="Y696" s="16"/>
      <c r="Z696" s="16"/>
    </row>
    <row r="697" spans="1:26" x14ac:dyDescent="0.25">
      <c r="A697"/>
      <c r="B697"/>
      <c r="C697"/>
      <c r="D697"/>
      <c r="E697"/>
      <c r="F697"/>
      <c r="G697"/>
      <c r="H697"/>
      <c r="I697" t="s">
        <v>950</v>
      </c>
      <c r="J697">
        <v>1</v>
      </c>
      <c r="K697">
        <v>1</v>
      </c>
      <c r="L697"/>
      <c r="M697" t="s">
        <v>3</v>
      </c>
      <c r="N697" t="s">
        <v>943</v>
      </c>
      <c r="O697" t="s">
        <v>3</v>
      </c>
      <c r="P697" t="s">
        <v>3</v>
      </c>
      <c r="Q697" t="s">
        <v>3</v>
      </c>
      <c r="R697" t="s">
        <v>3</v>
      </c>
      <c r="S697" t="s">
        <v>3</v>
      </c>
      <c r="T697">
        <v>0</v>
      </c>
      <c r="U697"/>
      <c r="V697" t="s">
        <v>107</v>
      </c>
      <c r="W697" t="s">
        <v>4</v>
      </c>
      <c r="X697"/>
      <c r="Y697"/>
      <c r="Z697"/>
    </row>
    <row r="698" spans="1:26" x14ac:dyDescent="0.25">
      <c r="A698"/>
      <c r="B698"/>
      <c r="C698"/>
      <c r="D698">
        <v>11</v>
      </c>
      <c r="E698" t="s">
        <v>949</v>
      </c>
      <c r="F698" t="s">
        <v>50</v>
      </c>
      <c r="G698" t="s">
        <v>3</v>
      </c>
      <c r="H698" t="s">
        <v>3</v>
      </c>
      <c r="I698" t="s">
        <v>942</v>
      </c>
      <c r="J698">
        <v>1</v>
      </c>
      <c r="K698">
        <v>1</v>
      </c>
      <c r="L698"/>
      <c r="M698" t="s">
        <v>3</v>
      </c>
      <c r="N698" t="s">
        <v>943</v>
      </c>
      <c r="O698" t="s">
        <v>3</v>
      </c>
      <c r="P698" t="s">
        <v>3</v>
      </c>
      <c r="Q698" t="s">
        <v>3</v>
      </c>
      <c r="R698" t="s">
        <v>3</v>
      </c>
      <c r="S698" t="s">
        <v>3</v>
      </c>
      <c r="T698">
        <v>0</v>
      </c>
      <c r="U698"/>
      <c r="V698" t="s">
        <v>107</v>
      </c>
      <c r="W698" t="s">
        <v>4</v>
      </c>
      <c r="X698"/>
      <c r="Y698"/>
      <c r="Z698"/>
    </row>
    <row r="699" spans="1:26" s="14" customFormat="1" x14ac:dyDescent="0.25">
      <c r="A699" s="16"/>
      <c r="B699" s="16"/>
      <c r="C699" s="16"/>
      <c r="D699" s="16"/>
      <c r="E699" s="16"/>
      <c r="F699" s="16"/>
      <c r="G699" s="16"/>
      <c r="H699" s="16"/>
      <c r="I699" s="16" t="s">
        <v>287</v>
      </c>
      <c r="J699" s="16">
        <v>1</v>
      </c>
      <c r="K699" s="16">
        <v>1</v>
      </c>
      <c r="L699" s="16"/>
      <c r="M699" s="16" t="s">
        <v>3</v>
      </c>
      <c r="N699" s="16" t="s">
        <v>943</v>
      </c>
      <c r="O699" s="16" t="s">
        <v>3</v>
      </c>
      <c r="P699" s="16" t="s">
        <v>3</v>
      </c>
      <c r="Q699" s="16" t="s">
        <v>3</v>
      </c>
      <c r="R699" s="16" t="s">
        <v>3</v>
      </c>
      <c r="S699" s="16" t="s">
        <v>3</v>
      </c>
      <c r="T699" s="16">
        <v>0</v>
      </c>
      <c r="U699" s="16"/>
      <c r="V699" s="16" t="s">
        <v>107</v>
      </c>
      <c r="W699" s="16" t="s">
        <v>4</v>
      </c>
      <c r="X699" s="16"/>
      <c r="Y699" s="16"/>
      <c r="Z699" s="16"/>
    </row>
    <row r="700" spans="1:26" x14ac:dyDescent="0.25">
      <c r="A700"/>
      <c r="B700"/>
      <c r="C700"/>
      <c r="D700"/>
      <c r="E700"/>
      <c r="F700"/>
      <c r="G700"/>
      <c r="H700"/>
      <c r="I700" t="s">
        <v>950</v>
      </c>
      <c r="J700">
        <v>1</v>
      </c>
      <c r="K700">
        <v>1</v>
      </c>
      <c r="L700"/>
      <c r="M700" t="s">
        <v>3</v>
      </c>
      <c r="N700" t="s">
        <v>943</v>
      </c>
      <c r="O700" t="s">
        <v>3</v>
      </c>
      <c r="P700" t="s">
        <v>3</v>
      </c>
      <c r="Q700" t="s">
        <v>3</v>
      </c>
      <c r="R700" t="s">
        <v>3</v>
      </c>
      <c r="S700" t="s">
        <v>3</v>
      </c>
      <c r="T700">
        <v>0</v>
      </c>
      <c r="U700"/>
      <c r="V700" t="s">
        <v>107</v>
      </c>
      <c r="W700" t="s">
        <v>4</v>
      </c>
      <c r="X700"/>
      <c r="Y700"/>
      <c r="Z700"/>
    </row>
    <row r="701" spans="1:26" x14ac:dyDescent="0.25">
      <c r="A701"/>
      <c r="B701"/>
      <c r="C701"/>
      <c r="D701">
        <v>12</v>
      </c>
      <c r="E701" t="s">
        <v>949</v>
      </c>
      <c r="F701" t="s">
        <v>50</v>
      </c>
      <c r="G701" t="s">
        <v>3</v>
      </c>
      <c r="H701" t="s">
        <v>3</v>
      </c>
      <c r="I701" t="s">
        <v>942</v>
      </c>
      <c r="J701">
        <v>1</v>
      </c>
      <c r="K701">
        <v>1</v>
      </c>
      <c r="L701"/>
      <c r="M701" t="s">
        <v>3</v>
      </c>
      <c r="N701" t="s">
        <v>943</v>
      </c>
      <c r="O701" t="s">
        <v>3</v>
      </c>
      <c r="P701" t="s">
        <v>3</v>
      </c>
      <c r="Q701" t="s">
        <v>3</v>
      </c>
      <c r="R701" t="s">
        <v>3</v>
      </c>
      <c r="S701" t="s">
        <v>3</v>
      </c>
      <c r="T701">
        <v>0</v>
      </c>
      <c r="U701"/>
      <c r="V701" t="s">
        <v>107</v>
      </c>
      <c r="W701" t="s">
        <v>4</v>
      </c>
      <c r="X701"/>
      <c r="Y701"/>
      <c r="Z701"/>
    </row>
    <row r="702" spans="1:26" s="14" customFormat="1" x14ac:dyDescent="0.25">
      <c r="A702" s="16"/>
      <c r="B702" s="16"/>
      <c r="C702" s="16"/>
      <c r="D702" s="16"/>
      <c r="E702" s="16"/>
      <c r="F702" s="16"/>
      <c r="G702" s="16"/>
      <c r="H702" s="16"/>
      <c r="I702" s="16" t="s">
        <v>287</v>
      </c>
      <c r="J702" s="16">
        <v>1</v>
      </c>
      <c r="K702" s="16">
        <v>1</v>
      </c>
      <c r="L702" s="16"/>
      <c r="M702" s="16" t="s">
        <v>3</v>
      </c>
      <c r="N702" s="16" t="s">
        <v>943</v>
      </c>
      <c r="O702" s="16" t="s">
        <v>3</v>
      </c>
      <c r="P702" s="16" t="s">
        <v>3</v>
      </c>
      <c r="Q702" s="16" t="s">
        <v>3</v>
      </c>
      <c r="R702" s="16" t="s">
        <v>3</v>
      </c>
      <c r="S702" s="16" t="s">
        <v>3</v>
      </c>
      <c r="T702" s="16">
        <v>0</v>
      </c>
      <c r="U702" s="16"/>
      <c r="V702" s="16" t="s">
        <v>107</v>
      </c>
      <c r="W702" s="16" t="s">
        <v>4</v>
      </c>
      <c r="X702" s="16"/>
      <c r="Y702" s="16"/>
      <c r="Z702" s="16"/>
    </row>
    <row r="703" spans="1:26" x14ac:dyDescent="0.25">
      <c r="A703"/>
      <c r="B703"/>
      <c r="C703"/>
      <c r="D703"/>
      <c r="E703"/>
      <c r="F703"/>
      <c r="G703"/>
      <c r="H703"/>
      <c r="I703" t="s">
        <v>950</v>
      </c>
      <c r="J703">
        <v>1</v>
      </c>
      <c r="K703">
        <v>1</v>
      </c>
      <c r="L703"/>
      <c r="M703" t="s">
        <v>3</v>
      </c>
      <c r="N703" t="s">
        <v>943</v>
      </c>
      <c r="O703" t="s">
        <v>3</v>
      </c>
      <c r="P703" t="s">
        <v>3</v>
      </c>
      <c r="Q703" t="s">
        <v>3</v>
      </c>
      <c r="R703" t="s">
        <v>3</v>
      </c>
      <c r="S703" t="s">
        <v>3</v>
      </c>
      <c r="T703">
        <v>0</v>
      </c>
      <c r="U703"/>
      <c r="V703" t="s">
        <v>107</v>
      </c>
      <c r="W703" t="s">
        <v>4</v>
      </c>
      <c r="X703"/>
      <c r="Y703"/>
      <c r="Z703"/>
    </row>
    <row r="704" spans="1:26" x14ac:dyDescent="0.25">
      <c r="A704"/>
      <c r="B704"/>
      <c r="C704"/>
      <c r="D704">
        <v>13</v>
      </c>
      <c r="E704" t="s">
        <v>949</v>
      </c>
      <c r="F704" t="s">
        <v>50</v>
      </c>
      <c r="G704" t="s">
        <v>3</v>
      </c>
      <c r="H704" t="s">
        <v>3</v>
      </c>
      <c r="I704" t="s">
        <v>942</v>
      </c>
      <c r="J704">
        <v>1</v>
      </c>
      <c r="K704">
        <v>1</v>
      </c>
      <c r="L704"/>
      <c r="M704" t="s">
        <v>3</v>
      </c>
      <c r="N704" t="s">
        <v>943</v>
      </c>
      <c r="O704" t="s">
        <v>3</v>
      </c>
      <c r="P704" t="s">
        <v>3</v>
      </c>
      <c r="Q704" t="s">
        <v>3</v>
      </c>
      <c r="R704" t="s">
        <v>3</v>
      </c>
      <c r="S704" t="s">
        <v>3</v>
      </c>
      <c r="T704">
        <v>0</v>
      </c>
      <c r="U704"/>
      <c r="V704" t="s">
        <v>107</v>
      </c>
      <c r="W704" t="s">
        <v>4</v>
      </c>
      <c r="X704"/>
      <c r="Y704"/>
      <c r="Z704"/>
    </row>
    <row r="705" spans="1:26" s="14" customFormat="1" x14ac:dyDescent="0.25">
      <c r="A705" s="16"/>
      <c r="B705" s="16"/>
      <c r="C705" s="16"/>
      <c r="D705" s="16"/>
      <c r="E705" s="16"/>
      <c r="F705" s="16"/>
      <c r="G705" s="16"/>
      <c r="H705" s="16"/>
      <c r="I705" s="16" t="s">
        <v>287</v>
      </c>
      <c r="J705" s="16">
        <v>1</v>
      </c>
      <c r="K705" s="16">
        <v>1</v>
      </c>
      <c r="L705" s="16"/>
      <c r="M705" s="16" t="s">
        <v>3</v>
      </c>
      <c r="N705" s="16" t="s">
        <v>943</v>
      </c>
      <c r="O705" s="16" t="s">
        <v>3</v>
      </c>
      <c r="P705" s="16" t="s">
        <v>3</v>
      </c>
      <c r="Q705" s="16" t="s">
        <v>3</v>
      </c>
      <c r="R705" s="16" t="s">
        <v>3</v>
      </c>
      <c r="S705" s="16" t="s">
        <v>3</v>
      </c>
      <c r="T705" s="16">
        <v>0</v>
      </c>
      <c r="U705" s="16"/>
      <c r="V705" s="16" t="s">
        <v>107</v>
      </c>
      <c r="W705" s="16" t="s">
        <v>4</v>
      </c>
      <c r="X705" s="16"/>
      <c r="Y705" s="16"/>
      <c r="Z705" s="16"/>
    </row>
    <row r="706" spans="1:26" x14ac:dyDescent="0.25">
      <c r="A706"/>
      <c r="B706"/>
      <c r="C706"/>
      <c r="D706"/>
      <c r="E706"/>
      <c r="F706"/>
      <c r="G706"/>
      <c r="H706"/>
      <c r="I706" t="s">
        <v>950</v>
      </c>
      <c r="J706">
        <v>1</v>
      </c>
      <c r="K706">
        <v>1</v>
      </c>
      <c r="L706"/>
      <c r="M706" t="s">
        <v>3</v>
      </c>
      <c r="N706" t="s">
        <v>943</v>
      </c>
      <c r="O706" t="s">
        <v>3</v>
      </c>
      <c r="P706" t="s">
        <v>3</v>
      </c>
      <c r="Q706" t="s">
        <v>3</v>
      </c>
      <c r="R706" t="s">
        <v>3</v>
      </c>
      <c r="S706" t="s">
        <v>3</v>
      </c>
      <c r="T706">
        <v>0</v>
      </c>
      <c r="U706"/>
      <c r="V706" t="s">
        <v>107</v>
      </c>
      <c r="W706" t="s">
        <v>4</v>
      </c>
      <c r="X706"/>
      <c r="Y706"/>
      <c r="Z706"/>
    </row>
    <row r="707" spans="1:26" x14ac:dyDescent="0.25">
      <c r="A707"/>
      <c r="B707"/>
      <c r="C707"/>
      <c r="D707">
        <v>14</v>
      </c>
      <c r="E707" t="s">
        <v>949</v>
      </c>
      <c r="F707" t="s">
        <v>50</v>
      </c>
      <c r="G707" t="s">
        <v>3</v>
      </c>
      <c r="H707" t="s">
        <v>3</v>
      </c>
      <c r="I707" t="s">
        <v>942</v>
      </c>
      <c r="J707">
        <v>1</v>
      </c>
      <c r="K707">
        <v>1</v>
      </c>
      <c r="L707"/>
      <c r="M707" t="s">
        <v>3</v>
      </c>
      <c r="N707" t="s">
        <v>943</v>
      </c>
      <c r="O707" t="s">
        <v>3</v>
      </c>
      <c r="P707" t="s">
        <v>3</v>
      </c>
      <c r="Q707" t="s">
        <v>3</v>
      </c>
      <c r="R707" t="s">
        <v>3</v>
      </c>
      <c r="S707" t="s">
        <v>3</v>
      </c>
      <c r="T707">
        <v>0</v>
      </c>
      <c r="U707"/>
      <c r="V707" t="s">
        <v>107</v>
      </c>
      <c r="W707" t="s">
        <v>4</v>
      </c>
      <c r="X707"/>
      <c r="Y707"/>
      <c r="Z707"/>
    </row>
    <row r="708" spans="1:26" s="14" customFormat="1" x14ac:dyDescent="0.25">
      <c r="A708" s="16"/>
      <c r="B708" s="16"/>
      <c r="C708" s="16"/>
      <c r="D708" s="16"/>
      <c r="E708" s="16"/>
      <c r="F708" s="16"/>
      <c r="G708" s="16"/>
      <c r="H708" s="16"/>
      <c r="I708" s="16" t="s">
        <v>287</v>
      </c>
      <c r="J708" s="16">
        <v>1</v>
      </c>
      <c r="K708" s="16">
        <v>1</v>
      </c>
      <c r="L708" s="16"/>
      <c r="M708" s="16" t="s">
        <v>3</v>
      </c>
      <c r="N708" s="16" t="s">
        <v>943</v>
      </c>
      <c r="O708" s="16" t="s">
        <v>3</v>
      </c>
      <c r="P708" s="16" t="s">
        <v>3</v>
      </c>
      <c r="Q708" s="16" t="s">
        <v>3</v>
      </c>
      <c r="R708" s="16" t="s">
        <v>3</v>
      </c>
      <c r="S708" s="16" t="s">
        <v>3</v>
      </c>
      <c r="T708" s="16">
        <v>0</v>
      </c>
      <c r="U708" s="16"/>
      <c r="V708" s="16" t="s">
        <v>107</v>
      </c>
      <c r="W708" s="16" t="s">
        <v>4</v>
      </c>
      <c r="X708" s="16"/>
      <c r="Y708" s="16"/>
      <c r="Z708" s="16"/>
    </row>
    <row r="709" spans="1:26" x14ac:dyDescent="0.25">
      <c r="A709"/>
      <c r="B709"/>
      <c r="C709"/>
      <c r="D709"/>
      <c r="E709"/>
      <c r="F709"/>
      <c r="G709"/>
      <c r="H709"/>
      <c r="I709" t="s">
        <v>950</v>
      </c>
      <c r="J709">
        <v>1</v>
      </c>
      <c r="K709">
        <v>1</v>
      </c>
      <c r="L709"/>
      <c r="M709" t="s">
        <v>3</v>
      </c>
      <c r="N709" t="s">
        <v>943</v>
      </c>
      <c r="O709" t="s">
        <v>3</v>
      </c>
      <c r="P709" t="s">
        <v>3</v>
      </c>
      <c r="Q709" t="s">
        <v>3</v>
      </c>
      <c r="R709" t="s">
        <v>3</v>
      </c>
      <c r="S709" t="s">
        <v>3</v>
      </c>
      <c r="T709">
        <v>0</v>
      </c>
      <c r="U709"/>
      <c r="V709" t="s">
        <v>107</v>
      </c>
      <c r="W709" t="s">
        <v>4</v>
      </c>
      <c r="X709"/>
      <c r="Y709"/>
      <c r="Z709"/>
    </row>
    <row r="710" spans="1:26" x14ac:dyDescent="0.25">
      <c r="A710"/>
      <c r="B710"/>
      <c r="C710"/>
      <c r="D710">
        <v>15</v>
      </c>
      <c r="E710" t="s">
        <v>949</v>
      </c>
      <c r="F710" t="s">
        <v>50</v>
      </c>
      <c r="G710" t="s">
        <v>3</v>
      </c>
      <c r="H710" t="s">
        <v>3</v>
      </c>
      <c r="I710" t="s">
        <v>942</v>
      </c>
      <c r="J710">
        <v>1</v>
      </c>
      <c r="K710">
        <v>1</v>
      </c>
      <c r="L710"/>
      <c r="M710" t="s">
        <v>3</v>
      </c>
      <c r="N710" t="s">
        <v>943</v>
      </c>
      <c r="O710" t="s">
        <v>3</v>
      </c>
      <c r="P710" t="s">
        <v>3</v>
      </c>
      <c r="Q710" t="s">
        <v>3</v>
      </c>
      <c r="R710" t="s">
        <v>3</v>
      </c>
      <c r="S710" t="s">
        <v>3</v>
      </c>
      <c r="T710">
        <v>0</v>
      </c>
      <c r="U710"/>
      <c r="V710" t="s">
        <v>107</v>
      </c>
      <c r="W710" t="s">
        <v>4</v>
      </c>
      <c r="X710"/>
      <c r="Y710"/>
      <c r="Z710"/>
    </row>
    <row r="711" spans="1:26" s="14" customFormat="1" x14ac:dyDescent="0.25">
      <c r="A711" s="16"/>
      <c r="B711" s="16"/>
      <c r="C711" s="16"/>
      <c r="D711" s="16"/>
      <c r="E711" s="16"/>
      <c r="F711" s="16"/>
      <c r="G711" s="16"/>
      <c r="H711" s="16"/>
      <c r="I711" s="16" t="s">
        <v>287</v>
      </c>
      <c r="J711" s="16">
        <v>1</v>
      </c>
      <c r="K711" s="16">
        <v>1</v>
      </c>
      <c r="L711" s="16"/>
      <c r="M711" s="16" t="s">
        <v>3</v>
      </c>
      <c r="N711" s="16" t="s">
        <v>943</v>
      </c>
      <c r="O711" s="16" t="s">
        <v>3</v>
      </c>
      <c r="P711" s="16" t="s">
        <v>3</v>
      </c>
      <c r="Q711" s="16" t="s">
        <v>3</v>
      </c>
      <c r="R711" s="16" t="s">
        <v>3</v>
      </c>
      <c r="S711" s="16" t="s">
        <v>3</v>
      </c>
      <c r="T711" s="16">
        <v>0</v>
      </c>
      <c r="U711" s="16"/>
      <c r="V711" s="16" t="s">
        <v>107</v>
      </c>
      <c r="W711" s="16" t="s">
        <v>4</v>
      </c>
      <c r="X711" s="16"/>
      <c r="Y711" s="16"/>
      <c r="Z711" s="16"/>
    </row>
    <row r="712" spans="1:26" x14ac:dyDescent="0.25">
      <c r="A712"/>
      <c r="B712"/>
      <c r="C712"/>
      <c r="D712"/>
      <c r="E712"/>
      <c r="F712"/>
      <c r="G712"/>
      <c r="H712"/>
      <c r="I712" t="s">
        <v>950</v>
      </c>
      <c r="J712">
        <v>1</v>
      </c>
      <c r="K712">
        <v>1</v>
      </c>
      <c r="L712"/>
      <c r="M712" t="s">
        <v>3</v>
      </c>
      <c r="N712" t="s">
        <v>943</v>
      </c>
      <c r="O712" t="s">
        <v>3</v>
      </c>
      <c r="P712" t="s">
        <v>3</v>
      </c>
      <c r="Q712" t="s">
        <v>3</v>
      </c>
      <c r="R712" t="s">
        <v>3</v>
      </c>
      <c r="S712" t="s">
        <v>3</v>
      </c>
      <c r="T712">
        <v>0</v>
      </c>
      <c r="U712"/>
      <c r="V712" t="s">
        <v>107</v>
      </c>
      <c r="W712" t="s">
        <v>4</v>
      </c>
      <c r="X712"/>
      <c r="Y712"/>
      <c r="Z712"/>
    </row>
    <row r="713" spans="1:26" x14ac:dyDescent="0.25">
      <c r="A713"/>
      <c r="B713"/>
      <c r="C713"/>
      <c r="D713">
        <v>16</v>
      </c>
      <c r="E713" t="s">
        <v>949</v>
      </c>
      <c r="F713" t="s">
        <v>50</v>
      </c>
      <c r="G713" t="s">
        <v>3</v>
      </c>
      <c r="H713" t="s">
        <v>3</v>
      </c>
      <c r="I713" t="s">
        <v>942</v>
      </c>
      <c r="J713">
        <v>1</v>
      </c>
      <c r="K713">
        <v>1</v>
      </c>
      <c r="L713"/>
      <c r="M713" t="s">
        <v>3</v>
      </c>
      <c r="N713" t="s">
        <v>943</v>
      </c>
      <c r="O713" t="s">
        <v>3</v>
      </c>
      <c r="P713" t="s">
        <v>3</v>
      </c>
      <c r="Q713" t="s">
        <v>3</v>
      </c>
      <c r="R713" t="s">
        <v>3</v>
      </c>
      <c r="S713" t="s">
        <v>3</v>
      </c>
      <c r="T713">
        <v>0</v>
      </c>
      <c r="U713"/>
      <c r="V713" t="s">
        <v>107</v>
      </c>
      <c r="W713" t="s">
        <v>4</v>
      </c>
      <c r="X713"/>
      <c r="Y713"/>
      <c r="Z713"/>
    </row>
    <row r="714" spans="1:26" s="14" customFormat="1" x14ac:dyDescent="0.25">
      <c r="A714" s="16"/>
      <c r="B714" s="16"/>
      <c r="C714" s="16"/>
      <c r="D714" s="16"/>
      <c r="E714" s="16"/>
      <c r="F714" s="16"/>
      <c r="G714" s="16"/>
      <c r="H714" s="16"/>
      <c r="I714" s="16" t="s">
        <v>287</v>
      </c>
      <c r="J714" s="16">
        <v>1</v>
      </c>
      <c r="K714" s="16">
        <v>1</v>
      </c>
      <c r="L714" s="16"/>
      <c r="M714" s="16" t="s">
        <v>3</v>
      </c>
      <c r="N714" s="16" t="s">
        <v>943</v>
      </c>
      <c r="O714" s="16" t="s">
        <v>3</v>
      </c>
      <c r="P714" s="16" t="s">
        <v>3</v>
      </c>
      <c r="Q714" s="16" t="s">
        <v>3</v>
      </c>
      <c r="R714" s="16" t="s">
        <v>3</v>
      </c>
      <c r="S714" s="16" t="s">
        <v>3</v>
      </c>
      <c r="T714" s="16">
        <v>0</v>
      </c>
      <c r="U714" s="16"/>
      <c r="V714" s="16" t="s">
        <v>107</v>
      </c>
      <c r="W714" s="16" t="s">
        <v>4</v>
      </c>
      <c r="X714" s="16"/>
      <c r="Y714" s="16"/>
      <c r="Z714" s="16"/>
    </row>
    <row r="715" spans="1:26" x14ac:dyDescent="0.25">
      <c r="A715"/>
      <c r="B715"/>
      <c r="C715"/>
      <c r="D715"/>
      <c r="E715"/>
      <c r="F715"/>
      <c r="G715"/>
      <c r="H715"/>
      <c r="I715" t="s">
        <v>950</v>
      </c>
      <c r="J715">
        <v>1</v>
      </c>
      <c r="K715">
        <v>1</v>
      </c>
      <c r="L715"/>
      <c r="M715" t="s">
        <v>3</v>
      </c>
      <c r="N715" t="s">
        <v>943</v>
      </c>
      <c r="O715" t="s">
        <v>3</v>
      </c>
      <c r="P715" t="s">
        <v>3</v>
      </c>
      <c r="Q715" t="s">
        <v>3</v>
      </c>
      <c r="R715" t="s">
        <v>3</v>
      </c>
      <c r="S715" t="s">
        <v>3</v>
      </c>
      <c r="T715">
        <v>0</v>
      </c>
      <c r="U715"/>
      <c r="V715" t="s">
        <v>107</v>
      </c>
      <c r="W715" t="s">
        <v>4</v>
      </c>
      <c r="X715"/>
      <c r="Y715"/>
      <c r="Z715"/>
    </row>
    <row r="716" spans="1:26" x14ac:dyDescent="0.25">
      <c r="A716"/>
      <c r="B716"/>
      <c r="C716"/>
      <c r="D716">
        <v>17</v>
      </c>
      <c r="E716" t="s">
        <v>949</v>
      </c>
      <c r="F716" t="s">
        <v>50</v>
      </c>
      <c r="G716" t="s">
        <v>3</v>
      </c>
      <c r="H716" t="s">
        <v>3</v>
      </c>
      <c r="I716" t="s">
        <v>942</v>
      </c>
      <c r="J716">
        <v>1</v>
      </c>
      <c r="K716">
        <v>1</v>
      </c>
      <c r="L716"/>
      <c r="M716" t="s">
        <v>3</v>
      </c>
      <c r="N716" t="s">
        <v>943</v>
      </c>
      <c r="O716" t="s">
        <v>3</v>
      </c>
      <c r="P716" t="s">
        <v>3</v>
      </c>
      <c r="Q716" t="s">
        <v>3</v>
      </c>
      <c r="R716" t="s">
        <v>3</v>
      </c>
      <c r="S716" t="s">
        <v>3</v>
      </c>
      <c r="T716">
        <v>0</v>
      </c>
      <c r="U716"/>
      <c r="V716" t="s">
        <v>107</v>
      </c>
      <c r="W716" t="s">
        <v>4</v>
      </c>
      <c r="X716"/>
      <c r="Y716"/>
      <c r="Z716"/>
    </row>
    <row r="717" spans="1:26" s="14" customFormat="1" x14ac:dyDescent="0.25">
      <c r="A717" s="16"/>
      <c r="B717" s="16"/>
      <c r="C717" s="16"/>
      <c r="D717" s="16"/>
      <c r="E717" s="16"/>
      <c r="F717" s="16"/>
      <c r="G717" s="16"/>
      <c r="H717" s="16"/>
      <c r="I717" s="16" t="s">
        <v>287</v>
      </c>
      <c r="J717" s="16">
        <v>1</v>
      </c>
      <c r="K717" s="16">
        <v>1</v>
      </c>
      <c r="L717" s="16"/>
      <c r="M717" s="16" t="s">
        <v>3</v>
      </c>
      <c r="N717" s="16" t="s">
        <v>943</v>
      </c>
      <c r="O717" s="16" t="s">
        <v>3</v>
      </c>
      <c r="P717" s="16" t="s">
        <v>3</v>
      </c>
      <c r="Q717" s="16" t="s">
        <v>3</v>
      </c>
      <c r="R717" s="16" t="s">
        <v>3</v>
      </c>
      <c r="S717" s="16" t="s">
        <v>3</v>
      </c>
      <c r="T717" s="16">
        <v>0</v>
      </c>
      <c r="U717" s="16"/>
      <c r="V717" s="16" t="s">
        <v>107</v>
      </c>
      <c r="W717" s="16" t="s">
        <v>4</v>
      </c>
      <c r="X717" s="16"/>
      <c r="Y717" s="16"/>
      <c r="Z717" s="16"/>
    </row>
    <row r="718" spans="1:26" x14ac:dyDescent="0.25">
      <c r="A718"/>
      <c r="B718"/>
      <c r="C718"/>
      <c r="D718"/>
      <c r="E718"/>
      <c r="F718"/>
      <c r="G718"/>
      <c r="H718"/>
      <c r="I718" t="s">
        <v>950</v>
      </c>
      <c r="J718">
        <v>1</v>
      </c>
      <c r="K718">
        <v>1</v>
      </c>
      <c r="L718"/>
      <c r="M718" t="s">
        <v>3</v>
      </c>
      <c r="N718" t="s">
        <v>943</v>
      </c>
      <c r="O718" t="s">
        <v>3</v>
      </c>
      <c r="P718" t="s">
        <v>3</v>
      </c>
      <c r="Q718" t="s">
        <v>3</v>
      </c>
      <c r="R718" t="s">
        <v>3</v>
      </c>
      <c r="S718" t="s">
        <v>3</v>
      </c>
      <c r="T718">
        <v>0</v>
      </c>
      <c r="U718"/>
      <c r="V718" t="s">
        <v>107</v>
      </c>
      <c r="W718" t="s">
        <v>4</v>
      </c>
      <c r="X718"/>
      <c r="Y718"/>
      <c r="Z718"/>
    </row>
    <row r="719" spans="1:26" x14ac:dyDescent="0.25">
      <c r="A719"/>
      <c r="B719"/>
      <c r="C719"/>
      <c r="D719">
        <v>18</v>
      </c>
      <c r="E719" t="s">
        <v>949</v>
      </c>
      <c r="F719" t="s">
        <v>77</v>
      </c>
      <c r="G719" t="s">
        <v>3</v>
      </c>
      <c r="H719" t="s">
        <v>3</v>
      </c>
      <c r="I719" t="s">
        <v>942</v>
      </c>
      <c r="J719">
        <v>1</v>
      </c>
      <c r="K719">
        <v>1</v>
      </c>
      <c r="L719"/>
      <c r="M719" t="s">
        <v>3</v>
      </c>
      <c r="N719" t="s">
        <v>943</v>
      </c>
      <c r="O719" t="s">
        <v>3</v>
      </c>
      <c r="P719" t="s">
        <v>3</v>
      </c>
      <c r="Q719" t="s">
        <v>3</v>
      </c>
      <c r="R719" t="s">
        <v>3</v>
      </c>
      <c r="S719" t="s">
        <v>3</v>
      </c>
      <c r="T719">
        <v>0</v>
      </c>
      <c r="U719"/>
      <c r="V719" t="s">
        <v>107</v>
      </c>
      <c r="W719" t="s">
        <v>4</v>
      </c>
      <c r="X719"/>
      <c r="Y719"/>
      <c r="Z719"/>
    </row>
    <row r="720" spans="1:26" s="14" customFormat="1" x14ac:dyDescent="0.25">
      <c r="A720" s="16"/>
      <c r="B720" s="16"/>
      <c r="C720" s="16"/>
      <c r="D720" s="16"/>
      <c r="E720" s="16"/>
      <c r="F720" s="16"/>
      <c r="G720" s="16"/>
      <c r="H720" s="16"/>
      <c r="I720" s="16" t="s">
        <v>287</v>
      </c>
      <c r="J720" s="16">
        <v>1</v>
      </c>
      <c r="K720" s="16">
        <v>1</v>
      </c>
      <c r="L720" s="16"/>
      <c r="M720" s="16" t="s">
        <v>3</v>
      </c>
      <c r="N720" s="16" t="s">
        <v>943</v>
      </c>
      <c r="O720" s="16" t="s">
        <v>3</v>
      </c>
      <c r="P720" s="16" t="s">
        <v>3</v>
      </c>
      <c r="Q720" s="16" t="s">
        <v>3</v>
      </c>
      <c r="R720" s="16" t="s">
        <v>3</v>
      </c>
      <c r="S720" s="16" t="s">
        <v>3</v>
      </c>
      <c r="T720" s="16">
        <v>0</v>
      </c>
      <c r="U720" s="16"/>
      <c r="V720" s="16" t="s">
        <v>107</v>
      </c>
      <c r="W720" s="16" t="s">
        <v>4</v>
      </c>
      <c r="X720" s="16"/>
      <c r="Y720" s="16"/>
      <c r="Z720" s="16"/>
    </row>
    <row r="721" spans="1:26" x14ac:dyDescent="0.25">
      <c r="A721"/>
      <c r="B721"/>
      <c r="C721"/>
      <c r="D721"/>
      <c r="E721"/>
      <c r="F721"/>
      <c r="G721"/>
      <c r="H721"/>
      <c r="I721" t="s">
        <v>950</v>
      </c>
      <c r="J721">
        <v>1</v>
      </c>
      <c r="K721">
        <v>1</v>
      </c>
      <c r="L721"/>
      <c r="M721" t="s">
        <v>3</v>
      </c>
      <c r="N721" t="s">
        <v>943</v>
      </c>
      <c r="O721" t="s">
        <v>3</v>
      </c>
      <c r="P721" t="s">
        <v>3</v>
      </c>
      <c r="Q721" t="s">
        <v>3</v>
      </c>
      <c r="R721" t="s">
        <v>3</v>
      </c>
      <c r="S721" t="s">
        <v>3</v>
      </c>
      <c r="T721">
        <v>0</v>
      </c>
      <c r="U721"/>
      <c r="V721" t="s">
        <v>107</v>
      </c>
      <c r="W721" t="s">
        <v>4</v>
      </c>
      <c r="X721"/>
      <c r="Y721"/>
      <c r="Z721"/>
    </row>
    <row r="722" spans="1:26" x14ac:dyDescent="0.25">
      <c r="A722"/>
      <c r="B722"/>
      <c r="C722"/>
      <c r="D722">
        <v>19</v>
      </c>
      <c r="E722" t="s">
        <v>949</v>
      </c>
      <c r="F722" t="s">
        <v>77</v>
      </c>
      <c r="G722" t="s">
        <v>3</v>
      </c>
      <c r="H722" t="s">
        <v>3</v>
      </c>
      <c r="I722" t="s">
        <v>942</v>
      </c>
      <c r="J722">
        <v>1</v>
      </c>
      <c r="K722">
        <v>1</v>
      </c>
      <c r="L722"/>
      <c r="M722" t="s">
        <v>3</v>
      </c>
      <c r="N722" t="s">
        <v>943</v>
      </c>
      <c r="O722" t="s">
        <v>3</v>
      </c>
      <c r="P722" t="s">
        <v>3</v>
      </c>
      <c r="Q722" t="s">
        <v>3</v>
      </c>
      <c r="R722" t="s">
        <v>3</v>
      </c>
      <c r="S722" t="s">
        <v>3</v>
      </c>
      <c r="T722">
        <v>0</v>
      </c>
      <c r="U722"/>
      <c r="V722" t="s">
        <v>107</v>
      </c>
      <c r="W722" t="s">
        <v>4</v>
      </c>
      <c r="X722"/>
      <c r="Y722"/>
      <c r="Z722"/>
    </row>
    <row r="723" spans="1:26" s="14" customFormat="1" x14ac:dyDescent="0.25">
      <c r="A723" s="16"/>
      <c r="B723" s="16"/>
      <c r="C723" s="16"/>
      <c r="D723" s="16"/>
      <c r="E723" s="16"/>
      <c r="F723" s="16"/>
      <c r="G723" s="16"/>
      <c r="H723" s="16"/>
      <c r="I723" s="16" t="s">
        <v>287</v>
      </c>
      <c r="J723" s="16">
        <v>1</v>
      </c>
      <c r="K723" s="16">
        <v>1</v>
      </c>
      <c r="L723" s="16"/>
      <c r="M723" s="16" t="s">
        <v>3</v>
      </c>
      <c r="N723" s="16" t="s">
        <v>943</v>
      </c>
      <c r="O723" s="16" t="s">
        <v>3</v>
      </c>
      <c r="P723" s="16" t="s">
        <v>3</v>
      </c>
      <c r="Q723" s="16" t="s">
        <v>3</v>
      </c>
      <c r="R723" s="16" t="s">
        <v>3</v>
      </c>
      <c r="S723" s="16" t="s">
        <v>3</v>
      </c>
      <c r="T723" s="16">
        <v>0</v>
      </c>
      <c r="U723" s="16"/>
      <c r="V723" s="16" t="s">
        <v>107</v>
      </c>
      <c r="W723" s="16" t="s">
        <v>4</v>
      </c>
      <c r="X723" s="16"/>
      <c r="Y723" s="16"/>
      <c r="Z723" s="16"/>
    </row>
    <row r="724" spans="1:26" x14ac:dyDescent="0.25">
      <c r="A724"/>
      <c r="B724"/>
      <c r="C724"/>
      <c r="D724"/>
      <c r="E724"/>
      <c r="F724"/>
      <c r="G724"/>
      <c r="H724"/>
      <c r="I724" t="s">
        <v>950</v>
      </c>
      <c r="J724">
        <v>1</v>
      </c>
      <c r="K724">
        <v>1</v>
      </c>
      <c r="L724"/>
      <c r="M724" t="s">
        <v>3</v>
      </c>
      <c r="N724" t="s">
        <v>943</v>
      </c>
      <c r="O724" t="s">
        <v>3</v>
      </c>
      <c r="P724" t="s">
        <v>3</v>
      </c>
      <c r="Q724" t="s">
        <v>3</v>
      </c>
      <c r="R724" t="s">
        <v>3</v>
      </c>
      <c r="S724" t="s">
        <v>3</v>
      </c>
      <c r="T724">
        <v>0</v>
      </c>
      <c r="U724"/>
      <c r="V724" t="s">
        <v>107</v>
      </c>
      <c r="W724" t="s">
        <v>4</v>
      </c>
      <c r="X724"/>
      <c r="Y724"/>
      <c r="Z724"/>
    </row>
    <row r="725" spans="1:26" x14ac:dyDescent="0.25">
      <c r="A725"/>
      <c r="B725"/>
      <c r="C725"/>
      <c r="D725">
        <v>20</v>
      </c>
      <c r="E725" t="s">
        <v>949</v>
      </c>
      <c r="F725" t="s">
        <v>77</v>
      </c>
      <c r="G725" t="s">
        <v>3</v>
      </c>
      <c r="H725" t="s">
        <v>3</v>
      </c>
      <c r="I725" t="s">
        <v>942</v>
      </c>
      <c r="J725">
        <v>1</v>
      </c>
      <c r="K725">
        <v>1</v>
      </c>
      <c r="L725"/>
      <c r="M725" t="s">
        <v>3</v>
      </c>
      <c r="N725" t="s">
        <v>943</v>
      </c>
      <c r="O725" t="s">
        <v>3</v>
      </c>
      <c r="P725" t="s">
        <v>3</v>
      </c>
      <c r="Q725" t="s">
        <v>3</v>
      </c>
      <c r="R725" t="s">
        <v>3</v>
      </c>
      <c r="S725" t="s">
        <v>3</v>
      </c>
      <c r="T725">
        <v>0</v>
      </c>
      <c r="U725"/>
      <c r="V725" t="s">
        <v>107</v>
      </c>
      <c r="W725" t="s">
        <v>4</v>
      </c>
      <c r="X725"/>
      <c r="Y725"/>
      <c r="Z725"/>
    </row>
    <row r="726" spans="1:26" s="14" customFormat="1" x14ac:dyDescent="0.25">
      <c r="A726" s="16"/>
      <c r="B726" s="16"/>
      <c r="C726" s="16"/>
      <c r="D726" s="16"/>
      <c r="E726" s="16"/>
      <c r="F726" s="16"/>
      <c r="G726" s="16"/>
      <c r="H726" s="16"/>
      <c r="I726" s="16" t="s">
        <v>287</v>
      </c>
      <c r="J726" s="16">
        <v>1</v>
      </c>
      <c r="K726" s="16">
        <v>1</v>
      </c>
      <c r="L726" s="16"/>
      <c r="M726" s="16" t="s">
        <v>3</v>
      </c>
      <c r="N726" s="16" t="s">
        <v>943</v>
      </c>
      <c r="O726" s="16" t="s">
        <v>3</v>
      </c>
      <c r="P726" s="16" t="s">
        <v>3</v>
      </c>
      <c r="Q726" s="16" t="s">
        <v>3</v>
      </c>
      <c r="R726" s="16" t="s">
        <v>3</v>
      </c>
      <c r="S726" s="16" t="s">
        <v>3</v>
      </c>
      <c r="T726" s="16">
        <v>0</v>
      </c>
      <c r="U726" s="16"/>
      <c r="V726" s="16" t="s">
        <v>107</v>
      </c>
      <c r="W726" s="16" t="s">
        <v>4</v>
      </c>
      <c r="X726" s="16"/>
      <c r="Y726" s="16"/>
      <c r="Z726" s="16"/>
    </row>
    <row r="727" spans="1:26" x14ac:dyDescent="0.25">
      <c r="A727"/>
      <c r="B727"/>
      <c r="C727"/>
      <c r="D727"/>
      <c r="E727"/>
      <c r="F727"/>
      <c r="G727"/>
      <c r="H727"/>
      <c r="I727" t="s">
        <v>950</v>
      </c>
      <c r="J727">
        <v>1</v>
      </c>
      <c r="K727">
        <v>1</v>
      </c>
      <c r="L727"/>
      <c r="M727" t="s">
        <v>3</v>
      </c>
      <c r="N727" t="s">
        <v>943</v>
      </c>
      <c r="O727" t="s">
        <v>3</v>
      </c>
      <c r="P727" t="s">
        <v>3</v>
      </c>
      <c r="Q727" t="s">
        <v>3</v>
      </c>
      <c r="R727" t="s">
        <v>3</v>
      </c>
      <c r="S727" t="s">
        <v>3</v>
      </c>
      <c r="T727">
        <v>0</v>
      </c>
      <c r="U727"/>
      <c r="V727" t="s">
        <v>107</v>
      </c>
      <c r="W727" t="s">
        <v>4</v>
      </c>
      <c r="X727"/>
      <c r="Y727"/>
      <c r="Z727"/>
    </row>
    <row r="728" spans="1:26" x14ac:dyDescent="0.25">
      <c r="A728"/>
      <c r="B728"/>
      <c r="C728"/>
      <c r="D728">
        <v>21</v>
      </c>
      <c r="E728" t="s">
        <v>949</v>
      </c>
      <c r="F728" t="s">
        <v>77</v>
      </c>
      <c r="G728" t="s">
        <v>3</v>
      </c>
      <c r="H728" t="s">
        <v>3</v>
      </c>
      <c r="I728" t="s">
        <v>942</v>
      </c>
      <c r="J728">
        <v>1</v>
      </c>
      <c r="K728">
        <v>1</v>
      </c>
      <c r="L728"/>
      <c r="M728" t="s">
        <v>3</v>
      </c>
      <c r="N728" t="s">
        <v>943</v>
      </c>
      <c r="O728" t="s">
        <v>3</v>
      </c>
      <c r="P728" t="s">
        <v>3</v>
      </c>
      <c r="Q728" t="s">
        <v>3</v>
      </c>
      <c r="R728" t="s">
        <v>3</v>
      </c>
      <c r="S728" t="s">
        <v>3</v>
      </c>
      <c r="T728">
        <v>0</v>
      </c>
      <c r="U728"/>
      <c r="V728" t="s">
        <v>107</v>
      </c>
      <c r="W728" t="s">
        <v>4</v>
      </c>
      <c r="X728"/>
      <c r="Y728"/>
      <c r="Z728"/>
    </row>
    <row r="729" spans="1:26" s="14" customFormat="1" x14ac:dyDescent="0.25">
      <c r="A729" s="16"/>
      <c r="B729" s="16"/>
      <c r="C729" s="16"/>
      <c r="D729" s="16"/>
      <c r="E729" s="16"/>
      <c r="F729" s="16"/>
      <c r="G729" s="16"/>
      <c r="H729" s="16"/>
      <c r="I729" s="16" t="s">
        <v>287</v>
      </c>
      <c r="J729" s="16">
        <v>1</v>
      </c>
      <c r="K729" s="16">
        <v>1</v>
      </c>
      <c r="L729" s="16"/>
      <c r="M729" s="16" t="s">
        <v>3</v>
      </c>
      <c r="N729" s="16" t="s">
        <v>943</v>
      </c>
      <c r="O729" s="16" t="s">
        <v>3</v>
      </c>
      <c r="P729" s="16" t="s">
        <v>3</v>
      </c>
      <c r="Q729" s="16" t="s">
        <v>3</v>
      </c>
      <c r="R729" s="16" t="s">
        <v>3</v>
      </c>
      <c r="S729" s="16" t="s">
        <v>3</v>
      </c>
      <c r="T729" s="16">
        <v>0</v>
      </c>
      <c r="U729" s="16"/>
      <c r="V729" s="16" t="s">
        <v>107</v>
      </c>
      <c r="W729" s="16" t="s">
        <v>4</v>
      </c>
      <c r="X729" s="16"/>
      <c r="Y729" s="16"/>
      <c r="Z729" s="16"/>
    </row>
    <row r="730" spans="1:26" x14ac:dyDescent="0.25">
      <c r="A730"/>
      <c r="B730"/>
      <c r="C730"/>
      <c r="D730"/>
      <c r="E730"/>
      <c r="F730"/>
      <c r="G730"/>
      <c r="H730"/>
      <c r="I730" t="s">
        <v>950</v>
      </c>
      <c r="J730">
        <v>1</v>
      </c>
      <c r="K730">
        <v>1</v>
      </c>
      <c r="L730"/>
      <c r="M730" t="s">
        <v>3</v>
      </c>
      <c r="N730" t="s">
        <v>943</v>
      </c>
      <c r="O730" t="s">
        <v>3</v>
      </c>
      <c r="P730" t="s">
        <v>3</v>
      </c>
      <c r="Q730" t="s">
        <v>3</v>
      </c>
      <c r="R730" t="s">
        <v>3</v>
      </c>
      <c r="S730" t="s">
        <v>3</v>
      </c>
      <c r="T730">
        <v>0</v>
      </c>
      <c r="U730"/>
      <c r="V730" t="s">
        <v>107</v>
      </c>
      <c r="W730" t="s">
        <v>4</v>
      </c>
      <c r="X730"/>
      <c r="Y730"/>
      <c r="Z730"/>
    </row>
    <row r="731" spans="1:26" x14ac:dyDescent="0.25">
      <c r="A731"/>
      <c r="B731"/>
      <c r="C731"/>
      <c r="D731">
        <v>22</v>
      </c>
      <c r="E731" t="s">
        <v>949</v>
      </c>
      <c r="F731" t="s">
        <v>77</v>
      </c>
      <c r="G731" t="s">
        <v>3</v>
      </c>
      <c r="H731" t="s">
        <v>3</v>
      </c>
      <c r="I731" t="s">
        <v>942</v>
      </c>
      <c r="J731">
        <v>1</v>
      </c>
      <c r="K731">
        <v>1</v>
      </c>
      <c r="L731"/>
      <c r="M731" t="s">
        <v>3</v>
      </c>
      <c r="N731" t="s">
        <v>943</v>
      </c>
      <c r="O731" t="s">
        <v>3</v>
      </c>
      <c r="P731" t="s">
        <v>3</v>
      </c>
      <c r="Q731" t="s">
        <v>3</v>
      </c>
      <c r="R731" t="s">
        <v>3</v>
      </c>
      <c r="S731" t="s">
        <v>3</v>
      </c>
      <c r="T731">
        <v>0</v>
      </c>
      <c r="U731"/>
      <c r="V731" t="s">
        <v>107</v>
      </c>
      <c r="W731" t="s">
        <v>4</v>
      </c>
      <c r="X731"/>
      <c r="Y731"/>
      <c r="Z731"/>
    </row>
    <row r="732" spans="1:26" s="14" customFormat="1" x14ac:dyDescent="0.25">
      <c r="A732" s="16"/>
      <c r="B732" s="16"/>
      <c r="C732" s="16"/>
      <c r="D732" s="16"/>
      <c r="E732" s="16"/>
      <c r="F732" s="16"/>
      <c r="G732" s="16"/>
      <c r="H732" s="16"/>
      <c r="I732" s="16" t="s">
        <v>287</v>
      </c>
      <c r="J732" s="16">
        <v>1</v>
      </c>
      <c r="K732" s="16">
        <v>1</v>
      </c>
      <c r="L732" s="16"/>
      <c r="M732" s="16" t="s">
        <v>3</v>
      </c>
      <c r="N732" s="16" t="s">
        <v>943</v>
      </c>
      <c r="O732" s="16" t="s">
        <v>3</v>
      </c>
      <c r="P732" s="16" t="s">
        <v>3</v>
      </c>
      <c r="Q732" s="16" t="s">
        <v>3</v>
      </c>
      <c r="R732" s="16" t="s">
        <v>3</v>
      </c>
      <c r="S732" s="16" t="s">
        <v>3</v>
      </c>
      <c r="T732" s="16">
        <v>0</v>
      </c>
      <c r="U732" s="16"/>
      <c r="V732" s="16" t="s">
        <v>107</v>
      </c>
      <c r="W732" s="16" t="s">
        <v>4</v>
      </c>
      <c r="X732" s="16"/>
      <c r="Y732" s="16"/>
      <c r="Z732" s="16"/>
    </row>
    <row r="733" spans="1:26" x14ac:dyDescent="0.25">
      <c r="A733"/>
      <c r="B733"/>
      <c r="C733"/>
      <c r="D733"/>
      <c r="E733"/>
      <c r="F733"/>
      <c r="G733"/>
      <c r="H733"/>
      <c r="I733" t="s">
        <v>950</v>
      </c>
      <c r="J733">
        <v>1</v>
      </c>
      <c r="K733">
        <v>1</v>
      </c>
      <c r="L733"/>
      <c r="M733" t="s">
        <v>3</v>
      </c>
      <c r="N733" t="s">
        <v>943</v>
      </c>
      <c r="O733" t="s">
        <v>3</v>
      </c>
      <c r="P733" t="s">
        <v>3</v>
      </c>
      <c r="Q733" t="s">
        <v>3</v>
      </c>
      <c r="R733" t="s">
        <v>3</v>
      </c>
      <c r="S733" t="s">
        <v>3</v>
      </c>
      <c r="T733">
        <v>0</v>
      </c>
      <c r="U733"/>
      <c r="V733" t="s">
        <v>107</v>
      </c>
      <c r="W733" t="s">
        <v>4</v>
      </c>
      <c r="X733"/>
      <c r="Y733"/>
      <c r="Z733"/>
    </row>
    <row r="734" spans="1:26" x14ac:dyDescent="0.25">
      <c r="A734"/>
      <c r="B734"/>
      <c r="C734"/>
      <c r="D734">
        <v>23</v>
      </c>
      <c r="E734" t="s">
        <v>949</v>
      </c>
      <c r="F734" t="s">
        <v>77</v>
      </c>
      <c r="G734" t="s">
        <v>3</v>
      </c>
      <c r="H734" t="s">
        <v>3</v>
      </c>
      <c r="I734" t="s">
        <v>942</v>
      </c>
      <c r="J734">
        <v>1</v>
      </c>
      <c r="K734">
        <v>1</v>
      </c>
      <c r="L734"/>
      <c r="M734" t="s">
        <v>3</v>
      </c>
      <c r="N734" t="s">
        <v>943</v>
      </c>
      <c r="O734" t="s">
        <v>3</v>
      </c>
      <c r="P734" t="s">
        <v>3</v>
      </c>
      <c r="Q734" t="s">
        <v>3</v>
      </c>
      <c r="R734" t="s">
        <v>3</v>
      </c>
      <c r="S734" t="s">
        <v>3</v>
      </c>
      <c r="T734">
        <v>0</v>
      </c>
      <c r="U734"/>
      <c r="V734" t="s">
        <v>107</v>
      </c>
      <c r="W734" t="s">
        <v>4</v>
      </c>
      <c r="X734"/>
      <c r="Y734"/>
      <c r="Z734"/>
    </row>
    <row r="735" spans="1:26" s="14" customFormat="1" x14ac:dyDescent="0.25">
      <c r="A735" s="16"/>
      <c r="B735" s="16"/>
      <c r="C735" s="16"/>
      <c r="D735" s="16"/>
      <c r="E735" s="16"/>
      <c r="F735" s="16"/>
      <c r="G735" s="16"/>
      <c r="H735" s="16"/>
      <c r="I735" s="16" t="s">
        <v>287</v>
      </c>
      <c r="J735" s="16">
        <v>1</v>
      </c>
      <c r="K735" s="16">
        <v>1</v>
      </c>
      <c r="L735" s="16"/>
      <c r="M735" s="16" t="s">
        <v>3</v>
      </c>
      <c r="N735" s="16" t="s">
        <v>943</v>
      </c>
      <c r="O735" s="16" t="s">
        <v>3</v>
      </c>
      <c r="P735" s="16" t="s">
        <v>3</v>
      </c>
      <c r="Q735" s="16" t="s">
        <v>3</v>
      </c>
      <c r="R735" s="16" t="s">
        <v>3</v>
      </c>
      <c r="S735" s="16" t="s">
        <v>3</v>
      </c>
      <c r="T735" s="16">
        <v>0</v>
      </c>
      <c r="U735" s="16"/>
      <c r="V735" s="16" t="s">
        <v>107</v>
      </c>
      <c r="W735" s="16" t="s">
        <v>4</v>
      </c>
      <c r="X735" s="16"/>
      <c r="Y735" s="16"/>
      <c r="Z735" s="16"/>
    </row>
    <row r="736" spans="1:26" x14ac:dyDescent="0.25">
      <c r="A736"/>
      <c r="B736"/>
      <c r="C736"/>
      <c r="D736"/>
      <c r="E736"/>
      <c r="F736"/>
      <c r="G736"/>
      <c r="H736"/>
      <c r="I736" t="s">
        <v>950</v>
      </c>
      <c r="J736">
        <v>1</v>
      </c>
      <c r="K736">
        <v>1</v>
      </c>
      <c r="L736"/>
      <c r="M736" t="s">
        <v>3</v>
      </c>
      <c r="N736" t="s">
        <v>943</v>
      </c>
      <c r="O736" t="s">
        <v>3</v>
      </c>
      <c r="P736" t="s">
        <v>3</v>
      </c>
      <c r="Q736" t="s">
        <v>3</v>
      </c>
      <c r="R736" t="s">
        <v>3</v>
      </c>
      <c r="S736" t="s">
        <v>3</v>
      </c>
      <c r="T736">
        <v>0</v>
      </c>
      <c r="U736"/>
      <c r="V736" t="s">
        <v>107</v>
      </c>
      <c r="W736" t="s">
        <v>4</v>
      </c>
      <c r="X736"/>
      <c r="Y736"/>
      <c r="Z736"/>
    </row>
    <row r="737" spans="1:26" s="14" customFormat="1" x14ac:dyDescent="0.25">
      <c r="A737" s="16" t="s">
        <v>951</v>
      </c>
      <c r="B737" s="16">
        <v>32080991</v>
      </c>
      <c r="C737" s="16" t="s">
        <v>49</v>
      </c>
      <c r="D737" s="16">
        <v>1</v>
      </c>
      <c r="E737" s="16">
        <v>55</v>
      </c>
      <c r="F737" s="16" t="s">
        <v>50</v>
      </c>
      <c r="G737" s="16" t="s">
        <v>3</v>
      </c>
      <c r="H737" s="16" t="s">
        <v>952</v>
      </c>
      <c r="I737" s="16" t="s">
        <v>287</v>
      </c>
      <c r="J737" s="16">
        <v>17</v>
      </c>
      <c r="K737" s="16">
        <v>2</v>
      </c>
      <c r="L737" s="16"/>
      <c r="M737" s="16" t="s">
        <v>3</v>
      </c>
      <c r="N737" s="16" t="s">
        <v>953</v>
      </c>
      <c r="O737" s="16">
        <v>16</v>
      </c>
      <c r="P737" s="16">
        <v>20</v>
      </c>
      <c r="Q737" s="16">
        <v>18</v>
      </c>
      <c r="R737" s="16">
        <v>27</v>
      </c>
      <c r="S737" s="16">
        <v>0</v>
      </c>
      <c r="T737" s="16">
        <v>0</v>
      </c>
      <c r="U737" s="16"/>
      <c r="V737" s="16" t="s">
        <v>107</v>
      </c>
      <c r="W737" s="16" t="s">
        <v>4</v>
      </c>
      <c r="X737" s="16"/>
      <c r="Y737" s="16"/>
      <c r="Z737" s="16"/>
    </row>
    <row r="738" spans="1:26" s="14" customFormat="1" x14ac:dyDescent="0.25">
      <c r="A738" s="16"/>
      <c r="B738" s="16"/>
      <c r="C738" s="16"/>
      <c r="D738" s="16">
        <v>2</v>
      </c>
      <c r="E738" s="16">
        <v>35</v>
      </c>
      <c r="F738" s="16" t="s">
        <v>77</v>
      </c>
      <c r="G738" s="16" t="s">
        <v>954</v>
      </c>
      <c r="H738" s="16" t="s">
        <v>3</v>
      </c>
      <c r="I738" s="16" t="s">
        <v>287</v>
      </c>
      <c r="J738" s="16">
        <v>5</v>
      </c>
      <c r="K738" s="16">
        <v>1</v>
      </c>
      <c r="L738" s="16"/>
      <c r="M738" s="16" t="s">
        <v>3</v>
      </c>
      <c r="N738" s="16"/>
      <c r="O738" s="16">
        <v>9</v>
      </c>
      <c r="P738" s="16">
        <v>19</v>
      </c>
      <c r="Q738" s="16">
        <v>15</v>
      </c>
      <c r="R738" s="16">
        <v>20</v>
      </c>
      <c r="S738" s="16">
        <v>0</v>
      </c>
      <c r="T738" s="16">
        <v>0</v>
      </c>
      <c r="U738" s="16"/>
      <c r="V738" s="16" t="s">
        <v>955</v>
      </c>
      <c r="W738" s="16" t="s">
        <v>4</v>
      </c>
      <c r="X738" s="16"/>
      <c r="Y738" s="16"/>
      <c r="Z738" s="16"/>
    </row>
    <row r="739" spans="1:26" s="14" customFormat="1" x14ac:dyDescent="0.25">
      <c r="A739" s="16" t="s">
        <v>956</v>
      </c>
      <c r="B739" s="16">
        <v>32213326</v>
      </c>
      <c r="C739" s="16" t="s">
        <v>49</v>
      </c>
      <c r="D739" s="16">
        <v>1</v>
      </c>
      <c r="E739" s="16" t="s">
        <v>957</v>
      </c>
      <c r="F739" s="16" t="s">
        <v>77</v>
      </c>
      <c r="G739" s="16" t="s">
        <v>3</v>
      </c>
      <c r="H739" s="16" t="s">
        <v>958</v>
      </c>
      <c r="I739" s="16" t="s">
        <v>7</v>
      </c>
      <c r="J739" s="16">
        <v>5</v>
      </c>
      <c r="K739" s="16">
        <v>1</v>
      </c>
      <c r="L739" s="16"/>
      <c r="M739" s="16" t="s">
        <v>3</v>
      </c>
      <c r="N739" s="16"/>
      <c r="O739" s="16" t="s">
        <v>3</v>
      </c>
      <c r="P739" s="16" t="s">
        <v>3</v>
      </c>
      <c r="Q739" s="16">
        <v>13</v>
      </c>
      <c r="R739" s="16">
        <v>19</v>
      </c>
      <c r="S739" s="16">
        <v>0</v>
      </c>
      <c r="T739" s="16">
        <v>0</v>
      </c>
      <c r="U739" s="16"/>
      <c r="V739" s="16" t="s">
        <v>107</v>
      </c>
      <c r="W739" s="16" t="s">
        <v>4</v>
      </c>
      <c r="X739" s="16"/>
      <c r="Y739" s="16"/>
      <c r="Z739" s="16"/>
    </row>
    <row r="740" spans="1:26" x14ac:dyDescent="0.25">
      <c r="A740" t="s">
        <v>959</v>
      </c>
      <c r="B740">
        <v>32209890</v>
      </c>
      <c r="C740" t="s">
        <v>140</v>
      </c>
      <c r="D740">
        <v>109</v>
      </c>
      <c r="E740" t="s">
        <v>960</v>
      </c>
      <c r="F740" t="s">
        <v>961</v>
      </c>
      <c r="G740" t="s">
        <v>962</v>
      </c>
      <c r="H740" t="s">
        <v>963</v>
      </c>
      <c r="I740" t="s">
        <v>964</v>
      </c>
      <c r="J740" t="s">
        <v>3</v>
      </c>
      <c r="K740">
        <v>90</v>
      </c>
      <c r="L740"/>
      <c r="M740" t="s">
        <v>3</v>
      </c>
      <c r="N740"/>
      <c r="O740" t="s">
        <v>3</v>
      </c>
      <c r="P740" t="s">
        <v>3</v>
      </c>
      <c r="Q740" t="s">
        <v>3</v>
      </c>
      <c r="R740" t="s">
        <v>3</v>
      </c>
      <c r="S740" t="s">
        <v>3</v>
      </c>
      <c r="T740">
        <v>0</v>
      </c>
      <c r="U740"/>
      <c r="V740" t="s">
        <v>965</v>
      </c>
      <c r="W740" t="s">
        <v>6</v>
      </c>
      <c r="X740"/>
      <c r="Y740"/>
      <c r="Z740"/>
    </row>
    <row r="741" spans="1:26" x14ac:dyDescent="0.25">
      <c r="A741"/>
      <c r="B741"/>
      <c r="C741"/>
      <c r="D741"/>
      <c r="E741"/>
      <c r="F741"/>
      <c r="G741"/>
      <c r="H741"/>
      <c r="I741" t="s">
        <v>966</v>
      </c>
      <c r="J741" t="s">
        <v>3</v>
      </c>
      <c r="K741">
        <v>91</v>
      </c>
      <c r="L741"/>
      <c r="M741" t="s">
        <v>3</v>
      </c>
      <c r="N741"/>
      <c r="O741" t="s">
        <v>3</v>
      </c>
      <c r="P741" t="s">
        <v>3</v>
      </c>
      <c r="Q741" t="s">
        <v>3</v>
      </c>
      <c r="R741" t="s">
        <v>3</v>
      </c>
      <c r="S741" t="s">
        <v>3</v>
      </c>
      <c r="T741"/>
      <c r="U741"/>
      <c r="V741"/>
      <c r="W741"/>
      <c r="X741"/>
      <c r="Y741"/>
      <c r="Z741"/>
    </row>
    <row r="742" spans="1:26" x14ac:dyDescent="0.25">
      <c r="A742"/>
      <c r="B742"/>
      <c r="C742"/>
      <c r="D742"/>
      <c r="E742"/>
      <c r="F742"/>
      <c r="G742"/>
      <c r="H742"/>
      <c r="I742" t="s">
        <v>967</v>
      </c>
      <c r="J742" t="s">
        <v>3</v>
      </c>
      <c r="K742">
        <v>39</v>
      </c>
      <c r="L742"/>
      <c r="M742" t="s">
        <v>3</v>
      </c>
      <c r="N742"/>
      <c r="O742" t="s">
        <v>3</v>
      </c>
      <c r="P742" t="s">
        <v>3</v>
      </c>
      <c r="Q742" t="s">
        <v>3</v>
      </c>
      <c r="R742" t="s">
        <v>3</v>
      </c>
      <c r="S742" t="s">
        <v>3</v>
      </c>
      <c r="T742"/>
      <c r="U742"/>
      <c r="V742"/>
      <c r="W742"/>
      <c r="X742"/>
      <c r="Y742"/>
      <c r="Z742"/>
    </row>
    <row r="743" spans="1:26" x14ac:dyDescent="0.25">
      <c r="A743"/>
      <c r="B743"/>
      <c r="C743"/>
      <c r="D743"/>
      <c r="E743"/>
      <c r="F743"/>
      <c r="G743"/>
      <c r="H743"/>
      <c r="I743" t="s">
        <v>968</v>
      </c>
      <c r="J743" t="s">
        <v>3</v>
      </c>
      <c r="K743">
        <v>12</v>
      </c>
      <c r="L743"/>
      <c r="M743" t="s">
        <v>3</v>
      </c>
      <c r="N743"/>
      <c r="O743" t="s">
        <v>3</v>
      </c>
      <c r="P743" t="s">
        <v>3</v>
      </c>
      <c r="Q743" t="s">
        <v>3</v>
      </c>
      <c r="R743" t="s">
        <v>3</v>
      </c>
      <c r="S743" t="s">
        <v>3</v>
      </c>
      <c r="T743"/>
      <c r="U743"/>
      <c r="V743"/>
      <c r="W743"/>
      <c r="X743"/>
      <c r="Y743"/>
      <c r="Z743"/>
    </row>
    <row r="744" spans="1:26" x14ac:dyDescent="0.25">
      <c r="A744"/>
      <c r="B744"/>
      <c r="C744"/>
      <c r="D744"/>
      <c r="E744"/>
      <c r="F744"/>
      <c r="G744"/>
      <c r="H744"/>
      <c r="I744" t="s">
        <v>969</v>
      </c>
      <c r="J744" t="s">
        <v>3</v>
      </c>
      <c r="K744">
        <v>88</v>
      </c>
      <c r="L744"/>
      <c r="M744" t="s">
        <v>3</v>
      </c>
      <c r="N744"/>
      <c r="O744" t="s">
        <v>3</v>
      </c>
      <c r="P744" t="s">
        <v>3</v>
      </c>
      <c r="Q744" t="s">
        <v>3</v>
      </c>
      <c r="R744" t="s">
        <v>3</v>
      </c>
      <c r="S744" t="s">
        <v>3</v>
      </c>
      <c r="T744"/>
      <c r="U744"/>
      <c r="V744"/>
      <c r="W744"/>
      <c r="X744"/>
      <c r="Y744"/>
      <c r="Z744"/>
    </row>
    <row r="745" spans="1:26" x14ac:dyDescent="0.25">
      <c r="A745"/>
      <c r="B745"/>
      <c r="C745"/>
      <c r="D745"/>
      <c r="E745"/>
      <c r="F745"/>
      <c r="G745"/>
      <c r="H745"/>
      <c r="I745" t="s">
        <v>208</v>
      </c>
      <c r="J745" t="s">
        <v>3</v>
      </c>
      <c r="K745">
        <v>44</v>
      </c>
      <c r="L745"/>
      <c r="M745" t="s">
        <v>3</v>
      </c>
      <c r="N745"/>
      <c r="O745" t="s">
        <v>3</v>
      </c>
      <c r="P745" t="s">
        <v>3</v>
      </c>
      <c r="Q745" t="s">
        <v>3</v>
      </c>
      <c r="R745" t="s">
        <v>3</v>
      </c>
      <c r="S745" t="s">
        <v>3</v>
      </c>
      <c r="T745"/>
      <c r="U745"/>
      <c r="V745"/>
      <c r="W745"/>
      <c r="X745"/>
      <c r="Y745"/>
      <c r="Z745"/>
    </row>
    <row r="746" spans="1:26" x14ac:dyDescent="0.25">
      <c r="A746"/>
      <c r="B746"/>
      <c r="C746"/>
      <c r="D746">
        <v>116</v>
      </c>
      <c r="E746" t="s">
        <v>970</v>
      </c>
      <c r="F746" t="s">
        <v>971</v>
      </c>
      <c r="G746" t="s">
        <v>972</v>
      </c>
      <c r="H746" t="s">
        <v>973</v>
      </c>
      <c r="I746" t="s">
        <v>964</v>
      </c>
      <c r="J746" t="s">
        <v>3</v>
      </c>
      <c r="K746">
        <v>95</v>
      </c>
      <c r="L746"/>
      <c r="M746" t="s">
        <v>3</v>
      </c>
      <c r="N746"/>
      <c r="O746" t="s">
        <v>3</v>
      </c>
      <c r="P746" t="s">
        <v>3</v>
      </c>
      <c r="Q746" t="s">
        <v>3</v>
      </c>
      <c r="R746" t="s">
        <v>3</v>
      </c>
      <c r="S746" t="s">
        <v>3</v>
      </c>
      <c r="T746">
        <v>0</v>
      </c>
      <c r="U746"/>
      <c r="V746" t="s">
        <v>965</v>
      </c>
      <c r="W746" t="s">
        <v>4</v>
      </c>
      <c r="X746"/>
      <c r="Y746"/>
      <c r="Z746"/>
    </row>
    <row r="747" spans="1:26" x14ac:dyDescent="0.25">
      <c r="A747"/>
      <c r="B747"/>
      <c r="C747"/>
      <c r="D747"/>
      <c r="E747"/>
      <c r="F747"/>
      <c r="G747"/>
      <c r="H747"/>
      <c r="I747" t="s">
        <v>966</v>
      </c>
      <c r="J747" t="s">
        <v>3</v>
      </c>
      <c r="K747">
        <v>100</v>
      </c>
      <c r="L747"/>
      <c r="M747" t="s">
        <v>3</v>
      </c>
      <c r="N747"/>
      <c r="O747" t="s">
        <v>3</v>
      </c>
      <c r="P747" t="s">
        <v>3</v>
      </c>
      <c r="Q747" t="s">
        <v>3</v>
      </c>
      <c r="R747" t="s">
        <v>3</v>
      </c>
      <c r="S747" t="s">
        <v>3</v>
      </c>
      <c r="T747"/>
      <c r="U747"/>
      <c r="V747"/>
      <c r="W747"/>
      <c r="X747"/>
      <c r="Y747"/>
      <c r="Z747"/>
    </row>
    <row r="748" spans="1:26" x14ac:dyDescent="0.25">
      <c r="A748"/>
      <c r="B748"/>
      <c r="C748"/>
      <c r="D748"/>
      <c r="E748"/>
      <c r="F748"/>
      <c r="G748"/>
      <c r="H748"/>
      <c r="I748" t="s">
        <v>967</v>
      </c>
      <c r="J748" t="s">
        <v>3</v>
      </c>
      <c r="K748">
        <v>21</v>
      </c>
      <c r="L748"/>
      <c r="M748" t="s">
        <v>3</v>
      </c>
      <c r="N748"/>
      <c r="O748" t="s">
        <v>3</v>
      </c>
      <c r="P748" t="s">
        <v>3</v>
      </c>
      <c r="Q748" t="s">
        <v>3</v>
      </c>
      <c r="R748" t="s">
        <v>3</v>
      </c>
      <c r="S748" t="s">
        <v>3</v>
      </c>
      <c r="T748"/>
      <c r="U748"/>
      <c r="V748"/>
      <c r="W748"/>
      <c r="X748"/>
      <c r="Y748"/>
      <c r="Z748"/>
    </row>
    <row r="749" spans="1:26" x14ac:dyDescent="0.25">
      <c r="A749"/>
      <c r="B749"/>
      <c r="C749"/>
      <c r="D749"/>
      <c r="E749"/>
      <c r="F749"/>
      <c r="G749"/>
      <c r="H749"/>
      <c r="I749" t="s">
        <v>968</v>
      </c>
      <c r="J749" t="s">
        <v>3</v>
      </c>
      <c r="K749">
        <v>3</v>
      </c>
      <c r="L749"/>
      <c r="M749" t="s">
        <v>3</v>
      </c>
      <c r="N749"/>
      <c r="O749" t="s">
        <v>3</v>
      </c>
      <c r="P749" t="s">
        <v>3</v>
      </c>
      <c r="Q749" t="s">
        <v>3</v>
      </c>
      <c r="R749" t="s">
        <v>3</v>
      </c>
      <c r="S749" t="s">
        <v>3</v>
      </c>
      <c r="T749"/>
      <c r="U749"/>
      <c r="V749"/>
      <c r="W749"/>
      <c r="X749"/>
      <c r="Y749"/>
      <c r="Z749"/>
    </row>
    <row r="750" spans="1:26" x14ac:dyDescent="0.25">
      <c r="A750"/>
      <c r="B750"/>
      <c r="C750"/>
      <c r="D750"/>
      <c r="E750"/>
      <c r="F750"/>
      <c r="G750"/>
      <c r="H750"/>
      <c r="I750" t="s">
        <v>969</v>
      </c>
      <c r="J750" t="s">
        <v>3</v>
      </c>
      <c r="K750">
        <v>64</v>
      </c>
      <c r="L750"/>
      <c r="M750" t="s">
        <v>3</v>
      </c>
      <c r="N750"/>
      <c r="O750" t="s">
        <v>3</v>
      </c>
      <c r="P750" t="s">
        <v>3</v>
      </c>
      <c r="Q750" t="s">
        <v>3</v>
      </c>
      <c r="R750" t="s">
        <v>3</v>
      </c>
      <c r="S750" t="s">
        <v>3</v>
      </c>
      <c r="T750"/>
      <c r="U750"/>
      <c r="V750"/>
      <c r="W750"/>
      <c r="X750"/>
      <c r="Y750"/>
      <c r="Z750"/>
    </row>
    <row r="751" spans="1:26" x14ac:dyDescent="0.25">
      <c r="A751"/>
      <c r="B751"/>
      <c r="C751"/>
      <c r="D751"/>
      <c r="E751"/>
      <c r="F751"/>
      <c r="G751"/>
      <c r="H751"/>
      <c r="I751" t="s">
        <v>208</v>
      </c>
      <c r="J751" t="s">
        <v>3</v>
      </c>
      <c r="K751">
        <v>44</v>
      </c>
      <c r="L751"/>
      <c r="M751" t="s">
        <v>3</v>
      </c>
      <c r="N751"/>
      <c r="O751" t="s">
        <v>3</v>
      </c>
      <c r="P751" t="s">
        <v>3</v>
      </c>
      <c r="Q751" t="s">
        <v>3</v>
      </c>
      <c r="R751" t="s">
        <v>3</v>
      </c>
      <c r="S751" t="s">
        <v>3</v>
      </c>
      <c r="T751"/>
      <c r="U751"/>
      <c r="V751"/>
      <c r="W751"/>
      <c r="X751"/>
      <c r="Y751"/>
      <c r="Z751"/>
    </row>
    <row r="752" spans="1:26" x14ac:dyDescent="0.25">
      <c r="A752" t="s">
        <v>974</v>
      </c>
      <c r="B752">
        <v>32213330</v>
      </c>
      <c r="C752" t="s">
        <v>49</v>
      </c>
      <c r="D752">
        <v>1</v>
      </c>
      <c r="E752">
        <v>35</v>
      </c>
      <c r="F752" t="s">
        <v>50</v>
      </c>
      <c r="G752" t="s">
        <v>6</v>
      </c>
      <c r="H752" t="s">
        <v>3</v>
      </c>
      <c r="I752" t="s">
        <v>90</v>
      </c>
      <c r="J752">
        <v>7</v>
      </c>
      <c r="K752">
        <v>1</v>
      </c>
      <c r="L752"/>
      <c r="M752" t="s">
        <v>3</v>
      </c>
      <c r="N752"/>
      <c r="O752" t="s">
        <v>3</v>
      </c>
      <c r="P752">
        <v>24</v>
      </c>
      <c r="Q752">
        <v>24</v>
      </c>
      <c r="R752" t="s">
        <v>3</v>
      </c>
      <c r="S752">
        <v>0</v>
      </c>
      <c r="T752">
        <v>0</v>
      </c>
      <c r="U752"/>
      <c r="V752" t="s">
        <v>975</v>
      </c>
      <c r="W752"/>
      <c r="X752"/>
      <c r="Y752"/>
      <c r="Z752"/>
    </row>
    <row r="753" spans="1:26" x14ac:dyDescent="0.25">
      <c r="A753"/>
      <c r="B753"/>
      <c r="C753"/>
      <c r="D753"/>
      <c r="E753"/>
      <c r="F753"/>
      <c r="G753"/>
      <c r="H753"/>
      <c r="I753" t="s">
        <v>70</v>
      </c>
      <c r="J753">
        <v>7</v>
      </c>
      <c r="K753">
        <v>1</v>
      </c>
      <c r="L753"/>
      <c r="M753" t="s">
        <v>3</v>
      </c>
      <c r="N753"/>
      <c r="O753" t="s">
        <v>3</v>
      </c>
      <c r="P753">
        <v>24</v>
      </c>
      <c r="Q753">
        <v>24</v>
      </c>
      <c r="R753" t="s">
        <v>3</v>
      </c>
      <c r="S753">
        <v>0</v>
      </c>
      <c r="T753">
        <v>0</v>
      </c>
      <c r="U753"/>
      <c r="V753" t="s">
        <v>975</v>
      </c>
      <c r="W753"/>
      <c r="X753"/>
      <c r="Y753"/>
      <c r="Z753"/>
    </row>
    <row r="754" spans="1:26" x14ac:dyDescent="0.25">
      <c r="A754"/>
      <c r="B754"/>
      <c r="C754"/>
      <c r="D754"/>
      <c r="E754"/>
      <c r="F754"/>
      <c r="G754"/>
      <c r="H754"/>
      <c r="I754" t="s">
        <v>976</v>
      </c>
      <c r="J754">
        <v>7</v>
      </c>
      <c r="K754">
        <v>1</v>
      </c>
      <c r="L754"/>
      <c r="M754" t="s">
        <v>3</v>
      </c>
      <c r="N754"/>
      <c r="O754" t="s">
        <v>3</v>
      </c>
      <c r="P754">
        <v>24</v>
      </c>
      <c r="Q754">
        <v>24</v>
      </c>
      <c r="R754" t="s">
        <v>3</v>
      </c>
      <c r="S754">
        <v>0</v>
      </c>
      <c r="T754">
        <v>0</v>
      </c>
      <c r="U754"/>
      <c r="V754" t="s">
        <v>975</v>
      </c>
      <c r="W754"/>
      <c r="X754"/>
      <c r="Y754"/>
      <c r="Z754"/>
    </row>
    <row r="755" spans="1:26" x14ac:dyDescent="0.25">
      <c r="A755" t="s">
        <v>977</v>
      </c>
      <c r="B755">
        <v>32205073</v>
      </c>
      <c r="C755" t="s">
        <v>49</v>
      </c>
      <c r="D755">
        <v>1</v>
      </c>
      <c r="E755">
        <v>57</v>
      </c>
      <c r="F755" t="s">
        <v>77</v>
      </c>
      <c r="G755" t="s">
        <v>3</v>
      </c>
      <c r="H755" t="s">
        <v>978</v>
      </c>
      <c r="I755" t="s">
        <v>126</v>
      </c>
      <c r="J755">
        <v>1</v>
      </c>
      <c r="K755">
        <v>1</v>
      </c>
      <c r="L755"/>
      <c r="M755" t="s">
        <v>4</v>
      </c>
      <c r="N755" t="s">
        <v>979</v>
      </c>
      <c r="O755">
        <v>7</v>
      </c>
      <c r="P755">
        <v>10</v>
      </c>
      <c r="Q755">
        <v>10</v>
      </c>
      <c r="R755">
        <v>10</v>
      </c>
      <c r="S755">
        <v>0</v>
      </c>
      <c r="T755">
        <v>0</v>
      </c>
      <c r="U755"/>
      <c r="V755" t="s">
        <v>980</v>
      </c>
      <c r="W755" t="s">
        <v>4</v>
      </c>
      <c r="X755"/>
      <c r="Y755"/>
      <c r="Z755"/>
    </row>
    <row r="756" spans="1:26" x14ac:dyDescent="0.25">
      <c r="A756"/>
      <c r="B756"/>
      <c r="C756"/>
      <c r="D756"/>
      <c r="E756"/>
      <c r="F756"/>
      <c r="G756"/>
      <c r="H756"/>
      <c r="I756" t="s">
        <v>315</v>
      </c>
      <c r="J756">
        <v>1</v>
      </c>
      <c r="K756">
        <v>1</v>
      </c>
      <c r="L756"/>
      <c r="M756" t="s">
        <v>4</v>
      </c>
      <c r="N756" t="s">
        <v>979</v>
      </c>
      <c r="O756">
        <v>7</v>
      </c>
      <c r="P756">
        <v>10</v>
      </c>
      <c r="Q756">
        <v>10</v>
      </c>
      <c r="R756">
        <v>10</v>
      </c>
      <c r="S756">
        <v>0</v>
      </c>
      <c r="T756">
        <v>0</v>
      </c>
      <c r="U756"/>
      <c r="V756" t="s">
        <v>980</v>
      </c>
      <c r="W756" t="s">
        <v>4</v>
      </c>
      <c r="X756"/>
      <c r="Y756"/>
      <c r="Z756"/>
    </row>
    <row r="757" spans="1:26" x14ac:dyDescent="0.25">
      <c r="A757" t="s">
        <v>981</v>
      </c>
      <c r="B757">
        <v>32209502</v>
      </c>
      <c r="C757" t="s">
        <v>49</v>
      </c>
      <c r="D757">
        <v>1</v>
      </c>
      <c r="E757">
        <v>57</v>
      </c>
      <c r="F757" t="s">
        <v>50</v>
      </c>
      <c r="G757" t="s">
        <v>3</v>
      </c>
      <c r="H757" t="s">
        <v>982</v>
      </c>
      <c r="I757" t="s">
        <v>983</v>
      </c>
      <c r="J757">
        <v>1</v>
      </c>
      <c r="K757">
        <v>1</v>
      </c>
      <c r="L757"/>
      <c r="M757" t="s">
        <v>3</v>
      </c>
      <c r="N757" t="s">
        <v>984</v>
      </c>
      <c r="O757" t="s">
        <v>3</v>
      </c>
      <c r="P757">
        <v>13</v>
      </c>
      <c r="Q757" t="s">
        <v>3</v>
      </c>
      <c r="R757">
        <v>13</v>
      </c>
      <c r="S757">
        <v>0</v>
      </c>
      <c r="T757">
        <v>0</v>
      </c>
      <c r="U757"/>
      <c r="V757" t="s">
        <v>985</v>
      </c>
      <c r="W757" t="s">
        <v>4</v>
      </c>
      <c r="X757"/>
      <c r="Y757"/>
      <c r="Z757"/>
    </row>
    <row r="758" spans="1:26" x14ac:dyDescent="0.25">
      <c r="A758"/>
      <c r="B758"/>
      <c r="C758"/>
      <c r="D758"/>
      <c r="E758"/>
      <c r="F758"/>
      <c r="G758"/>
      <c r="H758"/>
      <c r="I758" t="s">
        <v>986</v>
      </c>
      <c r="J758">
        <v>1</v>
      </c>
      <c r="K758">
        <v>1</v>
      </c>
      <c r="L758"/>
      <c r="M758" t="s">
        <v>3</v>
      </c>
      <c r="N758" t="s">
        <v>3</v>
      </c>
      <c r="O758" t="s">
        <v>3</v>
      </c>
      <c r="P758">
        <v>13</v>
      </c>
      <c r="Q758" t="s">
        <v>3</v>
      </c>
      <c r="R758">
        <v>13</v>
      </c>
      <c r="S758">
        <v>0</v>
      </c>
      <c r="T758">
        <v>0</v>
      </c>
      <c r="U758"/>
      <c r="V758" t="s">
        <v>985</v>
      </c>
      <c r="W758" t="s">
        <v>4</v>
      </c>
      <c r="X758"/>
      <c r="Y758"/>
      <c r="Z758"/>
    </row>
    <row r="759" spans="1:26" s="14" customFormat="1" x14ac:dyDescent="0.25">
      <c r="A759" s="16"/>
      <c r="B759" s="16"/>
      <c r="C759" s="16"/>
      <c r="D759" s="16"/>
      <c r="E759" s="16"/>
      <c r="F759" s="16"/>
      <c r="G759" s="16"/>
      <c r="H759" s="16"/>
      <c r="I759" s="16" t="s">
        <v>8</v>
      </c>
      <c r="J759" s="16">
        <v>1</v>
      </c>
      <c r="K759" s="16">
        <v>1</v>
      </c>
      <c r="L759" s="16"/>
      <c r="M759" s="16" t="s">
        <v>3</v>
      </c>
      <c r="N759" s="16" t="s">
        <v>3</v>
      </c>
      <c r="O759" s="16" t="s">
        <v>3</v>
      </c>
      <c r="P759" s="16">
        <v>13</v>
      </c>
      <c r="Q759" s="16" t="s">
        <v>3</v>
      </c>
      <c r="R759" s="16">
        <v>13</v>
      </c>
      <c r="S759" s="16">
        <v>0</v>
      </c>
      <c r="T759" s="16">
        <v>0</v>
      </c>
      <c r="U759" s="16"/>
      <c r="V759" s="16" t="s">
        <v>985</v>
      </c>
      <c r="W759" s="16" t="s">
        <v>4</v>
      </c>
      <c r="X759" s="16"/>
      <c r="Y759" s="16"/>
      <c r="Z759" s="16"/>
    </row>
    <row r="760" spans="1:26" s="14" customFormat="1" x14ac:dyDescent="0.25">
      <c r="A760" s="16"/>
      <c r="B760" s="16"/>
      <c r="C760" s="16"/>
      <c r="D760" s="16"/>
      <c r="E760" s="16"/>
      <c r="F760" s="16"/>
      <c r="G760" s="16"/>
      <c r="H760" s="16"/>
      <c r="I760" s="16" t="s">
        <v>9</v>
      </c>
      <c r="J760" s="16">
        <v>1</v>
      </c>
      <c r="K760" s="16">
        <v>1</v>
      </c>
      <c r="L760" s="16"/>
      <c r="M760" s="16" t="s">
        <v>3</v>
      </c>
      <c r="N760" s="16" t="s">
        <v>3</v>
      </c>
      <c r="O760" s="16" t="s">
        <v>3</v>
      </c>
      <c r="P760" s="16">
        <v>13</v>
      </c>
      <c r="Q760" s="16" t="s">
        <v>3</v>
      </c>
      <c r="R760" s="16">
        <v>13</v>
      </c>
      <c r="S760" s="16">
        <v>0</v>
      </c>
      <c r="T760" s="16">
        <v>0</v>
      </c>
      <c r="U760" s="16"/>
      <c r="V760" s="16" t="s">
        <v>985</v>
      </c>
      <c r="W760" s="16" t="s">
        <v>4</v>
      </c>
      <c r="X760" s="16"/>
      <c r="Y760" s="16"/>
      <c r="Z760" s="16"/>
    </row>
    <row r="761" spans="1:26" x14ac:dyDescent="0.25">
      <c r="A761"/>
      <c r="B761"/>
      <c r="C761"/>
      <c r="D761"/>
      <c r="E761"/>
      <c r="F761"/>
      <c r="G761"/>
      <c r="H761"/>
      <c r="I761" t="s">
        <v>987</v>
      </c>
      <c r="J761">
        <v>6</v>
      </c>
      <c r="K761">
        <v>1</v>
      </c>
      <c r="L761"/>
      <c r="M761" t="s">
        <v>3</v>
      </c>
      <c r="N761" t="s">
        <v>988</v>
      </c>
      <c r="O761" t="s">
        <v>3</v>
      </c>
      <c r="P761">
        <v>13</v>
      </c>
      <c r="Q761" t="s">
        <v>3</v>
      </c>
      <c r="R761">
        <v>13</v>
      </c>
      <c r="S761">
        <v>0</v>
      </c>
      <c r="T761">
        <v>0</v>
      </c>
      <c r="U761"/>
      <c r="V761" t="s">
        <v>985</v>
      </c>
      <c r="W761" t="s">
        <v>4</v>
      </c>
      <c r="X761"/>
      <c r="Y761"/>
      <c r="Z761"/>
    </row>
    <row r="762" spans="1:26" s="14" customFormat="1" x14ac:dyDescent="0.25">
      <c r="A762" s="16"/>
      <c r="B762" s="16"/>
      <c r="C762" s="16"/>
      <c r="D762" s="16">
        <v>2</v>
      </c>
      <c r="E762" s="16">
        <v>3</v>
      </c>
      <c r="F762" s="16" t="s">
        <v>77</v>
      </c>
      <c r="G762" s="16" t="s">
        <v>3</v>
      </c>
      <c r="H762" s="16" t="s">
        <v>3</v>
      </c>
      <c r="I762" s="16" t="s">
        <v>7</v>
      </c>
      <c r="J762" s="16">
        <v>1</v>
      </c>
      <c r="K762" s="16">
        <v>1</v>
      </c>
      <c r="L762" s="16"/>
      <c r="M762" s="16" t="s">
        <v>3</v>
      </c>
      <c r="N762" s="16" t="s">
        <v>989</v>
      </c>
      <c r="O762" s="16" t="s">
        <v>3</v>
      </c>
      <c r="P762" s="16">
        <v>6</v>
      </c>
      <c r="Q762" s="16" t="s">
        <v>3</v>
      </c>
      <c r="R762" s="16" t="s">
        <v>3</v>
      </c>
      <c r="S762" s="16">
        <v>0</v>
      </c>
      <c r="T762" s="16">
        <v>0</v>
      </c>
      <c r="U762" s="16"/>
      <c r="V762" s="16" t="s">
        <v>989</v>
      </c>
      <c r="W762" s="16" t="s">
        <v>4</v>
      </c>
      <c r="X762" s="16"/>
      <c r="Y762" s="16"/>
      <c r="Z762" s="16"/>
    </row>
    <row r="763" spans="1:26" s="14" customFormat="1" x14ac:dyDescent="0.25">
      <c r="A763" s="16"/>
      <c r="B763" s="16"/>
      <c r="C763" s="16"/>
      <c r="D763" s="16">
        <v>3</v>
      </c>
      <c r="E763" s="16">
        <v>30</v>
      </c>
      <c r="F763" s="16" t="s">
        <v>77</v>
      </c>
      <c r="G763" s="16" t="s">
        <v>3</v>
      </c>
      <c r="H763" s="16" t="s">
        <v>3</v>
      </c>
      <c r="I763" s="16" t="s">
        <v>990</v>
      </c>
      <c r="J763" s="16">
        <v>1</v>
      </c>
      <c r="K763" s="16">
        <v>1</v>
      </c>
      <c r="L763" s="16"/>
      <c r="M763" s="16" t="s">
        <v>4</v>
      </c>
      <c r="N763" s="16" t="s">
        <v>991</v>
      </c>
      <c r="O763" s="16" t="s">
        <v>3</v>
      </c>
      <c r="P763" s="16">
        <v>9</v>
      </c>
      <c r="Q763" s="16" t="s">
        <v>3</v>
      </c>
      <c r="R763" s="16" t="s">
        <v>3</v>
      </c>
      <c r="S763" s="16">
        <v>0</v>
      </c>
      <c r="T763" s="16">
        <v>0</v>
      </c>
      <c r="U763" s="16"/>
      <c r="V763" s="16" t="s">
        <v>991</v>
      </c>
      <c r="W763" s="16" t="s">
        <v>4</v>
      </c>
      <c r="X763" s="16"/>
      <c r="Y763" s="16"/>
      <c r="Z763" s="16"/>
    </row>
    <row r="764" spans="1:26" x14ac:dyDescent="0.25">
      <c r="A764"/>
      <c r="B764"/>
      <c r="C764"/>
      <c r="D764"/>
      <c r="E764"/>
      <c r="F764"/>
      <c r="G764"/>
      <c r="H764"/>
      <c r="I764" t="s">
        <v>986</v>
      </c>
      <c r="J764">
        <v>1</v>
      </c>
      <c r="K764">
        <v>1</v>
      </c>
      <c r="L764"/>
      <c r="M764" t="s">
        <v>4</v>
      </c>
      <c r="N764" t="s">
        <v>991</v>
      </c>
      <c r="O764" t="s">
        <v>3</v>
      </c>
      <c r="P764">
        <v>9</v>
      </c>
      <c r="Q764" t="s">
        <v>3</v>
      </c>
      <c r="R764" t="s">
        <v>3</v>
      </c>
      <c r="S764">
        <v>0</v>
      </c>
      <c r="T764">
        <v>0</v>
      </c>
      <c r="U764"/>
      <c r="V764" t="s">
        <v>991</v>
      </c>
      <c r="W764" t="s">
        <v>4</v>
      </c>
      <c r="X764"/>
      <c r="Y764"/>
      <c r="Z764"/>
    </row>
    <row r="765" spans="1:26" x14ac:dyDescent="0.25">
      <c r="A765" t="s">
        <v>992</v>
      </c>
      <c r="B765">
        <v>32211789</v>
      </c>
      <c r="C765" t="s">
        <v>49</v>
      </c>
      <c r="D765">
        <v>1</v>
      </c>
      <c r="E765">
        <v>53</v>
      </c>
      <c r="F765" t="s">
        <v>50</v>
      </c>
      <c r="G765" t="s">
        <v>3</v>
      </c>
      <c r="H765" t="s">
        <v>3</v>
      </c>
      <c r="I765" t="s">
        <v>993</v>
      </c>
      <c r="J765">
        <v>1</v>
      </c>
      <c r="K765">
        <v>1</v>
      </c>
      <c r="L765"/>
      <c r="M765" t="s">
        <v>3</v>
      </c>
      <c r="N765" t="s">
        <v>3</v>
      </c>
      <c r="O765" t="s">
        <v>3</v>
      </c>
      <c r="P765" t="s">
        <v>3</v>
      </c>
      <c r="Q765" t="s">
        <v>3</v>
      </c>
      <c r="R765" t="s">
        <v>3</v>
      </c>
      <c r="S765">
        <v>0</v>
      </c>
      <c r="T765">
        <v>1</v>
      </c>
      <c r="U765"/>
      <c r="V765" t="s">
        <v>994</v>
      </c>
      <c r="W765" t="s">
        <v>4</v>
      </c>
      <c r="X765"/>
      <c r="Y765"/>
      <c r="Z765"/>
    </row>
    <row r="766" spans="1:26" x14ac:dyDescent="0.25">
      <c r="A766"/>
      <c r="B766"/>
      <c r="C766"/>
      <c r="D766"/>
      <c r="E766"/>
      <c r="F766"/>
      <c r="G766"/>
      <c r="H766"/>
      <c r="I766" t="s">
        <v>70</v>
      </c>
      <c r="J766">
        <v>1</v>
      </c>
      <c r="K766">
        <v>1</v>
      </c>
      <c r="L766"/>
      <c r="M766" t="s">
        <v>3</v>
      </c>
      <c r="N766" t="s">
        <v>3</v>
      </c>
      <c r="O766" t="s">
        <v>3</v>
      </c>
      <c r="P766" t="s">
        <v>3</v>
      </c>
      <c r="Q766" t="s">
        <v>3</v>
      </c>
      <c r="R766" t="s">
        <v>3</v>
      </c>
      <c r="S766">
        <v>0</v>
      </c>
      <c r="T766">
        <v>1</v>
      </c>
      <c r="U766"/>
      <c r="V766" t="s">
        <v>994</v>
      </c>
      <c r="W766" t="s">
        <v>4</v>
      </c>
      <c r="X766"/>
      <c r="Y766"/>
      <c r="Z766"/>
    </row>
    <row r="767" spans="1:26" x14ac:dyDescent="0.25">
      <c r="A767"/>
      <c r="B767"/>
      <c r="C767"/>
      <c r="D767"/>
      <c r="E767"/>
      <c r="F767"/>
      <c r="G767"/>
      <c r="H767"/>
      <c r="I767" t="s">
        <v>995</v>
      </c>
      <c r="J767" t="s">
        <v>3</v>
      </c>
      <c r="K767">
        <v>1</v>
      </c>
      <c r="L767"/>
      <c r="M767" t="s">
        <v>3</v>
      </c>
      <c r="N767" t="s">
        <v>3</v>
      </c>
      <c r="O767" t="s">
        <v>3</v>
      </c>
      <c r="P767" t="s">
        <v>3</v>
      </c>
      <c r="Q767" t="s">
        <v>3</v>
      </c>
      <c r="R767" t="s">
        <v>3</v>
      </c>
      <c r="S767">
        <v>0</v>
      </c>
      <c r="T767">
        <v>1</v>
      </c>
      <c r="U767"/>
      <c r="V767" t="s">
        <v>994</v>
      </c>
      <c r="W767" t="s">
        <v>4</v>
      </c>
      <c r="X767"/>
      <c r="Y767"/>
      <c r="Z767"/>
    </row>
    <row r="768" spans="1:26" x14ac:dyDescent="0.25">
      <c r="A768" t="s">
        <v>996</v>
      </c>
      <c r="B768">
        <v>32211844</v>
      </c>
      <c r="C768" t="s">
        <v>140</v>
      </c>
      <c r="D768">
        <v>136</v>
      </c>
      <c r="E768" t="s">
        <v>997</v>
      </c>
      <c r="F768" t="s">
        <v>998</v>
      </c>
      <c r="G768" t="s">
        <v>999</v>
      </c>
      <c r="H768" t="s">
        <v>1000</v>
      </c>
      <c r="I768" t="s">
        <v>964</v>
      </c>
      <c r="J768">
        <v>3</v>
      </c>
      <c r="K768">
        <v>117</v>
      </c>
      <c r="L768"/>
      <c r="M768" t="s">
        <v>3</v>
      </c>
      <c r="N768" t="s">
        <v>1001</v>
      </c>
      <c r="O768" t="s">
        <v>3</v>
      </c>
      <c r="P768" t="s">
        <v>3</v>
      </c>
      <c r="Q768" t="s">
        <v>3</v>
      </c>
      <c r="R768" t="s">
        <v>3</v>
      </c>
      <c r="S768">
        <v>0</v>
      </c>
      <c r="T768">
        <v>361</v>
      </c>
      <c r="U768"/>
      <c r="V768" t="s">
        <v>1002</v>
      </c>
      <c r="W768" t="s">
        <v>4</v>
      </c>
      <c r="X768"/>
      <c r="Y768"/>
      <c r="Z768"/>
    </row>
    <row r="769" spans="1:26" x14ac:dyDescent="0.25">
      <c r="A769"/>
      <c r="B769"/>
      <c r="C769"/>
      <c r="D769"/>
      <c r="E769"/>
      <c r="F769"/>
      <c r="G769"/>
      <c r="H769"/>
      <c r="I769" t="s">
        <v>132</v>
      </c>
      <c r="J769">
        <v>3</v>
      </c>
      <c r="K769">
        <v>78</v>
      </c>
      <c r="L769"/>
      <c r="M769" t="s">
        <v>3</v>
      </c>
      <c r="N769" t="s">
        <v>1001</v>
      </c>
      <c r="O769" t="s">
        <v>3</v>
      </c>
      <c r="P769" t="s">
        <v>3</v>
      </c>
      <c r="Q769" t="s">
        <v>3</v>
      </c>
      <c r="R769" t="s">
        <v>3</v>
      </c>
      <c r="S769">
        <v>0</v>
      </c>
      <c r="T769">
        <v>361</v>
      </c>
      <c r="U769"/>
      <c r="V769" t="s">
        <v>1002</v>
      </c>
      <c r="W769" t="s">
        <v>4</v>
      </c>
      <c r="X769"/>
      <c r="Y769"/>
      <c r="Z769"/>
    </row>
    <row r="770" spans="1:26" s="14" customFormat="1" x14ac:dyDescent="0.25">
      <c r="A770" s="16"/>
      <c r="B770" s="16"/>
      <c r="C770" s="16"/>
      <c r="D770" s="16"/>
      <c r="E770" s="16"/>
      <c r="F770" s="16"/>
      <c r="G770" s="16"/>
      <c r="H770" s="16"/>
      <c r="I770" s="16" t="s">
        <v>8</v>
      </c>
      <c r="J770" s="16">
        <v>3</v>
      </c>
      <c r="K770" s="16">
        <v>80</v>
      </c>
      <c r="L770" s="16"/>
      <c r="M770" s="16" t="s">
        <v>3</v>
      </c>
      <c r="N770" s="16" t="s">
        <v>1001</v>
      </c>
      <c r="O770" s="16" t="s">
        <v>3</v>
      </c>
      <c r="P770" s="16" t="s">
        <v>3</v>
      </c>
      <c r="Q770" s="16" t="s">
        <v>3</v>
      </c>
      <c r="R770" s="16" t="s">
        <v>3</v>
      </c>
      <c r="S770" s="16">
        <v>0</v>
      </c>
      <c r="T770" s="16">
        <v>361</v>
      </c>
      <c r="U770" s="16"/>
      <c r="V770" s="16" t="s">
        <v>1002</v>
      </c>
      <c r="W770" s="16" t="s">
        <v>4</v>
      </c>
      <c r="X770" s="16"/>
      <c r="Y770" s="16"/>
      <c r="Z770" s="16"/>
    </row>
    <row r="771" spans="1:26" s="14" customFormat="1" x14ac:dyDescent="0.25">
      <c r="A771" s="16"/>
      <c r="B771" s="16"/>
      <c r="C771" s="16"/>
      <c r="D771" s="16"/>
      <c r="E771" s="16"/>
      <c r="F771" s="16"/>
      <c r="G771" s="16"/>
      <c r="H771" s="16"/>
      <c r="I771" s="16" t="s">
        <v>9</v>
      </c>
      <c r="J771" s="16">
        <v>3</v>
      </c>
      <c r="K771" s="16">
        <v>80</v>
      </c>
      <c r="L771" s="16"/>
      <c r="M771" s="16" t="s">
        <v>3</v>
      </c>
      <c r="N771" s="16" t="s">
        <v>1001</v>
      </c>
      <c r="O771" s="16" t="s">
        <v>3</v>
      </c>
      <c r="P771" s="16" t="s">
        <v>3</v>
      </c>
      <c r="Q771" s="16" t="s">
        <v>3</v>
      </c>
      <c r="R771" s="16" t="s">
        <v>3</v>
      </c>
      <c r="S771" s="16">
        <v>0</v>
      </c>
      <c r="T771" s="16">
        <v>361</v>
      </c>
      <c r="U771" s="16"/>
      <c r="V771" s="16" t="s">
        <v>1002</v>
      </c>
      <c r="W771" s="16" t="s">
        <v>4</v>
      </c>
      <c r="X771" s="16"/>
      <c r="Y771" s="16"/>
      <c r="Z771" s="16"/>
    </row>
    <row r="772" spans="1:26" x14ac:dyDescent="0.25">
      <c r="A772"/>
      <c r="B772"/>
      <c r="C772"/>
      <c r="D772"/>
      <c r="E772"/>
      <c r="F772"/>
      <c r="G772"/>
      <c r="H772"/>
      <c r="I772" t="s">
        <v>681</v>
      </c>
      <c r="J772">
        <v>3</v>
      </c>
      <c r="K772">
        <v>65</v>
      </c>
      <c r="L772"/>
      <c r="M772" t="s">
        <v>3</v>
      </c>
      <c r="N772" t="s">
        <v>1001</v>
      </c>
      <c r="O772" t="s">
        <v>3</v>
      </c>
      <c r="P772" t="s">
        <v>3</v>
      </c>
      <c r="Q772" t="s">
        <v>3</v>
      </c>
      <c r="R772" t="s">
        <v>3</v>
      </c>
      <c r="S772">
        <v>0</v>
      </c>
      <c r="T772">
        <v>361</v>
      </c>
      <c r="U772"/>
      <c r="V772" t="s">
        <v>1002</v>
      </c>
      <c r="W772" t="s">
        <v>4</v>
      </c>
      <c r="X772"/>
      <c r="Y772"/>
      <c r="Z772"/>
    </row>
    <row r="773" spans="1:26" x14ac:dyDescent="0.25">
      <c r="A773"/>
      <c r="B773"/>
      <c r="C773"/>
      <c r="D773"/>
      <c r="E773"/>
      <c r="F773"/>
      <c r="G773"/>
      <c r="H773"/>
      <c r="I773" t="s">
        <v>411</v>
      </c>
      <c r="J773">
        <v>3</v>
      </c>
      <c r="K773">
        <v>61</v>
      </c>
      <c r="L773"/>
      <c r="M773" t="s">
        <v>3</v>
      </c>
      <c r="N773" t="s">
        <v>1001</v>
      </c>
      <c r="O773" t="s">
        <v>3</v>
      </c>
      <c r="P773" t="s">
        <v>3</v>
      </c>
      <c r="Q773" t="s">
        <v>3</v>
      </c>
      <c r="R773" t="s">
        <v>3</v>
      </c>
      <c r="S773">
        <v>0</v>
      </c>
      <c r="T773">
        <v>361</v>
      </c>
      <c r="U773"/>
      <c r="V773" t="s">
        <v>1002</v>
      </c>
      <c r="W773" t="s">
        <v>4</v>
      </c>
      <c r="X773"/>
      <c r="Y773"/>
      <c r="Z773"/>
    </row>
    <row r="774" spans="1:26" x14ac:dyDescent="0.25">
      <c r="A774"/>
      <c r="B774"/>
      <c r="C774"/>
      <c r="D774">
        <v>652</v>
      </c>
      <c r="E774" t="s">
        <v>1003</v>
      </c>
      <c r="F774" t="s">
        <v>1004</v>
      </c>
      <c r="G774" t="s">
        <v>1005</v>
      </c>
      <c r="H774" t="s">
        <v>1006</v>
      </c>
      <c r="I774" t="s">
        <v>580</v>
      </c>
      <c r="J774">
        <v>3</v>
      </c>
      <c r="K774">
        <v>551</v>
      </c>
      <c r="L774"/>
      <c r="M774" t="s">
        <v>3</v>
      </c>
      <c r="N774" t="s">
        <v>1001</v>
      </c>
      <c r="O774" t="s">
        <v>3</v>
      </c>
      <c r="P774" t="s">
        <v>3</v>
      </c>
      <c r="Q774" t="s">
        <v>3</v>
      </c>
      <c r="R774" t="s">
        <v>3</v>
      </c>
      <c r="S774">
        <v>0</v>
      </c>
      <c r="T774">
        <v>135</v>
      </c>
      <c r="U774"/>
      <c r="V774" t="s">
        <v>1002</v>
      </c>
      <c r="W774" t="s">
        <v>4</v>
      </c>
      <c r="X774"/>
      <c r="Y774"/>
      <c r="Z774"/>
    </row>
    <row r="775" spans="1:26" x14ac:dyDescent="0.25">
      <c r="A775"/>
      <c r="B775"/>
      <c r="C775"/>
      <c r="D775"/>
      <c r="E775"/>
      <c r="F775"/>
      <c r="G775"/>
      <c r="H775"/>
      <c r="I775" t="s">
        <v>132</v>
      </c>
      <c r="J775">
        <v>3</v>
      </c>
      <c r="K775">
        <v>363</v>
      </c>
      <c r="L775"/>
      <c r="M775" t="s">
        <v>3</v>
      </c>
      <c r="N775" t="s">
        <v>1001</v>
      </c>
      <c r="O775" t="s">
        <v>3</v>
      </c>
      <c r="P775" t="s">
        <v>3</v>
      </c>
      <c r="Q775" t="s">
        <v>3</v>
      </c>
      <c r="R775" t="s">
        <v>3</v>
      </c>
      <c r="S775">
        <v>0</v>
      </c>
      <c r="T775">
        <v>135</v>
      </c>
      <c r="U775"/>
      <c r="V775" t="s">
        <v>1002</v>
      </c>
      <c r="W775" t="s">
        <v>4</v>
      </c>
      <c r="X775"/>
      <c r="Y775"/>
      <c r="Z775"/>
    </row>
    <row r="776" spans="1:26" s="14" customFormat="1" x14ac:dyDescent="0.25">
      <c r="A776" s="16"/>
      <c r="B776" s="16"/>
      <c r="C776" s="16"/>
      <c r="D776" s="16"/>
      <c r="E776" s="16"/>
      <c r="F776" s="16"/>
      <c r="G776" s="16"/>
      <c r="H776" s="16"/>
      <c r="I776" s="16" t="s">
        <v>8</v>
      </c>
      <c r="J776" s="16">
        <v>3</v>
      </c>
      <c r="K776" s="16">
        <v>392</v>
      </c>
      <c r="L776" s="16"/>
      <c r="M776" s="16" t="s">
        <v>3</v>
      </c>
      <c r="N776" s="16" t="s">
        <v>1001</v>
      </c>
      <c r="O776" s="16" t="s">
        <v>3</v>
      </c>
      <c r="P776" s="16" t="s">
        <v>3</v>
      </c>
      <c r="Q776" s="16" t="s">
        <v>3</v>
      </c>
      <c r="R776" s="16" t="s">
        <v>3</v>
      </c>
      <c r="S776" s="16">
        <v>0</v>
      </c>
      <c r="T776" s="16">
        <v>135</v>
      </c>
      <c r="U776" s="16"/>
      <c r="V776" s="16" t="s">
        <v>1002</v>
      </c>
      <c r="W776" s="16" t="s">
        <v>4</v>
      </c>
      <c r="X776" s="16"/>
      <c r="Y776" s="16"/>
      <c r="Z776" s="16"/>
    </row>
    <row r="777" spans="1:26" s="14" customFormat="1" x14ac:dyDescent="0.25">
      <c r="A777" s="16"/>
      <c r="B777" s="16"/>
      <c r="C777" s="16"/>
      <c r="D777" s="16"/>
      <c r="E777" s="16"/>
      <c r="F777" s="16"/>
      <c r="G777" s="16"/>
      <c r="H777" s="16"/>
      <c r="I777" s="16" t="s">
        <v>9</v>
      </c>
      <c r="J777" s="16">
        <v>3</v>
      </c>
      <c r="K777" s="16">
        <v>392</v>
      </c>
      <c r="L777" s="16"/>
      <c r="M777" s="16" t="s">
        <v>3</v>
      </c>
      <c r="N777" s="16" t="s">
        <v>1001</v>
      </c>
      <c r="O777" s="16" t="s">
        <v>3</v>
      </c>
      <c r="P777" s="16" t="s">
        <v>3</v>
      </c>
      <c r="Q777" s="16" t="s">
        <v>3</v>
      </c>
      <c r="R777" s="16" t="s">
        <v>3</v>
      </c>
      <c r="S777" s="16">
        <v>0</v>
      </c>
      <c r="T777" s="16">
        <v>135</v>
      </c>
      <c r="U777" s="16"/>
      <c r="V777" s="16" t="s">
        <v>1002</v>
      </c>
      <c r="W777" s="16" t="s">
        <v>4</v>
      </c>
      <c r="X777" s="16"/>
      <c r="Y777" s="16"/>
      <c r="Z777" s="16"/>
    </row>
    <row r="778" spans="1:26" x14ac:dyDescent="0.25">
      <c r="A778"/>
      <c r="B778"/>
      <c r="C778"/>
      <c r="D778"/>
      <c r="E778"/>
      <c r="F778"/>
      <c r="G778"/>
      <c r="H778"/>
      <c r="I778" t="s">
        <v>681</v>
      </c>
      <c r="J778">
        <v>3</v>
      </c>
      <c r="K778">
        <v>284</v>
      </c>
      <c r="L778"/>
      <c r="M778" t="s">
        <v>3</v>
      </c>
      <c r="N778" t="s">
        <v>1001</v>
      </c>
      <c r="O778" t="s">
        <v>3</v>
      </c>
      <c r="P778" t="s">
        <v>3</v>
      </c>
      <c r="Q778" t="s">
        <v>3</v>
      </c>
      <c r="R778" t="s">
        <v>3</v>
      </c>
      <c r="S778">
        <v>0</v>
      </c>
      <c r="T778">
        <v>135</v>
      </c>
      <c r="U778"/>
      <c r="V778" t="s">
        <v>1002</v>
      </c>
      <c r="W778" t="s">
        <v>4</v>
      </c>
      <c r="X778"/>
      <c r="Y778"/>
      <c r="Z778"/>
    </row>
    <row r="779" spans="1:26" x14ac:dyDescent="0.25">
      <c r="A779"/>
      <c r="B779"/>
      <c r="C779"/>
      <c r="D779"/>
      <c r="E779"/>
      <c r="F779"/>
      <c r="G779"/>
      <c r="H779"/>
      <c r="I779" t="s">
        <v>411</v>
      </c>
      <c r="J779">
        <v>3</v>
      </c>
      <c r="K779">
        <v>39</v>
      </c>
      <c r="L779"/>
      <c r="M779" t="s">
        <v>3</v>
      </c>
      <c r="N779" t="s">
        <v>1001</v>
      </c>
      <c r="O779" t="s">
        <v>3</v>
      </c>
      <c r="P779" t="s">
        <v>3</v>
      </c>
      <c r="Q779" t="s">
        <v>3</v>
      </c>
      <c r="R779" t="s">
        <v>3</v>
      </c>
      <c r="S779">
        <v>0</v>
      </c>
      <c r="T779">
        <v>135</v>
      </c>
      <c r="U779"/>
      <c r="V779" t="s">
        <v>1002</v>
      </c>
      <c r="W779" t="s">
        <v>4</v>
      </c>
      <c r="X779"/>
      <c r="Y779"/>
      <c r="Z779"/>
    </row>
    <row r="780" spans="1:26" x14ac:dyDescent="0.25">
      <c r="A780" t="s">
        <v>1007</v>
      </c>
      <c r="B780">
        <v>32220181</v>
      </c>
      <c r="C780" t="s">
        <v>49</v>
      </c>
      <c r="D780">
        <v>1</v>
      </c>
      <c r="E780">
        <v>37</v>
      </c>
      <c r="F780" t="s">
        <v>50</v>
      </c>
      <c r="G780" t="s">
        <v>6</v>
      </c>
      <c r="H780" t="s">
        <v>1008</v>
      </c>
      <c r="I780" t="s">
        <v>942</v>
      </c>
      <c r="J780" t="s">
        <v>3</v>
      </c>
      <c r="K780">
        <v>1</v>
      </c>
      <c r="L780"/>
      <c r="M780" t="s">
        <v>4</v>
      </c>
      <c r="N780" t="s">
        <v>1009</v>
      </c>
      <c r="O780" t="s">
        <v>3</v>
      </c>
      <c r="P780" t="s">
        <v>3</v>
      </c>
      <c r="Q780" t="s">
        <v>3</v>
      </c>
      <c r="R780">
        <v>11</v>
      </c>
      <c r="S780">
        <v>0</v>
      </c>
      <c r="T780">
        <v>0</v>
      </c>
      <c r="U780"/>
      <c r="V780" t="s">
        <v>800</v>
      </c>
      <c r="W780" t="s">
        <v>4</v>
      </c>
      <c r="X780"/>
      <c r="Y780"/>
      <c r="Z780"/>
    </row>
    <row r="781" spans="1:26" x14ac:dyDescent="0.25">
      <c r="A781"/>
      <c r="B781"/>
      <c r="C781"/>
      <c r="D781"/>
      <c r="E781"/>
      <c r="F781"/>
      <c r="G781"/>
      <c r="H781"/>
      <c r="I781" t="s">
        <v>70</v>
      </c>
      <c r="J781" t="s">
        <v>3</v>
      </c>
      <c r="K781">
        <v>1</v>
      </c>
      <c r="L781"/>
      <c r="M781" t="s">
        <v>4</v>
      </c>
      <c r="N781"/>
      <c r="O781" t="s">
        <v>3</v>
      </c>
      <c r="P781" t="s">
        <v>3</v>
      </c>
      <c r="Q781" t="s">
        <v>3</v>
      </c>
      <c r="R781">
        <v>11</v>
      </c>
      <c r="S781">
        <v>0</v>
      </c>
      <c r="T781">
        <v>0</v>
      </c>
      <c r="U781"/>
      <c r="V781" t="s">
        <v>800</v>
      </c>
      <c r="W781" t="s">
        <v>4</v>
      </c>
      <c r="X781"/>
      <c r="Y781"/>
      <c r="Z781"/>
    </row>
    <row r="782" spans="1:26" x14ac:dyDescent="0.25">
      <c r="A782"/>
      <c r="B782"/>
      <c r="C782"/>
      <c r="D782"/>
      <c r="E782"/>
      <c r="F782"/>
      <c r="G782"/>
      <c r="H782"/>
      <c r="I782" t="s">
        <v>1010</v>
      </c>
      <c r="J782" t="s">
        <v>3</v>
      </c>
      <c r="K782">
        <v>1</v>
      </c>
      <c r="L782"/>
      <c r="M782" t="s">
        <v>4</v>
      </c>
      <c r="N782" t="s">
        <v>1009</v>
      </c>
      <c r="O782" t="s">
        <v>3</v>
      </c>
      <c r="P782" t="s">
        <v>3</v>
      </c>
      <c r="Q782" t="s">
        <v>3</v>
      </c>
      <c r="R782">
        <v>11</v>
      </c>
      <c r="S782">
        <v>0</v>
      </c>
      <c r="T782">
        <v>0</v>
      </c>
      <c r="U782"/>
      <c r="V782"/>
      <c r="W782" t="s">
        <v>4</v>
      </c>
      <c r="X782"/>
      <c r="Y782"/>
      <c r="Z782"/>
    </row>
    <row r="783" spans="1:26" x14ac:dyDescent="0.25">
      <c r="A783"/>
      <c r="B783"/>
      <c r="C783"/>
      <c r="D783">
        <v>2</v>
      </c>
      <c r="E783">
        <v>63</v>
      </c>
      <c r="F783" t="s">
        <v>77</v>
      </c>
      <c r="G783" t="s">
        <v>6</v>
      </c>
      <c r="H783" t="s">
        <v>1011</v>
      </c>
      <c r="I783" t="s">
        <v>942</v>
      </c>
      <c r="J783" t="s">
        <v>3</v>
      </c>
      <c r="K783">
        <v>1</v>
      </c>
      <c r="L783"/>
      <c r="M783" t="s">
        <v>4</v>
      </c>
      <c r="N783" t="s">
        <v>1009</v>
      </c>
      <c r="O783" t="s">
        <v>3</v>
      </c>
      <c r="P783" t="s">
        <v>3</v>
      </c>
      <c r="Q783" t="s">
        <v>3</v>
      </c>
      <c r="R783">
        <v>14</v>
      </c>
      <c r="S783">
        <v>0</v>
      </c>
      <c r="T783">
        <v>0</v>
      </c>
      <c r="U783"/>
      <c r="V783" t="s">
        <v>800</v>
      </c>
      <c r="W783" t="s">
        <v>4</v>
      </c>
      <c r="X783"/>
      <c r="Y783"/>
      <c r="Z783"/>
    </row>
    <row r="784" spans="1:26" x14ac:dyDescent="0.25">
      <c r="A784"/>
      <c r="B784"/>
      <c r="C784"/>
      <c r="D784"/>
      <c r="E784"/>
      <c r="F784"/>
      <c r="G784"/>
      <c r="H784"/>
      <c r="I784" t="s">
        <v>1010</v>
      </c>
      <c r="J784" t="s">
        <v>3</v>
      </c>
      <c r="K784">
        <v>1</v>
      </c>
      <c r="L784"/>
      <c r="M784" t="s">
        <v>4</v>
      </c>
      <c r="N784" t="s">
        <v>1009</v>
      </c>
      <c r="O784" t="s">
        <v>3</v>
      </c>
      <c r="P784" t="s">
        <v>3</v>
      </c>
      <c r="Q784" t="s">
        <v>3</v>
      </c>
      <c r="R784">
        <v>14</v>
      </c>
      <c r="S784">
        <v>0</v>
      </c>
      <c r="T784">
        <v>0</v>
      </c>
      <c r="U784"/>
      <c r="V784"/>
      <c r="W784" t="s">
        <v>4</v>
      </c>
      <c r="X784"/>
      <c r="Y784"/>
      <c r="Z784"/>
    </row>
    <row r="785" spans="1:26" x14ac:dyDescent="0.25">
      <c r="A785"/>
      <c r="B785"/>
      <c r="C785"/>
      <c r="D785">
        <v>3</v>
      </c>
      <c r="E785">
        <v>65</v>
      </c>
      <c r="F785" t="s">
        <v>50</v>
      </c>
      <c r="G785" t="s">
        <v>6</v>
      </c>
      <c r="H785" t="s">
        <v>1012</v>
      </c>
      <c r="I785" t="s">
        <v>942</v>
      </c>
      <c r="J785" t="s">
        <v>3</v>
      </c>
      <c r="K785">
        <v>1</v>
      </c>
      <c r="L785"/>
      <c r="M785" t="s">
        <v>4</v>
      </c>
      <c r="N785" t="s">
        <v>1009</v>
      </c>
      <c r="O785" t="s">
        <v>3</v>
      </c>
      <c r="P785" t="s">
        <v>3</v>
      </c>
      <c r="Q785" t="s">
        <v>3</v>
      </c>
      <c r="R785">
        <v>16</v>
      </c>
      <c r="S785">
        <v>0</v>
      </c>
      <c r="T785">
        <v>0</v>
      </c>
      <c r="U785"/>
      <c r="V785" t="s">
        <v>800</v>
      </c>
      <c r="W785" t="s">
        <v>4</v>
      </c>
      <c r="X785"/>
      <c r="Y785"/>
      <c r="Z785"/>
    </row>
    <row r="786" spans="1:26" x14ac:dyDescent="0.25">
      <c r="A786"/>
      <c r="B786"/>
      <c r="C786"/>
      <c r="D786"/>
      <c r="E786"/>
      <c r="F786"/>
      <c r="G786"/>
      <c r="H786"/>
      <c r="I786" t="s">
        <v>1010</v>
      </c>
      <c r="J786" t="s">
        <v>3</v>
      </c>
      <c r="K786">
        <v>1</v>
      </c>
      <c r="L786"/>
      <c r="M786" t="s">
        <v>4</v>
      </c>
      <c r="N786" t="s">
        <v>1009</v>
      </c>
      <c r="O786" t="s">
        <v>3</v>
      </c>
      <c r="P786" t="s">
        <v>3</v>
      </c>
      <c r="Q786" t="s">
        <v>3</v>
      </c>
      <c r="R786">
        <v>16</v>
      </c>
      <c r="S786">
        <v>0</v>
      </c>
      <c r="T786">
        <v>0</v>
      </c>
      <c r="U786"/>
      <c r="V786"/>
      <c r="W786" t="s">
        <v>4</v>
      </c>
      <c r="X786"/>
      <c r="Y786"/>
      <c r="Z786"/>
    </row>
    <row r="787" spans="1:26" x14ac:dyDescent="0.25">
      <c r="A787" t="s">
        <v>1013</v>
      </c>
      <c r="B787">
        <v>32220650</v>
      </c>
      <c r="C787" t="s">
        <v>140</v>
      </c>
      <c r="D787">
        <v>36</v>
      </c>
      <c r="E787" t="s">
        <v>1014</v>
      </c>
      <c r="F787" t="s">
        <v>1015</v>
      </c>
      <c r="G787" t="s">
        <v>6</v>
      </c>
      <c r="H787" t="s">
        <v>1016</v>
      </c>
      <c r="I787" t="s">
        <v>1017</v>
      </c>
      <c r="J787" t="s">
        <v>3</v>
      </c>
      <c r="K787">
        <v>36</v>
      </c>
      <c r="L787"/>
      <c r="M787" t="s">
        <v>3</v>
      </c>
      <c r="N787"/>
      <c r="O787" t="s">
        <v>1018</v>
      </c>
      <c r="P787" t="s">
        <v>3</v>
      </c>
      <c r="Q787" t="s">
        <v>1019</v>
      </c>
      <c r="R787" t="s">
        <v>1020</v>
      </c>
      <c r="S787" t="s">
        <v>3</v>
      </c>
      <c r="T787" t="s">
        <v>3</v>
      </c>
      <c r="U787"/>
      <c r="V787" t="s">
        <v>1021</v>
      </c>
      <c r="W787" t="s">
        <v>4</v>
      </c>
      <c r="X787"/>
      <c r="Y787"/>
      <c r="Z787"/>
    </row>
    <row r="788" spans="1:26" s="14" customFormat="1" x14ac:dyDescent="0.25">
      <c r="A788" s="16"/>
      <c r="B788" s="16"/>
      <c r="C788" s="16"/>
      <c r="D788" s="16"/>
      <c r="E788" s="16"/>
      <c r="F788" s="16"/>
      <c r="G788" s="16"/>
      <c r="H788" s="16"/>
      <c r="I788" s="16" t="s">
        <v>1022</v>
      </c>
      <c r="J788" s="16" t="s">
        <v>3</v>
      </c>
      <c r="K788" s="16">
        <v>14</v>
      </c>
      <c r="L788" s="16"/>
      <c r="M788" s="16" t="s">
        <v>3</v>
      </c>
      <c r="N788" s="16"/>
      <c r="O788" s="16" t="s">
        <v>3</v>
      </c>
      <c r="P788" s="16" t="s">
        <v>3</v>
      </c>
      <c r="Q788" s="16" t="s">
        <v>3</v>
      </c>
      <c r="R788" s="16" t="s">
        <v>3</v>
      </c>
      <c r="S788" s="16" t="s">
        <v>3</v>
      </c>
      <c r="T788" s="16" t="s">
        <v>3</v>
      </c>
      <c r="U788" s="16"/>
      <c r="V788" s="16" t="s">
        <v>1021</v>
      </c>
      <c r="W788" s="16" t="s">
        <v>4</v>
      </c>
      <c r="X788" s="16"/>
      <c r="Y788" s="16"/>
      <c r="Z788" s="16"/>
    </row>
    <row r="789" spans="1:26" x14ac:dyDescent="0.25">
      <c r="A789" t="s">
        <v>1023</v>
      </c>
      <c r="B789">
        <v>32217835</v>
      </c>
      <c r="C789" t="s">
        <v>140</v>
      </c>
      <c r="D789">
        <v>21</v>
      </c>
      <c r="E789">
        <v>56</v>
      </c>
      <c r="F789" t="s">
        <v>1024</v>
      </c>
      <c r="G789" t="s">
        <v>1025</v>
      </c>
      <c r="H789" t="s">
        <v>1026</v>
      </c>
      <c r="I789" t="s">
        <v>1027</v>
      </c>
      <c r="J789" t="s">
        <v>3</v>
      </c>
      <c r="K789">
        <v>21</v>
      </c>
      <c r="L789"/>
      <c r="M789" t="s">
        <v>3</v>
      </c>
      <c r="N789"/>
      <c r="O789" t="s">
        <v>3</v>
      </c>
      <c r="P789" t="s">
        <v>3</v>
      </c>
      <c r="Q789" t="s">
        <v>3</v>
      </c>
      <c r="R789" t="s">
        <v>3</v>
      </c>
      <c r="S789" t="s">
        <v>3</v>
      </c>
      <c r="T789">
        <v>15</v>
      </c>
      <c r="U789"/>
      <c r="V789"/>
      <c r="W789" t="s">
        <v>1028</v>
      </c>
      <c r="X789"/>
      <c r="Y789"/>
      <c r="Z789"/>
    </row>
    <row r="790" spans="1:26" x14ac:dyDescent="0.25">
      <c r="A790"/>
      <c r="B790"/>
      <c r="C790"/>
      <c r="D790"/>
      <c r="E790"/>
      <c r="F790"/>
      <c r="G790"/>
      <c r="H790"/>
      <c r="I790" t="s">
        <v>1029</v>
      </c>
      <c r="J790" t="s">
        <v>3</v>
      </c>
      <c r="K790">
        <v>17</v>
      </c>
      <c r="L790"/>
      <c r="M790" t="s">
        <v>3</v>
      </c>
      <c r="N790"/>
      <c r="O790" t="s">
        <v>3</v>
      </c>
      <c r="P790" t="s">
        <v>3</v>
      </c>
      <c r="Q790" t="s">
        <v>3</v>
      </c>
      <c r="R790" t="s">
        <v>3</v>
      </c>
      <c r="S790" t="s">
        <v>3</v>
      </c>
      <c r="T790" t="s">
        <v>3</v>
      </c>
      <c r="U790"/>
      <c r="V790"/>
      <c r="W790" t="s">
        <v>3</v>
      </c>
      <c r="X790"/>
      <c r="Y790"/>
      <c r="Z790"/>
    </row>
    <row r="791" spans="1:26" x14ac:dyDescent="0.25">
      <c r="A791"/>
      <c r="B791"/>
      <c r="C791"/>
      <c r="D791"/>
      <c r="E791"/>
      <c r="F791"/>
      <c r="G791"/>
      <c r="H791"/>
      <c r="I791" t="s">
        <v>134</v>
      </c>
      <c r="J791" t="s">
        <v>3</v>
      </c>
      <c r="K791">
        <v>21</v>
      </c>
      <c r="L791"/>
      <c r="M791" t="s">
        <v>3</v>
      </c>
      <c r="N791"/>
      <c r="O791" t="s">
        <v>3</v>
      </c>
      <c r="P791" t="s">
        <v>3</v>
      </c>
      <c r="Q791" t="s">
        <v>3</v>
      </c>
      <c r="R791" t="s">
        <v>3</v>
      </c>
      <c r="S791" t="s">
        <v>3</v>
      </c>
      <c r="T791">
        <v>15</v>
      </c>
      <c r="U791"/>
      <c r="V791"/>
      <c r="W791" t="s">
        <v>1028</v>
      </c>
      <c r="X791"/>
      <c r="Y791"/>
      <c r="Z791"/>
    </row>
    <row r="792" spans="1:26" x14ac:dyDescent="0.25">
      <c r="A792" t="s">
        <v>1030</v>
      </c>
      <c r="B792">
        <v>32219356</v>
      </c>
      <c r="C792" t="s">
        <v>346</v>
      </c>
      <c r="D792">
        <v>187</v>
      </c>
      <c r="E792" t="s">
        <v>1031</v>
      </c>
      <c r="F792" t="s">
        <v>1032</v>
      </c>
      <c r="G792" t="s">
        <v>1033</v>
      </c>
      <c r="H792" t="s">
        <v>1034</v>
      </c>
      <c r="I792" t="s">
        <v>1035</v>
      </c>
      <c r="J792" t="s">
        <v>3</v>
      </c>
      <c r="K792">
        <v>166</v>
      </c>
      <c r="L792"/>
      <c r="M792" t="s">
        <v>3</v>
      </c>
      <c r="N792"/>
      <c r="O792" t="s">
        <v>3</v>
      </c>
      <c r="P792" t="s">
        <v>3</v>
      </c>
      <c r="Q792" t="s">
        <v>3</v>
      </c>
      <c r="R792" t="s">
        <v>3</v>
      </c>
      <c r="S792" t="s">
        <v>3</v>
      </c>
      <c r="T792">
        <v>0</v>
      </c>
      <c r="U792"/>
      <c r="V792"/>
      <c r="W792" t="s">
        <v>1036</v>
      </c>
      <c r="X792"/>
      <c r="Y792"/>
      <c r="Z792"/>
    </row>
    <row r="793" spans="1:26" x14ac:dyDescent="0.25">
      <c r="A793"/>
      <c r="B793"/>
      <c r="C793"/>
      <c r="D793"/>
      <c r="E793"/>
      <c r="F793"/>
      <c r="G793"/>
      <c r="H793"/>
      <c r="I793" t="s">
        <v>126</v>
      </c>
      <c r="J793" t="s">
        <v>3</v>
      </c>
      <c r="K793">
        <v>183</v>
      </c>
      <c r="L793"/>
      <c r="M793" t="s">
        <v>3</v>
      </c>
      <c r="N793"/>
      <c r="O793" t="s">
        <v>3</v>
      </c>
      <c r="P793" t="s">
        <v>3</v>
      </c>
      <c r="Q793" t="s">
        <v>3</v>
      </c>
      <c r="R793" t="s">
        <v>3</v>
      </c>
      <c r="S793" t="s">
        <v>3</v>
      </c>
      <c r="T793">
        <v>0</v>
      </c>
      <c r="U793"/>
      <c r="V793"/>
      <c r="W793" t="s">
        <v>3</v>
      </c>
      <c r="X793"/>
      <c r="Y793"/>
      <c r="Z793"/>
    </row>
    <row r="794" spans="1:26" x14ac:dyDescent="0.25">
      <c r="A794"/>
      <c r="B794"/>
      <c r="C794"/>
      <c r="D794"/>
      <c r="E794"/>
      <c r="F794"/>
      <c r="G794"/>
      <c r="H794"/>
      <c r="I794" t="s">
        <v>134</v>
      </c>
      <c r="J794" t="s">
        <v>3</v>
      </c>
      <c r="K794">
        <v>106</v>
      </c>
      <c r="L794"/>
      <c r="M794" t="s">
        <v>3</v>
      </c>
      <c r="N794"/>
      <c r="O794" t="s">
        <v>3</v>
      </c>
      <c r="P794" t="s">
        <v>3</v>
      </c>
      <c r="Q794" t="s">
        <v>3</v>
      </c>
      <c r="R794" t="s">
        <v>3</v>
      </c>
      <c r="S794" t="s">
        <v>3</v>
      </c>
      <c r="T794">
        <v>0</v>
      </c>
      <c r="U794"/>
      <c r="V794"/>
      <c r="W794" t="s">
        <v>3</v>
      </c>
      <c r="X794"/>
      <c r="Y794"/>
      <c r="Z794"/>
    </row>
    <row r="795" spans="1:26" x14ac:dyDescent="0.25">
      <c r="A795"/>
      <c r="B795"/>
      <c r="C795"/>
      <c r="D795"/>
      <c r="E795"/>
      <c r="F795"/>
      <c r="G795"/>
      <c r="H795"/>
      <c r="I795" t="s">
        <v>1037</v>
      </c>
      <c r="J795" t="s">
        <v>3</v>
      </c>
      <c r="K795">
        <v>21</v>
      </c>
      <c r="L795"/>
      <c r="M795" t="s">
        <v>3</v>
      </c>
      <c r="N795"/>
      <c r="O795" t="s">
        <v>3</v>
      </c>
      <c r="P795" t="s">
        <v>3</v>
      </c>
      <c r="Q795" t="s">
        <v>3</v>
      </c>
      <c r="R795" t="s">
        <v>3</v>
      </c>
      <c r="S795" t="s">
        <v>3</v>
      </c>
      <c r="T795">
        <v>0</v>
      </c>
      <c r="U795"/>
      <c r="V795"/>
      <c r="W795" t="s">
        <v>3</v>
      </c>
      <c r="X795"/>
      <c r="Y795"/>
      <c r="Z795"/>
    </row>
    <row r="796" spans="1:26" x14ac:dyDescent="0.25">
      <c r="A796" t="s">
        <v>1038</v>
      </c>
      <c r="B796">
        <v>32219357</v>
      </c>
      <c r="C796" t="s">
        <v>668</v>
      </c>
      <c r="D796">
        <v>1</v>
      </c>
      <c r="E796">
        <v>53</v>
      </c>
      <c r="F796" t="s">
        <v>77</v>
      </c>
      <c r="G796" t="s">
        <v>3</v>
      </c>
      <c r="H796" t="s">
        <v>1039</v>
      </c>
      <c r="I796" t="s">
        <v>1040</v>
      </c>
      <c r="J796">
        <v>2</v>
      </c>
      <c r="K796">
        <v>1</v>
      </c>
      <c r="L796"/>
      <c r="M796" t="s">
        <v>3</v>
      </c>
      <c r="N796"/>
      <c r="O796">
        <v>5</v>
      </c>
      <c r="P796" t="s">
        <v>3</v>
      </c>
      <c r="Q796" t="s">
        <v>3</v>
      </c>
      <c r="R796" t="s">
        <v>107</v>
      </c>
      <c r="S796" t="s">
        <v>3</v>
      </c>
      <c r="T796">
        <v>1</v>
      </c>
      <c r="U796"/>
      <c r="V796" t="s">
        <v>1041</v>
      </c>
      <c r="W796" t="s">
        <v>4</v>
      </c>
      <c r="X796"/>
      <c r="Y796"/>
      <c r="Z796"/>
    </row>
    <row r="797" spans="1:26" s="14" customFormat="1" x14ac:dyDescent="0.25">
      <c r="A797" s="16"/>
      <c r="B797" s="16"/>
      <c r="C797" s="16"/>
      <c r="D797" s="16"/>
      <c r="E797" s="16"/>
      <c r="F797" s="16"/>
      <c r="G797" s="16"/>
      <c r="H797" s="16"/>
      <c r="I797" s="16" t="s">
        <v>10</v>
      </c>
      <c r="J797" s="16">
        <v>2</v>
      </c>
      <c r="K797" s="16">
        <v>1</v>
      </c>
      <c r="L797" s="16"/>
      <c r="M797" s="16" t="s">
        <v>3</v>
      </c>
      <c r="N797" s="16"/>
      <c r="O797" s="16">
        <v>5</v>
      </c>
      <c r="P797" s="16" t="s">
        <v>3</v>
      </c>
      <c r="Q797" s="16" t="s">
        <v>3</v>
      </c>
      <c r="R797" s="16" t="s">
        <v>107</v>
      </c>
      <c r="S797" s="16" t="s">
        <v>3</v>
      </c>
      <c r="T797" s="16">
        <v>1</v>
      </c>
      <c r="U797" s="16"/>
      <c r="V797" s="16" t="s">
        <v>1041</v>
      </c>
      <c r="W797" s="16" t="s">
        <v>4</v>
      </c>
      <c r="X797" s="16"/>
      <c r="Y797" s="16"/>
      <c r="Z797" s="16"/>
    </row>
    <row r="798" spans="1:26" s="14" customFormat="1" x14ac:dyDescent="0.25">
      <c r="A798" s="16"/>
      <c r="B798" s="16"/>
      <c r="C798" s="16"/>
      <c r="D798" s="16"/>
      <c r="E798" s="16"/>
      <c r="F798" s="16"/>
      <c r="G798" s="16"/>
      <c r="H798" s="16"/>
      <c r="I798" s="16" t="s">
        <v>666</v>
      </c>
      <c r="J798" s="16">
        <v>2</v>
      </c>
      <c r="K798" s="16">
        <v>1</v>
      </c>
      <c r="L798" s="16"/>
      <c r="M798" s="16" t="s">
        <v>3</v>
      </c>
      <c r="N798" s="16"/>
      <c r="O798" s="16">
        <v>5</v>
      </c>
      <c r="P798" s="16" t="s">
        <v>3</v>
      </c>
      <c r="Q798" s="16" t="s">
        <v>3</v>
      </c>
      <c r="R798" s="16" t="s">
        <v>107</v>
      </c>
      <c r="S798" s="16" t="s">
        <v>3</v>
      </c>
      <c r="T798" s="16">
        <v>1</v>
      </c>
      <c r="U798" s="16"/>
      <c r="V798" s="16" t="s">
        <v>1041</v>
      </c>
      <c r="W798" s="16" t="s">
        <v>4</v>
      </c>
      <c r="X798" s="16"/>
      <c r="Y798" s="16"/>
      <c r="Z798" s="16"/>
    </row>
    <row r="799" spans="1:26" x14ac:dyDescent="0.25">
      <c r="A799"/>
      <c r="B799"/>
      <c r="C799"/>
      <c r="D799"/>
      <c r="E799"/>
      <c r="F799"/>
      <c r="G799"/>
      <c r="H799"/>
      <c r="I799" t="s">
        <v>134</v>
      </c>
      <c r="J799">
        <v>2</v>
      </c>
      <c r="K799">
        <v>1</v>
      </c>
      <c r="L799"/>
      <c r="M799" t="s">
        <v>3</v>
      </c>
      <c r="N799"/>
      <c r="O799">
        <v>5</v>
      </c>
      <c r="P799" t="s">
        <v>3</v>
      </c>
      <c r="Q799" t="s">
        <v>3</v>
      </c>
      <c r="R799" t="s">
        <v>107</v>
      </c>
      <c r="S799" t="s">
        <v>3</v>
      </c>
      <c r="T799">
        <v>1</v>
      </c>
      <c r="U799"/>
      <c r="V799" t="s">
        <v>1041</v>
      </c>
      <c r="W799" t="s">
        <v>4</v>
      </c>
      <c r="X799"/>
      <c r="Y799"/>
      <c r="Z799"/>
    </row>
    <row r="800" spans="1:26" x14ac:dyDescent="0.25">
      <c r="A800"/>
      <c r="B800"/>
      <c r="C800"/>
      <c r="D800"/>
      <c r="E800"/>
      <c r="F800"/>
      <c r="G800"/>
      <c r="H800"/>
      <c r="I800" t="s">
        <v>1042</v>
      </c>
      <c r="J800">
        <v>3</v>
      </c>
      <c r="K800">
        <v>1</v>
      </c>
      <c r="L800"/>
      <c r="M800" t="s">
        <v>3</v>
      </c>
      <c r="N800"/>
      <c r="O800">
        <v>5</v>
      </c>
      <c r="P800" t="s">
        <v>3</v>
      </c>
      <c r="Q800" t="s">
        <v>3</v>
      </c>
      <c r="R800" t="s">
        <v>107</v>
      </c>
      <c r="S800" t="s">
        <v>3</v>
      </c>
      <c r="T800">
        <v>1</v>
      </c>
      <c r="U800"/>
      <c r="V800" t="s">
        <v>1041</v>
      </c>
      <c r="W800" t="s">
        <v>4</v>
      </c>
      <c r="X800"/>
      <c r="Y800"/>
      <c r="Z800"/>
    </row>
    <row r="801" spans="1:26" x14ac:dyDescent="0.25">
      <c r="A801"/>
      <c r="B801"/>
      <c r="C801"/>
      <c r="D801"/>
      <c r="E801"/>
      <c r="F801"/>
      <c r="G801"/>
      <c r="H801"/>
      <c r="I801" t="s">
        <v>1043</v>
      </c>
      <c r="J801">
        <v>5</v>
      </c>
      <c r="K801">
        <v>1</v>
      </c>
      <c r="L801"/>
      <c r="M801" t="s">
        <v>3</v>
      </c>
      <c r="N801"/>
      <c r="O801">
        <v>5</v>
      </c>
      <c r="P801" t="s">
        <v>3</v>
      </c>
      <c r="Q801" t="s">
        <v>3</v>
      </c>
      <c r="R801" t="s">
        <v>107</v>
      </c>
      <c r="S801" t="s">
        <v>3</v>
      </c>
      <c r="T801">
        <v>1</v>
      </c>
      <c r="U801"/>
      <c r="V801" t="s">
        <v>1041</v>
      </c>
      <c r="W801" t="s">
        <v>4</v>
      </c>
      <c r="X801"/>
      <c r="Y801"/>
      <c r="Z801"/>
    </row>
    <row r="802" spans="1:26" x14ac:dyDescent="0.25">
      <c r="A802"/>
      <c r="B802"/>
      <c r="C802"/>
      <c r="D802"/>
      <c r="E802"/>
      <c r="F802"/>
      <c r="G802"/>
      <c r="H802"/>
      <c r="I802" t="s">
        <v>1044</v>
      </c>
      <c r="J802">
        <v>5</v>
      </c>
      <c r="K802">
        <v>1</v>
      </c>
      <c r="L802"/>
      <c r="M802" t="s">
        <v>3</v>
      </c>
      <c r="N802"/>
      <c r="O802">
        <v>5</v>
      </c>
      <c r="P802" t="s">
        <v>3</v>
      </c>
      <c r="Q802" t="s">
        <v>3</v>
      </c>
      <c r="R802" t="s">
        <v>107</v>
      </c>
      <c r="S802" t="s">
        <v>3</v>
      </c>
      <c r="T802">
        <v>1</v>
      </c>
      <c r="U802"/>
      <c r="V802" t="s">
        <v>1041</v>
      </c>
      <c r="W802" t="s">
        <v>4</v>
      </c>
      <c r="X802"/>
      <c r="Y802"/>
      <c r="Z802"/>
    </row>
    <row r="803" spans="1:26" x14ac:dyDescent="0.25">
      <c r="A803"/>
      <c r="B803"/>
      <c r="C803"/>
      <c r="D803"/>
      <c r="E803"/>
      <c r="F803"/>
      <c r="G803"/>
      <c r="H803"/>
      <c r="I803" t="s">
        <v>1045</v>
      </c>
      <c r="J803">
        <v>5</v>
      </c>
      <c r="K803">
        <v>1</v>
      </c>
      <c r="L803"/>
      <c r="M803" t="s">
        <v>3</v>
      </c>
      <c r="N803"/>
      <c r="O803">
        <v>5</v>
      </c>
      <c r="P803" t="s">
        <v>3</v>
      </c>
      <c r="Q803" t="s">
        <v>3</v>
      </c>
      <c r="R803" t="s">
        <v>107</v>
      </c>
      <c r="S803" t="s">
        <v>3</v>
      </c>
      <c r="T803">
        <v>1</v>
      </c>
      <c r="U803"/>
      <c r="V803" t="s">
        <v>1041</v>
      </c>
      <c r="W803" t="s">
        <v>4</v>
      </c>
      <c r="X803"/>
      <c r="Y803"/>
      <c r="Z803"/>
    </row>
    <row r="804" spans="1:26" s="14" customFormat="1" x14ac:dyDescent="0.25">
      <c r="A804" s="16" t="s">
        <v>1046</v>
      </c>
      <c r="B804" s="16">
        <v>32219428</v>
      </c>
      <c r="C804" s="16" t="s">
        <v>49</v>
      </c>
      <c r="D804" s="16">
        <v>1</v>
      </c>
      <c r="E804" s="16">
        <v>75</v>
      </c>
      <c r="F804" s="16" t="s">
        <v>50</v>
      </c>
      <c r="G804" s="16" t="s">
        <v>63</v>
      </c>
      <c r="H804" s="16" t="s">
        <v>1047</v>
      </c>
      <c r="I804" s="16" t="s">
        <v>666</v>
      </c>
      <c r="J804" s="16" t="s">
        <v>3</v>
      </c>
      <c r="K804" s="16">
        <v>1</v>
      </c>
      <c r="L804" s="16"/>
      <c r="M804" s="16" t="s">
        <v>3</v>
      </c>
      <c r="N804" s="16"/>
      <c r="O804" s="16">
        <v>36</v>
      </c>
      <c r="P804" s="16" t="s">
        <v>3</v>
      </c>
      <c r="Q804" s="16">
        <v>36</v>
      </c>
      <c r="R804" s="16" t="s">
        <v>107</v>
      </c>
      <c r="S804" s="16">
        <v>0</v>
      </c>
      <c r="T804" s="16">
        <v>1</v>
      </c>
      <c r="U804" s="16"/>
      <c r="V804" s="16"/>
      <c r="W804" s="16" t="s">
        <v>1048</v>
      </c>
      <c r="X804" s="16"/>
      <c r="Y804" s="16"/>
      <c r="Z804" s="16"/>
    </row>
    <row r="805" spans="1:26" x14ac:dyDescent="0.25">
      <c r="A805"/>
      <c r="B805"/>
      <c r="C805"/>
      <c r="D805"/>
      <c r="E805"/>
      <c r="F805"/>
      <c r="G805"/>
      <c r="H805"/>
      <c r="I805" t="s">
        <v>1049</v>
      </c>
      <c r="J805" t="s">
        <v>3</v>
      </c>
      <c r="K805">
        <v>1</v>
      </c>
      <c r="L805"/>
      <c r="M805" t="s">
        <v>3</v>
      </c>
      <c r="N805"/>
      <c r="O805">
        <v>36</v>
      </c>
      <c r="P805" t="s">
        <v>3</v>
      </c>
      <c r="Q805">
        <v>36</v>
      </c>
      <c r="R805" t="s">
        <v>107</v>
      </c>
      <c r="S805">
        <v>0</v>
      </c>
      <c r="T805">
        <v>1</v>
      </c>
      <c r="U805"/>
      <c r="V805"/>
      <c r="W805" t="s">
        <v>1048</v>
      </c>
      <c r="X805"/>
      <c r="Y805"/>
      <c r="Z805"/>
    </row>
    <row r="806" spans="1:26" x14ac:dyDescent="0.25">
      <c r="A806"/>
      <c r="B806"/>
      <c r="C806"/>
      <c r="D806"/>
      <c r="E806"/>
      <c r="F806"/>
      <c r="G806"/>
      <c r="H806"/>
      <c r="I806" t="s">
        <v>134</v>
      </c>
      <c r="J806" t="s">
        <v>3</v>
      </c>
      <c r="K806">
        <v>1</v>
      </c>
      <c r="L806"/>
      <c r="M806" t="s">
        <v>3</v>
      </c>
      <c r="N806"/>
      <c r="O806">
        <v>36</v>
      </c>
      <c r="P806" t="s">
        <v>3</v>
      </c>
      <c r="Q806">
        <v>36</v>
      </c>
      <c r="R806" t="s">
        <v>107</v>
      </c>
      <c r="S806">
        <v>0</v>
      </c>
      <c r="T806">
        <v>1</v>
      </c>
      <c r="U806"/>
      <c r="V806"/>
      <c r="W806" t="s">
        <v>1048</v>
      </c>
      <c r="X806"/>
      <c r="Y806"/>
      <c r="Z806"/>
    </row>
    <row r="807" spans="1:26" x14ac:dyDescent="0.25">
      <c r="A807"/>
      <c r="B807"/>
      <c r="C807"/>
      <c r="D807"/>
      <c r="E807"/>
      <c r="F807"/>
      <c r="G807"/>
      <c r="H807"/>
      <c r="I807" t="s">
        <v>1050</v>
      </c>
      <c r="J807" t="s">
        <v>3</v>
      </c>
      <c r="K807">
        <v>1</v>
      </c>
      <c r="L807"/>
      <c r="M807" t="s">
        <v>3</v>
      </c>
      <c r="N807"/>
      <c r="O807">
        <v>36</v>
      </c>
      <c r="P807" t="s">
        <v>3</v>
      </c>
      <c r="Q807">
        <v>36</v>
      </c>
      <c r="R807" t="s">
        <v>107</v>
      </c>
      <c r="S807">
        <v>0</v>
      </c>
      <c r="T807">
        <v>1</v>
      </c>
      <c r="U807"/>
      <c r="V807"/>
      <c r="W807" t="s">
        <v>1048</v>
      </c>
      <c r="X807"/>
      <c r="Y807"/>
      <c r="Z807"/>
    </row>
    <row r="808" spans="1:26" x14ac:dyDescent="0.25">
      <c r="A808"/>
      <c r="B808"/>
      <c r="C808"/>
      <c r="D808"/>
      <c r="E808"/>
      <c r="F808"/>
      <c r="G808"/>
      <c r="H808"/>
      <c r="I808" t="s">
        <v>1051</v>
      </c>
      <c r="J808">
        <v>24</v>
      </c>
      <c r="K808">
        <v>1</v>
      </c>
      <c r="L808"/>
      <c r="M808" t="s">
        <v>4</v>
      </c>
      <c r="N808" t="s">
        <v>1052</v>
      </c>
      <c r="O808">
        <v>36</v>
      </c>
      <c r="P808" t="s">
        <v>3</v>
      </c>
      <c r="Q808">
        <v>36</v>
      </c>
      <c r="R808" t="s">
        <v>107</v>
      </c>
      <c r="S808">
        <v>0</v>
      </c>
      <c r="T808">
        <v>1</v>
      </c>
      <c r="U808"/>
      <c r="V808"/>
      <c r="W808" t="s">
        <v>1048</v>
      </c>
      <c r="X808"/>
      <c r="Y808"/>
      <c r="Z808"/>
    </row>
    <row r="809" spans="1:26" x14ac:dyDescent="0.25">
      <c r="A809"/>
      <c r="B809"/>
      <c r="C809"/>
      <c r="D809">
        <v>2</v>
      </c>
      <c r="E809">
        <v>65</v>
      </c>
      <c r="F809" t="s">
        <v>50</v>
      </c>
      <c r="G809" t="s">
        <v>460</v>
      </c>
      <c r="H809" t="s">
        <v>1053</v>
      </c>
      <c r="I809" t="s">
        <v>134</v>
      </c>
      <c r="J809" t="s">
        <v>3</v>
      </c>
      <c r="K809">
        <v>1</v>
      </c>
      <c r="L809"/>
      <c r="M809" t="s">
        <v>3</v>
      </c>
      <c r="N809"/>
      <c r="O809">
        <v>26</v>
      </c>
      <c r="P809" t="s">
        <v>3</v>
      </c>
      <c r="Q809">
        <v>26</v>
      </c>
      <c r="R809" t="s">
        <v>107</v>
      </c>
      <c r="S809">
        <v>0</v>
      </c>
      <c r="T809">
        <v>1</v>
      </c>
      <c r="U809"/>
      <c r="V809"/>
      <c r="W809" t="s">
        <v>1048</v>
      </c>
      <c r="X809"/>
      <c r="Y809"/>
      <c r="Z809"/>
    </row>
    <row r="810" spans="1:26" s="14" customFormat="1" x14ac:dyDescent="0.25">
      <c r="A810" s="16"/>
      <c r="B810" s="16"/>
      <c r="C810" s="16"/>
      <c r="D810" s="16"/>
      <c r="E810" s="16"/>
      <c r="F810" s="16"/>
      <c r="G810" s="16" t="s">
        <v>1054</v>
      </c>
      <c r="H810" s="16"/>
      <c r="I810" s="16" t="s">
        <v>666</v>
      </c>
      <c r="J810" s="16" t="s">
        <v>3</v>
      </c>
      <c r="K810" s="16">
        <v>1</v>
      </c>
      <c r="L810" s="16"/>
      <c r="M810" s="16" t="s">
        <v>3</v>
      </c>
      <c r="N810" s="16"/>
      <c r="O810" s="16">
        <v>26</v>
      </c>
      <c r="P810" s="16" t="s">
        <v>3</v>
      </c>
      <c r="Q810" s="16">
        <v>26</v>
      </c>
      <c r="R810" s="16" t="s">
        <v>107</v>
      </c>
      <c r="S810" s="16">
        <v>0</v>
      </c>
      <c r="T810" s="16">
        <v>1</v>
      </c>
      <c r="U810" s="16"/>
      <c r="V810" s="16"/>
      <c r="W810" s="16" t="s">
        <v>1048</v>
      </c>
      <c r="X810" s="16"/>
      <c r="Y810" s="16"/>
      <c r="Z810" s="16"/>
    </row>
    <row r="811" spans="1:26" x14ac:dyDescent="0.25">
      <c r="A811"/>
      <c r="B811"/>
      <c r="C811"/>
      <c r="D811"/>
      <c r="E811"/>
      <c r="F811"/>
      <c r="G811"/>
      <c r="H811"/>
      <c r="I811" t="s">
        <v>119</v>
      </c>
      <c r="J811" t="s">
        <v>3</v>
      </c>
      <c r="K811">
        <v>1</v>
      </c>
      <c r="L811"/>
      <c r="M811" t="s">
        <v>3</v>
      </c>
      <c r="N811"/>
      <c r="O811">
        <v>26</v>
      </c>
      <c r="P811" t="s">
        <v>3</v>
      </c>
      <c r="Q811">
        <v>26</v>
      </c>
      <c r="R811" t="s">
        <v>107</v>
      </c>
      <c r="S811">
        <v>0</v>
      </c>
      <c r="T811">
        <v>1</v>
      </c>
      <c r="U811"/>
      <c r="V811"/>
      <c r="W811" t="s">
        <v>1048</v>
      </c>
      <c r="X811"/>
      <c r="Y811"/>
      <c r="Z811"/>
    </row>
    <row r="812" spans="1:26" x14ac:dyDescent="0.25">
      <c r="A812"/>
      <c r="B812"/>
      <c r="C812"/>
      <c r="D812"/>
      <c r="E812"/>
      <c r="F812"/>
      <c r="G812"/>
      <c r="H812"/>
      <c r="I812" t="s">
        <v>1055</v>
      </c>
      <c r="J812" t="s">
        <v>3</v>
      </c>
      <c r="K812">
        <v>1</v>
      </c>
      <c r="L812"/>
      <c r="M812" t="s">
        <v>3</v>
      </c>
      <c r="N812"/>
      <c r="O812">
        <v>26</v>
      </c>
      <c r="P812" t="s">
        <v>3</v>
      </c>
      <c r="Q812">
        <v>26</v>
      </c>
      <c r="R812" t="s">
        <v>107</v>
      </c>
      <c r="S812">
        <v>0</v>
      </c>
      <c r="T812">
        <v>1</v>
      </c>
      <c r="U812"/>
      <c r="V812"/>
      <c r="W812" t="s">
        <v>1048</v>
      </c>
      <c r="X812"/>
      <c r="Y812"/>
      <c r="Z812"/>
    </row>
    <row r="813" spans="1:26" x14ac:dyDescent="0.25">
      <c r="A813"/>
      <c r="B813"/>
      <c r="C813"/>
      <c r="D813"/>
      <c r="E813"/>
      <c r="F813"/>
      <c r="G813"/>
      <c r="H813"/>
      <c r="I813" t="s">
        <v>1051</v>
      </c>
      <c r="J813">
        <v>14</v>
      </c>
      <c r="K813">
        <v>1</v>
      </c>
      <c r="L813"/>
      <c r="M813" t="s">
        <v>4</v>
      </c>
      <c r="N813" t="s">
        <v>1052</v>
      </c>
      <c r="O813">
        <v>26</v>
      </c>
      <c r="P813" t="s">
        <v>3</v>
      </c>
      <c r="Q813">
        <v>26</v>
      </c>
      <c r="R813" t="s">
        <v>107</v>
      </c>
      <c r="S813">
        <v>0</v>
      </c>
      <c r="T813">
        <v>1</v>
      </c>
      <c r="U813"/>
      <c r="V813"/>
      <c r="W813" t="s">
        <v>1048</v>
      </c>
      <c r="X813"/>
      <c r="Y813"/>
      <c r="Z813"/>
    </row>
    <row r="814" spans="1:26" x14ac:dyDescent="0.25">
      <c r="A814"/>
      <c r="B814"/>
      <c r="C814"/>
      <c r="D814">
        <v>3</v>
      </c>
      <c r="E814">
        <v>55</v>
      </c>
      <c r="F814" t="s">
        <v>77</v>
      </c>
      <c r="G814" t="s">
        <v>101</v>
      </c>
      <c r="H814" t="s">
        <v>1056</v>
      </c>
      <c r="I814" t="s">
        <v>134</v>
      </c>
      <c r="J814" t="s">
        <v>3</v>
      </c>
      <c r="K814">
        <v>1</v>
      </c>
      <c r="L814"/>
      <c r="M814" t="s">
        <v>3</v>
      </c>
      <c r="N814"/>
      <c r="O814">
        <v>25</v>
      </c>
      <c r="P814" t="s">
        <v>3</v>
      </c>
      <c r="Q814">
        <v>25</v>
      </c>
      <c r="R814">
        <v>55</v>
      </c>
      <c r="S814">
        <v>0</v>
      </c>
      <c r="T814">
        <v>0</v>
      </c>
      <c r="U814"/>
      <c r="V814"/>
      <c r="W814" t="s">
        <v>52</v>
      </c>
      <c r="X814"/>
      <c r="Y814"/>
      <c r="Z814"/>
    </row>
    <row r="815" spans="1:26" s="14" customFormat="1" x14ac:dyDescent="0.25">
      <c r="A815" s="16"/>
      <c r="B815" s="16"/>
      <c r="C815" s="16"/>
      <c r="D815" s="16"/>
      <c r="E815" s="16"/>
      <c r="F815" s="16"/>
      <c r="G815" s="16"/>
      <c r="H815" s="16"/>
      <c r="I815" s="16" t="s">
        <v>666</v>
      </c>
      <c r="J815" s="16" t="s">
        <v>3</v>
      </c>
      <c r="K815" s="16">
        <v>1</v>
      </c>
      <c r="L815" s="16"/>
      <c r="M815" s="16" t="s">
        <v>3</v>
      </c>
      <c r="N815" s="16"/>
      <c r="O815" s="16">
        <v>25</v>
      </c>
      <c r="P815" s="16" t="s">
        <v>3</v>
      </c>
      <c r="Q815" s="16">
        <v>25</v>
      </c>
      <c r="R815" s="16">
        <v>55</v>
      </c>
      <c r="S815" s="16">
        <v>0</v>
      </c>
      <c r="T815" s="16">
        <v>0</v>
      </c>
      <c r="U815" s="16"/>
      <c r="V815" s="16"/>
      <c r="W815" s="16" t="s">
        <v>52</v>
      </c>
      <c r="X815" s="16"/>
      <c r="Y815" s="16"/>
      <c r="Z815" s="16"/>
    </row>
    <row r="816" spans="1:26" x14ac:dyDescent="0.25">
      <c r="A816"/>
      <c r="B816"/>
      <c r="C816"/>
      <c r="D816"/>
      <c r="E816"/>
      <c r="F816"/>
      <c r="G816"/>
      <c r="H816"/>
      <c r="I816" t="s">
        <v>1049</v>
      </c>
      <c r="J816" t="s">
        <v>3</v>
      </c>
      <c r="K816">
        <v>1</v>
      </c>
      <c r="L816"/>
      <c r="M816" t="s">
        <v>3</v>
      </c>
      <c r="N816"/>
      <c r="O816">
        <v>25</v>
      </c>
      <c r="P816" t="s">
        <v>3</v>
      </c>
      <c r="Q816">
        <v>25</v>
      </c>
      <c r="R816">
        <v>55</v>
      </c>
      <c r="S816">
        <v>0</v>
      </c>
      <c r="T816">
        <v>0</v>
      </c>
      <c r="U816"/>
      <c r="V816"/>
      <c r="W816" t="s">
        <v>52</v>
      </c>
      <c r="X816"/>
      <c r="Y816"/>
      <c r="Z816"/>
    </row>
    <row r="817" spans="1:26" x14ac:dyDescent="0.25">
      <c r="A817"/>
      <c r="B817"/>
      <c r="C817"/>
      <c r="D817"/>
      <c r="E817"/>
      <c r="F817"/>
      <c r="G817"/>
      <c r="H817"/>
      <c r="I817" t="s">
        <v>1051</v>
      </c>
      <c r="J817">
        <v>22</v>
      </c>
      <c r="K817">
        <v>1</v>
      </c>
      <c r="L817"/>
      <c r="M817" t="s">
        <v>4</v>
      </c>
      <c r="N817" t="s">
        <v>1052</v>
      </c>
      <c r="O817">
        <v>25</v>
      </c>
      <c r="P817" t="s">
        <v>3</v>
      </c>
      <c r="Q817">
        <v>25</v>
      </c>
      <c r="R817">
        <v>55</v>
      </c>
      <c r="S817">
        <v>0</v>
      </c>
      <c r="T817">
        <v>0</v>
      </c>
      <c r="U817"/>
      <c r="V817"/>
      <c r="W817" t="s">
        <v>52</v>
      </c>
      <c r="X817"/>
      <c r="Y817"/>
      <c r="Z817"/>
    </row>
    <row r="818" spans="1:26" x14ac:dyDescent="0.25">
      <c r="A818"/>
      <c r="B818"/>
      <c r="C818"/>
      <c r="D818">
        <v>4</v>
      </c>
      <c r="E818">
        <v>35</v>
      </c>
      <c r="F818" t="s">
        <v>77</v>
      </c>
      <c r="G818" t="s">
        <v>101</v>
      </c>
      <c r="H818" t="s">
        <v>1057</v>
      </c>
      <c r="I818" t="s">
        <v>134</v>
      </c>
      <c r="J818" t="s">
        <v>3</v>
      </c>
      <c r="K818">
        <v>1</v>
      </c>
      <c r="L818"/>
      <c r="M818" t="s">
        <v>3</v>
      </c>
      <c r="N818"/>
      <c r="O818">
        <v>30</v>
      </c>
      <c r="P818" t="s">
        <v>3</v>
      </c>
      <c r="Q818">
        <v>24</v>
      </c>
      <c r="R818">
        <v>53</v>
      </c>
      <c r="S818">
        <v>0</v>
      </c>
      <c r="T818">
        <v>0</v>
      </c>
      <c r="U818"/>
      <c r="V818"/>
      <c r="W818" t="s">
        <v>52</v>
      </c>
      <c r="X818"/>
      <c r="Y818"/>
      <c r="Z818"/>
    </row>
    <row r="819" spans="1:26" x14ac:dyDescent="0.25">
      <c r="A819"/>
      <c r="B819"/>
      <c r="C819"/>
      <c r="D819"/>
      <c r="E819"/>
      <c r="F819"/>
      <c r="G819"/>
      <c r="H819"/>
      <c r="I819" t="s">
        <v>1049</v>
      </c>
      <c r="J819" t="s">
        <v>3</v>
      </c>
      <c r="K819">
        <v>1</v>
      </c>
      <c r="L819"/>
      <c r="M819" t="s">
        <v>3</v>
      </c>
      <c r="N819"/>
      <c r="O819">
        <v>30</v>
      </c>
      <c r="P819" t="s">
        <v>3</v>
      </c>
      <c r="Q819">
        <v>24</v>
      </c>
      <c r="R819">
        <v>53</v>
      </c>
      <c r="S819">
        <v>0</v>
      </c>
      <c r="T819">
        <v>0</v>
      </c>
      <c r="U819"/>
      <c r="V819"/>
      <c r="W819" t="s">
        <v>52</v>
      </c>
      <c r="X819"/>
      <c r="Y819"/>
      <c r="Z819"/>
    </row>
    <row r="820" spans="1:26" x14ac:dyDescent="0.25">
      <c r="A820"/>
      <c r="B820"/>
      <c r="C820"/>
      <c r="D820"/>
      <c r="E820"/>
      <c r="F820"/>
      <c r="G820"/>
      <c r="H820"/>
      <c r="I820" t="s">
        <v>1050</v>
      </c>
      <c r="J820" t="s">
        <v>3</v>
      </c>
      <c r="K820">
        <v>1</v>
      </c>
      <c r="L820"/>
      <c r="M820" t="s">
        <v>3</v>
      </c>
      <c r="N820"/>
      <c r="O820">
        <v>30</v>
      </c>
      <c r="P820" t="s">
        <v>3</v>
      </c>
      <c r="Q820">
        <v>24</v>
      </c>
      <c r="R820">
        <v>53</v>
      </c>
      <c r="S820">
        <v>0</v>
      </c>
      <c r="T820">
        <v>0</v>
      </c>
      <c r="U820"/>
      <c r="V820"/>
      <c r="W820" t="s">
        <v>52</v>
      </c>
      <c r="X820"/>
      <c r="Y820"/>
      <c r="Z820"/>
    </row>
    <row r="821" spans="1:26" x14ac:dyDescent="0.25">
      <c r="A821"/>
      <c r="B821"/>
      <c r="C821"/>
      <c r="D821"/>
      <c r="E821"/>
      <c r="F821"/>
      <c r="G821"/>
      <c r="H821"/>
      <c r="I821" t="s">
        <v>1051</v>
      </c>
      <c r="J821">
        <v>21</v>
      </c>
      <c r="K821">
        <v>1</v>
      </c>
      <c r="L821"/>
      <c r="M821" t="s">
        <v>4</v>
      </c>
      <c r="N821" t="s">
        <v>1052</v>
      </c>
      <c r="O821">
        <v>30</v>
      </c>
      <c r="P821" t="s">
        <v>3</v>
      </c>
      <c r="Q821">
        <v>24</v>
      </c>
      <c r="R821">
        <v>53</v>
      </c>
      <c r="S821">
        <v>0</v>
      </c>
      <c r="T821">
        <v>0</v>
      </c>
      <c r="U821"/>
      <c r="V821"/>
      <c r="W821" t="s">
        <v>52</v>
      </c>
      <c r="X821"/>
      <c r="Y821"/>
      <c r="Z821"/>
    </row>
    <row r="822" spans="1:26" x14ac:dyDescent="0.25">
      <c r="A822"/>
      <c r="B822"/>
      <c r="C822"/>
      <c r="D822">
        <v>5</v>
      </c>
      <c r="E822">
        <v>65</v>
      </c>
      <c r="F822" t="s">
        <v>50</v>
      </c>
      <c r="G822" t="s">
        <v>101</v>
      </c>
      <c r="H822" t="s">
        <v>1058</v>
      </c>
      <c r="I822" t="s">
        <v>134</v>
      </c>
      <c r="J822" t="s">
        <v>3</v>
      </c>
      <c r="K822">
        <v>1</v>
      </c>
      <c r="L822"/>
      <c r="M822" t="s">
        <v>3</v>
      </c>
      <c r="N822"/>
      <c r="O822">
        <v>26</v>
      </c>
      <c r="P822" t="s">
        <v>3</v>
      </c>
      <c r="Q822">
        <v>24</v>
      </c>
      <c r="R822">
        <v>58</v>
      </c>
      <c r="S822">
        <v>0</v>
      </c>
      <c r="T822">
        <v>0</v>
      </c>
      <c r="U822"/>
      <c r="V822"/>
      <c r="W822" t="s">
        <v>52</v>
      </c>
      <c r="X822"/>
      <c r="Y822"/>
      <c r="Z822"/>
    </row>
    <row r="823" spans="1:26" s="14" customFormat="1" x14ac:dyDescent="0.25">
      <c r="A823" s="16"/>
      <c r="B823" s="16"/>
      <c r="C823" s="16"/>
      <c r="D823" s="16"/>
      <c r="E823" s="16"/>
      <c r="F823" s="16"/>
      <c r="G823" s="16"/>
      <c r="H823" s="16"/>
      <c r="I823" s="16" t="s">
        <v>666</v>
      </c>
      <c r="J823" s="16" t="s">
        <v>3</v>
      </c>
      <c r="K823" s="16">
        <v>1</v>
      </c>
      <c r="L823" s="16"/>
      <c r="M823" s="16" t="s">
        <v>3</v>
      </c>
      <c r="N823" s="16"/>
      <c r="O823" s="16">
        <v>26</v>
      </c>
      <c r="P823" s="16" t="s">
        <v>3</v>
      </c>
      <c r="Q823" s="16">
        <v>24</v>
      </c>
      <c r="R823" s="16">
        <v>58</v>
      </c>
      <c r="S823" s="16">
        <v>0</v>
      </c>
      <c r="T823" s="16">
        <v>0</v>
      </c>
      <c r="U823" s="16"/>
      <c r="V823" s="16"/>
      <c r="W823" s="16" t="s">
        <v>52</v>
      </c>
      <c r="X823" s="16"/>
      <c r="Y823" s="16"/>
      <c r="Z823" s="16"/>
    </row>
    <row r="824" spans="1:26" x14ac:dyDescent="0.25">
      <c r="A824"/>
      <c r="B824"/>
      <c r="C824"/>
      <c r="D824"/>
      <c r="E824"/>
      <c r="F824"/>
      <c r="G824"/>
      <c r="H824"/>
      <c r="I824" t="s">
        <v>1049</v>
      </c>
      <c r="J824" t="s">
        <v>3</v>
      </c>
      <c r="K824">
        <v>1</v>
      </c>
      <c r="L824"/>
      <c r="M824" t="s">
        <v>3</v>
      </c>
      <c r="N824"/>
      <c r="O824">
        <v>26</v>
      </c>
      <c r="P824" t="s">
        <v>3</v>
      </c>
      <c r="Q824">
        <v>24</v>
      </c>
      <c r="R824">
        <v>58</v>
      </c>
      <c r="S824">
        <v>0</v>
      </c>
      <c r="T824">
        <v>0</v>
      </c>
      <c r="U824"/>
      <c r="V824"/>
      <c r="W824" t="s">
        <v>52</v>
      </c>
      <c r="X824"/>
      <c r="Y824"/>
      <c r="Z824"/>
    </row>
    <row r="825" spans="1:26" x14ac:dyDescent="0.25">
      <c r="A825"/>
      <c r="B825"/>
      <c r="C825"/>
      <c r="D825"/>
      <c r="E825"/>
      <c r="F825"/>
      <c r="G825"/>
      <c r="H825"/>
      <c r="I825" t="s">
        <v>1051</v>
      </c>
      <c r="J825">
        <v>23</v>
      </c>
      <c r="K825">
        <v>1</v>
      </c>
      <c r="L825"/>
      <c r="M825" t="s">
        <v>4</v>
      </c>
      <c r="N825" t="s">
        <v>1052</v>
      </c>
      <c r="O825">
        <v>26</v>
      </c>
      <c r="P825" t="s">
        <v>3</v>
      </c>
      <c r="Q825">
        <v>24</v>
      </c>
      <c r="R825">
        <v>58</v>
      </c>
      <c r="S825">
        <v>0</v>
      </c>
      <c r="T825">
        <v>0</v>
      </c>
      <c r="U825"/>
      <c r="V825"/>
      <c r="W825" t="s">
        <v>52</v>
      </c>
      <c r="X825"/>
      <c r="Y825"/>
      <c r="Z825"/>
    </row>
    <row r="826" spans="1:26" x14ac:dyDescent="0.25">
      <c r="A826" t="s">
        <v>1059</v>
      </c>
      <c r="B826">
        <v>32168162</v>
      </c>
      <c r="C826" t="s">
        <v>49</v>
      </c>
      <c r="D826">
        <v>1</v>
      </c>
      <c r="E826">
        <v>23</v>
      </c>
      <c r="F826" t="s">
        <v>50</v>
      </c>
      <c r="G826" t="s">
        <v>1060</v>
      </c>
      <c r="H826" t="s">
        <v>1061</v>
      </c>
      <c r="I826" t="s">
        <v>189</v>
      </c>
      <c r="J826" t="s">
        <v>3</v>
      </c>
      <c r="K826">
        <v>1</v>
      </c>
      <c r="L826"/>
      <c r="M826" t="s">
        <v>3</v>
      </c>
      <c r="N826" t="s">
        <v>1062</v>
      </c>
      <c r="O826" t="s">
        <v>3</v>
      </c>
      <c r="P826">
        <v>24</v>
      </c>
      <c r="Q826" t="s">
        <v>3</v>
      </c>
      <c r="R826">
        <v>15</v>
      </c>
      <c r="S826" t="s">
        <v>3</v>
      </c>
      <c r="T826">
        <v>0</v>
      </c>
      <c r="U826"/>
      <c r="V826" t="s">
        <v>1062</v>
      </c>
      <c r="W826" t="s">
        <v>52</v>
      </c>
      <c r="X826"/>
      <c r="Y826"/>
      <c r="Z826"/>
    </row>
    <row r="827" spans="1:26" x14ac:dyDescent="0.25">
      <c r="A827"/>
      <c r="B827"/>
      <c r="C827"/>
      <c r="D827"/>
      <c r="E827"/>
      <c r="F827"/>
      <c r="G827"/>
      <c r="H827"/>
      <c r="I827" t="s">
        <v>273</v>
      </c>
      <c r="J827" t="s">
        <v>3</v>
      </c>
      <c r="K827">
        <v>1</v>
      </c>
      <c r="L827"/>
      <c r="M827" t="s">
        <v>3</v>
      </c>
      <c r="N827" t="s">
        <v>1062</v>
      </c>
      <c r="O827" t="s">
        <v>3</v>
      </c>
      <c r="P827">
        <v>24</v>
      </c>
      <c r="Q827" t="s">
        <v>3</v>
      </c>
      <c r="R827">
        <v>15</v>
      </c>
      <c r="S827" t="s">
        <v>3</v>
      </c>
      <c r="T827">
        <v>0</v>
      </c>
      <c r="U827"/>
      <c r="V827" t="s">
        <v>1062</v>
      </c>
      <c r="W827" t="s">
        <v>52</v>
      </c>
      <c r="X827"/>
      <c r="Y827"/>
      <c r="Z827"/>
    </row>
    <row r="828" spans="1:26" x14ac:dyDescent="0.25">
      <c r="A828"/>
      <c r="B828"/>
      <c r="C828"/>
      <c r="D828"/>
      <c r="E828"/>
      <c r="F828"/>
      <c r="G828"/>
      <c r="H828"/>
      <c r="I828" t="s">
        <v>145</v>
      </c>
      <c r="J828" t="s">
        <v>3</v>
      </c>
      <c r="K828">
        <v>1</v>
      </c>
      <c r="L828"/>
      <c r="M828" t="s">
        <v>3</v>
      </c>
      <c r="N828" t="s">
        <v>1062</v>
      </c>
      <c r="O828" t="s">
        <v>3</v>
      </c>
      <c r="P828">
        <v>24</v>
      </c>
      <c r="Q828" t="s">
        <v>3</v>
      </c>
      <c r="R828">
        <v>15</v>
      </c>
      <c r="S828" t="s">
        <v>3</v>
      </c>
      <c r="T828">
        <v>0</v>
      </c>
      <c r="U828"/>
      <c r="V828" t="s">
        <v>1062</v>
      </c>
      <c r="W828" t="s">
        <v>52</v>
      </c>
      <c r="X828"/>
      <c r="Y828"/>
      <c r="Z828"/>
    </row>
    <row r="829" spans="1:26" x14ac:dyDescent="0.25">
      <c r="A829"/>
      <c r="B829"/>
      <c r="C829"/>
      <c r="D829"/>
      <c r="E829"/>
      <c r="F829"/>
      <c r="G829"/>
      <c r="H829"/>
      <c r="I829" t="s">
        <v>70</v>
      </c>
      <c r="J829" t="s">
        <v>3</v>
      </c>
      <c r="K829">
        <v>1</v>
      </c>
      <c r="L829"/>
      <c r="M829" t="s">
        <v>3</v>
      </c>
      <c r="N829" t="s">
        <v>1062</v>
      </c>
      <c r="O829" t="s">
        <v>3</v>
      </c>
      <c r="P829">
        <v>24</v>
      </c>
      <c r="Q829" t="s">
        <v>3</v>
      </c>
      <c r="R829">
        <v>15</v>
      </c>
      <c r="S829" t="s">
        <v>3</v>
      </c>
      <c r="T829">
        <v>0</v>
      </c>
      <c r="U829"/>
      <c r="V829" t="s">
        <v>1062</v>
      </c>
      <c r="W829" t="s">
        <v>52</v>
      </c>
      <c r="X829"/>
      <c r="Y829"/>
      <c r="Z829"/>
    </row>
    <row r="830" spans="1:26" s="14" customFormat="1" x14ac:dyDescent="0.25">
      <c r="A830" s="16" t="s">
        <v>1063</v>
      </c>
      <c r="B830" s="16">
        <v>32221725</v>
      </c>
      <c r="C830" s="16" t="s">
        <v>49</v>
      </c>
      <c r="D830" s="16">
        <v>1</v>
      </c>
      <c r="E830" s="16">
        <v>34</v>
      </c>
      <c r="F830" s="16" t="s">
        <v>50</v>
      </c>
      <c r="G830" s="16" t="s">
        <v>3</v>
      </c>
      <c r="H830" s="16" t="s">
        <v>3</v>
      </c>
      <c r="I830" s="16" t="s">
        <v>666</v>
      </c>
      <c r="J830" s="16">
        <v>8</v>
      </c>
      <c r="K830" s="16">
        <v>1</v>
      </c>
      <c r="L830" s="16"/>
      <c r="M830" s="16" t="s">
        <v>3</v>
      </c>
      <c r="N830" s="16"/>
      <c r="O830" s="16">
        <v>9</v>
      </c>
      <c r="P830" s="16" t="s">
        <v>3</v>
      </c>
      <c r="Q830" s="16">
        <v>10</v>
      </c>
      <c r="R830" s="16">
        <v>21</v>
      </c>
      <c r="S830" s="16">
        <v>0</v>
      </c>
      <c r="T830" s="16">
        <v>0</v>
      </c>
      <c r="U830" s="16"/>
      <c r="V830" s="16" t="s">
        <v>1064</v>
      </c>
      <c r="W830" s="16" t="s">
        <v>52</v>
      </c>
      <c r="X830" s="16"/>
      <c r="Y830" s="16"/>
      <c r="Z830" s="16"/>
    </row>
    <row r="831" spans="1:26" x14ac:dyDescent="0.25">
      <c r="A831"/>
      <c r="B831"/>
      <c r="C831"/>
      <c r="D831"/>
      <c r="E831"/>
      <c r="F831"/>
      <c r="G831"/>
      <c r="H831"/>
      <c r="I831" t="s">
        <v>68</v>
      </c>
      <c r="J831">
        <v>8</v>
      </c>
      <c r="K831">
        <v>1</v>
      </c>
      <c r="L831"/>
      <c r="M831" t="s">
        <v>3</v>
      </c>
      <c r="N831"/>
      <c r="O831">
        <v>9</v>
      </c>
      <c r="P831" t="s">
        <v>3</v>
      </c>
      <c r="Q831">
        <v>10</v>
      </c>
      <c r="R831">
        <v>21</v>
      </c>
      <c r="S831">
        <v>0</v>
      </c>
      <c r="T831">
        <v>0</v>
      </c>
      <c r="U831"/>
      <c r="V831" t="s">
        <v>1065</v>
      </c>
      <c r="W831" t="s">
        <v>52</v>
      </c>
      <c r="X831"/>
      <c r="Y831"/>
      <c r="Z831"/>
    </row>
    <row r="832" spans="1:26" x14ac:dyDescent="0.25">
      <c r="A832"/>
      <c r="B832"/>
      <c r="C832"/>
      <c r="D832"/>
      <c r="E832"/>
      <c r="F832"/>
      <c r="G832"/>
      <c r="H832"/>
      <c r="I832" t="s">
        <v>1066</v>
      </c>
      <c r="J832">
        <v>13</v>
      </c>
      <c r="K832">
        <v>1</v>
      </c>
      <c r="L832"/>
      <c r="M832" t="s">
        <v>4</v>
      </c>
      <c r="N832" t="s">
        <v>1067</v>
      </c>
      <c r="O832">
        <v>9</v>
      </c>
      <c r="P832" t="s">
        <v>3</v>
      </c>
      <c r="Q832">
        <v>10</v>
      </c>
      <c r="R832">
        <v>21</v>
      </c>
      <c r="S832">
        <v>0</v>
      </c>
      <c r="T832">
        <v>0</v>
      </c>
      <c r="U832"/>
      <c r="V832" t="s">
        <v>1065</v>
      </c>
      <c r="W832" t="s">
        <v>52</v>
      </c>
      <c r="X832"/>
      <c r="Y832"/>
      <c r="Z832"/>
    </row>
    <row r="833" spans="1:26" x14ac:dyDescent="0.25">
      <c r="A833"/>
      <c r="B833"/>
      <c r="C833"/>
      <c r="D833"/>
      <c r="E833"/>
      <c r="F833"/>
      <c r="G833"/>
      <c r="H833"/>
      <c r="I833" t="s">
        <v>1068</v>
      </c>
      <c r="J833">
        <v>13</v>
      </c>
      <c r="K833">
        <v>1</v>
      </c>
      <c r="L833"/>
      <c r="M833" t="s">
        <v>4</v>
      </c>
      <c r="N833" t="s">
        <v>1067</v>
      </c>
      <c r="O833">
        <v>9</v>
      </c>
      <c r="P833" t="s">
        <v>3</v>
      </c>
      <c r="Q833">
        <v>10</v>
      </c>
      <c r="R833">
        <v>21</v>
      </c>
      <c r="S833">
        <v>0</v>
      </c>
      <c r="T833">
        <v>0</v>
      </c>
      <c r="U833"/>
      <c r="V833" t="s">
        <v>1065</v>
      </c>
      <c r="W833" t="s">
        <v>52</v>
      </c>
      <c r="X833"/>
      <c r="Y833"/>
      <c r="Z833"/>
    </row>
    <row r="834" spans="1:26" x14ac:dyDescent="0.25">
      <c r="A834" t="s">
        <v>1069</v>
      </c>
      <c r="B834">
        <v>32222703</v>
      </c>
      <c r="C834" t="s">
        <v>49</v>
      </c>
      <c r="D834">
        <v>1</v>
      </c>
      <c r="E834">
        <v>75</v>
      </c>
      <c r="F834" t="s">
        <v>50</v>
      </c>
      <c r="G834" t="s">
        <v>1070</v>
      </c>
      <c r="H834" t="s">
        <v>1071</v>
      </c>
      <c r="I834" t="s">
        <v>70</v>
      </c>
      <c r="J834">
        <v>1</v>
      </c>
      <c r="K834">
        <v>1</v>
      </c>
      <c r="L834"/>
      <c r="M834" t="s">
        <v>3</v>
      </c>
      <c r="N834"/>
      <c r="O834">
        <v>2</v>
      </c>
      <c r="P834">
        <v>15</v>
      </c>
      <c r="Q834">
        <v>14</v>
      </c>
      <c r="R834">
        <v>11</v>
      </c>
      <c r="S834">
        <v>0</v>
      </c>
      <c r="T834">
        <v>0</v>
      </c>
      <c r="U834"/>
      <c r="V834" t="s">
        <v>1072</v>
      </c>
      <c r="W834" t="s">
        <v>52</v>
      </c>
      <c r="X834"/>
      <c r="Y834"/>
      <c r="Z834"/>
    </row>
    <row r="835" spans="1:26" x14ac:dyDescent="0.25">
      <c r="A835"/>
      <c r="B835"/>
      <c r="C835"/>
      <c r="D835"/>
      <c r="E835"/>
      <c r="F835"/>
      <c r="G835" t="s">
        <v>460</v>
      </c>
      <c r="H835"/>
      <c r="I835" t="s">
        <v>1073</v>
      </c>
      <c r="J835">
        <v>2</v>
      </c>
      <c r="K835">
        <v>1</v>
      </c>
      <c r="L835"/>
      <c r="M835" t="s">
        <v>4</v>
      </c>
      <c r="N835" t="s">
        <v>1074</v>
      </c>
      <c r="O835"/>
      <c r="P835"/>
      <c r="Q835"/>
      <c r="R835"/>
      <c r="S835"/>
      <c r="T835"/>
      <c r="U835"/>
      <c r="V835"/>
      <c r="W835"/>
      <c r="X835"/>
      <c r="Y835"/>
      <c r="Z835"/>
    </row>
    <row r="836" spans="1:26" x14ac:dyDescent="0.25">
      <c r="A836"/>
      <c r="B836"/>
      <c r="C836"/>
      <c r="D836"/>
      <c r="E836"/>
      <c r="F836"/>
      <c r="G836" t="s">
        <v>1075</v>
      </c>
      <c r="H836"/>
      <c r="I836" t="s">
        <v>119</v>
      </c>
      <c r="J836">
        <v>2</v>
      </c>
      <c r="K836">
        <v>1</v>
      </c>
      <c r="L836"/>
      <c r="M836" t="s">
        <v>3</v>
      </c>
      <c r="N836"/>
      <c r="O836"/>
      <c r="P836"/>
      <c r="Q836"/>
      <c r="R836"/>
      <c r="S836"/>
      <c r="T836"/>
      <c r="U836"/>
      <c r="V836"/>
      <c r="W836"/>
      <c r="X836"/>
      <c r="Y836"/>
      <c r="Z836"/>
    </row>
    <row r="837" spans="1:26" x14ac:dyDescent="0.25">
      <c r="A837"/>
      <c r="B837"/>
      <c r="C837"/>
      <c r="D837"/>
      <c r="E837"/>
      <c r="F837"/>
      <c r="G837" t="s">
        <v>1076</v>
      </c>
      <c r="H837"/>
      <c r="I837"/>
      <c r="J837"/>
      <c r="K837"/>
      <c r="L837"/>
      <c r="M837" t="s">
        <v>3</v>
      </c>
      <c r="N837"/>
      <c r="O837"/>
      <c r="P837"/>
      <c r="Q837"/>
      <c r="R837"/>
      <c r="S837"/>
      <c r="T837"/>
      <c r="U837"/>
      <c r="V837"/>
      <c r="W837"/>
      <c r="X837"/>
      <c r="Y837"/>
      <c r="Z837"/>
    </row>
    <row r="838" spans="1:26" x14ac:dyDescent="0.25">
      <c r="A838" t="s">
        <v>1077</v>
      </c>
      <c r="B838">
        <v>32154135</v>
      </c>
      <c r="C838" t="s">
        <v>394</v>
      </c>
      <c r="D838">
        <v>1</v>
      </c>
      <c r="E838">
        <v>25</v>
      </c>
      <c r="F838" t="s">
        <v>77</v>
      </c>
      <c r="G838" t="s">
        <v>101</v>
      </c>
      <c r="H838" t="s">
        <v>3</v>
      </c>
      <c r="I838" t="s">
        <v>1078</v>
      </c>
      <c r="J838" t="s">
        <v>3</v>
      </c>
      <c r="K838">
        <v>1</v>
      </c>
      <c r="L838"/>
      <c r="M838" t="s">
        <v>3</v>
      </c>
      <c r="N838"/>
      <c r="O838" t="s">
        <v>3</v>
      </c>
      <c r="P838" t="s">
        <v>3</v>
      </c>
      <c r="Q838" t="s">
        <v>3</v>
      </c>
      <c r="R838" t="s">
        <v>3</v>
      </c>
      <c r="S838" t="s">
        <v>3</v>
      </c>
      <c r="T838" t="s">
        <v>3</v>
      </c>
      <c r="U838"/>
      <c r="V838"/>
      <c r="W838" t="s">
        <v>52</v>
      </c>
      <c r="X838"/>
      <c r="Y838"/>
      <c r="Z838"/>
    </row>
    <row r="839" spans="1:26" x14ac:dyDescent="0.25">
      <c r="A839"/>
      <c r="B839"/>
      <c r="C839"/>
      <c r="D839"/>
      <c r="E839"/>
      <c r="F839"/>
      <c r="G839"/>
      <c r="H839"/>
      <c r="I839" t="s">
        <v>942</v>
      </c>
      <c r="J839" t="s">
        <v>3</v>
      </c>
      <c r="K839">
        <v>1</v>
      </c>
      <c r="L839"/>
      <c r="M839" t="s">
        <v>3</v>
      </c>
      <c r="N839"/>
      <c r="O839" t="s">
        <v>3</v>
      </c>
      <c r="P839" t="s">
        <v>3</v>
      </c>
      <c r="Q839" t="s">
        <v>3</v>
      </c>
      <c r="R839" t="s">
        <v>3</v>
      </c>
      <c r="S839" t="s">
        <v>3</v>
      </c>
      <c r="T839" t="s">
        <v>3</v>
      </c>
      <c r="U839"/>
      <c r="V839"/>
      <c r="W839"/>
      <c r="X839"/>
      <c r="Y839"/>
      <c r="Z839"/>
    </row>
    <row r="840" spans="1:26" x14ac:dyDescent="0.25">
      <c r="A840"/>
      <c r="B840"/>
      <c r="C840"/>
      <c r="D840">
        <v>2</v>
      </c>
      <c r="E840">
        <v>30</v>
      </c>
      <c r="F840" t="s">
        <v>77</v>
      </c>
      <c r="G840" t="s">
        <v>1079</v>
      </c>
      <c r="H840" t="s">
        <v>3</v>
      </c>
      <c r="I840" t="s">
        <v>1078</v>
      </c>
      <c r="J840" t="s">
        <v>3</v>
      </c>
      <c r="K840">
        <v>1</v>
      </c>
      <c r="L840"/>
      <c r="M840" t="s">
        <v>3</v>
      </c>
      <c r="N840"/>
      <c r="O840" t="s">
        <v>3</v>
      </c>
      <c r="P840" t="s">
        <v>3</v>
      </c>
      <c r="Q840" t="s">
        <v>3</v>
      </c>
      <c r="R840" t="s">
        <v>3</v>
      </c>
      <c r="S840" t="s">
        <v>3</v>
      </c>
      <c r="T840" t="s">
        <v>3</v>
      </c>
      <c r="U840"/>
      <c r="V840"/>
      <c r="W840" t="s">
        <v>279</v>
      </c>
      <c r="X840"/>
      <c r="Y840"/>
      <c r="Z840"/>
    </row>
    <row r="841" spans="1:26" x14ac:dyDescent="0.25">
      <c r="A841"/>
      <c r="B841"/>
      <c r="C841"/>
      <c r="D841">
        <v>3</v>
      </c>
      <c r="E841">
        <v>30</v>
      </c>
      <c r="F841" t="s">
        <v>77</v>
      </c>
      <c r="G841" t="s">
        <v>1079</v>
      </c>
      <c r="H841" t="s">
        <v>3</v>
      </c>
      <c r="I841" t="s">
        <v>1078</v>
      </c>
      <c r="J841" t="s">
        <v>3</v>
      </c>
      <c r="K841">
        <v>1</v>
      </c>
      <c r="L841"/>
      <c r="M841" t="s">
        <v>3</v>
      </c>
      <c r="N841"/>
      <c r="O841" t="s">
        <v>3</v>
      </c>
      <c r="P841" t="s">
        <v>3</v>
      </c>
      <c r="Q841" t="s">
        <v>3</v>
      </c>
      <c r="R841" t="s">
        <v>3</v>
      </c>
      <c r="S841" t="s">
        <v>3</v>
      </c>
      <c r="T841" t="s">
        <v>3</v>
      </c>
      <c r="U841"/>
      <c r="V841"/>
      <c r="W841" t="s">
        <v>279</v>
      </c>
      <c r="X841"/>
      <c r="Y841"/>
      <c r="Z841"/>
    </row>
    <row r="842" spans="1:26" x14ac:dyDescent="0.25">
      <c r="A842"/>
      <c r="B842"/>
      <c r="C842"/>
      <c r="D842">
        <v>4</v>
      </c>
      <c r="E842">
        <v>29</v>
      </c>
      <c r="F842" t="s">
        <v>77</v>
      </c>
      <c r="G842" t="s">
        <v>1080</v>
      </c>
      <c r="H842" t="s">
        <v>3</v>
      </c>
      <c r="I842" t="s">
        <v>1078</v>
      </c>
      <c r="J842" t="s">
        <v>3</v>
      </c>
      <c r="K842">
        <v>1</v>
      </c>
      <c r="L842"/>
      <c r="M842" t="s">
        <v>3</v>
      </c>
      <c r="N842"/>
      <c r="O842" t="s">
        <v>3</v>
      </c>
      <c r="P842" t="s">
        <v>3</v>
      </c>
      <c r="Q842" t="s">
        <v>3</v>
      </c>
      <c r="R842" t="s">
        <v>3</v>
      </c>
      <c r="S842" t="s">
        <v>3</v>
      </c>
      <c r="T842" t="s">
        <v>3</v>
      </c>
      <c r="U842"/>
      <c r="V842"/>
      <c r="W842" t="s">
        <v>279</v>
      </c>
      <c r="X842"/>
      <c r="Y842"/>
      <c r="Z842"/>
    </row>
    <row r="843" spans="1:26" x14ac:dyDescent="0.25">
      <c r="A843" t="s">
        <v>1081</v>
      </c>
      <c r="B843">
        <v>32222119</v>
      </c>
      <c r="C843" t="s">
        <v>49</v>
      </c>
      <c r="D843">
        <v>1</v>
      </c>
      <c r="E843">
        <v>29</v>
      </c>
      <c r="F843" t="s">
        <v>77</v>
      </c>
      <c r="G843" t="s">
        <v>1082</v>
      </c>
      <c r="H843" t="s">
        <v>1083</v>
      </c>
      <c r="I843" t="s">
        <v>70</v>
      </c>
      <c r="J843" t="s">
        <v>3</v>
      </c>
      <c r="K843">
        <v>1</v>
      </c>
      <c r="L843"/>
      <c r="M843" t="s">
        <v>3</v>
      </c>
      <c r="N843"/>
      <c r="O843" t="s">
        <v>3</v>
      </c>
      <c r="P843" t="s">
        <v>3</v>
      </c>
      <c r="Q843" t="s">
        <v>3</v>
      </c>
      <c r="R843" t="s">
        <v>3</v>
      </c>
      <c r="S843" t="s">
        <v>3</v>
      </c>
      <c r="T843" t="s">
        <v>3</v>
      </c>
      <c r="U843"/>
      <c r="V843"/>
      <c r="W843" t="s">
        <v>3</v>
      </c>
      <c r="X843"/>
      <c r="Y843"/>
      <c r="Z843"/>
    </row>
    <row r="844" spans="1:26" s="14" customFormat="1" x14ac:dyDescent="0.25">
      <c r="A844" s="16"/>
      <c r="B844" s="16"/>
      <c r="C844" s="16"/>
      <c r="D844" s="16"/>
      <c r="E844" s="16"/>
      <c r="F844" s="16"/>
      <c r="G844" s="16"/>
      <c r="H844" s="16"/>
      <c r="I844" s="16" t="s">
        <v>7</v>
      </c>
      <c r="J844" s="16" t="s">
        <v>3</v>
      </c>
      <c r="K844" s="16">
        <v>1</v>
      </c>
      <c r="L844" s="16"/>
      <c r="M844" s="16" t="s">
        <v>3</v>
      </c>
      <c r="N844" s="16"/>
      <c r="O844" s="16" t="s">
        <v>3</v>
      </c>
      <c r="P844" s="16" t="s">
        <v>3</v>
      </c>
      <c r="Q844" s="16" t="s">
        <v>3</v>
      </c>
      <c r="R844" s="16" t="s">
        <v>3</v>
      </c>
      <c r="S844" s="16" t="s">
        <v>3</v>
      </c>
      <c r="T844" s="16" t="s">
        <v>3</v>
      </c>
      <c r="U844" s="16"/>
      <c r="V844" s="16"/>
      <c r="W844" s="16" t="s">
        <v>3</v>
      </c>
      <c r="X844" s="16"/>
      <c r="Y844" s="16"/>
      <c r="Z844" s="16"/>
    </row>
    <row r="845" spans="1:26" x14ac:dyDescent="0.25">
      <c r="A845"/>
      <c r="B845"/>
      <c r="C845"/>
      <c r="D845">
        <v>2</v>
      </c>
      <c r="E845">
        <v>30</v>
      </c>
      <c r="F845" t="s">
        <v>77</v>
      </c>
      <c r="G845" t="s">
        <v>1084</v>
      </c>
      <c r="H845" t="s">
        <v>1085</v>
      </c>
      <c r="I845" t="s">
        <v>70</v>
      </c>
      <c r="J845" t="s">
        <v>3</v>
      </c>
      <c r="K845">
        <v>1</v>
      </c>
      <c r="L845"/>
      <c r="M845" t="s">
        <v>3</v>
      </c>
      <c r="N845"/>
      <c r="O845" t="s">
        <v>3</v>
      </c>
      <c r="P845" t="s">
        <v>3</v>
      </c>
      <c r="Q845" t="s">
        <v>3</v>
      </c>
      <c r="R845" t="s">
        <v>3</v>
      </c>
      <c r="S845" t="s">
        <v>3</v>
      </c>
      <c r="T845" t="s">
        <v>3</v>
      </c>
      <c r="U845"/>
      <c r="V845"/>
      <c r="W845" t="s">
        <v>3</v>
      </c>
      <c r="X845"/>
      <c r="Y845"/>
      <c r="Z845"/>
    </row>
    <row r="846" spans="1:26" s="14" customFormat="1" x14ac:dyDescent="0.25">
      <c r="A846" s="16"/>
      <c r="B846" s="16"/>
      <c r="C846" s="16"/>
      <c r="D846" s="16"/>
      <c r="E846" s="16"/>
      <c r="F846" s="16"/>
      <c r="G846" s="16"/>
      <c r="H846" s="16"/>
      <c r="I846" s="16" t="s">
        <v>7</v>
      </c>
      <c r="J846" s="16" t="s">
        <v>3</v>
      </c>
      <c r="K846" s="16">
        <v>1</v>
      </c>
      <c r="L846" s="16"/>
      <c r="M846" s="16" t="s">
        <v>3</v>
      </c>
      <c r="N846" s="16"/>
      <c r="O846" s="16" t="s">
        <v>3</v>
      </c>
      <c r="P846" s="16" t="s">
        <v>3</v>
      </c>
      <c r="Q846" s="16" t="s">
        <v>3</v>
      </c>
      <c r="R846" s="16" t="s">
        <v>3</v>
      </c>
      <c r="S846" s="16" t="s">
        <v>3</v>
      </c>
      <c r="T846" s="16" t="s">
        <v>3</v>
      </c>
      <c r="U846" s="16"/>
      <c r="V846" s="16"/>
      <c r="W846" s="16" t="s">
        <v>3</v>
      </c>
      <c r="X846" s="16"/>
      <c r="Y846" s="16"/>
      <c r="Z846" s="16"/>
    </row>
    <row r="847" spans="1:26" x14ac:dyDescent="0.25">
      <c r="A847"/>
      <c r="B847"/>
      <c r="C847"/>
      <c r="D847">
        <v>3</v>
      </c>
      <c r="E847">
        <v>25</v>
      </c>
      <c r="F847" t="s">
        <v>77</v>
      </c>
      <c r="G847" t="s">
        <v>1079</v>
      </c>
      <c r="H847" t="s">
        <v>3</v>
      </c>
      <c r="I847" t="s">
        <v>70</v>
      </c>
      <c r="J847" t="s">
        <v>3</v>
      </c>
      <c r="K847">
        <v>1</v>
      </c>
      <c r="L847"/>
      <c r="M847" t="s">
        <v>3</v>
      </c>
      <c r="N847"/>
      <c r="O847" t="s">
        <v>3</v>
      </c>
      <c r="P847" t="s">
        <v>3</v>
      </c>
      <c r="Q847" t="s">
        <v>3</v>
      </c>
      <c r="R847" t="s">
        <v>3</v>
      </c>
      <c r="S847" t="s">
        <v>3</v>
      </c>
      <c r="T847" t="s">
        <v>3</v>
      </c>
      <c r="U847"/>
      <c r="V847"/>
      <c r="W847" t="s">
        <v>3</v>
      </c>
      <c r="X847"/>
      <c r="Y847"/>
      <c r="Z847"/>
    </row>
    <row r="848" spans="1:26" s="14" customFormat="1" x14ac:dyDescent="0.25">
      <c r="A848" s="16"/>
      <c r="B848" s="16"/>
      <c r="C848" s="16"/>
      <c r="D848" s="16"/>
      <c r="E848" s="16"/>
      <c r="F848" s="16"/>
      <c r="G848" s="16"/>
      <c r="H848" s="16"/>
      <c r="I848" s="16" t="s">
        <v>7</v>
      </c>
      <c r="J848" s="16" t="s">
        <v>3</v>
      </c>
      <c r="K848" s="16">
        <v>1</v>
      </c>
      <c r="L848" s="16"/>
      <c r="M848" s="16" t="s">
        <v>3</v>
      </c>
      <c r="N848" s="16"/>
      <c r="O848" s="16" t="s">
        <v>3</v>
      </c>
      <c r="P848" s="16" t="s">
        <v>3</v>
      </c>
      <c r="Q848" s="16" t="s">
        <v>3</v>
      </c>
      <c r="R848" s="16" t="s">
        <v>3</v>
      </c>
      <c r="S848" s="16" t="s">
        <v>3</v>
      </c>
      <c r="T848" s="16" t="s">
        <v>3</v>
      </c>
      <c r="U848" s="16"/>
      <c r="V848" s="16"/>
      <c r="W848" s="16" t="s">
        <v>3</v>
      </c>
      <c r="X848" s="16"/>
      <c r="Y848" s="16"/>
      <c r="Z848" s="16"/>
    </row>
    <row r="849" spans="1:26" x14ac:dyDescent="0.25">
      <c r="A849"/>
      <c r="B849"/>
      <c r="C849"/>
      <c r="D849">
        <v>4</v>
      </c>
      <c r="E849">
        <v>31</v>
      </c>
      <c r="F849" t="s">
        <v>77</v>
      </c>
      <c r="G849" t="s">
        <v>1079</v>
      </c>
      <c r="H849" t="s">
        <v>1086</v>
      </c>
      <c r="I849" t="s">
        <v>70</v>
      </c>
      <c r="J849" t="s">
        <v>3</v>
      </c>
      <c r="K849">
        <v>1</v>
      </c>
      <c r="L849"/>
      <c r="M849" t="s">
        <v>3</v>
      </c>
      <c r="N849"/>
      <c r="O849" t="s">
        <v>3</v>
      </c>
      <c r="P849" t="s">
        <v>3</v>
      </c>
      <c r="Q849" t="s">
        <v>3</v>
      </c>
      <c r="R849" t="s">
        <v>3</v>
      </c>
      <c r="S849" t="s">
        <v>3</v>
      </c>
      <c r="T849" t="s">
        <v>6</v>
      </c>
      <c r="U849"/>
      <c r="V849"/>
      <c r="W849" t="s">
        <v>3</v>
      </c>
      <c r="X849"/>
      <c r="Y849"/>
      <c r="Z849"/>
    </row>
    <row r="850" spans="1:26" s="14" customFormat="1" x14ac:dyDescent="0.25">
      <c r="A850" s="16"/>
      <c r="B850" s="16"/>
      <c r="C850" s="16"/>
      <c r="D850" s="16"/>
      <c r="E850" s="16"/>
      <c r="F850" s="16"/>
      <c r="G850" s="16"/>
      <c r="H850" s="16"/>
      <c r="I850" s="16" t="s">
        <v>7</v>
      </c>
      <c r="J850" s="16" t="s">
        <v>3</v>
      </c>
      <c r="K850" s="16">
        <v>1</v>
      </c>
      <c r="L850" s="16"/>
      <c r="M850" s="16" t="s">
        <v>3</v>
      </c>
      <c r="N850" s="16"/>
      <c r="O850" s="16" t="s">
        <v>3</v>
      </c>
      <c r="P850" s="16" t="s">
        <v>3</v>
      </c>
      <c r="Q850" s="16" t="s">
        <v>3</v>
      </c>
      <c r="R850" s="16" t="s">
        <v>3</v>
      </c>
      <c r="S850" s="16" t="s">
        <v>3</v>
      </c>
      <c r="T850" s="16" t="s">
        <v>6</v>
      </c>
      <c r="U850" s="16"/>
      <c r="V850" s="16"/>
      <c r="W850" s="16" t="s">
        <v>3</v>
      </c>
      <c r="X850" s="16"/>
      <c r="Y850" s="16"/>
      <c r="Z850" s="16"/>
    </row>
    <row r="851" spans="1:26" x14ac:dyDescent="0.25">
      <c r="A851"/>
      <c r="B851"/>
      <c r="C851"/>
      <c r="D851">
        <v>5</v>
      </c>
      <c r="E851">
        <v>29</v>
      </c>
      <c r="F851" t="s">
        <v>77</v>
      </c>
      <c r="G851" t="s">
        <v>1082</v>
      </c>
      <c r="H851" t="s">
        <v>1087</v>
      </c>
      <c r="I851" t="s">
        <v>70</v>
      </c>
      <c r="J851" t="s">
        <v>3</v>
      </c>
      <c r="K851">
        <v>1</v>
      </c>
      <c r="L851"/>
      <c r="M851" t="s">
        <v>3</v>
      </c>
      <c r="N851"/>
      <c r="O851" t="s">
        <v>3</v>
      </c>
      <c r="P851" t="s">
        <v>3</v>
      </c>
      <c r="Q851" t="s">
        <v>3</v>
      </c>
      <c r="R851" t="s">
        <v>3</v>
      </c>
      <c r="S851" t="s">
        <v>3</v>
      </c>
      <c r="T851" t="s">
        <v>6</v>
      </c>
      <c r="U851"/>
      <c r="V851"/>
      <c r="W851" t="s">
        <v>3</v>
      </c>
      <c r="X851"/>
      <c r="Y851"/>
      <c r="Z851"/>
    </row>
    <row r="852" spans="1:26" s="14" customFormat="1" x14ac:dyDescent="0.25">
      <c r="A852" s="16"/>
      <c r="B852" s="16"/>
      <c r="C852" s="16"/>
      <c r="D852" s="16"/>
      <c r="E852" s="16"/>
      <c r="F852" s="16"/>
      <c r="G852" s="16"/>
      <c r="H852" s="16"/>
      <c r="I852" s="16" t="s">
        <v>7</v>
      </c>
      <c r="J852" s="16" t="s">
        <v>3</v>
      </c>
      <c r="K852" s="16">
        <v>1</v>
      </c>
      <c r="L852" s="16"/>
      <c r="M852" s="16" t="s">
        <v>3</v>
      </c>
      <c r="N852" s="16"/>
      <c r="O852" s="16" t="s">
        <v>3</v>
      </c>
      <c r="P852" s="16" t="s">
        <v>3</v>
      </c>
      <c r="Q852" s="16" t="s">
        <v>3</v>
      </c>
      <c r="R852" s="16" t="s">
        <v>3</v>
      </c>
      <c r="S852" s="16" t="s">
        <v>3</v>
      </c>
      <c r="T852" s="16" t="s">
        <v>6</v>
      </c>
      <c r="U852" s="16"/>
      <c r="V852" s="16"/>
      <c r="W852" s="16" t="s">
        <v>3</v>
      </c>
      <c r="X852" s="16"/>
      <c r="Y852" s="16"/>
      <c r="Z852" s="16"/>
    </row>
    <row r="853" spans="1:26" s="14" customFormat="1" x14ac:dyDescent="0.25">
      <c r="A853" s="16" t="s">
        <v>1088</v>
      </c>
      <c r="B853" s="16">
        <v>32217556</v>
      </c>
      <c r="C853" s="16" t="s">
        <v>140</v>
      </c>
      <c r="D853" s="16">
        <v>274</v>
      </c>
      <c r="E853" s="16" t="s">
        <v>1089</v>
      </c>
      <c r="F853" s="16" t="s">
        <v>1090</v>
      </c>
      <c r="G853" s="16" t="s">
        <v>1091</v>
      </c>
      <c r="H853" s="16" t="s">
        <v>1092</v>
      </c>
      <c r="I853" s="16" t="s">
        <v>1093</v>
      </c>
      <c r="J853" s="16" t="s">
        <v>3</v>
      </c>
      <c r="K853" s="16">
        <v>236</v>
      </c>
      <c r="L853" s="16"/>
      <c r="M853" s="16" t="s">
        <v>4</v>
      </c>
      <c r="N853" s="16" t="s">
        <v>1094</v>
      </c>
      <c r="O853" s="16" t="s">
        <v>3</v>
      </c>
      <c r="P853" s="16" t="s">
        <v>3</v>
      </c>
      <c r="Q853" s="16" t="s">
        <v>3</v>
      </c>
      <c r="R853" s="16" t="s">
        <v>3</v>
      </c>
      <c r="S853" s="16">
        <v>0</v>
      </c>
      <c r="T853" s="16">
        <v>0</v>
      </c>
      <c r="U853" s="16"/>
      <c r="V853" s="16"/>
      <c r="W853" s="16" t="s">
        <v>1095</v>
      </c>
      <c r="X853" s="16"/>
      <c r="Y853" s="16"/>
      <c r="Z853" s="16"/>
    </row>
    <row r="854" spans="1:26" x14ac:dyDescent="0.25">
      <c r="A854"/>
      <c r="B854"/>
      <c r="C854"/>
      <c r="D854"/>
      <c r="E854"/>
      <c r="F854"/>
      <c r="G854" t="s">
        <v>1096</v>
      </c>
      <c r="H854"/>
      <c r="I854" t="s">
        <v>1097</v>
      </c>
      <c r="J854" t="s">
        <v>3</v>
      </c>
      <c r="K854">
        <v>217</v>
      </c>
      <c r="L854"/>
      <c r="M854" t="s">
        <v>4</v>
      </c>
      <c r="N854" t="s">
        <v>1098</v>
      </c>
      <c r="O854" t="s">
        <v>3</v>
      </c>
      <c r="P854" t="s">
        <v>3</v>
      </c>
      <c r="Q854" t="s">
        <v>3</v>
      </c>
      <c r="R854" t="s">
        <v>3</v>
      </c>
      <c r="S854">
        <v>0</v>
      </c>
      <c r="T854">
        <v>0</v>
      </c>
      <c r="U854"/>
      <c r="V854"/>
      <c r="W854"/>
      <c r="X854"/>
      <c r="Y854"/>
      <c r="Z854"/>
    </row>
    <row r="855" spans="1:26" s="14" customFormat="1" x14ac:dyDescent="0.25">
      <c r="A855" s="16"/>
      <c r="B855" s="16"/>
      <c r="C855" s="16"/>
      <c r="D855" s="16"/>
      <c r="E855" s="16"/>
      <c r="F855" s="16"/>
      <c r="G855" s="16" t="s">
        <v>1099</v>
      </c>
      <c r="H855" s="16"/>
      <c r="I855" s="16" t="s">
        <v>1100</v>
      </c>
      <c r="J855" s="16" t="s">
        <v>3</v>
      </c>
      <c r="K855" s="16">
        <v>249</v>
      </c>
      <c r="L855" s="16"/>
      <c r="M855" s="16" t="s">
        <v>4</v>
      </c>
      <c r="N855" s="16" t="s">
        <v>1101</v>
      </c>
      <c r="O855" s="16" t="s">
        <v>3</v>
      </c>
      <c r="P855" s="16" t="s">
        <v>3</v>
      </c>
      <c r="Q855" s="16" t="s">
        <v>3</v>
      </c>
      <c r="R855" s="16" t="s">
        <v>3</v>
      </c>
      <c r="S855" s="16">
        <v>0</v>
      </c>
      <c r="T855" s="16">
        <v>0</v>
      </c>
      <c r="U855" s="16"/>
      <c r="V855" s="16"/>
      <c r="W855" s="16"/>
      <c r="X855" s="16"/>
      <c r="Y855" s="16"/>
      <c r="Z855" s="16"/>
    </row>
    <row r="856" spans="1:26" x14ac:dyDescent="0.25">
      <c r="A856"/>
      <c r="B856"/>
      <c r="C856"/>
      <c r="D856"/>
      <c r="E856"/>
      <c r="F856"/>
      <c r="G856" t="s">
        <v>1102</v>
      </c>
      <c r="H856"/>
      <c r="I856" t="s">
        <v>617</v>
      </c>
      <c r="J856" t="s">
        <v>3</v>
      </c>
      <c r="K856">
        <v>54</v>
      </c>
      <c r="L856"/>
      <c r="M856" t="s">
        <v>4</v>
      </c>
      <c r="N856" t="s">
        <v>1103</v>
      </c>
      <c r="O856" t="s">
        <v>3</v>
      </c>
      <c r="P856" t="s">
        <v>3</v>
      </c>
      <c r="Q856" t="s">
        <v>3</v>
      </c>
      <c r="R856" t="s">
        <v>3</v>
      </c>
      <c r="S856">
        <v>0</v>
      </c>
      <c r="T856">
        <v>0</v>
      </c>
      <c r="U856"/>
      <c r="V856"/>
      <c r="W856"/>
      <c r="X856"/>
      <c r="Y856"/>
      <c r="Z856"/>
    </row>
    <row r="857" spans="1:26" x14ac:dyDescent="0.25">
      <c r="A857"/>
      <c r="B857"/>
      <c r="C857"/>
      <c r="D857"/>
      <c r="E857"/>
      <c r="F857"/>
      <c r="G857" t="s">
        <v>1104</v>
      </c>
      <c r="H857"/>
      <c r="I857" t="s">
        <v>1105</v>
      </c>
      <c r="J857" t="s">
        <v>3</v>
      </c>
      <c r="K857">
        <v>89</v>
      </c>
      <c r="L857"/>
      <c r="M857" t="s">
        <v>4</v>
      </c>
      <c r="N857" t="s">
        <v>1106</v>
      </c>
      <c r="O857" t="s">
        <v>3</v>
      </c>
      <c r="P857" t="s">
        <v>3</v>
      </c>
      <c r="Q857" t="s">
        <v>3</v>
      </c>
      <c r="R857" t="s">
        <v>3</v>
      </c>
      <c r="S857">
        <v>0</v>
      </c>
      <c r="T857">
        <v>0</v>
      </c>
      <c r="U857"/>
      <c r="V857"/>
      <c r="W857"/>
      <c r="X857"/>
      <c r="Y857"/>
      <c r="Z857"/>
    </row>
    <row r="858" spans="1:26" x14ac:dyDescent="0.25">
      <c r="A858"/>
      <c r="B858"/>
      <c r="C858"/>
      <c r="D858"/>
      <c r="E858"/>
      <c r="F858"/>
      <c r="G858" t="s">
        <v>1107</v>
      </c>
      <c r="H858"/>
      <c r="I858" t="s">
        <v>3</v>
      </c>
      <c r="J858"/>
      <c r="K858"/>
      <c r="L858"/>
      <c r="M858" t="s">
        <v>3</v>
      </c>
      <c r="N858"/>
      <c r="O858"/>
      <c r="P858"/>
      <c r="Q858"/>
      <c r="R858"/>
      <c r="S858"/>
      <c r="T858"/>
      <c r="U858"/>
      <c r="V858"/>
      <c r="W858"/>
      <c r="X858"/>
      <c r="Y858"/>
      <c r="Z858"/>
    </row>
    <row r="859" spans="1:26" x14ac:dyDescent="0.25">
      <c r="A859"/>
      <c r="B859"/>
      <c r="C859"/>
      <c r="D859"/>
      <c r="E859"/>
      <c r="F859"/>
      <c r="G859" t="s">
        <v>1108</v>
      </c>
      <c r="H859"/>
      <c r="I859" t="s">
        <v>3</v>
      </c>
      <c r="J859"/>
      <c r="K859"/>
      <c r="L859"/>
      <c r="M859" t="s">
        <v>3</v>
      </c>
      <c r="N859"/>
      <c r="O859"/>
      <c r="P859"/>
      <c r="Q859"/>
      <c r="R859"/>
      <c r="S859"/>
      <c r="T859"/>
      <c r="U859"/>
      <c r="V859"/>
      <c r="W859"/>
      <c r="X859"/>
      <c r="Y859"/>
      <c r="Z859"/>
    </row>
    <row r="860" spans="1:26" x14ac:dyDescent="0.25">
      <c r="A860" t="s">
        <v>1109</v>
      </c>
      <c r="B860">
        <v>32048163</v>
      </c>
      <c r="C860" t="s">
        <v>49</v>
      </c>
      <c r="D860">
        <v>1</v>
      </c>
      <c r="E860">
        <v>65</v>
      </c>
      <c r="F860" t="s">
        <v>77</v>
      </c>
      <c r="G860" t="s">
        <v>439</v>
      </c>
      <c r="H860" t="s">
        <v>1110</v>
      </c>
      <c r="I860" t="s">
        <v>315</v>
      </c>
      <c r="J860" t="s">
        <v>3</v>
      </c>
      <c r="K860">
        <v>1</v>
      </c>
      <c r="L860"/>
      <c r="M860" t="s">
        <v>3</v>
      </c>
      <c r="N860" t="s">
        <v>128</v>
      </c>
      <c r="O860" t="s">
        <v>3</v>
      </c>
      <c r="P860" t="s">
        <v>3</v>
      </c>
      <c r="Q860" t="s">
        <v>3</v>
      </c>
      <c r="R860" t="s">
        <v>3</v>
      </c>
      <c r="S860" t="s">
        <v>3</v>
      </c>
      <c r="T860">
        <v>1</v>
      </c>
      <c r="U860"/>
      <c r="V860"/>
      <c r="W860" t="s">
        <v>4</v>
      </c>
      <c r="X860"/>
      <c r="Y860"/>
      <c r="Z860"/>
    </row>
    <row r="861" spans="1:26" x14ac:dyDescent="0.25">
      <c r="A861"/>
      <c r="B861"/>
      <c r="C861"/>
      <c r="D861"/>
      <c r="E861"/>
      <c r="F861"/>
      <c r="G861" t="s">
        <v>1111</v>
      </c>
      <c r="H861"/>
      <c r="I861" t="s">
        <v>869</v>
      </c>
      <c r="J861" t="s">
        <v>3</v>
      </c>
      <c r="K861">
        <v>1</v>
      </c>
      <c r="L861"/>
      <c r="M861" t="s">
        <v>3</v>
      </c>
      <c r="N861" t="s">
        <v>128</v>
      </c>
      <c r="O861" t="s">
        <v>3</v>
      </c>
      <c r="P861" t="s">
        <v>3</v>
      </c>
      <c r="Q861" t="s">
        <v>3</v>
      </c>
      <c r="R861" t="s">
        <v>3</v>
      </c>
      <c r="S861" t="s">
        <v>3</v>
      </c>
      <c r="T861"/>
      <c r="U861"/>
      <c r="V861"/>
      <c r="W861"/>
      <c r="X861"/>
      <c r="Y861"/>
      <c r="Z861"/>
    </row>
    <row r="862" spans="1:26" x14ac:dyDescent="0.25">
      <c r="A862"/>
      <c r="B862"/>
      <c r="C862"/>
      <c r="D862"/>
      <c r="E862"/>
      <c r="F862"/>
      <c r="G862"/>
      <c r="H862"/>
      <c r="I862" t="s">
        <v>309</v>
      </c>
      <c r="J862" t="s">
        <v>3</v>
      </c>
      <c r="K862">
        <v>1</v>
      </c>
      <c r="L862"/>
      <c r="M862" t="s">
        <v>3</v>
      </c>
      <c r="N862" t="s">
        <v>128</v>
      </c>
      <c r="O862" t="s">
        <v>3</v>
      </c>
      <c r="P862" t="s">
        <v>3</v>
      </c>
      <c r="Q862" t="s">
        <v>3</v>
      </c>
      <c r="R862" t="s">
        <v>3</v>
      </c>
      <c r="S862" t="s">
        <v>3</v>
      </c>
      <c r="T862">
        <v>1</v>
      </c>
      <c r="U862"/>
      <c r="V862"/>
      <c r="W862"/>
      <c r="X862"/>
      <c r="Y862"/>
      <c r="Z862"/>
    </row>
    <row r="863" spans="1:26" x14ac:dyDescent="0.25">
      <c r="A863"/>
      <c r="B863"/>
      <c r="C863"/>
      <c r="D863">
        <v>2</v>
      </c>
      <c r="E863">
        <v>66</v>
      </c>
      <c r="F863" t="s">
        <v>50</v>
      </c>
      <c r="G863" t="s">
        <v>439</v>
      </c>
      <c r="H863" t="s">
        <v>1112</v>
      </c>
      <c r="I863" t="s">
        <v>315</v>
      </c>
      <c r="J863" t="s">
        <v>3</v>
      </c>
      <c r="K863">
        <v>1</v>
      </c>
      <c r="L863"/>
      <c r="M863" t="s">
        <v>3</v>
      </c>
      <c r="N863" t="s">
        <v>128</v>
      </c>
      <c r="O863" t="s">
        <v>3</v>
      </c>
      <c r="P863" t="s">
        <v>3</v>
      </c>
      <c r="Q863" t="s">
        <v>3</v>
      </c>
      <c r="R863" t="s">
        <v>3</v>
      </c>
      <c r="S863" t="s">
        <v>3</v>
      </c>
      <c r="T863"/>
      <c r="U863"/>
      <c r="V863"/>
      <c r="W863" t="s">
        <v>4</v>
      </c>
      <c r="X863"/>
      <c r="Y863"/>
      <c r="Z863"/>
    </row>
    <row r="864" spans="1:26" x14ac:dyDescent="0.25">
      <c r="A864"/>
      <c r="B864"/>
      <c r="C864"/>
      <c r="D864"/>
      <c r="E864"/>
      <c r="F864"/>
      <c r="G864" t="s">
        <v>1113</v>
      </c>
      <c r="H864"/>
      <c r="I864" t="s">
        <v>869</v>
      </c>
      <c r="J864" t="s">
        <v>3</v>
      </c>
      <c r="K864">
        <v>1</v>
      </c>
      <c r="L864"/>
      <c r="M864" t="s">
        <v>3</v>
      </c>
      <c r="N864" t="s">
        <v>128</v>
      </c>
      <c r="O864" t="s">
        <v>3</v>
      </c>
      <c r="P864" t="s">
        <v>3</v>
      </c>
      <c r="Q864" t="s">
        <v>3</v>
      </c>
      <c r="R864" t="s">
        <v>3</v>
      </c>
      <c r="S864" t="s">
        <v>3</v>
      </c>
      <c r="T864"/>
      <c r="U864"/>
      <c r="V864"/>
      <c r="W864"/>
      <c r="X864"/>
      <c r="Y864"/>
      <c r="Z864"/>
    </row>
    <row r="865" spans="1:26" x14ac:dyDescent="0.25">
      <c r="A865"/>
      <c r="B865"/>
      <c r="C865"/>
      <c r="D865"/>
      <c r="E865"/>
      <c r="F865"/>
      <c r="G865"/>
      <c r="H865"/>
      <c r="I865" t="s">
        <v>309</v>
      </c>
      <c r="J865" t="s">
        <v>3</v>
      </c>
      <c r="K865">
        <v>1</v>
      </c>
      <c r="L865"/>
      <c r="M865" t="s">
        <v>3</v>
      </c>
      <c r="N865" t="s">
        <v>128</v>
      </c>
      <c r="O865" t="s">
        <v>3</v>
      </c>
      <c r="P865" t="s">
        <v>3</v>
      </c>
      <c r="Q865" t="s">
        <v>3</v>
      </c>
      <c r="R865" t="s">
        <v>3</v>
      </c>
      <c r="S865" t="s">
        <v>3</v>
      </c>
      <c r="T865"/>
      <c r="U865"/>
      <c r="V865"/>
      <c r="W865"/>
      <c r="X865"/>
      <c r="Y865"/>
      <c r="Z865"/>
    </row>
    <row r="866" spans="1:26" x14ac:dyDescent="0.25">
      <c r="A866"/>
      <c r="B866"/>
      <c r="C866"/>
      <c r="D866"/>
      <c r="E866"/>
      <c r="F866"/>
      <c r="G866"/>
      <c r="H866"/>
      <c r="I866" t="s">
        <v>664</v>
      </c>
      <c r="J866" t="s">
        <v>3</v>
      </c>
      <c r="K866">
        <v>1</v>
      </c>
      <c r="L866"/>
      <c r="M866" t="s">
        <v>3</v>
      </c>
      <c r="N866" t="s">
        <v>128</v>
      </c>
      <c r="O866" t="s">
        <v>3</v>
      </c>
      <c r="P866" t="s">
        <v>3</v>
      </c>
      <c r="Q866" t="s">
        <v>3</v>
      </c>
      <c r="R866" t="s">
        <v>3</v>
      </c>
      <c r="S866" t="s">
        <v>3</v>
      </c>
      <c r="T866"/>
      <c r="U866"/>
      <c r="V866"/>
      <c r="W866"/>
      <c r="X866"/>
      <c r="Y866"/>
      <c r="Z866"/>
    </row>
    <row r="867" spans="1:26" x14ac:dyDescent="0.25">
      <c r="A867"/>
      <c r="B867"/>
      <c r="C867"/>
      <c r="D867"/>
      <c r="E867"/>
      <c r="F867"/>
      <c r="G867"/>
      <c r="H867"/>
      <c r="I867" t="s">
        <v>1114</v>
      </c>
      <c r="J867" t="s">
        <v>3</v>
      </c>
      <c r="K867">
        <v>1</v>
      </c>
      <c r="L867"/>
      <c r="M867" t="s">
        <v>3</v>
      </c>
      <c r="N867" t="s">
        <v>128</v>
      </c>
      <c r="O867" t="s">
        <v>3</v>
      </c>
      <c r="P867" t="s">
        <v>3</v>
      </c>
      <c r="Q867" t="s">
        <v>3</v>
      </c>
      <c r="R867" t="s">
        <v>3</v>
      </c>
      <c r="S867" t="s">
        <v>3</v>
      </c>
      <c r="T867"/>
      <c r="U867"/>
      <c r="V867"/>
      <c r="W867"/>
      <c r="X867"/>
      <c r="Y867"/>
      <c r="Z867"/>
    </row>
    <row r="868" spans="1:26" x14ac:dyDescent="0.25">
      <c r="A868"/>
      <c r="B868"/>
      <c r="C868"/>
      <c r="D868">
        <v>3</v>
      </c>
      <c r="E868">
        <v>62</v>
      </c>
      <c r="F868" t="s">
        <v>50</v>
      </c>
      <c r="G868" t="s">
        <v>1113</v>
      </c>
      <c r="H868" t="s">
        <v>1115</v>
      </c>
      <c r="I868" t="s">
        <v>315</v>
      </c>
      <c r="J868" t="s">
        <v>3</v>
      </c>
      <c r="K868">
        <v>1</v>
      </c>
      <c r="L868"/>
      <c r="M868" t="s">
        <v>3</v>
      </c>
      <c r="N868" t="s">
        <v>128</v>
      </c>
      <c r="O868" t="s">
        <v>3</v>
      </c>
      <c r="P868" t="s">
        <v>3</v>
      </c>
      <c r="Q868" t="s">
        <v>3</v>
      </c>
      <c r="R868" t="s">
        <v>3</v>
      </c>
      <c r="S868" t="s">
        <v>3</v>
      </c>
      <c r="T868">
        <v>1</v>
      </c>
      <c r="U868"/>
      <c r="V868"/>
      <c r="W868" t="s">
        <v>4</v>
      </c>
      <c r="X868"/>
      <c r="Y868"/>
      <c r="Z868"/>
    </row>
    <row r="869" spans="1:26" x14ac:dyDescent="0.25">
      <c r="A869"/>
      <c r="B869"/>
      <c r="C869"/>
      <c r="D869"/>
      <c r="E869"/>
      <c r="F869"/>
      <c r="G869" t="s">
        <v>1116</v>
      </c>
      <c r="H869"/>
      <c r="I869" t="s">
        <v>869</v>
      </c>
      <c r="J869" t="s">
        <v>3</v>
      </c>
      <c r="K869">
        <v>1</v>
      </c>
      <c r="L869"/>
      <c r="M869" t="s">
        <v>3</v>
      </c>
      <c r="N869" t="s">
        <v>128</v>
      </c>
      <c r="O869" t="s">
        <v>3</v>
      </c>
      <c r="P869" t="s">
        <v>3</v>
      </c>
      <c r="Q869" t="s">
        <v>3</v>
      </c>
      <c r="R869" t="s">
        <v>3</v>
      </c>
      <c r="S869" t="s">
        <v>3</v>
      </c>
      <c r="T869"/>
      <c r="U869"/>
      <c r="V869"/>
      <c r="W869"/>
      <c r="X869"/>
      <c r="Y869"/>
      <c r="Z869"/>
    </row>
    <row r="870" spans="1:26" x14ac:dyDescent="0.25">
      <c r="A870"/>
      <c r="B870"/>
      <c r="C870"/>
      <c r="D870"/>
      <c r="E870"/>
      <c r="F870"/>
      <c r="G870"/>
      <c r="H870"/>
      <c r="I870" t="s">
        <v>309</v>
      </c>
      <c r="J870" t="s">
        <v>3</v>
      </c>
      <c r="K870">
        <v>1</v>
      </c>
      <c r="L870"/>
      <c r="M870" t="s">
        <v>3</v>
      </c>
      <c r="N870" t="s">
        <v>128</v>
      </c>
      <c r="O870" t="s">
        <v>3</v>
      </c>
      <c r="P870" t="s">
        <v>3</v>
      </c>
      <c r="Q870" t="s">
        <v>3</v>
      </c>
      <c r="R870" t="s">
        <v>3</v>
      </c>
      <c r="S870" t="s">
        <v>3</v>
      </c>
      <c r="T870"/>
      <c r="U870"/>
      <c r="V870"/>
      <c r="W870"/>
      <c r="X870"/>
      <c r="Y870"/>
      <c r="Z870"/>
    </row>
    <row r="871" spans="1:26" x14ac:dyDescent="0.25">
      <c r="A871"/>
      <c r="B871"/>
      <c r="C871"/>
      <c r="D871">
        <v>4</v>
      </c>
      <c r="E871">
        <v>63</v>
      </c>
      <c r="F871" t="s">
        <v>50</v>
      </c>
      <c r="G871" t="s">
        <v>1117</v>
      </c>
      <c r="H871" t="s">
        <v>1118</v>
      </c>
      <c r="I871" t="s">
        <v>315</v>
      </c>
      <c r="J871" t="s">
        <v>3</v>
      </c>
      <c r="K871">
        <v>1</v>
      </c>
      <c r="L871"/>
      <c r="M871" t="s">
        <v>3</v>
      </c>
      <c r="N871" t="s">
        <v>128</v>
      </c>
      <c r="O871" t="s">
        <v>3</v>
      </c>
      <c r="P871" t="s">
        <v>3</v>
      </c>
      <c r="Q871" t="s">
        <v>3</v>
      </c>
      <c r="R871" t="s">
        <v>3</v>
      </c>
      <c r="S871" t="s">
        <v>3</v>
      </c>
      <c r="T871">
        <v>1</v>
      </c>
      <c r="U871"/>
      <c r="V871"/>
      <c r="W871" t="s">
        <v>4</v>
      </c>
      <c r="X871"/>
      <c r="Y871"/>
      <c r="Z871"/>
    </row>
    <row r="872" spans="1:26" x14ac:dyDescent="0.25">
      <c r="A872"/>
      <c r="B872"/>
      <c r="C872"/>
      <c r="D872"/>
      <c r="E872"/>
      <c r="F872"/>
      <c r="G872"/>
      <c r="H872"/>
      <c r="I872" t="s">
        <v>869</v>
      </c>
      <c r="J872" t="s">
        <v>3</v>
      </c>
      <c r="K872">
        <v>1</v>
      </c>
      <c r="L872"/>
      <c r="M872" t="s">
        <v>3</v>
      </c>
      <c r="N872" t="s">
        <v>128</v>
      </c>
      <c r="O872" t="s">
        <v>3</v>
      </c>
      <c r="P872" t="s">
        <v>3</v>
      </c>
      <c r="Q872" t="s">
        <v>3</v>
      </c>
      <c r="R872" t="s">
        <v>3</v>
      </c>
      <c r="S872" t="s">
        <v>3</v>
      </c>
      <c r="T872"/>
      <c r="U872"/>
      <c r="V872"/>
      <c r="W872"/>
      <c r="X872"/>
      <c r="Y872"/>
      <c r="Z872"/>
    </row>
    <row r="873" spans="1:26" x14ac:dyDescent="0.25">
      <c r="A873"/>
      <c r="B873"/>
      <c r="C873"/>
      <c r="D873"/>
      <c r="E873"/>
      <c r="F873"/>
      <c r="G873"/>
      <c r="H873"/>
      <c r="I873" t="s">
        <v>309</v>
      </c>
      <c r="J873" t="s">
        <v>3</v>
      </c>
      <c r="K873">
        <v>1</v>
      </c>
      <c r="L873"/>
      <c r="M873" t="s">
        <v>3</v>
      </c>
      <c r="N873" t="s">
        <v>128</v>
      </c>
      <c r="O873" t="s">
        <v>3</v>
      </c>
      <c r="P873" t="s">
        <v>3</v>
      </c>
      <c r="Q873" t="s">
        <v>3</v>
      </c>
      <c r="R873" t="s">
        <v>3</v>
      </c>
      <c r="S873" t="s">
        <v>3</v>
      </c>
      <c r="T873"/>
      <c r="U873"/>
      <c r="V873"/>
      <c r="W873"/>
      <c r="X873"/>
      <c r="Y873"/>
      <c r="Z873"/>
    </row>
    <row r="874" spans="1:26" x14ac:dyDescent="0.25">
      <c r="A874"/>
      <c r="B874"/>
      <c r="C874"/>
      <c r="D874"/>
      <c r="E874"/>
      <c r="F874"/>
      <c r="G874"/>
      <c r="H874"/>
      <c r="I874" t="s">
        <v>664</v>
      </c>
      <c r="J874" t="s">
        <v>3</v>
      </c>
      <c r="K874">
        <v>1</v>
      </c>
      <c r="L874"/>
      <c r="M874" t="s">
        <v>3</v>
      </c>
      <c r="N874" t="s">
        <v>128</v>
      </c>
      <c r="O874" t="s">
        <v>3</v>
      </c>
      <c r="P874" t="s">
        <v>3</v>
      </c>
      <c r="Q874" t="s">
        <v>3</v>
      </c>
      <c r="R874" t="s">
        <v>3</v>
      </c>
      <c r="S874" t="s">
        <v>3</v>
      </c>
      <c r="T874"/>
      <c r="U874"/>
      <c r="V874"/>
      <c r="W874"/>
      <c r="X874"/>
      <c r="Y874"/>
      <c r="Z874"/>
    </row>
    <row r="875" spans="1:26" x14ac:dyDescent="0.25">
      <c r="A875"/>
      <c r="B875"/>
      <c r="C875"/>
      <c r="D875"/>
      <c r="E875"/>
      <c r="F875"/>
      <c r="G875"/>
      <c r="H875"/>
      <c r="I875" t="s">
        <v>1114</v>
      </c>
      <c r="J875" t="s">
        <v>3</v>
      </c>
      <c r="K875">
        <v>1</v>
      </c>
      <c r="L875"/>
      <c r="M875" t="s">
        <v>3</v>
      </c>
      <c r="N875" t="s">
        <v>128</v>
      </c>
      <c r="O875" t="s">
        <v>3</v>
      </c>
      <c r="P875" t="s">
        <v>3</v>
      </c>
      <c r="Q875" t="s">
        <v>3</v>
      </c>
      <c r="R875" t="s">
        <v>3</v>
      </c>
      <c r="S875" t="s">
        <v>3</v>
      </c>
      <c r="T875"/>
      <c r="U875"/>
      <c r="V875"/>
      <c r="W875"/>
      <c r="X875"/>
      <c r="Y875"/>
      <c r="Z875"/>
    </row>
    <row r="876" spans="1:26" x14ac:dyDescent="0.25">
      <c r="A876"/>
      <c r="B876"/>
      <c r="C876"/>
      <c r="D876">
        <v>5</v>
      </c>
      <c r="E876">
        <v>63</v>
      </c>
      <c r="F876" t="s">
        <v>77</v>
      </c>
      <c r="G876" t="s">
        <v>3</v>
      </c>
      <c r="H876" t="s">
        <v>1119</v>
      </c>
      <c r="I876" t="s">
        <v>869</v>
      </c>
      <c r="J876" t="s">
        <v>3</v>
      </c>
      <c r="K876">
        <v>1</v>
      </c>
      <c r="L876"/>
      <c r="M876" t="s">
        <v>3</v>
      </c>
      <c r="N876" t="s">
        <v>128</v>
      </c>
      <c r="O876" t="s">
        <v>3</v>
      </c>
      <c r="P876" t="s">
        <v>3</v>
      </c>
      <c r="Q876" t="s">
        <v>3</v>
      </c>
      <c r="R876" t="s">
        <v>3</v>
      </c>
      <c r="S876" t="s">
        <v>3</v>
      </c>
      <c r="T876">
        <v>1</v>
      </c>
      <c r="U876"/>
      <c r="V876"/>
      <c r="W876" t="s">
        <v>4</v>
      </c>
      <c r="X876"/>
      <c r="Y876"/>
      <c r="Z876"/>
    </row>
    <row r="877" spans="1:26" x14ac:dyDescent="0.25">
      <c r="A877"/>
      <c r="B877"/>
      <c r="C877"/>
      <c r="D877"/>
      <c r="E877"/>
      <c r="F877"/>
      <c r="G877"/>
      <c r="H877"/>
      <c r="I877" t="s">
        <v>1114</v>
      </c>
      <c r="J877" t="s">
        <v>3</v>
      </c>
      <c r="K877">
        <v>1</v>
      </c>
      <c r="L877"/>
      <c r="M877" t="s">
        <v>3</v>
      </c>
      <c r="N877" t="s">
        <v>128</v>
      </c>
      <c r="O877" t="s">
        <v>3</v>
      </c>
      <c r="P877" t="s">
        <v>3</v>
      </c>
      <c r="Q877" t="s">
        <v>3</v>
      </c>
      <c r="R877" t="s">
        <v>3</v>
      </c>
      <c r="S877" t="s">
        <v>3</v>
      </c>
      <c r="T877"/>
      <c r="U877"/>
      <c r="V877"/>
      <c r="W877"/>
      <c r="X877"/>
      <c r="Y877"/>
      <c r="Z877"/>
    </row>
    <row r="878" spans="1:26" x14ac:dyDescent="0.25">
      <c r="A878"/>
      <c r="B878"/>
      <c r="C878"/>
      <c r="D878"/>
      <c r="E878"/>
      <c r="F878"/>
      <c r="G878"/>
      <c r="H878"/>
      <c r="I878" t="s">
        <v>309</v>
      </c>
      <c r="J878" t="s">
        <v>3</v>
      </c>
      <c r="K878">
        <v>1</v>
      </c>
      <c r="L878"/>
      <c r="M878" t="s">
        <v>3</v>
      </c>
      <c r="N878" t="s">
        <v>128</v>
      </c>
      <c r="O878" t="s">
        <v>3</v>
      </c>
      <c r="P878" t="s">
        <v>3</v>
      </c>
      <c r="Q878" t="s">
        <v>3</v>
      </c>
      <c r="R878" t="s">
        <v>3</v>
      </c>
      <c r="S878" t="s">
        <v>3</v>
      </c>
      <c r="T878"/>
      <c r="U878"/>
      <c r="V878"/>
      <c r="W878"/>
      <c r="X878"/>
      <c r="Y878"/>
      <c r="Z878"/>
    </row>
    <row r="879" spans="1:26" x14ac:dyDescent="0.25">
      <c r="A879"/>
      <c r="B879"/>
      <c r="C879"/>
      <c r="D879">
        <v>6</v>
      </c>
      <c r="E879">
        <v>36</v>
      </c>
      <c r="F879" t="s">
        <v>50</v>
      </c>
      <c r="G879" t="s">
        <v>3</v>
      </c>
      <c r="H879" t="s">
        <v>1120</v>
      </c>
      <c r="I879" t="s">
        <v>869</v>
      </c>
      <c r="J879" t="s">
        <v>3</v>
      </c>
      <c r="K879">
        <v>1</v>
      </c>
      <c r="L879"/>
      <c r="M879" t="s">
        <v>3</v>
      </c>
      <c r="N879" t="s">
        <v>128</v>
      </c>
      <c r="O879" t="s">
        <v>3</v>
      </c>
      <c r="P879" t="s">
        <v>3</v>
      </c>
      <c r="Q879" t="s">
        <v>3</v>
      </c>
      <c r="R879">
        <v>22</v>
      </c>
      <c r="S879" t="s">
        <v>3</v>
      </c>
      <c r="T879">
        <v>0</v>
      </c>
      <c r="U879"/>
      <c r="V879" t="s">
        <v>805</v>
      </c>
      <c r="W879" t="s">
        <v>4</v>
      </c>
      <c r="X879"/>
      <c r="Y879"/>
      <c r="Z879"/>
    </row>
    <row r="880" spans="1:26" x14ac:dyDescent="0.25">
      <c r="A880"/>
      <c r="B880"/>
      <c r="C880"/>
      <c r="D880"/>
      <c r="E880"/>
      <c r="F880"/>
      <c r="G880"/>
      <c r="H880"/>
      <c r="I880" t="s">
        <v>309</v>
      </c>
      <c r="J880" t="s">
        <v>3</v>
      </c>
      <c r="K880">
        <v>1</v>
      </c>
      <c r="L880"/>
      <c r="M880" t="s">
        <v>3</v>
      </c>
      <c r="N880" t="s">
        <v>128</v>
      </c>
      <c r="O880" t="s">
        <v>3</v>
      </c>
      <c r="P880" t="s">
        <v>3</v>
      </c>
      <c r="Q880" t="s">
        <v>3</v>
      </c>
      <c r="R880">
        <v>22</v>
      </c>
      <c r="S880" t="s">
        <v>3</v>
      </c>
      <c r="T880"/>
      <c r="U880"/>
      <c r="V880"/>
      <c r="W880"/>
      <c r="X880"/>
      <c r="Y880"/>
      <c r="Z880"/>
    </row>
    <row r="881" spans="1:26" x14ac:dyDescent="0.25">
      <c r="A881"/>
      <c r="B881"/>
      <c r="C881"/>
      <c r="D881">
        <v>7</v>
      </c>
      <c r="E881">
        <v>10</v>
      </c>
      <c r="F881" t="s">
        <v>50</v>
      </c>
      <c r="G881" t="s">
        <v>3</v>
      </c>
      <c r="H881" t="s">
        <v>1121</v>
      </c>
      <c r="I881" t="s">
        <v>869</v>
      </c>
      <c r="J881" t="s">
        <v>3</v>
      </c>
      <c r="K881">
        <v>1</v>
      </c>
      <c r="L881"/>
      <c r="M881" t="s">
        <v>3</v>
      </c>
      <c r="N881" t="s">
        <v>128</v>
      </c>
      <c r="O881" t="s">
        <v>3</v>
      </c>
      <c r="P881" t="s">
        <v>3</v>
      </c>
      <c r="Q881" t="s">
        <v>3</v>
      </c>
      <c r="R881">
        <v>22</v>
      </c>
      <c r="S881" t="s">
        <v>3</v>
      </c>
      <c r="T881">
        <v>0</v>
      </c>
      <c r="U881"/>
      <c r="V881" t="s">
        <v>805</v>
      </c>
      <c r="W881" t="s">
        <v>4</v>
      </c>
      <c r="X881"/>
      <c r="Y881"/>
      <c r="Z881"/>
    </row>
    <row r="882" spans="1:26" x14ac:dyDescent="0.25">
      <c r="A882"/>
      <c r="B882"/>
      <c r="C882"/>
      <c r="D882"/>
      <c r="E882"/>
      <c r="F882"/>
      <c r="G882"/>
      <c r="H882"/>
      <c r="I882" t="s">
        <v>309</v>
      </c>
      <c r="J882" t="s">
        <v>3</v>
      </c>
      <c r="K882">
        <v>1</v>
      </c>
      <c r="L882"/>
      <c r="M882" t="s">
        <v>3</v>
      </c>
      <c r="N882" t="s">
        <v>128</v>
      </c>
      <c r="O882" t="s">
        <v>3</v>
      </c>
      <c r="P882" t="s">
        <v>3</v>
      </c>
      <c r="Q882" t="s">
        <v>3</v>
      </c>
      <c r="R882">
        <v>22</v>
      </c>
      <c r="S882" t="s">
        <v>3</v>
      </c>
      <c r="T882"/>
      <c r="U882"/>
      <c r="V882"/>
      <c r="W882"/>
      <c r="X882"/>
      <c r="Y882"/>
      <c r="Z882"/>
    </row>
    <row r="883" spans="1:26" x14ac:dyDescent="0.25">
      <c r="A883"/>
      <c r="B883"/>
      <c r="C883"/>
      <c r="D883">
        <v>8</v>
      </c>
      <c r="E883">
        <v>35</v>
      </c>
      <c r="F883" t="s">
        <v>50</v>
      </c>
      <c r="G883" t="s">
        <v>3</v>
      </c>
      <c r="H883" t="s">
        <v>1122</v>
      </c>
      <c r="I883" t="s">
        <v>869</v>
      </c>
      <c r="J883" t="s">
        <v>3</v>
      </c>
      <c r="K883">
        <v>1</v>
      </c>
      <c r="L883"/>
      <c r="M883" t="s">
        <v>3</v>
      </c>
      <c r="N883" t="s">
        <v>128</v>
      </c>
      <c r="O883" t="s">
        <v>3</v>
      </c>
      <c r="P883" t="s">
        <v>3</v>
      </c>
      <c r="Q883" t="s">
        <v>3</v>
      </c>
      <c r="R883" t="s">
        <v>3</v>
      </c>
      <c r="S883" t="s">
        <v>3</v>
      </c>
      <c r="T883">
        <v>1</v>
      </c>
      <c r="U883"/>
      <c r="V883"/>
      <c r="W883" t="s">
        <v>4</v>
      </c>
      <c r="X883"/>
      <c r="Y883"/>
      <c r="Z883"/>
    </row>
    <row r="884" spans="1:26" x14ac:dyDescent="0.25">
      <c r="A884"/>
      <c r="B884"/>
      <c r="C884"/>
      <c r="D884"/>
      <c r="E884"/>
      <c r="F884"/>
      <c r="G884"/>
      <c r="H884"/>
      <c r="I884" t="s">
        <v>309</v>
      </c>
      <c r="J884" t="s">
        <v>3</v>
      </c>
      <c r="K884">
        <v>1</v>
      </c>
      <c r="L884"/>
      <c r="M884" t="s">
        <v>3</v>
      </c>
      <c r="N884" t="s">
        <v>128</v>
      </c>
      <c r="O884" t="s">
        <v>3</v>
      </c>
      <c r="P884" t="s">
        <v>3</v>
      </c>
      <c r="Q884" t="s">
        <v>3</v>
      </c>
      <c r="R884" t="s">
        <v>3</v>
      </c>
      <c r="S884" t="s">
        <v>3</v>
      </c>
      <c r="T884"/>
      <c r="U884"/>
      <c r="V884"/>
      <c r="W884"/>
      <c r="X884"/>
      <c r="Y884"/>
      <c r="Z884"/>
    </row>
    <row r="885" spans="1:26" x14ac:dyDescent="0.25">
      <c r="A885"/>
      <c r="B885"/>
      <c r="C885"/>
      <c r="D885">
        <v>9</v>
      </c>
      <c r="E885">
        <v>51</v>
      </c>
      <c r="F885" t="s">
        <v>50</v>
      </c>
      <c r="G885" t="s">
        <v>3</v>
      </c>
      <c r="H885" t="s">
        <v>1039</v>
      </c>
      <c r="I885" t="s">
        <v>869</v>
      </c>
      <c r="J885" t="s">
        <v>3</v>
      </c>
      <c r="K885">
        <v>1</v>
      </c>
      <c r="L885"/>
      <c r="M885" t="s">
        <v>3</v>
      </c>
      <c r="N885" t="s">
        <v>128</v>
      </c>
      <c r="O885" t="s">
        <v>3</v>
      </c>
      <c r="P885" t="s">
        <v>3</v>
      </c>
      <c r="Q885" t="s">
        <v>3</v>
      </c>
      <c r="R885" t="s">
        <v>3</v>
      </c>
      <c r="S885" t="s">
        <v>3</v>
      </c>
      <c r="T885">
        <v>1</v>
      </c>
      <c r="U885"/>
      <c r="V885"/>
      <c r="W885" t="s">
        <v>4</v>
      </c>
      <c r="X885"/>
      <c r="Y885"/>
      <c r="Z885"/>
    </row>
    <row r="886" spans="1:26" x14ac:dyDescent="0.25">
      <c r="A886"/>
      <c r="B886"/>
      <c r="C886"/>
      <c r="D886"/>
      <c r="E886"/>
      <c r="F886"/>
      <c r="G886"/>
      <c r="H886"/>
      <c r="I886" t="s">
        <v>309</v>
      </c>
      <c r="J886" t="s">
        <v>3</v>
      </c>
      <c r="K886">
        <v>1</v>
      </c>
      <c r="L886"/>
      <c r="M886" t="s">
        <v>3</v>
      </c>
      <c r="N886" t="s">
        <v>128</v>
      </c>
      <c r="O886" t="s">
        <v>3</v>
      </c>
      <c r="P886" t="s">
        <v>3</v>
      </c>
      <c r="Q886" t="s">
        <v>3</v>
      </c>
      <c r="R886" t="s">
        <v>3</v>
      </c>
      <c r="S886" t="s">
        <v>3</v>
      </c>
      <c r="T886"/>
      <c r="U886"/>
      <c r="V886"/>
      <c r="W886"/>
      <c r="X886"/>
      <c r="Y886"/>
      <c r="Z886"/>
    </row>
    <row r="887" spans="1:26" x14ac:dyDescent="0.25">
      <c r="A887"/>
      <c r="B887"/>
      <c r="C887"/>
      <c r="D887">
        <v>10</v>
      </c>
      <c r="E887">
        <v>65</v>
      </c>
      <c r="F887" t="s">
        <v>77</v>
      </c>
      <c r="G887" t="s">
        <v>93</v>
      </c>
      <c r="H887" t="s">
        <v>306</v>
      </c>
      <c r="I887" t="s">
        <v>869</v>
      </c>
      <c r="J887" t="s">
        <v>3</v>
      </c>
      <c r="K887">
        <v>1</v>
      </c>
      <c r="L887"/>
      <c r="M887" t="s">
        <v>3</v>
      </c>
      <c r="N887" t="s">
        <v>128</v>
      </c>
      <c r="O887" t="s">
        <v>3</v>
      </c>
      <c r="P887" t="s">
        <v>3</v>
      </c>
      <c r="Q887" t="s">
        <v>3</v>
      </c>
      <c r="R887" t="s">
        <v>3</v>
      </c>
      <c r="S887" t="s">
        <v>3</v>
      </c>
      <c r="T887">
        <v>1</v>
      </c>
      <c r="U887"/>
      <c r="V887"/>
      <c r="W887" t="s">
        <v>4</v>
      </c>
      <c r="X887"/>
      <c r="Y887"/>
      <c r="Z887"/>
    </row>
    <row r="888" spans="1:26" x14ac:dyDescent="0.25">
      <c r="A888"/>
      <c r="B888"/>
      <c r="C888"/>
      <c r="D888"/>
      <c r="E888"/>
      <c r="F888"/>
      <c r="G888"/>
      <c r="H888"/>
      <c r="I888" t="s">
        <v>309</v>
      </c>
      <c r="J888" t="s">
        <v>3</v>
      </c>
      <c r="K888">
        <v>1</v>
      </c>
      <c r="L888"/>
      <c r="M888" t="s">
        <v>3</v>
      </c>
      <c r="N888" t="s">
        <v>128</v>
      </c>
      <c r="O888" t="s">
        <v>3</v>
      </c>
      <c r="P888" t="s">
        <v>3</v>
      </c>
      <c r="Q888" t="s">
        <v>3</v>
      </c>
      <c r="R888" t="s">
        <v>3</v>
      </c>
      <c r="S888" t="s">
        <v>3</v>
      </c>
      <c r="T888"/>
      <c r="U888"/>
      <c r="V888"/>
      <c r="W888"/>
      <c r="X888"/>
      <c r="Y888"/>
      <c r="Z888"/>
    </row>
    <row r="889" spans="1:26" x14ac:dyDescent="0.25">
      <c r="A889"/>
      <c r="B889"/>
      <c r="C889"/>
      <c r="D889"/>
      <c r="E889"/>
      <c r="F889"/>
      <c r="G889"/>
      <c r="H889"/>
      <c r="I889" t="s">
        <v>664</v>
      </c>
      <c r="J889" t="s">
        <v>3</v>
      </c>
      <c r="K889">
        <v>1</v>
      </c>
      <c r="L889"/>
      <c r="M889" t="s">
        <v>3</v>
      </c>
      <c r="N889" t="s">
        <v>128</v>
      </c>
      <c r="O889" t="s">
        <v>3</v>
      </c>
      <c r="P889" t="s">
        <v>3</v>
      </c>
      <c r="Q889" t="s">
        <v>3</v>
      </c>
      <c r="R889" t="s">
        <v>3</v>
      </c>
      <c r="S889" t="s">
        <v>3</v>
      </c>
      <c r="T889"/>
      <c r="U889"/>
      <c r="V889"/>
      <c r="W889"/>
      <c r="X889"/>
      <c r="Y889"/>
      <c r="Z889"/>
    </row>
    <row r="890" spans="1:26" x14ac:dyDescent="0.25">
      <c r="A890"/>
      <c r="B890"/>
      <c r="C890"/>
      <c r="D890"/>
      <c r="E890"/>
      <c r="F890"/>
      <c r="G890"/>
      <c r="H890"/>
      <c r="I890" t="s">
        <v>1114</v>
      </c>
      <c r="J890" t="s">
        <v>3</v>
      </c>
      <c r="K890">
        <v>1</v>
      </c>
      <c r="L890"/>
      <c r="M890" t="s">
        <v>3</v>
      </c>
      <c r="N890" t="s">
        <v>128</v>
      </c>
      <c r="O890" t="s">
        <v>3</v>
      </c>
      <c r="P890" t="s">
        <v>3</v>
      </c>
      <c r="Q890" t="s">
        <v>3</v>
      </c>
      <c r="R890" t="s">
        <v>3</v>
      </c>
      <c r="S890" t="s">
        <v>3</v>
      </c>
      <c r="T890"/>
      <c r="U890"/>
      <c r="V890"/>
      <c r="W890"/>
      <c r="X890"/>
      <c r="Y890"/>
      <c r="Z890"/>
    </row>
    <row r="891" spans="1:26" x14ac:dyDescent="0.25">
      <c r="A891"/>
      <c r="B891"/>
      <c r="C891"/>
      <c r="D891">
        <v>11</v>
      </c>
      <c r="E891">
        <v>72</v>
      </c>
      <c r="F891" t="s">
        <v>50</v>
      </c>
      <c r="G891" t="s">
        <v>1113</v>
      </c>
      <c r="H891" t="s">
        <v>1123</v>
      </c>
      <c r="I891" t="s">
        <v>869</v>
      </c>
      <c r="J891" t="s">
        <v>3</v>
      </c>
      <c r="K891">
        <v>1</v>
      </c>
      <c r="L891"/>
      <c r="M891" t="s">
        <v>3</v>
      </c>
      <c r="N891" t="s">
        <v>128</v>
      </c>
      <c r="O891" t="s">
        <v>3</v>
      </c>
      <c r="P891" t="s">
        <v>3</v>
      </c>
      <c r="Q891" t="s">
        <v>3</v>
      </c>
      <c r="R891" t="s">
        <v>3</v>
      </c>
      <c r="S891" t="s">
        <v>3</v>
      </c>
      <c r="T891">
        <v>1</v>
      </c>
      <c r="U891"/>
      <c r="V891"/>
      <c r="W891" t="s">
        <v>4</v>
      </c>
      <c r="X891"/>
      <c r="Y891"/>
      <c r="Z891"/>
    </row>
    <row r="892" spans="1:26" x14ac:dyDescent="0.25">
      <c r="A892"/>
      <c r="B892"/>
      <c r="C892"/>
      <c r="D892"/>
      <c r="E892"/>
      <c r="F892"/>
      <c r="G892" t="s">
        <v>1116</v>
      </c>
      <c r="H892"/>
      <c r="I892" t="s">
        <v>309</v>
      </c>
      <c r="J892" t="s">
        <v>3</v>
      </c>
      <c r="K892">
        <v>1</v>
      </c>
      <c r="L892"/>
      <c r="M892" t="s">
        <v>3</v>
      </c>
      <c r="N892" t="s">
        <v>128</v>
      </c>
      <c r="O892" t="s">
        <v>3</v>
      </c>
      <c r="P892" t="s">
        <v>3</v>
      </c>
      <c r="Q892" t="s">
        <v>3</v>
      </c>
      <c r="R892" t="s">
        <v>3</v>
      </c>
      <c r="S892" t="s">
        <v>3</v>
      </c>
      <c r="T892"/>
      <c r="U892"/>
      <c r="V892"/>
      <c r="W892"/>
      <c r="X892"/>
      <c r="Y892"/>
      <c r="Z892"/>
    </row>
    <row r="893" spans="1:26" x14ac:dyDescent="0.25">
      <c r="A893"/>
      <c r="B893"/>
      <c r="C893"/>
      <c r="D893"/>
      <c r="E893"/>
      <c r="F893"/>
      <c r="G893" t="s">
        <v>439</v>
      </c>
      <c r="H893"/>
      <c r="I893" t="s">
        <v>3</v>
      </c>
      <c r="J893"/>
      <c r="K893" t="s">
        <v>3</v>
      </c>
      <c r="L893"/>
      <c r="M893"/>
      <c r="N893"/>
      <c r="O893"/>
      <c r="P893"/>
      <c r="Q893"/>
      <c r="R893"/>
      <c r="S893"/>
      <c r="T893"/>
      <c r="U893"/>
      <c r="V893"/>
      <c r="W893"/>
      <c r="X893"/>
      <c r="Y893"/>
      <c r="Z893"/>
    </row>
    <row r="894" spans="1:26" x14ac:dyDescent="0.25">
      <c r="A894"/>
      <c r="B894"/>
      <c r="C894"/>
      <c r="D894">
        <v>12</v>
      </c>
      <c r="E894">
        <v>56</v>
      </c>
      <c r="F894" t="s">
        <v>77</v>
      </c>
      <c r="G894" t="s">
        <v>93</v>
      </c>
      <c r="H894" t="s">
        <v>1124</v>
      </c>
      <c r="I894" t="s">
        <v>869</v>
      </c>
      <c r="J894" t="s">
        <v>3</v>
      </c>
      <c r="K894">
        <v>1</v>
      </c>
      <c r="L894"/>
      <c r="M894" t="s">
        <v>3</v>
      </c>
      <c r="N894" t="s">
        <v>128</v>
      </c>
      <c r="O894" t="s">
        <v>3</v>
      </c>
      <c r="P894" t="s">
        <v>3</v>
      </c>
      <c r="Q894"/>
      <c r="R894" t="s">
        <v>3</v>
      </c>
      <c r="S894" t="s">
        <v>3</v>
      </c>
      <c r="T894">
        <v>1</v>
      </c>
      <c r="U894"/>
      <c r="V894"/>
      <c r="W894" t="s">
        <v>4</v>
      </c>
      <c r="X894"/>
      <c r="Y894"/>
      <c r="Z894"/>
    </row>
    <row r="895" spans="1:26" x14ac:dyDescent="0.25">
      <c r="A895"/>
      <c r="B895"/>
      <c r="C895"/>
      <c r="D895"/>
      <c r="E895"/>
      <c r="F895"/>
      <c r="G895"/>
      <c r="H895"/>
      <c r="I895" t="s">
        <v>309</v>
      </c>
      <c r="J895" t="s">
        <v>3</v>
      </c>
      <c r="K895">
        <v>1</v>
      </c>
      <c r="L895"/>
      <c r="M895" t="s">
        <v>3</v>
      </c>
      <c r="N895" t="s">
        <v>128</v>
      </c>
      <c r="O895" t="s">
        <v>3</v>
      </c>
      <c r="P895" t="s">
        <v>3</v>
      </c>
      <c r="Q895"/>
      <c r="R895" t="s">
        <v>3</v>
      </c>
      <c r="S895" t="s">
        <v>3</v>
      </c>
      <c r="T895"/>
      <c r="U895"/>
      <c r="V895"/>
      <c r="W895"/>
      <c r="X895"/>
      <c r="Y895"/>
      <c r="Z895"/>
    </row>
    <row r="896" spans="1:26" x14ac:dyDescent="0.25">
      <c r="A896" t="s">
        <v>1125</v>
      </c>
      <c r="B896">
        <v>31986264</v>
      </c>
      <c r="C896" t="s">
        <v>140</v>
      </c>
      <c r="D896">
        <v>13</v>
      </c>
      <c r="E896" t="s">
        <v>1126</v>
      </c>
      <c r="F896" t="s">
        <v>1127</v>
      </c>
      <c r="G896" t="s">
        <v>1128</v>
      </c>
      <c r="H896" t="s">
        <v>3</v>
      </c>
      <c r="I896" t="s">
        <v>315</v>
      </c>
      <c r="J896" t="s">
        <v>3</v>
      </c>
      <c r="K896">
        <v>12</v>
      </c>
      <c r="L896"/>
      <c r="M896" t="s">
        <v>3</v>
      </c>
      <c r="N896" t="s">
        <v>128</v>
      </c>
      <c r="O896" t="s">
        <v>3</v>
      </c>
      <c r="P896" t="s">
        <v>3</v>
      </c>
      <c r="Q896" t="s">
        <v>3</v>
      </c>
      <c r="R896" t="s">
        <v>3</v>
      </c>
      <c r="S896" t="s">
        <v>3</v>
      </c>
      <c r="T896">
        <v>1</v>
      </c>
      <c r="U896"/>
      <c r="V896"/>
      <c r="W896" t="s">
        <v>1129</v>
      </c>
      <c r="X896"/>
      <c r="Y896"/>
      <c r="Z896"/>
    </row>
    <row r="897" spans="1:26" x14ac:dyDescent="0.25">
      <c r="A897"/>
      <c r="B897"/>
      <c r="C897"/>
      <c r="D897"/>
      <c r="E897"/>
      <c r="F897"/>
      <c r="G897" t="s">
        <v>1130</v>
      </c>
      <c r="H897"/>
      <c r="I897" t="s">
        <v>292</v>
      </c>
      <c r="J897" t="s">
        <v>3</v>
      </c>
      <c r="K897">
        <v>13</v>
      </c>
      <c r="L897"/>
      <c r="M897" t="s">
        <v>3</v>
      </c>
      <c r="N897" t="s">
        <v>128</v>
      </c>
      <c r="O897" t="s">
        <v>3</v>
      </c>
      <c r="P897" t="s">
        <v>3</v>
      </c>
      <c r="Q897" t="s">
        <v>3</v>
      </c>
      <c r="R897" t="s">
        <v>3</v>
      </c>
      <c r="S897" t="s">
        <v>3</v>
      </c>
      <c r="T897"/>
      <c r="U897"/>
      <c r="V897"/>
      <c r="W897"/>
      <c r="X897"/>
      <c r="Y897"/>
      <c r="Z897"/>
    </row>
    <row r="898" spans="1:26" x14ac:dyDescent="0.25">
      <c r="A898"/>
      <c r="B898"/>
      <c r="C898"/>
      <c r="D898"/>
      <c r="E898"/>
      <c r="F898"/>
      <c r="G898" t="s">
        <v>1131</v>
      </c>
      <c r="H898"/>
      <c r="I898" t="s">
        <v>1132</v>
      </c>
      <c r="J898" t="s">
        <v>3</v>
      </c>
      <c r="K898">
        <v>6</v>
      </c>
      <c r="L898"/>
      <c r="M898" t="s">
        <v>3</v>
      </c>
      <c r="N898" t="s">
        <v>128</v>
      </c>
      <c r="O898" t="s">
        <v>3</v>
      </c>
      <c r="P898" t="s">
        <v>3</v>
      </c>
      <c r="Q898" t="s">
        <v>3</v>
      </c>
      <c r="R898" t="s">
        <v>3</v>
      </c>
      <c r="S898" t="s">
        <v>3</v>
      </c>
      <c r="T898"/>
      <c r="U898"/>
      <c r="V898"/>
      <c r="W898"/>
      <c r="X898"/>
      <c r="Y898"/>
      <c r="Z898"/>
    </row>
    <row r="899" spans="1:26" x14ac:dyDescent="0.25">
      <c r="A899"/>
      <c r="B899"/>
      <c r="C899"/>
      <c r="D899"/>
      <c r="E899"/>
      <c r="F899"/>
      <c r="G899" t="s">
        <v>1133</v>
      </c>
      <c r="H899"/>
      <c r="I899" t="s">
        <v>3</v>
      </c>
      <c r="J899"/>
      <c r="K899"/>
      <c r="L899"/>
      <c r="M899"/>
      <c r="N899"/>
      <c r="O899"/>
      <c r="P899"/>
      <c r="Q899"/>
      <c r="R899"/>
      <c r="S899"/>
      <c r="T899"/>
      <c r="U899"/>
      <c r="V899"/>
      <c r="W899"/>
      <c r="X899"/>
      <c r="Y899"/>
      <c r="Z899"/>
    </row>
    <row r="900" spans="1:26" x14ac:dyDescent="0.25">
      <c r="A900"/>
      <c r="B900"/>
      <c r="C900"/>
      <c r="D900">
        <v>28</v>
      </c>
      <c r="E900" t="s">
        <v>1134</v>
      </c>
      <c r="F900" t="s">
        <v>1135</v>
      </c>
      <c r="G900" t="s">
        <v>1136</v>
      </c>
      <c r="H900"/>
      <c r="I900" t="s">
        <v>315</v>
      </c>
      <c r="J900"/>
      <c r="K900">
        <v>26</v>
      </c>
      <c r="L900"/>
      <c r="M900" t="s">
        <v>3</v>
      </c>
      <c r="N900" t="s">
        <v>128</v>
      </c>
      <c r="O900" t="s">
        <v>3</v>
      </c>
      <c r="P900" t="s">
        <v>3</v>
      </c>
      <c r="Q900" t="s">
        <v>3</v>
      </c>
      <c r="R900" t="s">
        <v>3</v>
      </c>
      <c r="S900" t="s">
        <v>3</v>
      </c>
      <c r="T900">
        <v>6</v>
      </c>
      <c r="U900"/>
      <c r="V900"/>
      <c r="W900" t="s">
        <v>1137</v>
      </c>
      <c r="X900"/>
      <c r="Y900"/>
      <c r="Z900"/>
    </row>
    <row r="901" spans="1:26" x14ac:dyDescent="0.25">
      <c r="A901"/>
      <c r="B901"/>
      <c r="C901"/>
      <c r="D901"/>
      <c r="E901"/>
      <c r="F901"/>
      <c r="G901" t="s">
        <v>1138</v>
      </c>
      <c r="H901"/>
      <c r="I901" t="s">
        <v>292</v>
      </c>
      <c r="J901"/>
      <c r="K901">
        <v>28</v>
      </c>
      <c r="L901"/>
      <c r="M901" t="s">
        <v>3</v>
      </c>
      <c r="N901" t="s">
        <v>128</v>
      </c>
      <c r="O901" t="s">
        <v>3</v>
      </c>
      <c r="P901" t="s">
        <v>3</v>
      </c>
      <c r="Q901" t="s">
        <v>3</v>
      </c>
      <c r="R901" t="s">
        <v>3</v>
      </c>
      <c r="S901" t="s">
        <v>3</v>
      </c>
      <c r="T901"/>
      <c r="U901"/>
      <c r="V901"/>
      <c r="W901"/>
      <c r="X901"/>
      <c r="Y901"/>
      <c r="Z901"/>
    </row>
    <row r="902" spans="1:26" x14ac:dyDescent="0.25">
      <c r="A902"/>
      <c r="B902"/>
      <c r="C902"/>
      <c r="D902"/>
      <c r="E902"/>
      <c r="F902"/>
      <c r="G902" t="s">
        <v>1139</v>
      </c>
      <c r="H902"/>
      <c r="I902" t="s">
        <v>1132</v>
      </c>
      <c r="J902"/>
      <c r="K902">
        <v>3</v>
      </c>
      <c r="L902"/>
      <c r="M902"/>
      <c r="N902"/>
      <c r="O902"/>
      <c r="P902"/>
      <c r="Q902"/>
      <c r="R902"/>
      <c r="S902"/>
      <c r="T902"/>
      <c r="U902"/>
      <c r="V902"/>
      <c r="W902"/>
      <c r="X902"/>
      <c r="Y902"/>
      <c r="Z902"/>
    </row>
    <row r="903" spans="1:26" x14ac:dyDescent="0.25">
      <c r="A903"/>
      <c r="B903"/>
      <c r="C903"/>
      <c r="D903"/>
      <c r="E903"/>
      <c r="F903"/>
      <c r="G903" t="s">
        <v>1140</v>
      </c>
      <c r="H903"/>
      <c r="I903" t="s">
        <v>3</v>
      </c>
      <c r="J903"/>
      <c r="K903"/>
      <c r="L903"/>
      <c r="M903"/>
      <c r="N903"/>
      <c r="O903"/>
      <c r="P903"/>
      <c r="Q903"/>
      <c r="R903"/>
      <c r="S903"/>
      <c r="T903"/>
      <c r="U903"/>
      <c r="V903"/>
      <c r="W903"/>
      <c r="X903"/>
      <c r="Y903"/>
      <c r="Z903"/>
    </row>
    <row r="904" spans="1:26" x14ac:dyDescent="0.25">
      <c r="A904"/>
      <c r="B904"/>
      <c r="C904"/>
      <c r="D904"/>
      <c r="E904"/>
      <c r="F904"/>
      <c r="G904" t="s">
        <v>1141</v>
      </c>
      <c r="H904"/>
      <c r="I904" t="s">
        <v>3</v>
      </c>
      <c r="J904"/>
      <c r="K904"/>
      <c r="L904"/>
      <c r="M904"/>
      <c r="N904"/>
      <c r="O904"/>
      <c r="P904"/>
      <c r="Q904"/>
      <c r="R904"/>
      <c r="S904"/>
      <c r="T904"/>
      <c r="U904"/>
      <c r="V904"/>
      <c r="W904"/>
      <c r="X904"/>
      <c r="Y904"/>
      <c r="Z904"/>
    </row>
    <row r="905" spans="1:26" x14ac:dyDescent="0.25">
      <c r="A905" t="s">
        <v>1142</v>
      </c>
      <c r="B905">
        <v>32220112</v>
      </c>
      <c r="C905" t="s">
        <v>140</v>
      </c>
      <c r="D905">
        <v>449</v>
      </c>
      <c r="E905" t="s">
        <v>1143</v>
      </c>
      <c r="F905" t="s">
        <v>1144</v>
      </c>
      <c r="G905" t="s">
        <v>1145</v>
      </c>
      <c r="H905" t="s">
        <v>3</v>
      </c>
      <c r="I905" t="s">
        <v>1146</v>
      </c>
      <c r="J905" t="s">
        <v>3</v>
      </c>
      <c r="K905">
        <v>99</v>
      </c>
      <c r="L905"/>
      <c r="M905" t="s">
        <v>4</v>
      </c>
      <c r="N905" t="s">
        <v>1147</v>
      </c>
      <c r="O905" t="s">
        <v>3</v>
      </c>
      <c r="P905" t="s">
        <v>3</v>
      </c>
      <c r="Q905" t="s">
        <v>3</v>
      </c>
      <c r="R905" t="s">
        <v>3</v>
      </c>
      <c r="S905">
        <v>0</v>
      </c>
      <c r="T905" t="s">
        <v>3</v>
      </c>
      <c r="U905"/>
      <c r="V905" t="s">
        <v>1148</v>
      </c>
      <c r="W905" t="s">
        <v>1149</v>
      </c>
      <c r="X905"/>
      <c r="Y905"/>
      <c r="Z905"/>
    </row>
    <row r="906" spans="1:26" x14ac:dyDescent="0.25">
      <c r="A906"/>
      <c r="B906"/>
      <c r="C906"/>
      <c r="D906"/>
      <c r="E906"/>
      <c r="F906"/>
      <c r="G906"/>
      <c r="H906"/>
      <c r="I906" t="s">
        <v>1150</v>
      </c>
      <c r="J906" t="s">
        <v>3</v>
      </c>
      <c r="K906">
        <v>449</v>
      </c>
      <c r="L906"/>
      <c r="M906" t="s">
        <v>3</v>
      </c>
      <c r="N906" t="s">
        <v>3</v>
      </c>
      <c r="O906" t="s">
        <v>3</v>
      </c>
      <c r="P906" t="s">
        <v>3</v>
      </c>
      <c r="Q906" t="s">
        <v>3</v>
      </c>
      <c r="R906" t="s">
        <v>3</v>
      </c>
      <c r="S906"/>
      <c r="T906"/>
      <c r="U906"/>
      <c r="V906" t="s">
        <v>1148</v>
      </c>
      <c r="W906"/>
      <c r="X906"/>
      <c r="Y906"/>
      <c r="Z906"/>
    </row>
    <row r="907" spans="1:26" x14ac:dyDescent="0.25">
      <c r="A907" t="s">
        <v>1151</v>
      </c>
      <c r="B907">
        <v>32220033</v>
      </c>
      <c r="C907" t="s">
        <v>140</v>
      </c>
      <c r="D907">
        <v>197</v>
      </c>
      <c r="E907" t="s">
        <v>1152</v>
      </c>
      <c r="F907" t="s">
        <v>1153</v>
      </c>
      <c r="G907" t="s">
        <v>1154</v>
      </c>
      <c r="H907">
        <v>6.9</v>
      </c>
      <c r="I907" t="s">
        <v>830</v>
      </c>
      <c r="J907">
        <v>1.19</v>
      </c>
      <c r="K907">
        <v>197</v>
      </c>
      <c r="L907"/>
      <c r="M907" t="s">
        <v>3</v>
      </c>
      <c r="N907"/>
      <c r="O907" t="s">
        <v>3</v>
      </c>
      <c r="P907" t="s">
        <v>3</v>
      </c>
      <c r="Q907">
        <v>10.63</v>
      </c>
      <c r="R907" t="s">
        <v>3</v>
      </c>
      <c r="S907">
        <v>0</v>
      </c>
      <c r="T907">
        <v>8</v>
      </c>
      <c r="U907"/>
      <c r="V907" t="s">
        <v>800</v>
      </c>
      <c r="W907" t="s">
        <v>1155</v>
      </c>
      <c r="X907"/>
      <c r="Y907"/>
      <c r="Z907"/>
    </row>
    <row r="908" spans="1:26" x14ac:dyDescent="0.25">
      <c r="A908"/>
      <c r="B908"/>
      <c r="C908"/>
      <c r="D908"/>
      <c r="E908"/>
      <c r="F908"/>
      <c r="G908" t="s">
        <v>1156</v>
      </c>
      <c r="H908"/>
      <c r="I908" t="s">
        <v>126</v>
      </c>
      <c r="J908" t="s">
        <v>3</v>
      </c>
      <c r="K908">
        <v>105</v>
      </c>
      <c r="L908"/>
      <c r="M908" t="s">
        <v>3</v>
      </c>
      <c r="N908"/>
      <c r="O908" t="s">
        <v>3</v>
      </c>
      <c r="P908" t="s">
        <v>3</v>
      </c>
      <c r="Q908">
        <v>10.63</v>
      </c>
      <c r="R908" t="s">
        <v>3</v>
      </c>
      <c r="S908"/>
      <c r="T908"/>
      <c r="U908"/>
      <c r="V908"/>
      <c r="W908"/>
      <c r="X908"/>
      <c r="Y908"/>
      <c r="Z908"/>
    </row>
    <row r="909" spans="1:26" x14ac:dyDescent="0.25">
      <c r="A909"/>
      <c r="B909"/>
      <c r="C909"/>
      <c r="D909"/>
      <c r="E909"/>
      <c r="F909"/>
      <c r="G909" t="s">
        <v>1157</v>
      </c>
      <c r="H909"/>
      <c r="I909" t="s">
        <v>208</v>
      </c>
      <c r="J909" t="s">
        <v>3</v>
      </c>
      <c r="K909">
        <v>22</v>
      </c>
      <c r="L909"/>
      <c r="M909" t="s">
        <v>3</v>
      </c>
      <c r="N909"/>
      <c r="O909" t="s">
        <v>3</v>
      </c>
      <c r="P909" t="s">
        <v>3</v>
      </c>
      <c r="Q909">
        <v>10.63</v>
      </c>
      <c r="R909" t="s">
        <v>3</v>
      </c>
      <c r="S909"/>
      <c r="T909"/>
      <c r="U909"/>
      <c r="V909"/>
      <c r="W909"/>
      <c r="X909"/>
      <c r="Y909"/>
      <c r="Z909"/>
    </row>
    <row r="910" spans="1:26" x14ac:dyDescent="0.25">
      <c r="A910"/>
      <c r="B910"/>
      <c r="C910"/>
      <c r="D910"/>
      <c r="E910"/>
      <c r="F910"/>
      <c r="G910" t="s">
        <v>1158</v>
      </c>
      <c r="H910"/>
      <c r="I910" t="s">
        <v>1159</v>
      </c>
      <c r="J910" t="s">
        <v>3</v>
      </c>
      <c r="K910">
        <v>23</v>
      </c>
      <c r="L910"/>
      <c r="M910" t="s">
        <v>3</v>
      </c>
      <c r="N910"/>
      <c r="O910" t="s">
        <v>3</v>
      </c>
      <c r="P910" t="s">
        <v>3</v>
      </c>
      <c r="Q910">
        <v>10.63</v>
      </c>
      <c r="R910" t="s">
        <v>3</v>
      </c>
      <c r="S910"/>
      <c r="T910"/>
      <c r="U910"/>
      <c r="V910"/>
      <c r="W910"/>
      <c r="X910"/>
      <c r="Y910"/>
      <c r="Z910"/>
    </row>
    <row r="911" spans="1:26" x14ac:dyDescent="0.25">
      <c r="A911"/>
      <c r="B911"/>
      <c r="C911"/>
      <c r="D911"/>
      <c r="E911"/>
      <c r="F911"/>
      <c r="G911" t="s">
        <v>1160</v>
      </c>
      <c r="H911"/>
      <c r="I911" t="s">
        <v>1161</v>
      </c>
      <c r="J911" t="s">
        <v>3</v>
      </c>
      <c r="K911">
        <v>27</v>
      </c>
      <c r="L911"/>
      <c r="M911" t="s">
        <v>3</v>
      </c>
      <c r="N911"/>
      <c r="O911" t="s">
        <v>3</v>
      </c>
      <c r="P911" t="s">
        <v>3</v>
      </c>
      <c r="Q911">
        <v>10.63</v>
      </c>
      <c r="R911" t="s">
        <v>3</v>
      </c>
      <c r="S911"/>
      <c r="T911"/>
      <c r="U911"/>
      <c r="V911"/>
      <c r="W911"/>
      <c r="X911"/>
      <c r="Y911"/>
      <c r="Z911"/>
    </row>
    <row r="912" spans="1:26" x14ac:dyDescent="0.25">
      <c r="A912"/>
      <c r="B912"/>
      <c r="C912"/>
      <c r="D912"/>
      <c r="E912"/>
      <c r="F912"/>
      <c r="G912" t="s">
        <v>1162</v>
      </c>
      <c r="H912"/>
      <c r="I912" t="s">
        <v>134</v>
      </c>
      <c r="J912" t="s">
        <v>3</v>
      </c>
      <c r="K912" t="s">
        <v>3</v>
      </c>
      <c r="L912"/>
      <c r="M912" t="s">
        <v>3</v>
      </c>
      <c r="N912"/>
      <c r="O912" t="s">
        <v>3</v>
      </c>
      <c r="P912" t="s">
        <v>3</v>
      </c>
      <c r="Q912">
        <v>10.63</v>
      </c>
      <c r="R912" t="s">
        <v>3</v>
      </c>
      <c r="S912"/>
      <c r="T912"/>
      <c r="U912"/>
      <c r="V912"/>
      <c r="W912"/>
      <c r="X912"/>
      <c r="Y912"/>
      <c r="Z912"/>
    </row>
    <row r="913" spans="1:26" x14ac:dyDescent="0.25">
      <c r="A913"/>
      <c r="B913"/>
      <c r="C913"/>
      <c r="D913"/>
      <c r="E913"/>
      <c r="F913"/>
      <c r="G913" t="s">
        <v>1163</v>
      </c>
      <c r="H913"/>
      <c r="I913" t="s">
        <v>3</v>
      </c>
      <c r="J913"/>
      <c r="K913"/>
      <c r="L913"/>
      <c r="M913"/>
      <c r="N913"/>
      <c r="O913"/>
      <c r="P913"/>
      <c r="Q913"/>
      <c r="R913"/>
      <c r="S913"/>
      <c r="T913"/>
      <c r="U913"/>
      <c r="V913"/>
      <c r="W913"/>
      <c r="X913"/>
      <c r="Y913"/>
      <c r="Z913"/>
    </row>
    <row r="914" spans="1:26" x14ac:dyDescent="0.25">
      <c r="A914"/>
      <c r="B914"/>
      <c r="C914"/>
      <c r="D914"/>
      <c r="E914"/>
      <c r="F914"/>
      <c r="G914" t="s">
        <v>1164</v>
      </c>
      <c r="H914"/>
      <c r="I914" t="s">
        <v>3</v>
      </c>
      <c r="J914"/>
      <c r="K914"/>
      <c r="L914"/>
      <c r="M914"/>
      <c r="N914"/>
      <c r="O914"/>
      <c r="P914"/>
      <c r="Q914"/>
      <c r="R914"/>
      <c r="S914"/>
      <c r="T914"/>
      <c r="U914"/>
      <c r="V914"/>
      <c r="W914"/>
      <c r="X914"/>
      <c r="Y914"/>
      <c r="Z914"/>
    </row>
    <row r="915" spans="1:26" x14ac:dyDescent="0.25">
      <c r="A915"/>
      <c r="B915"/>
      <c r="C915"/>
      <c r="D915">
        <v>83</v>
      </c>
      <c r="E915" t="s">
        <v>1165</v>
      </c>
      <c r="F915" t="s">
        <v>1166</v>
      </c>
      <c r="G915" t="s">
        <v>1167</v>
      </c>
      <c r="H915">
        <v>21.3</v>
      </c>
      <c r="I915" t="s">
        <v>830</v>
      </c>
      <c r="J915">
        <v>2.65</v>
      </c>
      <c r="K915">
        <v>83</v>
      </c>
      <c r="L915"/>
      <c r="M915" t="s">
        <v>3</v>
      </c>
      <c r="N915"/>
      <c r="O915" t="s">
        <v>3</v>
      </c>
      <c r="P915" t="s">
        <v>3</v>
      </c>
      <c r="Q915">
        <v>18.7</v>
      </c>
      <c r="R915" t="s">
        <v>3</v>
      </c>
      <c r="S915">
        <v>0</v>
      </c>
      <c r="T915">
        <v>51</v>
      </c>
      <c r="U915"/>
      <c r="V915" t="s">
        <v>800</v>
      </c>
      <c r="W915" t="s">
        <v>85</v>
      </c>
      <c r="X915"/>
      <c r="Y915"/>
      <c r="Z915"/>
    </row>
    <row r="916" spans="1:26" x14ac:dyDescent="0.25">
      <c r="A916"/>
      <c r="B916"/>
      <c r="C916"/>
      <c r="D916"/>
      <c r="E916"/>
      <c r="F916"/>
      <c r="G916" t="s">
        <v>1168</v>
      </c>
      <c r="H916"/>
      <c r="I916" t="s">
        <v>126</v>
      </c>
      <c r="J916" t="s">
        <v>3</v>
      </c>
      <c r="K916">
        <v>83</v>
      </c>
      <c r="L916"/>
      <c r="M916" t="s">
        <v>3</v>
      </c>
      <c r="N916"/>
      <c r="O916" t="s">
        <v>3</v>
      </c>
      <c r="P916" t="s">
        <v>3</v>
      </c>
      <c r="Q916">
        <v>18.7</v>
      </c>
      <c r="R916" t="s">
        <v>3</v>
      </c>
      <c r="S916"/>
      <c r="T916"/>
      <c r="U916"/>
      <c r="V916"/>
      <c r="W916"/>
      <c r="X916"/>
      <c r="Y916"/>
      <c r="Z916"/>
    </row>
    <row r="917" spans="1:26" x14ac:dyDescent="0.25">
      <c r="A917"/>
      <c r="B917"/>
      <c r="C917"/>
      <c r="D917"/>
      <c r="E917"/>
      <c r="F917"/>
      <c r="G917" t="s">
        <v>1169</v>
      </c>
      <c r="H917"/>
      <c r="I917" t="s">
        <v>208</v>
      </c>
      <c r="J917" t="s">
        <v>3</v>
      </c>
      <c r="K917">
        <v>68</v>
      </c>
      <c r="L917"/>
      <c r="M917" t="s">
        <v>3</v>
      </c>
      <c r="N917"/>
      <c r="O917" t="s">
        <v>3</v>
      </c>
      <c r="P917" t="s">
        <v>3</v>
      </c>
      <c r="Q917">
        <v>18.7</v>
      </c>
      <c r="R917" t="s">
        <v>3</v>
      </c>
      <c r="S917"/>
      <c r="T917"/>
      <c r="U917"/>
      <c r="V917"/>
      <c r="W917"/>
      <c r="X917"/>
      <c r="Y917"/>
      <c r="Z917"/>
    </row>
    <row r="918" spans="1:26" x14ac:dyDescent="0.25">
      <c r="A918"/>
      <c r="B918"/>
      <c r="C918"/>
      <c r="D918"/>
      <c r="E918"/>
      <c r="F918"/>
      <c r="G918" t="s">
        <v>1170</v>
      </c>
      <c r="H918"/>
      <c r="I918" t="s">
        <v>1159</v>
      </c>
      <c r="J918" t="s">
        <v>3</v>
      </c>
      <c r="K918">
        <v>11</v>
      </c>
      <c r="L918"/>
      <c r="M918" t="s">
        <v>3</v>
      </c>
      <c r="N918"/>
      <c r="O918" t="s">
        <v>3</v>
      </c>
      <c r="P918" t="s">
        <v>3</v>
      </c>
      <c r="Q918">
        <v>18.7</v>
      </c>
      <c r="R918" t="s">
        <v>3</v>
      </c>
      <c r="S918"/>
      <c r="T918"/>
      <c r="U918"/>
      <c r="V918"/>
      <c r="W918"/>
      <c r="X918"/>
      <c r="Y918"/>
      <c r="Z918"/>
    </row>
    <row r="919" spans="1:26" x14ac:dyDescent="0.25">
      <c r="A919"/>
      <c r="B919"/>
      <c r="C919"/>
      <c r="D919"/>
      <c r="E919"/>
      <c r="F919"/>
      <c r="G919" t="s">
        <v>1171</v>
      </c>
      <c r="H919"/>
      <c r="I919" t="s">
        <v>1161</v>
      </c>
      <c r="J919" t="s">
        <v>3</v>
      </c>
      <c r="K919">
        <v>72</v>
      </c>
      <c r="L919"/>
      <c r="M919" t="s">
        <v>3</v>
      </c>
      <c r="N919"/>
      <c r="O919" t="s">
        <v>3</v>
      </c>
      <c r="P919" t="s">
        <v>3</v>
      </c>
      <c r="Q919">
        <v>18.7</v>
      </c>
      <c r="R919" t="s">
        <v>3</v>
      </c>
      <c r="S919"/>
      <c r="T919"/>
      <c r="U919"/>
      <c r="V919"/>
      <c r="W919"/>
      <c r="X919"/>
      <c r="Y919"/>
      <c r="Z919"/>
    </row>
    <row r="920" spans="1:26" x14ac:dyDescent="0.25">
      <c r="A920"/>
      <c r="B920"/>
      <c r="C920"/>
      <c r="D920"/>
      <c r="E920"/>
      <c r="F920"/>
      <c r="G920" t="s">
        <v>1172</v>
      </c>
      <c r="H920"/>
      <c r="I920" t="s">
        <v>134</v>
      </c>
      <c r="J920" t="s">
        <v>3</v>
      </c>
      <c r="K920" t="s">
        <v>3</v>
      </c>
      <c r="L920"/>
      <c r="M920" t="s">
        <v>3</v>
      </c>
      <c r="N920"/>
      <c r="O920" t="s">
        <v>3</v>
      </c>
      <c r="P920" t="s">
        <v>3</v>
      </c>
      <c r="Q920">
        <v>18.7</v>
      </c>
      <c r="R920" t="s">
        <v>3</v>
      </c>
      <c r="S920"/>
      <c r="T920"/>
      <c r="U920"/>
      <c r="V920"/>
      <c r="W920"/>
      <c r="X920"/>
      <c r="Y920"/>
      <c r="Z920"/>
    </row>
    <row r="921" spans="1:26" x14ac:dyDescent="0.25">
      <c r="A921"/>
      <c r="B921"/>
      <c r="C921"/>
      <c r="D921"/>
      <c r="E921"/>
      <c r="F921"/>
      <c r="G921" t="s">
        <v>1173</v>
      </c>
      <c r="H921"/>
      <c r="I921" t="s">
        <v>3</v>
      </c>
      <c r="J921"/>
      <c r="K921"/>
      <c r="L921"/>
      <c r="M921"/>
      <c r="N921"/>
      <c r="O921" t="s">
        <v>3</v>
      </c>
      <c r="P921" t="s">
        <v>3</v>
      </c>
      <c r="Q921">
        <v>18.7</v>
      </c>
      <c r="R921" t="s">
        <v>3</v>
      </c>
      <c r="S921"/>
      <c r="T921"/>
      <c r="U921"/>
      <c r="V921"/>
      <c r="W921"/>
      <c r="X921"/>
      <c r="Y921"/>
      <c r="Z921"/>
    </row>
    <row r="922" spans="1:26" x14ac:dyDescent="0.25">
      <c r="A922"/>
      <c r="B922"/>
      <c r="C922"/>
      <c r="D922"/>
      <c r="E922"/>
      <c r="F922"/>
      <c r="G922" t="s">
        <v>1174</v>
      </c>
      <c r="H922"/>
      <c r="I922" t="s">
        <v>3</v>
      </c>
      <c r="J922"/>
      <c r="K922"/>
      <c r="L922"/>
      <c r="M922"/>
      <c r="N922"/>
      <c r="O922"/>
      <c r="P922"/>
      <c r="Q922"/>
      <c r="R922"/>
      <c r="S922"/>
      <c r="T922"/>
      <c r="U922"/>
      <c r="V922"/>
      <c r="W922"/>
      <c r="X922"/>
      <c r="Y922"/>
      <c r="Z922"/>
    </row>
    <row r="923" spans="1:26" x14ac:dyDescent="0.25">
      <c r="A923"/>
      <c r="B923"/>
      <c r="C923"/>
      <c r="D923"/>
      <c r="E923"/>
      <c r="F923"/>
      <c r="G923" t="s">
        <v>1175</v>
      </c>
      <c r="H923"/>
      <c r="I923" t="s">
        <v>3</v>
      </c>
      <c r="J923"/>
      <c r="K923"/>
      <c r="L923"/>
      <c r="M923"/>
      <c r="N923"/>
      <c r="O923"/>
      <c r="P923"/>
      <c r="Q923"/>
      <c r="R923"/>
      <c r="S923"/>
      <c r="T923"/>
      <c r="U923"/>
      <c r="V923"/>
      <c r="W923"/>
      <c r="X923"/>
      <c r="Y923"/>
      <c r="Z923"/>
    </row>
    <row r="924" spans="1:26" x14ac:dyDescent="0.25">
      <c r="A924"/>
      <c r="B924"/>
      <c r="C924"/>
      <c r="D924"/>
      <c r="E924"/>
      <c r="F924"/>
      <c r="G924" t="s">
        <v>1176</v>
      </c>
      <c r="H924"/>
      <c r="I924" t="s">
        <v>3</v>
      </c>
      <c r="J924"/>
      <c r="K924"/>
      <c r="L924"/>
      <c r="M924"/>
      <c r="N924"/>
      <c r="O924"/>
      <c r="P924"/>
      <c r="Q924"/>
      <c r="R924"/>
      <c r="S924"/>
      <c r="T924"/>
      <c r="U924"/>
      <c r="V924"/>
      <c r="W924"/>
      <c r="X924"/>
      <c r="Y924"/>
      <c r="Z924"/>
    </row>
    <row r="925" spans="1:26" s="14" customFormat="1" x14ac:dyDescent="0.25">
      <c r="A925" t="s">
        <v>1177</v>
      </c>
      <c r="B925">
        <v>32105632</v>
      </c>
      <c r="C925" t="s">
        <v>140</v>
      </c>
      <c r="D925">
        <v>52</v>
      </c>
      <c r="E925" t="s">
        <v>1178</v>
      </c>
      <c r="F925" t="s">
        <v>1179</v>
      </c>
      <c r="G925" t="s">
        <v>1180</v>
      </c>
      <c r="H925" t="s">
        <v>3</v>
      </c>
      <c r="I925" t="s">
        <v>292</v>
      </c>
      <c r="J925" t="s">
        <v>3</v>
      </c>
      <c r="K925">
        <v>49</v>
      </c>
      <c r="L925"/>
      <c r="M925" t="s">
        <v>3</v>
      </c>
      <c r="N925" t="s">
        <v>128</v>
      </c>
      <c r="O925" t="s">
        <v>3</v>
      </c>
      <c r="P925" t="s">
        <v>3</v>
      </c>
      <c r="Q925" t="s">
        <v>3</v>
      </c>
      <c r="R925" t="s">
        <v>3</v>
      </c>
      <c r="S925" t="s">
        <v>3</v>
      </c>
      <c r="T925" t="s">
        <v>3</v>
      </c>
      <c r="U925"/>
      <c r="V925"/>
      <c r="W925" t="s">
        <v>1181</v>
      </c>
      <c r="X925"/>
      <c r="Y925"/>
      <c r="Z925"/>
    </row>
    <row r="926" spans="1:26" x14ac:dyDescent="0.25">
      <c r="A926"/>
      <c r="B926"/>
      <c r="C926"/>
      <c r="D926"/>
      <c r="E926"/>
      <c r="F926"/>
      <c r="G926" t="s">
        <v>1182</v>
      </c>
      <c r="H926"/>
      <c r="I926" t="s">
        <v>411</v>
      </c>
      <c r="J926" t="s">
        <v>3</v>
      </c>
      <c r="K926">
        <v>30</v>
      </c>
      <c r="L926"/>
      <c r="M926" t="s">
        <v>3</v>
      </c>
      <c r="N926" t="s">
        <v>128</v>
      </c>
      <c r="O926" t="s">
        <v>3</v>
      </c>
      <c r="P926" t="s">
        <v>3</v>
      </c>
      <c r="Q926" t="s">
        <v>3</v>
      </c>
      <c r="R926" t="s">
        <v>3</v>
      </c>
      <c r="S926" t="s">
        <v>3</v>
      </c>
      <c r="T926" t="s">
        <v>3</v>
      </c>
      <c r="U926"/>
      <c r="V926"/>
      <c r="W926"/>
      <c r="X926"/>
      <c r="Y926"/>
      <c r="Z926"/>
    </row>
    <row r="927" spans="1:26" x14ac:dyDescent="0.25">
      <c r="A927"/>
      <c r="B927"/>
      <c r="C927"/>
      <c r="D927"/>
      <c r="E927"/>
      <c r="F927"/>
      <c r="G927" t="s">
        <v>1183</v>
      </c>
      <c r="H927"/>
      <c r="I927" t="s">
        <v>1114</v>
      </c>
      <c r="J927" t="s">
        <v>3</v>
      </c>
      <c r="K927">
        <v>28</v>
      </c>
      <c r="L927"/>
      <c r="M927" t="s">
        <v>3</v>
      </c>
      <c r="N927" t="s">
        <v>128</v>
      </c>
      <c r="O927" t="s">
        <v>3</v>
      </c>
      <c r="P927" t="s">
        <v>3</v>
      </c>
      <c r="Q927" t="s">
        <v>3</v>
      </c>
      <c r="R927" t="s">
        <v>3</v>
      </c>
      <c r="S927" t="s">
        <v>3</v>
      </c>
      <c r="T927" t="s">
        <v>3</v>
      </c>
      <c r="U927"/>
      <c r="V927"/>
      <c r="W927"/>
      <c r="X927"/>
      <c r="Y927"/>
      <c r="Z927"/>
    </row>
    <row r="928" spans="1:26" x14ac:dyDescent="0.25">
      <c r="A928"/>
      <c r="B928"/>
      <c r="C928"/>
      <c r="D928"/>
      <c r="E928"/>
      <c r="F928"/>
      <c r="G928" t="s">
        <v>1184</v>
      </c>
      <c r="H928"/>
      <c r="I928" t="s">
        <v>1185</v>
      </c>
      <c r="J928" t="s">
        <v>3</v>
      </c>
      <c r="K928">
        <v>18</v>
      </c>
      <c r="L928"/>
      <c r="M928" t="s">
        <v>3</v>
      </c>
      <c r="N928" t="s">
        <v>128</v>
      </c>
      <c r="O928" t="s">
        <v>3</v>
      </c>
      <c r="P928" t="s">
        <v>3</v>
      </c>
      <c r="Q928" t="s">
        <v>3</v>
      </c>
      <c r="R928" t="s">
        <v>3</v>
      </c>
      <c r="S928" t="s">
        <v>3</v>
      </c>
      <c r="T928" t="s">
        <v>3</v>
      </c>
      <c r="U928"/>
      <c r="V928"/>
      <c r="W928"/>
      <c r="X928"/>
      <c r="Y928"/>
      <c r="Z928"/>
    </row>
    <row r="929" spans="1:26" x14ac:dyDescent="0.25">
      <c r="A929"/>
      <c r="B929"/>
      <c r="C929"/>
      <c r="D929"/>
      <c r="E929"/>
      <c r="F929"/>
      <c r="G929" t="s">
        <v>1186</v>
      </c>
      <c r="H929"/>
      <c r="I929" t="s">
        <v>315</v>
      </c>
      <c r="J929" t="s">
        <v>3</v>
      </c>
      <c r="K929">
        <v>18</v>
      </c>
      <c r="L929"/>
      <c r="M929" t="s">
        <v>3</v>
      </c>
      <c r="N929" t="s">
        <v>128</v>
      </c>
      <c r="O929" t="s">
        <v>3</v>
      </c>
      <c r="P929" t="s">
        <v>3</v>
      </c>
      <c r="Q929" t="s">
        <v>3</v>
      </c>
      <c r="R929" t="s">
        <v>3</v>
      </c>
      <c r="S929" t="s">
        <v>3</v>
      </c>
      <c r="T929" t="s">
        <v>3</v>
      </c>
      <c r="U929"/>
      <c r="V929"/>
      <c r="W929"/>
      <c r="X929"/>
      <c r="Y929"/>
      <c r="Z929"/>
    </row>
    <row r="930" spans="1:26" x14ac:dyDescent="0.25">
      <c r="A930"/>
      <c r="B930"/>
      <c r="C930"/>
      <c r="D930"/>
      <c r="E930"/>
      <c r="F930"/>
      <c r="G930" t="s">
        <v>1187</v>
      </c>
      <c r="H930"/>
      <c r="I930" t="s">
        <v>267</v>
      </c>
      <c r="J930" t="s">
        <v>3</v>
      </c>
      <c r="K930">
        <v>14</v>
      </c>
      <c r="L930"/>
      <c r="M930" t="s">
        <v>3</v>
      </c>
      <c r="N930" t="s">
        <v>128</v>
      </c>
      <c r="O930" t="s">
        <v>3</v>
      </c>
      <c r="P930" t="s">
        <v>3</v>
      </c>
      <c r="Q930" t="s">
        <v>3</v>
      </c>
      <c r="R930" t="s">
        <v>3</v>
      </c>
      <c r="S930" t="s">
        <v>3</v>
      </c>
      <c r="T930" t="s">
        <v>3</v>
      </c>
      <c r="U930"/>
      <c r="V930"/>
      <c r="W930"/>
      <c r="X930"/>
      <c r="Y930"/>
      <c r="Z930"/>
    </row>
    <row r="931" spans="1:26" s="14" customFormat="1" x14ac:dyDescent="0.25">
      <c r="A931" s="16"/>
      <c r="B931" s="16"/>
      <c r="C931" s="16"/>
      <c r="D931" s="16"/>
      <c r="E931" s="16"/>
      <c r="F931" s="16"/>
      <c r="G931" s="16" t="s">
        <v>1188</v>
      </c>
      <c r="H931" s="16"/>
      <c r="I931" s="16" t="s">
        <v>187</v>
      </c>
      <c r="J931" s="16" t="s">
        <v>3</v>
      </c>
      <c r="K931" s="16">
        <v>7</v>
      </c>
      <c r="L931" s="16"/>
      <c r="M931" s="16" t="s">
        <v>3</v>
      </c>
      <c r="N931" s="16" t="s">
        <v>128</v>
      </c>
      <c r="O931" s="16" t="s">
        <v>3</v>
      </c>
      <c r="P931" s="16" t="s">
        <v>3</v>
      </c>
      <c r="Q931" s="16" t="s">
        <v>3</v>
      </c>
      <c r="R931" s="16" t="s">
        <v>3</v>
      </c>
      <c r="S931" s="16" t="s">
        <v>3</v>
      </c>
      <c r="T931" s="16" t="s">
        <v>3</v>
      </c>
      <c r="U931" s="16"/>
      <c r="V931" s="16"/>
      <c r="W931" s="16"/>
      <c r="X931" s="16"/>
      <c r="Y931" s="16"/>
      <c r="Z931" s="16"/>
    </row>
    <row r="932" spans="1:26" x14ac:dyDescent="0.25">
      <c r="A932" t="s">
        <v>1189</v>
      </c>
      <c r="B932">
        <v>32220017</v>
      </c>
      <c r="C932" t="s">
        <v>49</v>
      </c>
      <c r="D932">
        <v>1</v>
      </c>
      <c r="E932">
        <v>37</v>
      </c>
      <c r="F932" t="s">
        <v>50</v>
      </c>
      <c r="G932" t="s">
        <v>1190</v>
      </c>
      <c r="H932" t="s">
        <v>3</v>
      </c>
      <c r="I932" t="s">
        <v>315</v>
      </c>
      <c r="J932">
        <v>19</v>
      </c>
      <c r="K932">
        <v>1</v>
      </c>
      <c r="L932"/>
      <c r="M932" t="s">
        <v>3</v>
      </c>
      <c r="N932" t="s">
        <v>128</v>
      </c>
      <c r="O932">
        <v>33</v>
      </c>
      <c r="P932" t="s">
        <v>3</v>
      </c>
      <c r="Q932">
        <v>56</v>
      </c>
      <c r="R932">
        <v>58</v>
      </c>
      <c r="S932" t="s">
        <v>3</v>
      </c>
      <c r="T932" t="s">
        <v>3</v>
      </c>
      <c r="U932"/>
      <c r="V932"/>
      <c r="W932" t="s">
        <v>4</v>
      </c>
      <c r="X932"/>
      <c r="Y932"/>
      <c r="Z932"/>
    </row>
    <row r="933" spans="1:26" x14ac:dyDescent="0.25">
      <c r="A933"/>
      <c r="B933"/>
      <c r="C933"/>
      <c r="D933"/>
      <c r="E933"/>
      <c r="F933"/>
      <c r="G933"/>
      <c r="H933"/>
      <c r="I933" t="s">
        <v>208</v>
      </c>
      <c r="J933">
        <v>19</v>
      </c>
      <c r="K933">
        <v>1</v>
      </c>
      <c r="L933"/>
      <c r="M933" t="s">
        <v>3</v>
      </c>
      <c r="N933" t="s">
        <v>128</v>
      </c>
      <c r="O933">
        <v>33</v>
      </c>
      <c r="P933" t="s">
        <v>3</v>
      </c>
      <c r="Q933">
        <v>56</v>
      </c>
      <c r="R933">
        <v>58</v>
      </c>
      <c r="S933" t="s">
        <v>3</v>
      </c>
      <c r="T933" t="s">
        <v>3</v>
      </c>
      <c r="U933"/>
      <c r="V933"/>
      <c r="W933" t="s">
        <v>4</v>
      </c>
      <c r="X933"/>
      <c r="Y933"/>
      <c r="Z933"/>
    </row>
    <row r="934" spans="1:26" x14ac:dyDescent="0.25">
      <c r="A934"/>
      <c r="B934"/>
      <c r="C934"/>
      <c r="D934"/>
      <c r="E934"/>
      <c r="F934"/>
      <c r="G934"/>
      <c r="H934"/>
      <c r="I934" t="s">
        <v>1191</v>
      </c>
      <c r="J934">
        <v>19</v>
      </c>
      <c r="K934">
        <v>1</v>
      </c>
      <c r="L934"/>
      <c r="M934" t="s">
        <v>3</v>
      </c>
      <c r="N934" t="s">
        <v>128</v>
      </c>
      <c r="O934">
        <v>33</v>
      </c>
      <c r="P934" t="s">
        <v>3</v>
      </c>
      <c r="Q934">
        <v>56</v>
      </c>
      <c r="R934">
        <v>58</v>
      </c>
      <c r="S934" t="s">
        <v>3</v>
      </c>
      <c r="T934" t="s">
        <v>3</v>
      </c>
      <c r="U934"/>
      <c r="V934"/>
      <c r="W934" t="s">
        <v>4</v>
      </c>
      <c r="X934"/>
      <c r="Y934"/>
      <c r="Z934"/>
    </row>
    <row r="935" spans="1:26" x14ac:dyDescent="0.25">
      <c r="A935"/>
      <c r="B935"/>
      <c r="C935"/>
      <c r="D935"/>
      <c r="E935"/>
      <c r="F935"/>
      <c r="G935"/>
      <c r="H935"/>
      <c r="I935" t="s">
        <v>1192</v>
      </c>
      <c r="J935">
        <v>7</v>
      </c>
      <c r="K935">
        <v>1</v>
      </c>
      <c r="L935"/>
      <c r="M935" t="s">
        <v>3</v>
      </c>
      <c r="N935" t="s">
        <v>128</v>
      </c>
      <c r="O935">
        <v>33</v>
      </c>
      <c r="P935" t="s">
        <v>3</v>
      </c>
      <c r="Q935">
        <v>56</v>
      </c>
      <c r="R935">
        <v>58</v>
      </c>
      <c r="S935" t="s">
        <v>3</v>
      </c>
      <c r="T935" t="s">
        <v>3</v>
      </c>
      <c r="U935"/>
      <c r="V935"/>
      <c r="W935" t="s">
        <v>4</v>
      </c>
      <c r="X935"/>
      <c r="Y935"/>
      <c r="Z935"/>
    </row>
    <row r="936" spans="1:26" x14ac:dyDescent="0.25">
      <c r="A936"/>
      <c r="B936"/>
      <c r="C936"/>
      <c r="D936"/>
      <c r="E936"/>
      <c r="F936"/>
      <c r="G936"/>
      <c r="H936"/>
      <c r="I936" t="s">
        <v>411</v>
      </c>
      <c r="J936">
        <v>7</v>
      </c>
      <c r="K936">
        <v>1</v>
      </c>
      <c r="L936"/>
      <c r="M936" t="s">
        <v>3</v>
      </c>
      <c r="N936" t="s">
        <v>128</v>
      </c>
      <c r="O936">
        <v>33</v>
      </c>
      <c r="P936" t="s">
        <v>3</v>
      </c>
      <c r="Q936">
        <v>56</v>
      </c>
      <c r="R936">
        <v>58</v>
      </c>
      <c r="S936" t="s">
        <v>3</v>
      </c>
      <c r="T936" t="s">
        <v>3</v>
      </c>
      <c r="U936"/>
      <c r="V936"/>
      <c r="W936" t="s">
        <v>4</v>
      </c>
      <c r="X936"/>
      <c r="Y936"/>
      <c r="Z936"/>
    </row>
    <row r="937" spans="1:26" x14ac:dyDescent="0.25">
      <c r="A937" t="s">
        <v>1193</v>
      </c>
      <c r="B937">
        <v>32119884</v>
      </c>
      <c r="C937" t="s">
        <v>49</v>
      </c>
      <c r="D937">
        <v>1</v>
      </c>
      <c r="E937">
        <v>50</v>
      </c>
      <c r="F937" t="s">
        <v>77</v>
      </c>
      <c r="G937" t="s">
        <v>63</v>
      </c>
      <c r="H937" t="s">
        <v>1194</v>
      </c>
      <c r="I937" t="s">
        <v>1195</v>
      </c>
      <c r="J937">
        <v>8</v>
      </c>
      <c r="K937">
        <v>1</v>
      </c>
      <c r="L937"/>
      <c r="M937" t="s">
        <v>3</v>
      </c>
      <c r="N937" t="s">
        <v>1196</v>
      </c>
      <c r="O937" t="s">
        <v>3</v>
      </c>
      <c r="P937" t="s">
        <v>3</v>
      </c>
      <c r="Q937" t="s">
        <v>3</v>
      </c>
      <c r="R937" t="s">
        <v>3</v>
      </c>
      <c r="S937">
        <v>0</v>
      </c>
      <c r="T937">
        <v>0</v>
      </c>
      <c r="U937"/>
      <c r="V937" t="s">
        <v>1197</v>
      </c>
      <c r="W937" t="s">
        <v>4</v>
      </c>
      <c r="X937"/>
      <c r="Y937"/>
      <c r="Z937"/>
    </row>
    <row r="938" spans="1:26" x14ac:dyDescent="0.25">
      <c r="A938"/>
      <c r="B938"/>
      <c r="C938"/>
      <c r="D938">
        <v>2</v>
      </c>
      <c r="E938">
        <v>23</v>
      </c>
      <c r="F938" t="s">
        <v>50</v>
      </c>
      <c r="G938" t="s">
        <v>1198</v>
      </c>
      <c r="H938" t="s">
        <v>1199</v>
      </c>
      <c r="I938" t="s">
        <v>1195</v>
      </c>
      <c r="J938">
        <v>6</v>
      </c>
      <c r="K938">
        <v>1</v>
      </c>
      <c r="L938"/>
      <c r="M938" t="s">
        <v>3</v>
      </c>
      <c r="N938" t="s">
        <v>1196</v>
      </c>
      <c r="O938">
        <v>6</v>
      </c>
      <c r="P938">
        <v>7</v>
      </c>
      <c r="Q938">
        <v>8</v>
      </c>
      <c r="R938">
        <v>12</v>
      </c>
      <c r="S938">
        <v>0</v>
      </c>
      <c r="T938">
        <v>0</v>
      </c>
      <c r="U938"/>
      <c r="V938" t="s">
        <v>1200</v>
      </c>
      <c r="W938" t="s">
        <v>4</v>
      </c>
      <c r="X938"/>
      <c r="Y938"/>
      <c r="Z938"/>
    </row>
    <row r="939" spans="1:26" s="14" customFormat="1" x14ac:dyDescent="0.25">
      <c r="A939" t="s">
        <v>1201</v>
      </c>
      <c r="B939">
        <v>32118389</v>
      </c>
      <c r="C939" t="s">
        <v>140</v>
      </c>
      <c r="D939">
        <v>31</v>
      </c>
      <c r="E939" t="s">
        <v>1202</v>
      </c>
      <c r="F939" t="s">
        <v>1203</v>
      </c>
      <c r="G939" t="s">
        <v>101</v>
      </c>
      <c r="H939" t="s">
        <v>3</v>
      </c>
      <c r="I939" t="s">
        <v>966</v>
      </c>
      <c r="J939" t="s">
        <v>3</v>
      </c>
      <c r="K939">
        <v>6</v>
      </c>
      <c r="L939"/>
      <c r="M939" t="s">
        <v>3</v>
      </c>
      <c r="N939" t="s">
        <v>1204</v>
      </c>
      <c r="O939" t="s">
        <v>3</v>
      </c>
      <c r="P939" t="s">
        <v>3</v>
      </c>
      <c r="Q939" t="s">
        <v>3</v>
      </c>
      <c r="R939" t="s">
        <v>3</v>
      </c>
      <c r="S939" t="s">
        <v>3</v>
      </c>
      <c r="T939">
        <v>7</v>
      </c>
      <c r="U939"/>
      <c r="V939" t="s">
        <v>1205</v>
      </c>
      <c r="W939" t="s">
        <v>4</v>
      </c>
      <c r="X939"/>
      <c r="Y939"/>
      <c r="Z939"/>
    </row>
    <row r="940" spans="1:26" s="14" customFormat="1" x14ac:dyDescent="0.25">
      <c r="A940" s="16"/>
      <c r="B940" s="16"/>
      <c r="C940" s="16"/>
      <c r="D940" s="16"/>
      <c r="E940" s="16"/>
      <c r="F940" s="16"/>
      <c r="G940" s="16"/>
      <c r="H940" s="16"/>
      <c r="I940" s="16" t="s">
        <v>1206</v>
      </c>
      <c r="J940" s="16" t="s">
        <v>3</v>
      </c>
      <c r="K940" s="16">
        <v>29</v>
      </c>
      <c r="L940" s="16"/>
      <c r="M940" s="16" t="s">
        <v>3</v>
      </c>
      <c r="N940" s="16" t="s">
        <v>1204</v>
      </c>
      <c r="O940" s="16" t="s">
        <v>3</v>
      </c>
      <c r="P940" s="16" t="s">
        <v>3</v>
      </c>
      <c r="Q940" s="16" t="s">
        <v>3</v>
      </c>
      <c r="R940" s="16" t="s">
        <v>3</v>
      </c>
      <c r="S940" s="16" t="s">
        <v>3</v>
      </c>
      <c r="T940" s="16">
        <v>7</v>
      </c>
      <c r="U940" s="16"/>
      <c r="V940" s="16" t="s">
        <v>1205</v>
      </c>
      <c r="W940" s="16" t="s">
        <v>4</v>
      </c>
      <c r="X940" s="16"/>
      <c r="Y940" s="16"/>
      <c r="Z940" s="16"/>
    </row>
    <row r="941" spans="1:26" x14ac:dyDescent="0.25">
      <c r="A941"/>
      <c r="B941"/>
      <c r="C941"/>
      <c r="D941"/>
      <c r="E941"/>
      <c r="F941"/>
      <c r="G941"/>
      <c r="H941"/>
      <c r="I941" t="s">
        <v>70</v>
      </c>
      <c r="J941" t="s">
        <v>3</v>
      </c>
      <c r="K941">
        <v>1</v>
      </c>
      <c r="L941"/>
      <c r="M941" t="s">
        <v>3</v>
      </c>
      <c r="N941" t="s">
        <v>1204</v>
      </c>
      <c r="O941" t="s">
        <v>3</v>
      </c>
      <c r="P941" t="s">
        <v>3</v>
      </c>
      <c r="Q941" t="s">
        <v>3</v>
      </c>
      <c r="R941" t="s">
        <v>3</v>
      </c>
      <c r="S941" t="s">
        <v>3</v>
      </c>
      <c r="T941">
        <v>7</v>
      </c>
      <c r="U941"/>
      <c r="V941" t="s">
        <v>1205</v>
      </c>
      <c r="W941" t="s">
        <v>4</v>
      </c>
      <c r="X941"/>
      <c r="Y941"/>
      <c r="Z941"/>
    </row>
    <row r="942" spans="1:26" x14ac:dyDescent="0.25">
      <c r="A942"/>
      <c r="B942"/>
      <c r="C942"/>
      <c r="D942"/>
      <c r="E942"/>
      <c r="F942"/>
      <c r="G942"/>
      <c r="H942"/>
      <c r="I942" t="s">
        <v>1207</v>
      </c>
      <c r="J942" t="s">
        <v>3</v>
      </c>
      <c r="K942">
        <v>10</v>
      </c>
      <c r="L942"/>
      <c r="M942" t="s">
        <v>3</v>
      </c>
      <c r="N942" t="s">
        <v>1204</v>
      </c>
      <c r="O942" t="s">
        <v>3</v>
      </c>
      <c r="P942" t="s">
        <v>3</v>
      </c>
      <c r="Q942" t="s">
        <v>3</v>
      </c>
      <c r="R942" t="s">
        <v>3</v>
      </c>
      <c r="S942" t="s">
        <v>3</v>
      </c>
      <c r="T942">
        <v>7</v>
      </c>
      <c r="U942"/>
      <c r="V942" t="s">
        <v>1205</v>
      </c>
      <c r="W942" t="s">
        <v>4</v>
      </c>
      <c r="X942"/>
      <c r="Y942"/>
      <c r="Z942"/>
    </row>
    <row r="943" spans="1:26" x14ac:dyDescent="0.25">
      <c r="A943"/>
      <c r="B943"/>
      <c r="C943"/>
      <c r="D943"/>
      <c r="E943"/>
      <c r="F943"/>
      <c r="G943"/>
      <c r="H943"/>
      <c r="I943" t="s">
        <v>208</v>
      </c>
      <c r="J943" t="s">
        <v>3</v>
      </c>
      <c r="K943">
        <v>2</v>
      </c>
      <c r="L943"/>
      <c r="M943" t="s">
        <v>3</v>
      </c>
      <c r="N943" t="s">
        <v>1204</v>
      </c>
      <c r="O943" t="s">
        <v>3</v>
      </c>
      <c r="P943" t="s">
        <v>3</v>
      </c>
      <c r="Q943" t="s">
        <v>3</v>
      </c>
      <c r="R943" t="s">
        <v>3</v>
      </c>
      <c r="S943" t="s">
        <v>3</v>
      </c>
      <c r="T943">
        <v>7</v>
      </c>
      <c r="U943"/>
      <c r="V943" t="s">
        <v>1205</v>
      </c>
      <c r="W943" t="s">
        <v>4</v>
      </c>
      <c r="X943"/>
      <c r="Y943"/>
      <c r="Z943"/>
    </row>
    <row r="944" spans="1:26" x14ac:dyDescent="0.25">
      <c r="A944"/>
      <c r="B944"/>
      <c r="C944"/>
      <c r="D944"/>
      <c r="E944"/>
      <c r="F944"/>
      <c r="G944"/>
      <c r="H944"/>
      <c r="I944" t="s">
        <v>1208</v>
      </c>
      <c r="J944" t="s">
        <v>3</v>
      </c>
      <c r="K944">
        <v>1</v>
      </c>
      <c r="L944"/>
      <c r="M944" t="s">
        <v>3</v>
      </c>
      <c r="N944" t="s">
        <v>1204</v>
      </c>
      <c r="O944" t="s">
        <v>3</v>
      </c>
      <c r="P944" t="s">
        <v>3</v>
      </c>
      <c r="Q944" t="s">
        <v>3</v>
      </c>
      <c r="R944" t="s">
        <v>3</v>
      </c>
      <c r="S944" t="s">
        <v>3</v>
      </c>
      <c r="T944">
        <v>7</v>
      </c>
      <c r="U944"/>
      <c r="V944" t="s">
        <v>1205</v>
      </c>
      <c r="W944" t="s">
        <v>4</v>
      </c>
      <c r="X944"/>
      <c r="Y944"/>
      <c r="Z944"/>
    </row>
    <row r="945" spans="1:26" x14ac:dyDescent="0.25">
      <c r="A945"/>
      <c r="B945"/>
      <c r="C945"/>
      <c r="D945"/>
      <c r="E945"/>
      <c r="F945"/>
      <c r="G945"/>
      <c r="H945"/>
      <c r="I945" t="s">
        <v>1209</v>
      </c>
      <c r="J945" t="s">
        <v>3</v>
      </c>
      <c r="K945">
        <v>1</v>
      </c>
      <c r="L945"/>
      <c r="M945" t="s">
        <v>3</v>
      </c>
      <c r="N945" t="s">
        <v>1204</v>
      </c>
      <c r="O945" t="s">
        <v>3</v>
      </c>
      <c r="P945" t="s">
        <v>3</v>
      </c>
      <c r="Q945" t="s">
        <v>3</v>
      </c>
      <c r="R945" t="s">
        <v>3</v>
      </c>
      <c r="S945" t="s">
        <v>3</v>
      </c>
      <c r="T945">
        <v>7</v>
      </c>
      <c r="U945"/>
      <c r="V945" t="s">
        <v>1205</v>
      </c>
      <c r="W945" t="s">
        <v>4</v>
      </c>
      <c r="X945"/>
      <c r="Y945"/>
      <c r="Z945"/>
    </row>
    <row r="946" spans="1:26" x14ac:dyDescent="0.25">
      <c r="A946"/>
      <c r="B946"/>
      <c r="C946"/>
      <c r="D946"/>
      <c r="E946"/>
      <c r="F946"/>
      <c r="G946"/>
      <c r="H946"/>
      <c r="I946" t="s">
        <v>1210</v>
      </c>
      <c r="J946" t="s">
        <v>3</v>
      </c>
      <c r="K946">
        <v>8</v>
      </c>
      <c r="L946"/>
      <c r="M946" t="s">
        <v>3</v>
      </c>
      <c r="N946" t="s">
        <v>1204</v>
      </c>
      <c r="O946" t="s">
        <v>3</v>
      </c>
      <c r="P946" t="s">
        <v>3</v>
      </c>
      <c r="Q946" t="s">
        <v>3</v>
      </c>
      <c r="R946" t="s">
        <v>3</v>
      </c>
      <c r="S946" t="s">
        <v>3</v>
      </c>
      <c r="T946">
        <v>7</v>
      </c>
      <c r="U946"/>
      <c r="V946" t="s">
        <v>1205</v>
      </c>
      <c r="W946" t="s">
        <v>4</v>
      </c>
      <c r="X946"/>
      <c r="Y946"/>
      <c r="Z946"/>
    </row>
    <row r="947" spans="1:26" x14ac:dyDescent="0.25">
      <c r="A947"/>
      <c r="B947"/>
      <c r="C947"/>
      <c r="D947"/>
      <c r="E947"/>
      <c r="F947"/>
      <c r="G947"/>
      <c r="H947"/>
      <c r="I947" t="s">
        <v>1211</v>
      </c>
      <c r="J947" t="s">
        <v>3</v>
      </c>
      <c r="K947">
        <v>8</v>
      </c>
      <c r="L947"/>
      <c r="M947" t="s">
        <v>3</v>
      </c>
      <c r="N947" t="s">
        <v>1204</v>
      </c>
      <c r="O947" t="s">
        <v>3</v>
      </c>
      <c r="P947" t="s">
        <v>3</v>
      </c>
      <c r="Q947" t="s">
        <v>3</v>
      </c>
      <c r="R947" t="s">
        <v>3</v>
      </c>
      <c r="S947" t="s">
        <v>3</v>
      </c>
      <c r="T947">
        <v>7</v>
      </c>
      <c r="U947"/>
      <c r="V947" t="s">
        <v>1205</v>
      </c>
      <c r="W947" t="s">
        <v>4</v>
      </c>
      <c r="X947"/>
      <c r="Y947"/>
      <c r="Z947"/>
    </row>
    <row r="948" spans="1:26" x14ac:dyDescent="0.25">
      <c r="A948"/>
      <c r="B948"/>
      <c r="C948"/>
      <c r="D948"/>
      <c r="E948"/>
      <c r="F948"/>
      <c r="G948"/>
      <c r="H948"/>
      <c r="I948" t="s">
        <v>1212</v>
      </c>
      <c r="J948" t="s">
        <v>3</v>
      </c>
      <c r="K948">
        <v>8</v>
      </c>
      <c r="L948"/>
      <c r="M948" t="s">
        <v>3</v>
      </c>
      <c r="N948" t="s">
        <v>1204</v>
      </c>
      <c r="O948" t="s">
        <v>3</v>
      </c>
      <c r="P948" t="s">
        <v>3</v>
      </c>
      <c r="Q948" t="s">
        <v>3</v>
      </c>
      <c r="R948" t="s">
        <v>3</v>
      </c>
      <c r="S948" t="s">
        <v>3</v>
      </c>
      <c r="T948">
        <v>7</v>
      </c>
      <c r="U948"/>
      <c r="V948" t="s">
        <v>1205</v>
      </c>
      <c r="W948" t="s">
        <v>4</v>
      </c>
      <c r="X948"/>
      <c r="Y948"/>
      <c r="Z948"/>
    </row>
    <row r="949" spans="1:26" x14ac:dyDescent="0.25">
      <c r="A949" t="s">
        <v>1213</v>
      </c>
      <c r="B949">
        <v>32204757</v>
      </c>
      <c r="C949" t="s">
        <v>49</v>
      </c>
      <c r="D949">
        <v>1</v>
      </c>
      <c r="E949">
        <v>1</v>
      </c>
      <c r="F949" t="s">
        <v>77</v>
      </c>
      <c r="G949" t="s">
        <v>63</v>
      </c>
      <c r="H949" t="s">
        <v>1214</v>
      </c>
      <c r="I949" t="s">
        <v>208</v>
      </c>
      <c r="J949">
        <v>2</v>
      </c>
      <c r="K949">
        <v>1</v>
      </c>
      <c r="L949"/>
      <c r="M949" t="s">
        <v>3</v>
      </c>
      <c r="N949"/>
      <c r="O949">
        <v>3</v>
      </c>
      <c r="P949" t="s">
        <v>3</v>
      </c>
      <c r="Q949">
        <v>9</v>
      </c>
      <c r="R949">
        <v>10</v>
      </c>
      <c r="S949" t="s">
        <v>3</v>
      </c>
      <c r="T949">
        <v>0</v>
      </c>
      <c r="U949"/>
      <c r="V949" t="s">
        <v>1215</v>
      </c>
      <c r="W949" t="s">
        <v>4</v>
      </c>
      <c r="X949"/>
      <c r="Y949"/>
      <c r="Z949"/>
    </row>
    <row r="950" spans="1:26" x14ac:dyDescent="0.25">
      <c r="A950"/>
      <c r="B950"/>
      <c r="C950"/>
      <c r="D950"/>
      <c r="E950"/>
      <c r="F950"/>
      <c r="G950"/>
      <c r="H950"/>
      <c r="I950" t="s">
        <v>1216</v>
      </c>
      <c r="J950">
        <v>2</v>
      </c>
      <c r="K950">
        <v>1</v>
      </c>
      <c r="L950"/>
      <c r="M950" t="s">
        <v>3</v>
      </c>
      <c r="N950"/>
      <c r="O950">
        <v>3</v>
      </c>
      <c r="P950" t="s">
        <v>3</v>
      </c>
      <c r="Q950">
        <v>9</v>
      </c>
      <c r="R950">
        <v>10</v>
      </c>
      <c r="S950" t="s">
        <v>3</v>
      </c>
      <c r="T950">
        <v>0</v>
      </c>
      <c r="U950"/>
      <c r="V950"/>
      <c r="W950" t="s">
        <v>4</v>
      </c>
      <c r="X950"/>
      <c r="Y950"/>
      <c r="Z950"/>
    </row>
    <row r="951" spans="1:26" x14ac:dyDescent="0.25">
      <c r="A951"/>
      <c r="B951"/>
      <c r="C951"/>
      <c r="D951"/>
      <c r="E951"/>
      <c r="F951"/>
      <c r="G951"/>
      <c r="H951"/>
      <c r="I951" t="s">
        <v>1217</v>
      </c>
      <c r="J951">
        <v>2</v>
      </c>
      <c r="K951">
        <v>1</v>
      </c>
      <c r="L951"/>
      <c r="M951" t="s">
        <v>3</v>
      </c>
      <c r="N951"/>
      <c r="O951">
        <v>3</v>
      </c>
      <c r="P951" t="s">
        <v>3</v>
      </c>
      <c r="Q951">
        <v>9</v>
      </c>
      <c r="R951">
        <v>10</v>
      </c>
      <c r="S951" t="s">
        <v>3</v>
      </c>
      <c r="T951">
        <v>0</v>
      </c>
      <c r="U951"/>
      <c r="V951"/>
      <c r="W951" t="s">
        <v>4</v>
      </c>
      <c r="X951"/>
      <c r="Y951"/>
      <c r="Z951"/>
    </row>
    <row r="952" spans="1:26" x14ac:dyDescent="0.25">
      <c r="A952" t="s">
        <v>1218</v>
      </c>
      <c r="B952">
        <v>32220344</v>
      </c>
      <c r="C952" t="s">
        <v>49</v>
      </c>
      <c r="D952">
        <v>1</v>
      </c>
      <c r="E952">
        <v>39</v>
      </c>
      <c r="F952" t="s">
        <v>50</v>
      </c>
      <c r="G952" t="s">
        <v>1219</v>
      </c>
      <c r="H952" t="s">
        <v>769</v>
      </c>
      <c r="I952" t="s">
        <v>1220</v>
      </c>
      <c r="J952">
        <v>1</v>
      </c>
      <c r="K952">
        <v>1</v>
      </c>
      <c r="L952"/>
      <c r="M952" t="s">
        <v>3</v>
      </c>
      <c r="N952"/>
      <c r="O952">
        <v>14</v>
      </c>
      <c r="P952" t="s">
        <v>3</v>
      </c>
      <c r="Q952" t="s">
        <v>3</v>
      </c>
      <c r="R952">
        <v>21</v>
      </c>
      <c r="S952">
        <v>0</v>
      </c>
      <c r="T952">
        <v>0</v>
      </c>
      <c r="U952"/>
      <c r="V952" t="s">
        <v>1221</v>
      </c>
      <c r="W952" t="s">
        <v>4</v>
      </c>
      <c r="X952"/>
      <c r="Y952"/>
      <c r="Z952"/>
    </row>
    <row r="953" spans="1:26" x14ac:dyDescent="0.25">
      <c r="A953"/>
      <c r="B953"/>
      <c r="C953"/>
      <c r="D953"/>
      <c r="E953"/>
      <c r="F953"/>
      <c r="G953" t="s">
        <v>1222</v>
      </c>
      <c r="H953"/>
      <c r="I953" t="s">
        <v>1223</v>
      </c>
      <c r="J953">
        <v>1</v>
      </c>
      <c r="K953">
        <v>1</v>
      </c>
      <c r="L953"/>
      <c r="M953" t="s">
        <v>3</v>
      </c>
      <c r="N953"/>
      <c r="O953">
        <v>14</v>
      </c>
      <c r="P953" t="s">
        <v>3</v>
      </c>
      <c r="Q953" t="s">
        <v>3</v>
      </c>
      <c r="R953">
        <v>21</v>
      </c>
      <c r="S953">
        <v>0</v>
      </c>
      <c r="T953">
        <v>0</v>
      </c>
      <c r="U953"/>
      <c r="V953" t="s">
        <v>1221</v>
      </c>
      <c r="W953" t="s">
        <v>4</v>
      </c>
      <c r="X953"/>
      <c r="Y953"/>
      <c r="Z953"/>
    </row>
    <row r="954" spans="1:26" x14ac:dyDescent="0.25">
      <c r="A954"/>
      <c r="B954"/>
      <c r="C954"/>
      <c r="D954"/>
      <c r="E954"/>
      <c r="F954"/>
      <c r="G954"/>
      <c r="H954"/>
      <c r="I954" t="s">
        <v>1068</v>
      </c>
      <c r="J954">
        <v>1</v>
      </c>
      <c r="K954">
        <v>1</v>
      </c>
      <c r="L954"/>
      <c r="M954" t="s">
        <v>3</v>
      </c>
      <c r="N954"/>
      <c r="O954">
        <v>14</v>
      </c>
      <c r="P954" t="s">
        <v>3</v>
      </c>
      <c r="Q954" t="s">
        <v>3</v>
      </c>
      <c r="R954">
        <v>21</v>
      </c>
      <c r="S954">
        <v>0</v>
      </c>
      <c r="T954">
        <v>0</v>
      </c>
      <c r="U954"/>
      <c r="V954" t="s">
        <v>1221</v>
      </c>
      <c r="W954" t="s">
        <v>4</v>
      </c>
      <c r="X954"/>
      <c r="Y954"/>
      <c r="Z954"/>
    </row>
    <row r="955" spans="1:26" x14ac:dyDescent="0.25">
      <c r="A955" t="s">
        <v>1224</v>
      </c>
      <c r="B955">
        <v>32222713</v>
      </c>
      <c r="C955" t="s">
        <v>49</v>
      </c>
      <c r="D955">
        <v>1</v>
      </c>
      <c r="E955">
        <v>56</v>
      </c>
      <c r="F955" t="s">
        <v>50</v>
      </c>
      <c r="G955" t="s">
        <v>1225</v>
      </c>
      <c r="H955" t="s">
        <v>3</v>
      </c>
      <c r="I955" t="s">
        <v>90</v>
      </c>
      <c r="J955">
        <v>1</v>
      </c>
      <c r="K955">
        <v>1</v>
      </c>
      <c r="L955"/>
      <c r="M955" t="s">
        <v>3</v>
      </c>
      <c r="N955"/>
      <c r="O955" t="s">
        <v>3</v>
      </c>
      <c r="P955" t="s">
        <v>3</v>
      </c>
      <c r="Q955" t="s">
        <v>3</v>
      </c>
      <c r="R955" t="s">
        <v>107</v>
      </c>
      <c r="S955">
        <v>0</v>
      </c>
      <c r="T955">
        <v>0</v>
      </c>
      <c r="U955"/>
      <c r="V955" t="s">
        <v>1226</v>
      </c>
      <c r="W955" t="s">
        <v>4</v>
      </c>
      <c r="X955"/>
      <c r="Y955"/>
      <c r="Z955"/>
    </row>
    <row r="956" spans="1:26" s="14" customFormat="1" x14ac:dyDescent="0.25">
      <c r="A956" s="13"/>
      <c r="B956" s="17"/>
      <c r="C956" s="13"/>
      <c r="D956" s="13"/>
      <c r="E956" s="13"/>
      <c r="F956" s="13"/>
      <c r="G956" s="13"/>
      <c r="H956" s="13"/>
      <c r="I956" s="13" t="s">
        <v>7</v>
      </c>
      <c r="J956" s="13">
        <v>1</v>
      </c>
      <c r="K956" s="13">
        <v>1</v>
      </c>
      <c r="M956" s="13" t="s">
        <v>3</v>
      </c>
      <c r="O956" s="13" t="s">
        <v>3</v>
      </c>
      <c r="P956" s="13" t="s">
        <v>3</v>
      </c>
      <c r="Q956" s="13" t="s">
        <v>3</v>
      </c>
      <c r="R956" s="13" t="s">
        <v>107</v>
      </c>
      <c r="S956" s="13"/>
      <c r="T956" s="13"/>
      <c r="U956" s="15"/>
      <c r="V956" s="13"/>
      <c r="W956" s="13"/>
    </row>
    <row r="957" spans="1:26" s="14" customFormat="1" x14ac:dyDescent="0.25">
      <c r="G957" s="13" t="s">
        <v>1227</v>
      </c>
      <c r="I957" s="13" t="s">
        <v>10</v>
      </c>
      <c r="J957" s="13" t="s">
        <v>3</v>
      </c>
      <c r="K957" s="13">
        <v>1</v>
      </c>
      <c r="M957" s="13" t="s">
        <v>3</v>
      </c>
      <c r="O957" s="13" t="s">
        <v>3</v>
      </c>
      <c r="P957" s="13"/>
      <c r="U957" s="15"/>
    </row>
    <row r="958" spans="1:26" x14ac:dyDescent="0.25">
      <c r="I958" s="5" t="s">
        <v>1228</v>
      </c>
      <c r="J958" s="5">
        <v>6</v>
      </c>
      <c r="K958" s="5">
        <v>1</v>
      </c>
      <c r="M958" s="5" t="s">
        <v>3</v>
      </c>
      <c r="O958" s="5" t="s">
        <v>3</v>
      </c>
      <c r="U958" s="6"/>
    </row>
    <row r="959" spans="1:26" x14ac:dyDescent="0.25">
      <c r="I959" s="5" t="s">
        <v>53</v>
      </c>
      <c r="J959" s="5">
        <v>6</v>
      </c>
      <c r="K959" s="5">
        <v>1</v>
      </c>
      <c r="M959" s="5" t="s">
        <v>3</v>
      </c>
      <c r="O959" s="5" t="s">
        <v>3</v>
      </c>
      <c r="U959" s="6"/>
    </row>
    <row r="960" spans="1:26" x14ac:dyDescent="0.25">
      <c r="I960" s="5" t="s">
        <v>1229</v>
      </c>
      <c r="J960" s="5">
        <v>6</v>
      </c>
      <c r="K960" s="5">
        <v>1</v>
      </c>
      <c r="M960" s="5" t="s">
        <v>3</v>
      </c>
      <c r="O960" s="5" t="s">
        <v>3</v>
      </c>
      <c r="U960" s="6"/>
    </row>
    <row r="961" spans="21:21" x14ac:dyDescent="0.25">
      <c r="U961" s="6"/>
    </row>
    <row r="962" spans="21:21" x14ac:dyDescent="0.25">
      <c r="U962" s="6"/>
    </row>
    <row r="963" spans="21:21" x14ac:dyDescent="0.25">
      <c r="U963" s="6"/>
    </row>
    <row r="964" spans="21:21" x14ac:dyDescent="0.25">
      <c r="U964" s="6"/>
    </row>
    <row r="965" spans="21:21" x14ac:dyDescent="0.25">
      <c r="U965" s="6"/>
    </row>
    <row r="966" spans="21:21" x14ac:dyDescent="0.25">
      <c r="U966" s="6"/>
    </row>
    <row r="967" spans="21:21" x14ac:dyDescent="0.25">
      <c r="U967" s="6"/>
    </row>
    <row r="968" spans="21:21" x14ac:dyDescent="0.25">
      <c r="U968" s="6"/>
    </row>
    <row r="969" spans="21:21" x14ac:dyDescent="0.25">
      <c r="U969" s="6"/>
    </row>
    <row r="970" spans="21:21" x14ac:dyDescent="0.25">
      <c r="U970" s="6"/>
    </row>
    <row r="971" spans="21:21" x14ac:dyDescent="0.25">
      <c r="U971" s="6"/>
    </row>
    <row r="972" spans="21:21" x14ac:dyDescent="0.25">
      <c r="U972" s="6"/>
    </row>
    <row r="973" spans="21:21" x14ac:dyDescent="0.25">
      <c r="U973" s="6"/>
    </row>
    <row r="974" spans="21:21" x14ac:dyDescent="0.25">
      <c r="U974" s="6"/>
    </row>
    <row r="975" spans="21:21" x14ac:dyDescent="0.25">
      <c r="U975" s="6"/>
    </row>
    <row r="976" spans="21:21" x14ac:dyDescent="0.25">
      <c r="U976" s="6"/>
    </row>
    <row r="977" spans="21:21" x14ac:dyDescent="0.25">
      <c r="U977" s="6"/>
    </row>
    <row r="978" spans="21:21" x14ac:dyDescent="0.25">
      <c r="U978" s="6"/>
    </row>
    <row r="979" spans="21:21" x14ac:dyDescent="0.25">
      <c r="U979" s="6"/>
    </row>
    <row r="980" spans="21:21" x14ac:dyDescent="0.25">
      <c r="U980" s="6"/>
    </row>
    <row r="981" spans="21:21" x14ac:dyDescent="0.25">
      <c r="U981" s="6"/>
    </row>
    <row r="982" spans="21:21" x14ac:dyDescent="0.25">
      <c r="U982" s="6"/>
    </row>
    <row r="983" spans="21:21" x14ac:dyDescent="0.25">
      <c r="U983" s="6"/>
    </row>
    <row r="984" spans="21:21" x14ac:dyDescent="0.25">
      <c r="U984" s="6"/>
    </row>
    <row r="985" spans="21:21" x14ac:dyDescent="0.25">
      <c r="U985" s="6"/>
    </row>
    <row r="986" spans="21:21" x14ac:dyDescent="0.25">
      <c r="U986" s="6"/>
    </row>
    <row r="987" spans="21:21" x14ac:dyDescent="0.25">
      <c r="U987" s="6"/>
    </row>
    <row r="988" spans="21:21" x14ac:dyDescent="0.25">
      <c r="U988" s="6"/>
    </row>
    <row r="989" spans="21:21" x14ac:dyDescent="0.25">
      <c r="U989" s="6"/>
    </row>
    <row r="990" spans="21:21" x14ac:dyDescent="0.25">
      <c r="U990" s="6"/>
    </row>
    <row r="991" spans="21:21" x14ac:dyDescent="0.25">
      <c r="U991" s="6"/>
    </row>
    <row r="992" spans="21:21" x14ac:dyDescent="0.25">
      <c r="U992" s="6"/>
    </row>
    <row r="993" spans="21:21" x14ac:dyDescent="0.25">
      <c r="U993" s="6"/>
    </row>
    <row r="994" spans="21:21" x14ac:dyDescent="0.25">
      <c r="U994" s="6"/>
    </row>
    <row r="995" spans="21:21" x14ac:dyDescent="0.25">
      <c r="U995" s="6"/>
    </row>
    <row r="996" spans="21:21" x14ac:dyDescent="0.25">
      <c r="U996" s="6"/>
    </row>
    <row r="997" spans="21:21" x14ac:dyDescent="0.25">
      <c r="U997" s="6"/>
    </row>
    <row r="998" spans="21:21" x14ac:dyDescent="0.25">
      <c r="U998" s="6"/>
    </row>
    <row r="999" spans="21:21" x14ac:dyDescent="0.25">
      <c r="U999" s="6"/>
    </row>
    <row r="1000" spans="21:21" x14ac:dyDescent="0.25">
      <c r="U1000" s="6"/>
    </row>
    <row r="1001" spans="21:21" x14ac:dyDescent="0.25">
      <c r="U1001" s="6"/>
    </row>
    <row r="1002" spans="21:21" x14ac:dyDescent="0.25">
      <c r="U1002" s="6"/>
    </row>
    <row r="1003" spans="21:21" x14ac:dyDescent="0.25">
      <c r="U1003" s="6"/>
    </row>
    <row r="1004" spans="21:21" x14ac:dyDescent="0.25">
      <c r="U1004" s="6"/>
    </row>
    <row r="1005" spans="21:21" x14ac:dyDescent="0.25">
      <c r="U1005" s="6"/>
    </row>
    <row r="1006" spans="21:21" x14ac:dyDescent="0.25">
      <c r="U1006" s="6"/>
    </row>
    <row r="1007" spans="21:21" x14ac:dyDescent="0.25">
      <c r="U1007" s="6"/>
    </row>
    <row r="1008" spans="21:21" x14ac:dyDescent="0.25">
      <c r="U1008" s="6"/>
    </row>
    <row r="1009" spans="2:21" x14ac:dyDescent="0.25">
      <c r="U1009" s="6"/>
    </row>
    <row r="1010" spans="2:21" x14ac:dyDescent="0.25">
      <c r="U1010" s="6"/>
    </row>
    <row r="1011" spans="2:21" x14ac:dyDescent="0.25">
      <c r="U1011" s="6"/>
    </row>
    <row r="1012" spans="2:21" x14ac:dyDescent="0.25">
      <c r="U1012" s="6"/>
    </row>
    <row r="1013" spans="2:21" x14ac:dyDescent="0.25">
      <c r="U1013" s="6"/>
    </row>
    <row r="1014" spans="2:21" x14ac:dyDescent="0.25">
      <c r="U1014" s="6"/>
    </row>
    <row r="1015" spans="2:21" x14ac:dyDescent="0.25">
      <c r="U1015" s="6"/>
    </row>
    <row r="1016" spans="2:21" x14ac:dyDescent="0.25">
      <c r="U1016" s="6"/>
    </row>
    <row r="1017" spans="2:21" x14ac:dyDescent="0.25">
      <c r="U1017" s="6"/>
    </row>
    <row r="1018" spans="2:21" x14ac:dyDescent="0.25">
      <c r="U1018" s="6"/>
    </row>
    <row r="1019" spans="2:21" x14ac:dyDescent="0.25">
      <c r="U1019" s="6"/>
    </row>
    <row r="1020" spans="2:21" x14ac:dyDescent="0.25">
      <c r="U1020" s="6"/>
    </row>
    <row r="1021" spans="2:21" x14ac:dyDescent="0.25">
      <c r="U1021" s="6"/>
    </row>
    <row r="1022" spans="2:21" x14ac:dyDescent="0.25">
      <c r="U1022" s="6"/>
    </row>
    <row r="1023" spans="2:21" x14ac:dyDescent="0.25">
      <c r="C1023" s="5" t="s">
        <v>1230</v>
      </c>
      <c r="U1023" s="6"/>
    </row>
    <row r="1024" spans="2:21" x14ac:dyDescent="0.25">
      <c r="B1024" s="5" t="s">
        <v>10</v>
      </c>
      <c r="C1024" s="9">
        <f>COUNTIF(I1:I1057, "hydroxychloroquine")</f>
        <v>4</v>
      </c>
      <c r="U1024" s="6"/>
    </row>
    <row r="1025" spans="2:21" x14ac:dyDescent="0.25">
      <c r="B1025" s="5" t="s">
        <v>1231</v>
      </c>
      <c r="C1025" s="9">
        <f>COUNTIF(I1:I1057, "chloroquine")</f>
        <v>0</v>
      </c>
      <c r="U1025" s="6"/>
    </row>
    <row r="1026" spans="2:21" x14ac:dyDescent="0.25">
      <c r="B1026" s="12" t="s">
        <v>1068</v>
      </c>
      <c r="C1026" s="9">
        <f>COUNTIF(I1:I1057, "methylprednisone")</f>
        <v>8</v>
      </c>
      <c r="U1026" s="6"/>
    </row>
    <row r="1027" spans="2:21" x14ac:dyDescent="0.25">
      <c r="B1027" s="8" t="s">
        <v>315</v>
      </c>
      <c r="C1027" s="9">
        <f>COUNTIF(I1:I1057, "Oseltamivir")</f>
        <v>61</v>
      </c>
      <c r="U1027" s="6"/>
    </row>
    <row r="1028" spans="2:21" x14ac:dyDescent="0.25">
      <c r="B1028" s="7" t="s">
        <v>8</v>
      </c>
      <c r="C1028" s="9">
        <f>COUNTIF(I1:I1057, "lopinavir")</f>
        <v>38</v>
      </c>
      <c r="U1028" s="6"/>
    </row>
    <row r="1029" spans="2:21" x14ac:dyDescent="0.25">
      <c r="B1029" s="7" t="s">
        <v>9</v>
      </c>
      <c r="C1029" s="9">
        <f>COUNTIF(I1:I1057, "ritonavir")</f>
        <v>28</v>
      </c>
      <c r="U1029" s="6"/>
    </row>
    <row r="1030" spans="2:21" x14ac:dyDescent="0.25">
      <c r="B1030" s="7" t="s">
        <v>138</v>
      </c>
      <c r="C1030" s="9">
        <f>COUNTIF(I1:I1057, "moxifloxacin hydrochloride")</f>
        <v>11</v>
      </c>
      <c r="U1030" s="6"/>
    </row>
    <row r="1031" spans="2:21" x14ac:dyDescent="0.25">
      <c r="B1031" s="7" t="s">
        <v>1232</v>
      </c>
      <c r="C1031" s="9">
        <f>COUNTIF(I1:I1057, "montmorillonite powder or tigeminy viable oranism powder")</f>
        <v>0</v>
      </c>
      <c r="U1031" s="6"/>
    </row>
    <row r="1032" spans="2:21" x14ac:dyDescent="0.25">
      <c r="B1032" s="7" t="s">
        <v>216</v>
      </c>
      <c r="C1032" s="9">
        <f>COUNTIF(I1:I1057, "interferon alfa‐2b")</f>
        <v>8</v>
      </c>
      <c r="U1032" s="6"/>
    </row>
    <row r="1033" spans="2:21" x14ac:dyDescent="0.25">
      <c r="B1033" s="5" t="s">
        <v>90</v>
      </c>
      <c r="C1033" s="9">
        <f>COUNTIF(I1:I1057, "ceftriaxone")</f>
        <v>7</v>
      </c>
      <c r="U1033" s="6"/>
    </row>
    <row r="1034" spans="2:21" x14ac:dyDescent="0.25">
      <c r="B1034" s="5" t="s">
        <v>189</v>
      </c>
      <c r="C1034" s="9">
        <f>COUNTIF(I1:I1057, "meropenem")</f>
        <v>11</v>
      </c>
      <c r="U1034" s="6"/>
    </row>
    <row r="1035" spans="2:21" x14ac:dyDescent="0.25">
      <c r="B1035" s="5" t="s">
        <v>314</v>
      </c>
      <c r="C1035" s="9">
        <f>COUNTIF(I1:I1057, "Azithromycin")</f>
        <v>15</v>
      </c>
      <c r="U1035" s="6"/>
    </row>
    <row r="1036" spans="2:21" x14ac:dyDescent="0.25">
      <c r="B1036" s="5" t="s">
        <v>392</v>
      </c>
      <c r="C1036" s="9">
        <f>COUNTIF(I1:I1057, "ceftazidime")</f>
        <v>2</v>
      </c>
      <c r="U1036" s="6"/>
    </row>
    <row r="1037" spans="2:21" x14ac:dyDescent="0.25">
      <c r="B1037" s="5" t="s">
        <v>787</v>
      </c>
      <c r="C1037" s="9">
        <f>COUNTIF(I1:I1057, "Interferon Inhalation")</f>
        <v>7</v>
      </c>
      <c r="U1037" s="6"/>
    </row>
    <row r="1038" spans="2:21" x14ac:dyDescent="0.25">
      <c r="B1038" s="5" t="s">
        <v>309</v>
      </c>
      <c r="C1038" s="9">
        <f>COUNTIF(I1:I1057, "Interferon")</f>
        <v>56</v>
      </c>
      <c r="U1038" s="6"/>
    </row>
    <row r="1039" spans="2:21" x14ac:dyDescent="0.25">
      <c r="U1039" s="6"/>
    </row>
    <row r="1040" spans="2:21" x14ac:dyDescent="0.25">
      <c r="U1040" s="6"/>
    </row>
    <row r="1041" spans="14:21" x14ac:dyDescent="0.25">
      <c r="U1041" s="6"/>
    </row>
    <row r="1042" spans="14:21" x14ac:dyDescent="0.25">
      <c r="U1042" s="6"/>
    </row>
    <row r="1043" spans="14:21" x14ac:dyDescent="0.25">
      <c r="U1043" s="6"/>
    </row>
    <row r="1044" spans="14:21" x14ac:dyDescent="0.25">
      <c r="U1044" s="6"/>
    </row>
    <row r="1045" spans="14:21" x14ac:dyDescent="0.25">
      <c r="U1045" s="6"/>
    </row>
    <row r="1046" spans="14:21" x14ac:dyDescent="0.25">
      <c r="U1046" s="6"/>
    </row>
    <row r="1047" spans="14:21" x14ac:dyDescent="0.25">
      <c r="U1047" s="6"/>
    </row>
    <row r="1048" spans="14:21" x14ac:dyDescent="0.25">
      <c r="U1048" s="6"/>
    </row>
    <row r="1049" spans="14:21" x14ac:dyDescent="0.25">
      <c r="U1049" s="6"/>
    </row>
    <row r="1050" spans="14:21" ht="15.75" x14ac:dyDescent="0.25">
      <c r="N1050" s="11"/>
      <c r="U1050" s="6"/>
    </row>
    <row r="1051" spans="14:21" ht="15.75" x14ac:dyDescent="0.25">
      <c r="N1051" s="11"/>
      <c r="U1051" s="6"/>
    </row>
    <row r="1052" spans="14:21" ht="15.75" x14ac:dyDescent="0.25">
      <c r="N1052" s="11"/>
      <c r="U1052" s="6"/>
    </row>
    <row r="1053" spans="14:21" ht="15.75" x14ac:dyDescent="0.25">
      <c r="N1053" s="11"/>
      <c r="U1053" s="6"/>
    </row>
  </sheetData>
  <conditionalFormatting sqref="I1:I1048576">
    <cfRule type="containsText" dxfId="69" priority="2" operator="containsText" text="tocilzumab">
      <formula>NOT(ISERROR(SEARCH("tocilzumab",I1)))</formula>
    </cfRule>
    <cfRule type="containsText" dxfId="68" priority="3" operator="containsText" text="remdesivir">
      <formula>NOT(ISERROR(SEARCH("remdesivir",I1)))</formula>
    </cfRule>
    <cfRule type="containsText" dxfId="67" priority="4" operator="containsText" text="prazosin">
      <formula>NOT(ISERROR(SEARCH("prazosin",I1)))</formula>
    </cfRule>
    <cfRule type="containsText" dxfId="66" priority="5" operator="containsText" text="ritonavir">
      <formula>NOT(ISERROR(SEARCH("ritonavir",I1)))</formula>
    </cfRule>
    <cfRule type="containsText" dxfId="65" priority="6" operator="containsText" text="lopinavir">
      <formula>NOT(ISERROR(SEARCH("lopinavir",I1)))</formula>
    </cfRule>
    <cfRule type="containsText" dxfId="64" priority="7" operator="containsText" text="azithromycin">
      <formula>NOT(ISERROR(SEARCH("azithromycin",I1)))</formula>
    </cfRule>
    <cfRule type="containsText" dxfId="63" priority="8" operator="containsText" text="chloroquine">
      <formula>NOT(ISERROR(SEARCH("chloroquine",I1)))</formula>
    </cfRule>
    <cfRule type="containsText" dxfId="62" priority="9" operator="containsText" text="hydroxychloroquine">
      <formula>NOT(ISERROR(SEARCH("hydroxychloroquine",I1)))</formula>
    </cfRule>
    <cfRule type="containsText" dxfId="61" priority="10" operator="containsText" text="colchicine">
      <formula>NOT(ISERROR(SEARCH("colchicine",I1)))</formula>
    </cfRule>
  </conditionalFormatting>
  <conditionalFormatting sqref="G1:G1048576">
    <cfRule type="containsText" dxfId="60" priority="1" operator="containsText" text="cancer">
      <formula>NOT(ISERROR(SEARCH("cancer",G1)))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9"/>
  <sheetViews>
    <sheetView tabSelected="1" topLeftCell="B18" zoomScaleNormal="100" workbookViewId="0">
      <selection activeCell="F33" sqref="F33"/>
    </sheetView>
  </sheetViews>
  <sheetFormatPr defaultRowHeight="15" x14ac:dyDescent="0.25"/>
  <sheetData>
    <row r="1" spans="1:26" x14ac:dyDescent="0.25">
      <c r="A1" s="18" t="s">
        <v>22</v>
      </c>
      <c r="B1" s="18" t="s">
        <v>23</v>
      </c>
      <c r="C1" s="18" t="s">
        <v>24</v>
      </c>
      <c r="D1" s="18" t="s">
        <v>25</v>
      </c>
      <c r="E1" s="18" t="s">
        <v>26</v>
      </c>
      <c r="F1" s="18" t="s">
        <v>27</v>
      </c>
      <c r="G1" s="18" t="s">
        <v>28</v>
      </c>
      <c r="H1" s="18" t="s">
        <v>29</v>
      </c>
      <c r="I1" s="18" t="s">
        <v>30</v>
      </c>
      <c r="J1" s="18" t="s">
        <v>31</v>
      </c>
      <c r="K1" s="18" t="s">
        <v>32</v>
      </c>
      <c r="L1" s="18" t="s">
        <v>33</v>
      </c>
      <c r="M1" s="18" t="s">
        <v>34</v>
      </c>
      <c r="N1" s="18" t="s">
        <v>35</v>
      </c>
      <c r="O1" s="18" t="s">
        <v>36</v>
      </c>
      <c r="P1" s="18" t="s">
        <v>37</v>
      </c>
      <c r="Q1" s="18" t="s">
        <v>38</v>
      </c>
      <c r="R1" s="18" t="s">
        <v>39</v>
      </c>
      <c r="S1" s="18" t="s">
        <v>40</v>
      </c>
      <c r="T1" s="18" t="s">
        <v>41</v>
      </c>
      <c r="U1" s="18" t="s">
        <v>42</v>
      </c>
      <c r="V1" s="18" t="s">
        <v>43</v>
      </c>
      <c r="W1" s="18" t="s">
        <v>44</v>
      </c>
    </row>
    <row r="2" spans="1:26" x14ac:dyDescent="0.25">
      <c r="A2" t="s">
        <v>48</v>
      </c>
      <c r="B2">
        <v>32004427</v>
      </c>
      <c r="C2" t="s">
        <v>49</v>
      </c>
      <c r="D2">
        <v>1</v>
      </c>
      <c r="E2">
        <v>35</v>
      </c>
      <c r="F2" t="s">
        <v>50</v>
      </c>
      <c r="G2" t="s">
        <v>51</v>
      </c>
      <c r="H2" t="s">
        <v>3</v>
      </c>
      <c r="I2" t="s">
        <v>53</v>
      </c>
      <c r="J2">
        <v>10</v>
      </c>
      <c r="K2">
        <v>1</v>
      </c>
      <c r="L2" t="s">
        <v>54</v>
      </c>
      <c r="M2" t="s">
        <v>3</v>
      </c>
      <c r="N2" t="s">
        <v>55</v>
      </c>
      <c r="O2">
        <v>12</v>
      </c>
      <c r="P2" t="s">
        <v>3</v>
      </c>
      <c r="Q2" t="s">
        <v>3</v>
      </c>
      <c r="R2" t="s">
        <v>3</v>
      </c>
      <c r="S2" t="s">
        <v>3</v>
      </c>
      <c r="T2">
        <v>1</v>
      </c>
      <c r="V2" t="s">
        <v>56</v>
      </c>
      <c r="W2" t="s">
        <v>4</v>
      </c>
    </row>
    <row r="3" spans="1:26" x14ac:dyDescent="0.25">
      <c r="B3">
        <v>32004427</v>
      </c>
      <c r="I3" t="s">
        <v>57</v>
      </c>
      <c r="J3">
        <v>10</v>
      </c>
      <c r="K3">
        <v>1</v>
      </c>
      <c r="L3" t="s">
        <v>54</v>
      </c>
      <c r="M3" t="s">
        <v>3</v>
      </c>
      <c r="N3" t="s">
        <v>55</v>
      </c>
      <c r="O3">
        <v>12</v>
      </c>
      <c r="P3" t="s">
        <v>3</v>
      </c>
      <c r="Q3" t="s">
        <v>3</v>
      </c>
      <c r="R3" t="s">
        <v>3</v>
      </c>
      <c r="S3" t="s">
        <v>3</v>
      </c>
      <c r="T3">
        <v>1</v>
      </c>
      <c r="V3" t="s">
        <v>58</v>
      </c>
      <c r="W3" t="s">
        <v>4</v>
      </c>
    </row>
    <row r="4" spans="1:26" x14ac:dyDescent="0.25">
      <c r="B4">
        <v>32004427</v>
      </c>
      <c r="I4" t="s">
        <v>5</v>
      </c>
      <c r="J4">
        <v>11</v>
      </c>
      <c r="K4">
        <v>1</v>
      </c>
      <c r="L4" t="s">
        <v>59</v>
      </c>
      <c r="M4" t="s">
        <v>3</v>
      </c>
      <c r="N4" t="s">
        <v>60</v>
      </c>
      <c r="O4">
        <v>12</v>
      </c>
      <c r="P4" t="s">
        <v>3</v>
      </c>
      <c r="Q4" t="s">
        <v>3</v>
      </c>
      <c r="R4" t="s">
        <v>3</v>
      </c>
      <c r="S4" t="s">
        <v>3</v>
      </c>
      <c r="T4">
        <v>1</v>
      </c>
      <c r="V4" t="s">
        <v>61</v>
      </c>
      <c r="W4" t="s">
        <v>4</v>
      </c>
    </row>
    <row r="5" spans="1:26" x14ac:dyDescent="0.25">
      <c r="A5" t="s">
        <v>80</v>
      </c>
      <c r="B5">
        <v>32031570</v>
      </c>
      <c r="C5" t="s">
        <v>81</v>
      </c>
      <c r="D5">
        <v>138</v>
      </c>
      <c r="E5" t="s">
        <v>82</v>
      </c>
      <c r="F5" t="s">
        <v>83</v>
      </c>
      <c r="G5" t="s">
        <v>84</v>
      </c>
      <c r="H5" t="s">
        <v>3</v>
      </c>
      <c r="I5" t="s">
        <v>70</v>
      </c>
      <c r="J5" t="s">
        <v>3</v>
      </c>
      <c r="K5">
        <v>124</v>
      </c>
      <c r="M5" t="s">
        <v>6</v>
      </c>
      <c r="N5" t="s">
        <v>86</v>
      </c>
      <c r="O5" t="s">
        <v>3</v>
      </c>
      <c r="P5" t="s">
        <v>3</v>
      </c>
      <c r="Q5" t="s">
        <v>3</v>
      </c>
      <c r="R5" t="s">
        <v>3</v>
      </c>
      <c r="S5" t="s">
        <v>3</v>
      </c>
      <c r="T5" t="s">
        <v>87</v>
      </c>
      <c r="U5" t="s">
        <v>3</v>
      </c>
      <c r="V5" t="s">
        <v>88</v>
      </c>
      <c r="W5" t="s">
        <v>89</v>
      </c>
    </row>
    <row r="6" spans="1:26" x14ac:dyDescent="0.25">
      <c r="B6">
        <v>32031570</v>
      </c>
      <c r="I6" t="s">
        <v>68</v>
      </c>
      <c r="J6" t="s">
        <v>3</v>
      </c>
      <c r="K6">
        <v>89</v>
      </c>
      <c r="M6" t="s">
        <v>6</v>
      </c>
      <c r="N6" t="s">
        <v>86</v>
      </c>
      <c r="O6" t="s">
        <v>3</v>
      </c>
      <c r="P6" t="s">
        <v>3</v>
      </c>
      <c r="Q6" t="s">
        <v>3</v>
      </c>
      <c r="R6" t="s">
        <v>3</v>
      </c>
      <c r="S6" t="s">
        <v>3</v>
      </c>
      <c r="T6" t="s">
        <v>87</v>
      </c>
      <c r="U6" t="s">
        <v>3</v>
      </c>
      <c r="W6" t="s">
        <v>89</v>
      </c>
    </row>
    <row r="7" spans="1:26" x14ac:dyDescent="0.25">
      <c r="B7">
        <v>32031570</v>
      </c>
      <c r="I7" t="s">
        <v>90</v>
      </c>
      <c r="J7" t="s">
        <v>3</v>
      </c>
      <c r="K7">
        <v>34</v>
      </c>
      <c r="M7" t="s">
        <v>6</v>
      </c>
      <c r="N7" t="s">
        <v>86</v>
      </c>
      <c r="O7" t="s">
        <v>3</v>
      </c>
      <c r="P7" t="s">
        <v>3</v>
      </c>
      <c r="Q7" t="s">
        <v>3</v>
      </c>
      <c r="R7" t="s">
        <v>3</v>
      </c>
      <c r="S7" t="s">
        <v>3</v>
      </c>
      <c r="T7" t="s">
        <v>87</v>
      </c>
      <c r="U7" t="s">
        <v>3</v>
      </c>
      <c r="W7" t="s">
        <v>89</v>
      </c>
    </row>
    <row r="8" spans="1:26" x14ac:dyDescent="0.25">
      <c r="B8">
        <v>32031570</v>
      </c>
      <c r="I8" t="s">
        <v>7</v>
      </c>
      <c r="J8" t="s">
        <v>3</v>
      </c>
      <c r="K8">
        <v>25</v>
      </c>
      <c r="M8" t="s">
        <v>6</v>
      </c>
      <c r="N8" t="s">
        <v>86</v>
      </c>
      <c r="O8" t="s">
        <v>3</v>
      </c>
      <c r="P8" t="s">
        <v>3</v>
      </c>
      <c r="Q8" t="s">
        <v>3</v>
      </c>
      <c r="R8" t="s">
        <v>3</v>
      </c>
      <c r="S8" t="s">
        <v>3</v>
      </c>
      <c r="T8" t="s">
        <v>87</v>
      </c>
      <c r="U8" t="s">
        <v>3</v>
      </c>
      <c r="W8" t="s">
        <v>89</v>
      </c>
    </row>
    <row r="9" spans="1:26" x14ac:dyDescent="0.25">
      <c r="B9">
        <v>32031570</v>
      </c>
      <c r="I9" t="s">
        <v>91</v>
      </c>
      <c r="J9" t="s">
        <v>3</v>
      </c>
      <c r="K9">
        <v>62</v>
      </c>
      <c r="M9" t="s">
        <v>6</v>
      </c>
      <c r="N9" t="s">
        <v>86</v>
      </c>
      <c r="O9" t="s">
        <v>3</v>
      </c>
      <c r="P9" t="s">
        <v>3</v>
      </c>
      <c r="Q9" t="s">
        <v>3</v>
      </c>
      <c r="R9" t="s">
        <v>3</v>
      </c>
      <c r="S9" t="s">
        <v>3</v>
      </c>
      <c r="T9" t="s">
        <v>87</v>
      </c>
      <c r="U9" t="s">
        <v>3</v>
      </c>
      <c r="W9" t="s">
        <v>89</v>
      </c>
    </row>
    <row r="10" spans="1:26" x14ac:dyDescent="0.25">
      <c r="A10" t="s">
        <v>100</v>
      </c>
      <c r="B10">
        <v>32056407</v>
      </c>
      <c r="C10" t="s">
        <v>49</v>
      </c>
      <c r="D10">
        <v>1</v>
      </c>
      <c r="E10">
        <v>54</v>
      </c>
      <c r="F10" t="s">
        <v>50</v>
      </c>
      <c r="G10" t="s">
        <v>101</v>
      </c>
      <c r="H10" t="s">
        <v>102</v>
      </c>
      <c r="I10" t="s">
        <v>8</v>
      </c>
      <c r="J10">
        <v>10</v>
      </c>
      <c r="K10">
        <v>1</v>
      </c>
      <c r="L10" t="s">
        <v>54</v>
      </c>
      <c r="M10" t="s">
        <v>4</v>
      </c>
      <c r="N10" t="s">
        <v>103</v>
      </c>
      <c r="O10">
        <v>11</v>
      </c>
      <c r="P10">
        <v>18</v>
      </c>
      <c r="Q10">
        <v>17</v>
      </c>
      <c r="R10">
        <v>19</v>
      </c>
      <c r="S10">
        <v>0</v>
      </c>
      <c r="V10" t="s">
        <v>104</v>
      </c>
      <c r="W10" t="s">
        <v>4</v>
      </c>
      <c r="Z10" t="s">
        <v>105</v>
      </c>
    </row>
    <row r="11" spans="1:26" x14ac:dyDescent="0.25">
      <c r="B11">
        <v>32056407</v>
      </c>
      <c r="I11" t="s">
        <v>9</v>
      </c>
      <c r="J11">
        <v>10</v>
      </c>
      <c r="K11">
        <v>1</v>
      </c>
      <c r="L11" t="s">
        <v>54</v>
      </c>
      <c r="M11" t="s">
        <v>4</v>
      </c>
      <c r="N11" t="s">
        <v>103</v>
      </c>
      <c r="O11">
        <v>11</v>
      </c>
      <c r="P11">
        <v>18</v>
      </c>
      <c r="Q11">
        <v>17</v>
      </c>
      <c r="R11">
        <v>19</v>
      </c>
      <c r="S11">
        <v>0</v>
      </c>
      <c r="V11" t="s">
        <v>104</v>
      </c>
      <c r="W11" t="s">
        <v>4</v>
      </c>
      <c r="Z11" t="s">
        <v>105</v>
      </c>
    </row>
    <row r="12" spans="1:26" x14ac:dyDescent="0.25">
      <c r="B12">
        <v>32056407</v>
      </c>
      <c r="I12" t="s">
        <v>106</v>
      </c>
      <c r="J12">
        <v>5</v>
      </c>
      <c r="K12">
        <v>1</v>
      </c>
      <c r="L12" t="s">
        <v>59</v>
      </c>
      <c r="M12" t="s">
        <v>3</v>
      </c>
      <c r="N12" t="s">
        <v>107</v>
      </c>
      <c r="O12">
        <v>11</v>
      </c>
      <c r="P12">
        <v>18</v>
      </c>
      <c r="Q12">
        <v>17</v>
      </c>
      <c r="R12">
        <v>19</v>
      </c>
      <c r="S12">
        <v>0</v>
      </c>
      <c r="V12" t="s">
        <v>107</v>
      </c>
      <c r="W12" t="s">
        <v>4</v>
      </c>
    </row>
    <row r="13" spans="1:26" x14ac:dyDescent="0.25">
      <c r="B13">
        <v>32056407</v>
      </c>
      <c r="I13" t="s">
        <v>90</v>
      </c>
      <c r="J13">
        <v>5</v>
      </c>
      <c r="K13">
        <v>1</v>
      </c>
      <c r="L13" t="s">
        <v>108</v>
      </c>
      <c r="M13" t="s">
        <v>3</v>
      </c>
      <c r="N13" t="s">
        <v>107</v>
      </c>
      <c r="O13">
        <v>11</v>
      </c>
      <c r="P13">
        <v>18</v>
      </c>
      <c r="Q13">
        <v>17</v>
      </c>
      <c r="R13">
        <v>19</v>
      </c>
      <c r="S13">
        <v>0</v>
      </c>
      <c r="V13" t="s">
        <v>107</v>
      </c>
      <c r="W13" t="s">
        <v>4</v>
      </c>
    </row>
    <row r="14" spans="1:26" x14ac:dyDescent="0.25">
      <c r="B14">
        <v>32056407</v>
      </c>
      <c r="I14" t="s">
        <v>7</v>
      </c>
      <c r="J14">
        <v>8</v>
      </c>
      <c r="K14">
        <v>1</v>
      </c>
      <c r="L14" t="s">
        <v>109</v>
      </c>
      <c r="M14" t="s">
        <v>3</v>
      </c>
      <c r="N14" t="s">
        <v>107</v>
      </c>
      <c r="O14">
        <v>11</v>
      </c>
      <c r="P14">
        <v>18</v>
      </c>
      <c r="Q14">
        <v>17</v>
      </c>
      <c r="R14">
        <v>19</v>
      </c>
      <c r="S14">
        <v>0</v>
      </c>
      <c r="V14" t="s">
        <v>107</v>
      </c>
      <c r="W14" t="s">
        <v>4</v>
      </c>
    </row>
    <row r="15" spans="1:26" x14ac:dyDescent="0.25">
      <c r="B15">
        <v>32056407</v>
      </c>
      <c r="I15" t="s">
        <v>110</v>
      </c>
      <c r="J15">
        <v>14</v>
      </c>
      <c r="K15">
        <v>1</v>
      </c>
      <c r="L15" t="s">
        <v>111</v>
      </c>
      <c r="M15" t="s">
        <v>3</v>
      </c>
      <c r="N15" t="s">
        <v>107</v>
      </c>
      <c r="O15">
        <v>11</v>
      </c>
      <c r="P15">
        <v>18</v>
      </c>
      <c r="Q15">
        <v>17</v>
      </c>
      <c r="R15">
        <v>19</v>
      </c>
      <c r="S15">
        <v>0</v>
      </c>
      <c r="V15" t="s">
        <v>107</v>
      </c>
      <c r="W15" t="s">
        <v>4</v>
      </c>
    </row>
    <row r="16" spans="1:26" x14ac:dyDescent="0.25">
      <c r="B16">
        <v>32056407</v>
      </c>
      <c r="I16" t="s">
        <v>112</v>
      </c>
      <c r="J16">
        <v>14</v>
      </c>
      <c r="K16">
        <v>1</v>
      </c>
      <c r="L16" t="s">
        <v>111</v>
      </c>
      <c r="M16" t="s">
        <v>3</v>
      </c>
      <c r="N16" t="s">
        <v>107</v>
      </c>
      <c r="O16">
        <v>11</v>
      </c>
      <c r="P16">
        <v>18</v>
      </c>
      <c r="Q16">
        <v>17</v>
      </c>
      <c r="R16">
        <v>19</v>
      </c>
      <c r="S16">
        <v>0</v>
      </c>
      <c r="V16" t="s">
        <v>107</v>
      </c>
      <c r="W16" t="s">
        <v>4</v>
      </c>
    </row>
    <row r="17" spans="1:23" x14ac:dyDescent="0.25">
      <c r="A17" t="s">
        <v>129</v>
      </c>
      <c r="B17">
        <v>32073161</v>
      </c>
      <c r="C17" t="s">
        <v>49</v>
      </c>
      <c r="D17">
        <v>1</v>
      </c>
      <c r="E17">
        <v>47</v>
      </c>
      <c r="F17" t="s">
        <v>50</v>
      </c>
      <c r="G17" t="s">
        <v>130</v>
      </c>
      <c r="H17" t="s">
        <v>131</v>
      </c>
      <c r="I17" t="s">
        <v>132</v>
      </c>
      <c r="J17">
        <v>7</v>
      </c>
      <c r="K17">
        <v>1</v>
      </c>
      <c r="L17" t="s">
        <v>54</v>
      </c>
      <c r="M17" t="s">
        <v>3</v>
      </c>
      <c r="N17" t="s">
        <v>133</v>
      </c>
      <c r="O17">
        <v>10</v>
      </c>
      <c r="P17" t="s">
        <v>3</v>
      </c>
      <c r="Q17">
        <v>15</v>
      </c>
      <c r="R17">
        <v>19</v>
      </c>
      <c r="V17" t="s">
        <v>128</v>
      </c>
      <c r="W17" t="s">
        <v>4</v>
      </c>
    </row>
    <row r="18" spans="1:23" x14ac:dyDescent="0.25">
      <c r="B18">
        <v>32073161</v>
      </c>
      <c r="I18" t="s">
        <v>134</v>
      </c>
      <c r="J18">
        <v>7</v>
      </c>
      <c r="K18">
        <v>1</v>
      </c>
      <c r="L18" t="s">
        <v>54</v>
      </c>
      <c r="M18" t="s">
        <v>3</v>
      </c>
      <c r="N18" t="s">
        <v>133</v>
      </c>
      <c r="O18">
        <v>10</v>
      </c>
      <c r="P18" t="s">
        <v>3</v>
      </c>
      <c r="Q18">
        <v>15</v>
      </c>
      <c r="R18">
        <v>19</v>
      </c>
      <c r="V18" t="s">
        <v>128</v>
      </c>
      <c r="W18" t="s">
        <v>4</v>
      </c>
    </row>
    <row r="19" spans="1:23" x14ac:dyDescent="0.25">
      <c r="B19">
        <v>32073161</v>
      </c>
      <c r="I19" t="s">
        <v>8</v>
      </c>
      <c r="J19">
        <v>9</v>
      </c>
      <c r="K19">
        <v>1</v>
      </c>
      <c r="L19" t="s">
        <v>59</v>
      </c>
      <c r="M19" t="s">
        <v>3</v>
      </c>
      <c r="N19" t="s">
        <v>135</v>
      </c>
      <c r="O19">
        <v>10</v>
      </c>
      <c r="P19" t="s">
        <v>3</v>
      </c>
      <c r="Q19">
        <v>15</v>
      </c>
      <c r="R19">
        <v>19</v>
      </c>
      <c r="V19" t="s">
        <v>136</v>
      </c>
      <c r="W19" t="s">
        <v>4</v>
      </c>
    </row>
    <row r="20" spans="1:23" x14ac:dyDescent="0.25">
      <c r="B20">
        <v>32073161</v>
      </c>
      <c r="I20" t="s">
        <v>9</v>
      </c>
      <c r="J20">
        <v>9</v>
      </c>
      <c r="K20">
        <v>1</v>
      </c>
      <c r="L20" t="s">
        <v>59</v>
      </c>
      <c r="M20" t="s">
        <v>3</v>
      </c>
      <c r="N20" t="s">
        <v>135</v>
      </c>
      <c r="O20">
        <v>10</v>
      </c>
      <c r="P20" t="s">
        <v>3</v>
      </c>
      <c r="Q20">
        <v>15</v>
      </c>
      <c r="R20">
        <v>19</v>
      </c>
      <c r="V20" t="s">
        <v>136</v>
      </c>
      <c r="W20" t="s">
        <v>4</v>
      </c>
    </row>
    <row r="21" spans="1:23" x14ac:dyDescent="0.25">
      <c r="B21">
        <v>32073161</v>
      </c>
      <c r="I21" t="s">
        <v>137</v>
      </c>
      <c r="J21">
        <v>9</v>
      </c>
      <c r="K21">
        <v>1</v>
      </c>
      <c r="L21" t="s">
        <v>59</v>
      </c>
      <c r="M21" t="s">
        <v>3</v>
      </c>
      <c r="N21" t="s">
        <v>135</v>
      </c>
      <c r="O21">
        <v>10</v>
      </c>
      <c r="P21" t="s">
        <v>3</v>
      </c>
      <c r="Q21">
        <v>15</v>
      </c>
      <c r="R21">
        <v>19</v>
      </c>
      <c r="V21" t="s">
        <v>136</v>
      </c>
      <c r="W21" t="s">
        <v>4</v>
      </c>
    </row>
    <row r="22" spans="1:23" x14ac:dyDescent="0.25">
      <c r="B22">
        <v>32073161</v>
      </c>
      <c r="I22" t="s">
        <v>138</v>
      </c>
      <c r="J22">
        <v>9</v>
      </c>
      <c r="K22">
        <v>1</v>
      </c>
      <c r="L22" t="s">
        <v>59</v>
      </c>
      <c r="M22" t="s">
        <v>3</v>
      </c>
      <c r="N22" t="s">
        <v>135</v>
      </c>
      <c r="O22">
        <v>10</v>
      </c>
      <c r="P22" t="s">
        <v>3</v>
      </c>
      <c r="Q22">
        <v>15</v>
      </c>
      <c r="R22">
        <v>19</v>
      </c>
      <c r="V22" t="s">
        <v>136</v>
      </c>
      <c r="W22" t="s">
        <v>4</v>
      </c>
    </row>
    <row r="23" spans="1:23" x14ac:dyDescent="0.25">
      <c r="A23" t="s">
        <v>139</v>
      </c>
      <c r="B23">
        <v>32007143</v>
      </c>
      <c r="C23" t="s">
        <v>140</v>
      </c>
      <c r="D23">
        <v>99</v>
      </c>
      <c r="E23" t="s">
        <v>141</v>
      </c>
      <c r="F23" t="s">
        <v>142</v>
      </c>
      <c r="G23" t="s">
        <v>143</v>
      </c>
      <c r="H23" t="s">
        <v>144</v>
      </c>
      <c r="I23" t="s">
        <v>70</v>
      </c>
      <c r="J23" t="s">
        <v>3</v>
      </c>
      <c r="K23">
        <v>75</v>
      </c>
      <c r="L23" t="s">
        <v>54</v>
      </c>
      <c r="M23" t="s">
        <v>3</v>
      </c>
      <c r="N23" t="s">
        <v>3</v>
      </c>
      <c r="O23" t="s">
        <v>3</v>
      </c>
      <c r="P23" t="s">
        <v>3</v>
      </c>
      <c r="Q23" t="s">
        <v>3</v>
      </c>
      <c r="R23" t="s">
        <v>3</v>
      </c>
      <c r="S23" t="s">
        <v>3</v>
      </c>
      <c r="T23">
        <v>57</v>
      </c>
      <c r="V23" t="s">
        <v>3</v>
      </c>
      <c r="W23">
        <v>88</v>
      </c>
    </row>
    <row r="24" spans="1:23" x14ac:dyDescent="0.25">
      <c r="B24">
        <v>32007143</v>
      </c>
      <c r="I24" t="s">
        <v>145</v>
      </c>
      <c r="J24" t="s">
        <v>3</v>
      </c>
      <c r="K24">
        <v>75</v>
      </c>
      <c r="M24" t="s">
        <v>3</v>
      </c>
      <c r="N24" t="s">
        <v>3</v>
      </c>
      <c r="O24" t="s">
        <v>3</v>
      </c>
      <c r="P24" t="s">
        <v>3</v>
      </c>
      <c r="Q24" t="s">
        <v>3</v>
      </c>
      <c r="R24" t="s">
        <v>3</v>
      </c>
      <c r="S24" t="s">
        <v>3</v>
      </c>
      <c r="T24">
        <v>57</v>
      </c>
      <c r="V24" t="s">
        <v>3</v>
      </c>
      <c r="W24">
        <v>88</v>
      </c>
    </row>
    <row r="25" spans="1:23" x14ac:dyDescent="0.25">
      <c r="B25">
        <v>32007143</v>
      </c>
      <c r="I25" t="s">
        <v>146</v>
      </c>
      <c r="J25" t="s">
        <v>3</v>
      </c>
      <c r="K25">
        <v>75</v>
      </c>
      <c r="M25" t="s">
        <v>3</v>
      </c>
      <c r="N25" t="s">
        <v>3</v>
      </c>
      <c r="O25" t="s">
        <v>3</v>
      </c>
      <c r="P25" t="s">
        <v>3</v>
      </c>
      <c r="Q25" t="s">
        <v>3</v>
      </c>
      <c r="R25" t="s">
        <v>3</v>
      </c>
      <c r="S25" t="s">
        <v>3</v>
      </c>
      <c r="T25">
        <v>57</v>
      </c>
      <c r="V25" t="s">
        <v>3</v>
      </c>
      <c r="W25">
        <v>88</v>
      </c>
    </row>
    <row r="26" spans="1:23" x14ac:dyDescent="0.25">
      <c r="B26">
        <v>32007143</v>
      </c>
      <c r="I26" t="s">
        <v>147</v>
      </c>
      <c r="J26" t="s">
        <v>3</v>
      </c>
      <c r="K26">
        <v>70</v>
      </c>
      <c r="L26" t="s">
        <v>54</v>
      </c>
      <c r="M26" t="s">
        <v>3</v>
      </c>
      <c r="N26" t="s">
        <v>3</v>
      </c>
      <c r="O26" t="s">
        <v>3</v>
      </c>
      <c r="P26" t="s">
        <v>3</v>
      </c>
      <c r="Q26" t="s">
        <v>3</v>
      </c>
      <c r="R26" t="s">
        <v>3</v>
      </c>
      <c r="S26" t="s">
        <v>3</v>
      </c>
      <c r="T26">
        <v>57</v>
      </c>
      <c r="V26" t="s">
        <v>3</v>
      </c>
      <c r="W26">
        <v>88</v>
      </c>
    </row>
    <row r="27" spans="1:23" x14ac:dyDescent="0.25">
      <c r="B27">
        <v>32007143</v>
      </c>
      <c r="I27" t="s">
        <v>148</v>
      </c>
      <c r="J27" t="s">
        <v>3</v>
      </c>
      <c r="K27">
        <v>15</v>
      </c>
      <c r="L27" t="s">
        <v>54</v>
      </c>
      <c r="M27" t="s">
        <v>3</v>
      </c>
      <c r="N27" t="s">
        <v>3</v>
      </c>
      <c r="O27" t="s">
        <v>3</v>
      </c>
      <c r="P27" t="s">
        <v>3</v>
      </c>
      <c r="Q27" t="s">
        <v>3</v>
      </c>
      <c r="R27" t="s">
        <v>3</v>
      </c>
      <c r="S27" t="s">
        <v>3</v>
      </c>
      <c r="T27">
        <v>57</v>
      </c>
      <c r="V27" t="s">
        <v>3</v>
      </c>
      <c r="W27">
        <v>88</v>
      </c>
    </row>
    <row r="28" spans="1:23" x14ac:dyDescent="0.25">
      <c r="B28">
        <v>32007143</v>
      </c>
      <c r="I28" t="s">
        <v>149</v>
      </c>
      <c r="J28" t="s">
        <v>3</v>
      </c>
      <c r="K28">
        <v>19</v>
      </c>
      <c r="L28" t="s">
        <v>54</v>
      </c>
      <c r="M28" t="s">
        <v>3</v>
      </c>
      <c r="N28" t="s">
        <v>3</v>
      </c>
      <c r="O28" t="s">
        <v>3</v>
      </c>
      <c r="P28" t="s">
        <v>3</v>
      </c>
      <c r="Q28" t="s">
        <v>3</v>
      </c>
      <c r="R28" t="s">
        <v>3</v>
      </c>
      <c r="S28" t="s">
        <v>3</v>
      </c>
      <c r="T28">
        <v>57</v>
      </c>
      <c r="V28" t="s">
        <v>3</v>
      </c>
      <c r="W28">
        <v>88</v>
      </c>
    </row>
    <row r="29" spans="1:23" x14ac:dyDescent="0.25">
      <c r="B29">
        <v>32007143</v>
      </c>
      <c r="I29" t="s">
        <v>150</v>
      </c>
      <c r="J29" t="s">
        <v>151</v>
      </c>
      <c r="K29">
        <v>27</v>
      </c>
      <c r="L29" t="s">
        <v>59</v>
      </c>
      <c r="M29" t="s">
        <v>3</v>
      </c>
      <c r="N29" t="s">
        <v>3</v>
      </c>
      <c r="O29" t="s">
        <v>3</v>
      </c>
      <c r="P29" t="s">
        <v>3</v>
      </c>
      <c r="Q29" t="s">
        <v>3</v>
      </c>
      <c r="R29" t="s">
        <v>3</v>
      </c>
      <c r="S29" t="s">
        <v>3</v>
      </c>
      <c r="T29">
        <v>57</v>
      </c>
      <c r="V29" t="s">
        <v>3</v>
      </c>
      <c r="W29">
        <v>88</v>
      </c>
    </row>
  </sheetData>
  <conditionalFormatting sqref="I1">
    <cfRule type="containsText" dxfId="49" priority="42" operator="containsText" text="tocilzumab">
      <formula>NOT(ISERROR(SEARCH("tocilzumab",I1)))</formula>
    </cfRule>
    <cfRule type="containsText" dxfId="48" priority="43" operator="containsText" text="remdesivir">
      <formula>NOT(ISERROR(SEARCH("remdesivir",I1)))</formula>
    </cfRule>
    <cfRule type="containsText" dxfId="47" priority="44" operator="containsText" text="prazosin">
      <formula>NOT(ISERROR(SEARCH("prazosin",I1)))</formula>
    </cfRule>
    <cfRule type="containsText" dxfId="46" priority="45" operator="containsText" text="ritonavir">
      <formula>NOT(ISERROR(SEARCH("ritonavir",I1)))</formula>
    </cfRule>
    <cfRule type="containsText" dxfId="45" priority="46" operator="containsText" text="lopinavir">
      <formula>NOT(ISERROR(SEARCH("lopinavir",I1)))</formula>
    </cfRule>
    <cfRule type="containsText" dxfId="44" priority="47" operator="containsText" text="azithromycin">
      <formula>NOT(ISERROR(SEARCH("azithromycin",I1)))</formula>
    </cfRule>
    <cfRule type="containsText" dxfId="43" priority="48" operator="containsText" text="chloroquine">
      <formula>NOT(ISERROR(SEARCH("chloroquine",I1)))</formula>
    </cfRule>
    <cfRule type="containsText" dxfId="42" priority="49" operator="containsText" text="hydroxychloroquine">
      <formula>NOT(ISERROR(SEARCH("hydroxychloroquine",I1)))</formula>
    </cfRule>
    <cfRule type="containsText" dxfId="41" priority="50" operator="containsText" text="colchicine">
      <formula>NOT(ISERROR(SEARCH("colchicine",I1)))</formula>
    </cfRule>
  </conditionalFormatting>
  <conditionalFormatting sqref="G1">
    <cfRule type="containsText" dxfId="40" priority="41" operator="containsText" text="cancer">
      <formula>NOT(ISERROR(SEARCH("cancer",G1)))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Model Inputs</vt:lpstr>
      <vt:lpstr>Sheet1</vt:lpstr>
      <vt:lpstr>Sheet2</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dc:creator>
  <cp:lastModifiedBy>GP</cp:lastModifiedBy>
  <dcterms:created xsi:type="dcterms:W3CDTF">2020-04-15T02:19:44Z</dcterms:created>
  <dcterms:modified xsi:type="dcterms:W3CDTF">2020-04-16T05:22:40Z</dcterms:modified>
</cp:coreProperties>
</file>