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ti shiva\OneDrive\Documents\"/>
    </mc:Choice>
  </mc:AlternateContent>
  <xr:revisionPtr revIDLastSave="0" documentId="8_{9D173D4B-A011-4E7D-8C82-F49FA12559B0}" xr6:coauthVersionLast="47" xr6:coauthVersionMax="47" xr10:uidLastSave="{00000000-0000-0000-0000-000000000000}"/>
  <bookViews>
    <workbookView xWindow="-110" yWindow="-110" windowWidth="19420" windowHeight="10300" xr2:uid="{D24CC9D2-B811-4293-A120-4D4D251CA580}"/>
  </bookViews>
  <sheets>
    <sheet name="Sales Data" sheetId="1" r:id="rId1"/>
    <sheet name="Customer Info" sheetId="2" r:id="rId2"/>
  </sheets>
  <definedNames>
    <definedName name="_xlnm._FilterDatabase" localSheetId="0" hidden="1">'Sales Data'!$A$4:$M$84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L85" i="1"/>
</calcChain>
</file>

<file path=xl/sharedStrings.xml><?xml version="1.0" encoding="utf-8"?>
<sst xmlns="http://schemas.openxmlformats.org/spreadsheetml/2006/main" count="517" uniqueCount="87">
  <si>
    <t>F2248wh</t>
  </si>
  <si>
    <t>white</t>
  </si>
  <si>
    <t>Flash</t>
  </si>
  <si>
    <t>West</t>
  </si>
  <si>
    <t>Amy Brown</t>
  </si>
  <si>
    <t>June</t>
  </si>
  <si>
    <t>C2699gr</t>
  </si>
  <si>
    <t>gray</t>
  </si>
  <si>
    <t>Cosmo</t>
  </si>
  <si>
    <t>North</t>
  </si>
  <si>
    <t>Stacy Peters</t>
  </si>
  <si>
    <t>V2944bl</t>
  </si>
  <si>
    <t>black</t>
  </si>
  <si>
    <t>Volt</t>
  </si>
  <si>
    <t>Sara Davis</t>
  </si>
  <si>
    <t>A2258wh</t>
  </si>
  <si>
    <t>Aero</t>
  </si>
  <si>
    <t>E2376bl</t>
  </si>
  <si>
    <t>Energy</t>
  </si>
  <si>
    <t>South</t>
  </si>
  <si>
    <t>Marc Williams</t>
  </si>
  <si>
    <t>U2683rd</t>
  </si>
  <si>
    <t>red</t>
  </si>
  <si>
    <t>Urban</t>
  </si>
  <si>
    <t>David Garcia</t>
  </si>
  <si>
    <t>V2944gr</t>
  </si>
  <si>
    <t>Eric Jones</t>
  </si>
  <si>
    <t>F2248br</t>
  </si>
  <si>
    <t>brown</t>
  </si>
  <si>
    <t>U2683bl</t>
  </si>
  <si>
    <t>Emily Moore</t>
  </si>
  <si>
    <t>A2258rd</t>
  </si>
  <si>
    <t>U2683gr</t>
  </si>
  <si>
    <t>May</t>
  </si>
  <si>
    <t>V2944rd</t>
  </si>
  <si>
    <t>E2376wh</t>
  </si>
  <si>
    <t>F2248gr</t>
  </si>
  <si>
    <t>E2376gr</t>
  </si>
  <si>
    <t>F2248rd</t>
  </si>
  <si>
    <t>F2248bl</t>
  </si>
  <si>
    <t>A2258bl</t>
  </si>
  <si>
    <t>April</t>
  </si>
  <si>
    <t>V2944br</t>
  </si>
  <si>
    <t>C2699bl</t>
  </si>
  <si>
    <t>A2258gr</t>
  </si>
  <si>
    <t>March</t>
  </si>
  <si>
    <t>C2699wh</t>
  </si>
  <si>
    <t>V2944wh</t>
  </si>
  <si>
    <t>E2376br</t>
  </si>
  <si>
    <t>February</t>
  </si>
  <si>
    <t>U2683br</t>
  </si>
  <si>
    <t>January</t>
  </si>
  <si>
    <t>Company Name</t>
  </si>
  <si>
    <t>Total</t>
  </si>
  <si>
    <t>Price / Unit</t>
  </si>
  <si>
    <t>Number</t>
  </si>
  <si>
    <t>Item Code</t>
  </si>
  <si>
    <t>Color</t>
  </si>
  <si>
    <t>Model</t>
  </si>
  <si>
    <t>Customer ID</t>
  </si>
  <si>
    <t>Region</t>
  </si>
  <si>
    <t>Sales Rep</t>
  </si>
  <si>
    <t>Month</t>
  </si>
  <si>
    <t>Date</t>
  </si>
  <si>
    <t>Num</t>
  </si>
  <si>
    <t>Q1-Q2 2020</t>
  </si>
  <si>
    <t>Office Chair Sales</t>
  </si>
  <si>
    <t>Sam Cooper</t>
  </si>
  <si>
    <t>Milago</t>
  </si>
  <si>
    <t>Amanda Wood</t>
  </si>
  <si>
    <t>Vento</t>
  </si>
  <si>
    <t>Dan Hill</t>
  </si>
  <si>
    <t>Port Royale</t>
  </si>
  <si>
    <t>Denise Harris</t>
  </si>
  <si>
    <t>Cruise</t>
  </si>
  <si>
    <t>Matt Reed</t>
  </si>
  <si>
    <t>MarkPlus</t>
  </si>
  <si>
    <t>Rob Nelson</t>
  </si>
  <si>
    <t>Secspace</t>
  </si>
  <si>
    <t>Christina Bell</t>
  </si>
  <si>
    <t>Affinity</t>
  </si>
  <si>
    <t>Emily Flores</t>
  </si>
  <si>
    <t>Telmark</t>
  </si>
  <si>
    <t>Lucas Adams</t>
  </si>
  <si>
    <t>Bankia</t>
  </si>
  <si>
    <t>Representative</t>
  </si>
  <si>
    <t>Customer ID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</si>
</sst>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DB42A45-076A-42A1-8B50-E3853D135D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77BA-EFCA-44D5-90D2-49EE6289FDC0}">
  <dimension ref="A1:M85"/>
  <sheetViews>
    <sheetView tabSelected="1" workbookViewId="0">
      <selection activeCell="C4" sqref="C4"/>
    </sheetView>
  </sheetViews>
  <sheetFormatPr defaultColWidth="8.81640625" defaultRowHeight="14.5" x14ac:dyDescent="0.35"/>
  <cols>
    <col min="2" max="2" width="10.453125" customWidth="1"/>
    <col min="3" max="3" width="9" customWidth="1"/>
    <col min="4" max="4" width="13.6328125" customWidth="1"/>
    <col min="6" max="6" width="12" customWidth="1"/>
    <col min="8" max="8" width="9" customWidth="1"/>
    <col min="9" max="9" width="10.36328125" customWidth="1"/>
    <col min="11" max="11" width="11" customWidth="1"/>
    <col min="12" max="12" width="11.1796875" customWidth="1"/>
    <col min="13" max="13" width="14.1796875" bestFit="1" customWidth="1"/>
  </cols>
  <sheetData>
    <row r="1" spans="1:13" ht="21" x14ac:dyDescent="0.5">
      <c r="A1" s="6" t="s">
        <v>66</v>
      </c>
    </row>
    <row r="2" spans="1:13" ht="21" x14ac:dyDescent="0.5">
      <c r="A2" s="6" t="s">
        <v>65</v>
      </c>
    </row>
    <row r="4" spans="1:13" x14ac:dyDescent="0.35">
      <c r="A4" s="2" t="s">
        <v>64</v>
      </c>
      <c r="B4" s="2" t="s">
        <v>63</v>
      </c>
      <c r="C4" s="2" t="s">
        <v>62</v>
      </c>
      <c r="D4" s="2" t="s">
        <v>61</v>
      </c>
      <c r="E4" s="2" t="s">
        <v>60</v>
      </c>
      <c r="F4" s="2" t="s">
        <v>59</v>
      </c>
      <c r="G4" s="2" t="s">
        <v>58</v>
      </c>
      <c r="H4" s="2" t="s">
        <v>57</v>
      </c>
      <c r="I4" s="2" t="s">
        <v>56</v>
      </c>
      <c r="J4" s="2" t="s">
        <v>55</v>
      </c>
      <c r="K4" s="2" t="s">
        <v>54</v>
      </c>
      <c r="L4" s="2" t="s">
        <v>53</v>
      </c>
      <c r="M4" s="2" t="s">
        <v>52</v>
      </c>
    </row>
    <row r="5" spans="1:13" x14ac:dyDescent="0.35">
      <c r="A5">
        <v>1</v>
      </c>
      <c r="B5" s="4">
        <v>43832</v>
      </c>
      <c r="C5" s="2" t="s">
        <v>51</v>
      </c>
      <c r="D5" s="3" t="s">
        <v>26</v>
      </c>
      <c r="E5" s="2" t="s">
        <v>9</v>
      </c>
      <c r="F5" s="2">
        <v>132</v>
      </c>
      <c r="G5" t="s">
        <v>2</v>
      </c>
      <c r="H5" t="s">
        <v>12</v>
      </c>
      <c r="I5" t="s">
        <v>39</v>
      </c>
      <c r="J5">
        <v>15</v>
      </c>
      <c r="K5" s="5">
        <v>235</v>
      </c>
      <c r="L5" s="1">
        <v>3525</v>
      </c>
      <c r="M5" t="str">
        <f>IF(ISNA(VLOOKUP(F5,'Customer Info'!$A$4:$C$12,2,FALSE)),"not found",VLOOKUP(F5,'Customer Info'!$A$4:$C$12,2,FALSE))</f>
        <v>Bankia</v>
      </c>
    </row>
    <row r="6" spans="1:13" x14ac:dyDescent="0.35">
      <c r="A6">
        <v>2</v>
      </c>
      <c r="B6" s="4">
        <v>43836</v>
      </c>
      <c r="C6" s="2" t="s">
        <v>51</v>
      </c>
      <c r="D6" s="3" t="s">
        <v>4</v>
      </c>
      <c r="E6" s="2" t="s">
        <v>3</v>
      </c>
      <c r="F6" s="2">
        <v>144</v>
      </c>
      <c r="G6" t="s">
        <v>23</v>
      </c>
      <c r="H6" t="s">
        <v>22</v>
      </c>
      <c r="I6" t="s">
        <v>21</v>
      </c>
      <c r="J6">
        <v>22</v>
      </c>
      <c r="K6" s="1">
        <v>260</v>
      </c>
      <c r="L6" s="1">
        <v>5720</v>
      </c>
      <c r="M6" t="str">
        <f>IF(ISNA(VLOOKUP(F6,'Customer Info'!$A$4:$C$12,2,FALSE)),"not found",VLOOKUP(F6,'Customer Info'!$A$4:$C$12,2,FALSE))</f>
        <v>Affinity</v>
      </c>
    </row>
    <row r="7" spans="1:13" x14ac:dyDescent="0.35">
      <c r="A7">
        <v>3</v>
      </c>
      <c r="B7" s="4">
        <v>43839</v>
      </c>
      <c r="C7" s="2" t="s">
        <v>51</v>
      </c>
      <c r="D7" s="3" t="s">
        <v>14</v>
      </c>
      <c r="E7" s="2" t="s">
        <v>3</v>
      </c>
      <c r="F7" s="2">
        <v>136</v>
      </c>
      <c r="G7" t="s">
        <v>18</v>
      </c>
      <c r="H7" t="s">
        <v>12</v>
      </c>
      <c r="I7" t="s">
        <v>17</v>
      </c>
      <c r="J7">
        <v>16</v>
      </c>
      <c r="K7" s="1">
        <v>350</v>
      </c>
      <c r="L7" s="1">
        <v>5600</v>
      </c>
      <c r="M7" t="str">
        <f>IF(ISNA(VLOOKUP(F7,'Customer Info'!$A$4:$C$12,2,FALSE)),"not found",VLOOKUP(F7,'Customer Info'!$A$4:$C$12,2,FALSE))</f>
        <v>Telmark</v>
      </c>
    </row>
    <row r="8" spans="1:13" x14ac:dyDescent="0.35">
      <c r="A8">
        <v>4</v>
      </c>
      <c r="B8" s="4">
        <v>43842</v>
      </c>
      <c r="C8" s="2" t="s">
        <v>51</v>
      </c>
      <c r="D8" s="3" t="s">
        <v>20</v>
      </c>
      <c r="E8" s="2" t="s">
        <v>19</v>
      </c>
      <c r="F8" s="2">
        <v>144</v>
      </c>
      <c r="G8" t="s">
        <v>2</v>
      </c>
      <c r="H8" t="s">
        <v>28</v>
      </c>
      <c r="I8" t="s">
        <v>27</v>
      </c>
      <c r="J8">
        <v>30</v>
      </c>
      <c r="K8" s="1">
        <v>235</v>
      </c>
      <c r="L8" s="1">
        <v>7050</v>
      </c>
      <c r="M8" t="str">
        <f>IF(ISNA(VLOOKUP(F8,'Customer Info'!$A$4:$C$12,2,FALSE)),"not found",VLOOKUP(F8,'Customer Info'!$A$4:$C$12,2,FALSE))</f>
        <v>Affinity</v>
      </c>
    </row>
    <row r="9" spans="1:13" x14ac:dyDescent="0.35">
      <c r="A9">
        <v>5</v>
      </c>
      <c r="B9" s="4">
        <v>43842</v>
      </c>
      <c r="C9" s="2" t="s">
        <v>51</v>
      </c>
      <c r="D9" s="3" t="s">
        <v>26</v>
      </c>
      <c r="E9" s="2" t="s">
        <v>9</v>
      </c>
      <c r="F9" s="2">
        <v>166</v>
      </c>
      <c r="G9" t="s">
        <v>13</v>
      </c>
      <c r="H9" t="s">
        <v>7</v>
      </c>
      <c r="I9" t="s">
        <v>25</v>
      </c>
      <c r="J9">
        <v>32</v>
      </c>
      <c r="K9" s="1">
        <v>295</v>
      </c>
      <c r="L9" s="1">
        <v>9440</v>
      </c>
      <c r="M9" t="str">
        <f>IF(ISNA(VLOOKUP(F9,'Customer Info'!$A$4:$C$12,2,FALSE)),"not found",VLOOKUP(F9,'Customer Info'!$A$4:$C$12,2,FALSE))</f>
        <v>Port Royale</v>
      </c>
    </row>
    <row r="10" spans="1:13" x14ac:dyDescent="0.35">
      <c r="A10">
        <v>6</v>
      </c>
      <c r="B10" s="4">
        <v>43845</v>
      </c>
      <c r="C10" s="2" t="s">
        <v>51</v>
      </c>
      <c r="D10" s="3" t="s">
        <v>10</v>
      </c>
      <c r="E10" s="2" t="s">
        <v>9</v>
      </c>
      <c r="F10" s="2">
        <v>136</v>
      </c>
      <c r="G10" t="s">
        <v>18</v>
      </c>
      <c r="H10" t="s">
        <v>28</v>
      </c>
      <c r="I10" t="s">
        <v>48</v>
      </c>
      <c r="J10">
        <v>14</v>
      </c>
      <c r="K10" s="1">
        <v>350</v>
      </c>
      <c r="L10" s="1">
        <v>4900</v>
      </c>
      <c r="M10" t="str">
        <f>IF(ISNA(VLOOKUP(F10,'Customer Info'!$A$4:$C$12,2,FALSE)),"not found",VLOOKUP(F10,'Customer Info'!$A$4:$C$12,2,FALSE))</f>
        <v>Telmark</v>
      </c>
    </row>
    <row r="11" spans="1:13" x14ac:dyDescent="0.35">
      <c r="A11">
        <v>7</v>
      </c>
      <c r="B11" s="4">
        <v>43848</v>
      </c>
      <c r="C11" s="2" t="s">
        <v>51</v>
      </c>
      <c r="D11" s="3" t="s">
        <v>24</v>
      </c>
      <c r="E11" s="2" t="s">
        <v>19</v>
      </c>
      <c r="F11" s="2">
        <v>152</v>
      </c>
      <c r="G11" t="s">
        <v>8</v>
      </c>
      <c r="H11" t="s">
        <v>1</v>
      </c>
      <c r="I11" t="s">
        <v>46</v>
      </c>
      <c r="J11">
        <v>8</v>
      </c>
      <c r="K11" s="1">
        <v>375</v>
      </c>
      <c r="L11" s="1">
        <v>3000</v>
      </c>
      <c r="M11" t="str">
        <f>IF(ISNA(VLOOKUP(F11,'Customer Info'!$A$4:$C$12,2,FALSE)),"not found",VLOOKUP(F11,'Customer Info'!$A$4:$C$12,2,FALSE))</f>
        <v>Secspace</v>
      </c>
    </row>
    <row r="12" spans="1:13" x14ac:dyDescent="0.35">
      <c r="A12">
        <v>8</v>
      </c>
      <c r="B12" s="4">
        <v>43852</v>
      </c>
      <c r="C12" s="2" t="s">
        <v>51</v>
      </c>
      <c r="D12" s="3" t="s">
        <v>4</v>
      </c>
      <c r="E12" s="2" t="s">
        <v>3</v>
      </c>
      <c r="F12" s="2">
        <v>132</v>
      </c>
      <c r="G12" t="s">
        <v>2</v>
      </c>
      <c r="H12" t="s">
        <v>28</v>
      </c>
      <c r="I12" t="s">
        <v>27</v>
      </c>
      <c r="J12">
        <v>22</v>
      </c>
      <c r="K12" s="1">
        <v>235</v>
      </c>
      <c r="L12" s="1">
        <v>5170</v>
      </c>
      <c r="M12" t="str">
        <f>IF(ISNA(VLOOKUP(F12,'Customer Info'!$A$4:$C$12,2,FALSE)),"not found",VLOOKUP(F12,'Customer Info'!$A$4:$C$12,2,FALSE))</f>
        <v>Bankia</v>
      </c>
    </row>
    <row r="13" spans="1:13" x14ac:dyDescent="0.35">
      <c r="A13">
        <v>9</v>
      </c>
      <c r="B13" s="4">
        <v>43852</v>
      </c>
      <c r="C13" s="2" t="s">
        <v>51</v>
      </c>
      <c r="D13" s="3" t="s">
        <v>14</v>
      </c>
      <c r="E13" s="2" t="s">
        <v>3</v>
      </c>
      <c r="F13" s="2">
        <v>136</v>
      </c>
      <c r="G13" t="s">
        <v>23</v>
      </c>
      <c r="H13" t="s">
        <v>28</v>
      </c>
      <c r="I13" t="s">
        <v>50</v>
      </c>
      <c r="J13">
        <v>40</v>
      </c>
      <c r="K13" s="1">
        <v>260</v>
      </c>
      <c r="L13" s="1">
        <v>10400</v>
      </c>
      <c r="M13" t="str">
        <f>IF(ISNA(VLOOKUP(F13,'Customer Info'!$A$4:$C$12,2,FALSE)),"not found",VLOOKUP(F13,'Customer Info'!$A$4:$C$12,2,FALSE))</f>
        <v>Telmark</v>
      </c>
    </row>
    <row r="14" spans="1:13" x14ac:dyDescent="0.35">
      <c r="A14">
        <v>10</v>
      </c>
      <c r="B14" s="4">
        <v>43856</v>
      </c>
      <c r="C14" s="2" t="s">
        <v>51</v>
      </c>
      <c r="D14" s="3" t="s">
        <v>26</v>
      </c>
      <c r="E14" s="2" t="s">
        <v>9</v>
      </c>
      <c r="F14" s="2">
        <v>166</v>
      </c>
      <c r="G14" t="s">
        <v>18</v>
      </c>
      <c r="H14" t="s">
        <v>12</v>
      </c>
      <c r="I14" t="s">
        <v>17</v>
      </c>
      <c r="J14">
        <v>25</v>
      </c>
      <c r="K14" s="1">
        <v>350</v>
      </c>
      <c r="L14" s="1">
        <v>8750</v>
      </c>
      <c r="M14" t="str">
        <f>IF(ISNA(VLOOKUP(F14,'Customer Info'!$A$4:$C$12,2,FALSE)),"not found",VLOOKUP(F14,'Customer Info'!$A$4:$C$12,2,FALSE))</f>
        <v>Port Royale</v>
      </c>
    </row>
    <row r="15" spans="1:13" x14ac:dyDescent="0.35">
      <c r="A15">
        <v>11</v>
      </c>
      <c r="B15" s="4">
        <v>43858</v>
      </c>
      <c r="C15" s="2" t="s">
        <v>51</v>
      </c>
      <c r="D15" s="3" t="s">
        <v>24</v>
      </c>
      <c r="E15" s="2" t="s">
        <v>19</v>
      </c>
      <c r="F15" s="2">
        <v>157</v>
      </c>
      <c r="G15" t="s">
        <v>18</v>
      </c>
      <c r="H15" t="s">
        <v>12</v>
      </c>
      <c r="I15" t="s">
        <v>17</v>
      </c>
      <c r="J15">
        <v>33</v>
      </c>
      <c r="K15" s="1">
        <v>350</v>
      </c>
      <c r="L15" s="1">
        <v>11550</v>
      </c>
      <c r="M15" t="str">
        <f>IF(ISNA(VLOOKUP(F15,'Customer Info'!$A$4:$C$12,2,FALSE)),"not found",VLOOKUP(F15,'Customer Info'!$A$4:$C$12,2,FALSE))</f>
        <v>MarkPlus</v>
      </c>
    </row>
    <row r="16" spans="1:13" x14ac:dyDescent="0.35">
      <c r="A16">
        <v>12</v>
      </c>
      <c r="B16" s="4">
        <v>43865</v>
      </c>
      <c r="C16" s="2" t="s">
        <v>49</v>
      </c>
      <c r="D16" s="3" t="s">
        <v>20</v>
      </c>
      <c r="E16" s="2" t="s">
        <v>19</v>
      </c>
      <c r="F16" s="2">
        <v>178</v>
      </c>
      <c r="G16" t="s">
        <v>13</v>
      </c>
      <c r="H16" t="s">
        <v>1</v>
      </c>
      <c r="I16" t="s">
        <v>47</v>
      </c>
      <c r="J16">
        <v>15</v>
      </c>
      <c r="K16" s="1">
        <v>295</v>
      </c>
      <c r="L16" s="1">
        <v>4425</v>
      </c>
      <c r="M16" t="str">
        <f>IF(ISNA(VLOOKUP(F16,'Customer Info'!$A$4:$C$12,2,FALSE)),"not found",VLOOKUP(F16,'Customer Info'!$A$4:$C$12,2,FALSE))</f>
        <v>Vento</v>
      </c>
    </row>
    <row r="17" spans="1:13" x14ac:dyDescent="0.35">
      <c r="A17">
        <v>13</v>
      </c>
      <c r="B17" s="4">
        <v>43868</v>
      </c>
      <c r="C17" s="2" t="s">
        <v>49</v>
      </c>
      <c r="D17" s="3" t="s">
        <v>26</v>
      </c>
      <c r="E17" s="2" t="s">
        <v>9</v>
      </c>
      <c r="F17" s="2">
        <v>180</v>
      </c>
      <c r="G17" t="s">
        <v>8</v>
      </c>
      <c r="H17" t="s">
        <v>7</v>
      </c>
      <c r="I17" t="s">
        <v>6</v>
      </c>
      <c r="J17">
        <v>10</v>
      </c>
      <c r="K17" s="1">
        <v>375</v>
      </c>
      <c r="L17" s="1">
        <v>3750</v>
      </c>
      <c r="M17" t="str">
        <f>IF(ISNA(VLOOKUP(F17,'Customer Info'!$A$4:$C$12,2,FALSE)),"not found",VLOOKUP(F17,'Customer Info'!$A$4:$C$12,2,FALSE))</f>
        <v>Milago</v>
      </c>
    </row>
    <row r="18" spans="1:13" x14ac:dyDescent="0.35">
      <c r="A18">
        <v>14</v>
      </c>
      <c r="B18" s="4">
        <v>43869</v>
      </c>
      <c r="C18" s="2" t="s">
        <v>49</v>
      </c>
      <c r="D18" s="3" t="s">
        <v>30</v>
      </c>
      <c r="E18" s="2" t="s">
        <v>3</v>
      </c>
      <c r="F18" s="2">
        <v>132</v>
      </c>
      <c r="G18" t="s">
        <v>23</v>
      </c>
      <c r="H18" t="s">
        <v>28</v>
      </c>
      <c r="I18" t="s">
        <v>50</v>
      </c>
      <c r="J18">
        <v>45</v>
      </c>
      <c r="K18" s="1">
        <v>260</v>
      </c>
      <c r="L18" s="1">
        <v>11700</v>
      </c>
      <c r="M18" t="str">
        <f>IF(ISNA(VLOOKUP(F18,'Customer Info'!$A$4:$C$12,2,FALSE)),"not found",VLOOKUP(F18,'Customer Info'!$A$4:$C$12,2,FALSE))</f>
        <v>Bankia</v>
      </c>
    </row>
    <row r="19" spans="1:13" x14ac:dyDescent="0.35">
      <c r="A19">
        <v>15</v>
      </c>
      <c r="B19" s="4">
        <v>43871</v>
      </c>
      <c r="C19" s="2" t="s">
        <v>49</v>
      </c>
      <c r="D19" s="3" t="s">
        <v>4</v>
      </c>
      <c r="E19" s="2" t="s">
        <v>3</v>
      </c>
      <c r="F19" s="2">
        <v>180</v>
      </c>
      <c r="G19" t="s">
        <v>18</v>
      </c>
      <c r="H19" t="s">
        <v>1</v>
      </c>
      <c r="I19" t="s">
        <v>35</v>
      </c>
      <c r="J19">
        <v>32</v>
      </c>
      <c r="K19" s="1">
        <v>350</v>
      </c>
      <c r="L19" s="1">
        <v>11200</v>
      </c>
      <c r="M19" t="str">
        <f>IF(ISNA(VLOOKUP(F19,'Customer Info'!$A$4:$C$12,2,FALSE)),"not found",VLOOKUP(F19,'Customer Info'!$A$4:$C$12,2,FALSE))</f>
        <v>Milago</v>
      </c>
    </row>
    <row r="20" spans="1:13" x14ac:dyDescent="0.35">
      <c r="A20">
        <v>16</v>
      </c>
      <c r="B20" s="4">
        <v>43873</v>
      </c>
      <c r="C20" s="2" t="s">
        <v>49</v>
      </c>
      <c r="D20" s="3" t="s">
        <v>20</v>
      </c>
      <c r="E20" s="2" t="s">
        <v>19</v>
      </c>
      <c r="F20" s="2">
        <v>166</v>
      </c>
      <c r="G20" t="s">
        <v>18</v>
      </c>
      <c r="H20" t="s">
        <v>12</v>
      </c>
      <c r="I20" t="s">
        <v>17</v>
      </c>
      <c r="J20">
        <v>28</v>
      </c>
      <c r="K20" s="1">
        <v>350</v>
      </c>
      <c r="L20" s="1">
        <v>9800</v>
      </c>
      <c r="M20" t="str">
        <f>IF(ISNA(VLOOKUP(F20,'Customer Info'!$A$4:$C$12,2,FALSE)),"not found",VLOOKUP(F20,'Customer Info'!$A$4:$C$12,2,FALSE))</f>
        <v>Port Royale</v>
      </c>
    </row>
    <row r="21" spans="1:13" x14ac:dyDescent="0.35">
      <c r="A21">
        <v>17</v>
      </c>
      <c r="B21" s="4">
        <v>43875</v>
      </c>
      <c r="C21" s="2" t="s">
        <v>49</v>
      </c>
      <c r="D21" s="3" t="s">
        <v>14</v>
      </c>
      <c r="E21" s="2" t="s">
        <v>3</v>
      </c>
      <c r="F21" s="2">
        <v>162</v>
      </c>
      <c r="G21" t="s">
        <v>16</v>
      </c>
      <c r="H21" t="s">
        <v>22</v>
      </c>
      <c r="I21" t="s">
        <v>31</v>
      </c>
      <c r="J21">
        <v>10</v>
      </c>
      <c r="K21" s="1">
        <v>220</v>
      </c>
      <c r="L21" s="1">
        <v>2200</v>
      </c>
      <c r="M21" t="str">
        <f>IF(ISNA(VLOOKUP(F21,'Customer Info'!$A$4:$C$12,2,FALSE)),"not found",VLOOKUP(F21,'Customer Info'!$A$4:$C$12,2,FALSE))</f>
        <v>Cruise</v>
      </c>
    </row>
    <row r="22" spans="1:13" x14ac:dyDescent="0.35">
      <c r="A22">
        <v>18</v>
      </c>
      <c r="B22" s="4">
        <v>43876</v>
      </c>
      <c r="C22" s="2" t="s">
        <v>49</v>
      </c>
      <c r="D22" s="3" t="s">
        <v>26</v>
      </c>
      <c r="E22" s="2" t="s">
        <v>9</v>
      </c>
      <c r="F22" s="2">
        <v>136</v>
      </c>
      <c r="G22" t="s">
        <v>23</v>
      </c>
      <c r="H22" t="s">
        <v>28</v>
      </c>
      <c r="I22" t="s">
        <v>50</v>
      </c>
      <c r="J22">
        <v>16</v>
      </c>
      <c r="K22" s="1">
        <v>260</v>
      </c>
      <c r="L22" s="1">
        <v>4160</v>
      </c>
      <c r="M22" t="str">
        <f>IF(ISNA(VLOOKUP(F22,'Customer Info'!$A$4:$C$12,2,FALSE)),"not found",VLOOKUP(F22,'Customer Info'!$A$4:$C$12,2,FALSE))</f>
        <v>Telmark</v>
      </c>
    </row>
    <row r="23" spans="1:13" x14ac:dyDescent="0.35">
      <c r="A23">
        <v>19</v>
      </c>
      <c r="B23" s="4">
        <v>43880</v>
      </c>
      <c r="C23" s="2" t="s">
        <v>49</v>
      </c>
      <c r="D23" s="3" t="s">
        <v>24</v>
      </c>
      <c r="E23" s="2" t="s">
        <v>19</v>
      </c>
      <c r="F23" s="2">
        <v>132</v>
      </c>
      <c r="G23" t="s">
        <v>2</v>
      </c>
      <c r="H23" t="s">
        <v>28</v>
      </c>
      <c r="I23" t="s">
        <v>27</v>
      </c>
      <c r="J23">
        <v>35</v>
      </c>
      <c r="K23" s="1">
        <v>235</v>
      </c>
      <c r="L23" s="1">
        <v>8225</v>
      </c>
      <c r="M23" t="str">
        <f>IF(ISNA(VLOOKUP(F23,'Customer Info'!$A$4:$C$12,2,FALSE)),"not found",VLOOKUP(F23,'Customer Info'!$A$4:$C$12,2,FALSE))</f>
        <v>Bankia</v>
      </c>
    </row>
    <row r="24" spans="1:13" x14ac:dyDescent="0.35">
      <c r="A24">
        <v>20</v>
      </c>
      <c r="B24" s="4">
        <v>43882</v>
      </c>
      <c r="C24" s="2" t="s">
        <v>49</v>
      </c>
      <c r="D24" s="3" t="s">
        <v>4</v>
      </c>
      <c r="E24" s="2" t="s">
        <v>3</v>
      </c>
      <c r="F24" s="2">
        <v>132</v>
      </c>
      <c r="G24" t="s">
        <v>13</v>
      </c>
      <c r="H24" t="s">
        <v>12</v>
      </c>
      <c r="I24" t="s">
        <v>11</v>
      </c>
      <c r="J24">
        <v>12</v>
      </c>
      <c r="K24" s="1">
        <v>295</v>
      </c>
      <c r="L24" s="1">
        <v>3540</v>
      </c>
      <c r="M24" t="str">
        <f>IF(ISNA(VLOOKUP(F24,'Customer Info'!$A$4:$C$12,2,FALSE)),"not found",VLOOKUP(F24,'Customer Info'!$A$4:$C$12,2,FALSE))</f>
        <v>Bankia</v>
      </c>
    </row>
    <row r="25" spans="1:13" x14ac:dyDescent="0.35">
      <c r="A25">
        <v>21</v>
      </c>
      <c r="B25" s="4">
        <v>43887</v>
      </c>
      <c r="C25" s="2" t="s">
        <v>49</v>
      </c>
      <c r="D25" s="3" t="s">
        <v>20</v>
      </c>
      <c r="E25" s="2" t="s">
        <v>19</v>
      </c>
      <c r="F25" s="2">
        <v>136</v>
      </c>
      <c r="G25" t="s">
        <v>8</v>
      </c>
      <c r="H25" t="s">
        <v>7</v>
      </c>
      <c r="I25" t="s">
        <v>6</v>
      </c>
      <c r="J25">
        <v>40</v>
      </c>
      <c r="K25" s="1">
        <v>375</v>
      </c>
      <c r="L25" s="1">
        <v>15000</v>
      </c>
      <c r="M25" t="str">
        <f>IF(ISNA(VLOOKUP(F25,'Customer Info'!$A$4:$C$12,2,FALSE)),"not found",VLOOKUP(F25,'Customer Info'!$A$4:$C$12,2,FALSE))</f>
        <v>Telmark</v>
      </c>
    </row>
    <row r="26" spans="1:13" x14ac:dyDescent="0.35">
      <c r="A26">
        <v>22</v>
      </c>
      <c r="B26" s="4">
        <v>43889</v>
      </c>
      <c r="C26" s="2" t="s">
        <v>49</v>
      </c>
      <c r="D26" s="3" t="s">
        <v>10</v>
      </c>
      <c r="E26" s="2" t="s">
        <v>9</v>
      </c>
      <c r="F26" s="2">
        <v>144</v>
      </c>
      <c r="G26" t="s">
        <v>18</v>
      </c>
      <c r="H26" t="s">
        <v>28</v>
      </c>
      <c r="I26" t="s">
        <v>48</v>
      </c>
      <c r="J26">
        <v>10</v>
      </c>
      <c r="K26" s="1">
        <v>350</v>
      </c>
      <c r="L26" s="1">
        <v>3500</v>
      </c>
      <c r="M26" t="str">
        <f>IF(ISNA(VLOOKUP(F26,'Customer Info'!$A$4:$C$12,2,FALSE)),"not found",VLOOKUP(F26,'Customer Info'!$A$4:$C$12,2,FALSE))</f>
        <v>Affinity</v>
      </c>
    </row>
    <row r="27" spans="1:13" x14ac:dyDescent="0.35">
      <c r="A27">
        <v>23</v>
      </c>
      <c r="B27" s="4">
        <v>43891</v>
      </c>
      <c r="C27" s="2" t="s">
        <v>45</v>
      </c>
      <c r="D27" s="3" t="s">
        <v>14</v>
      </c>
      <c r="E27" s="2" t="s">
        <v>3</v>
      </c>
      <c r="F27" s="2">
        <v>132</v>
      </c>
      <c r="G27" t="s">
        <v>8</v>
      </c>
      <c r="H27" t="s">
        <v>12</v>
      </c>
      <c r="I27" t="s">
        <v>43</v>
      </c>
      <c r="J27">
        <v>25</v>
      </c>
      <c r="K27" s="1">
        <v>375</v>
      </c>
      <c r="L27" s="1">
        <v>9375</v>
      </c>
      <c r="M27" t="str">
        <f>IF(ISNA(VLOOKUP(F27,'Customer Info'!$A$4:$C$12,2,FALSE)),"not found",VLOOKUP(F27,'Customer Info'!$A$4:$C$12,2,FALSE))</f>
        <v>Bankia</v>
      </c>
    </row>
    <row r="28" spans="1:13" x14ac:dyDescent="0.35">
      <c r="A28">
        <v>24</v>
      </c>
      <c r="B28" s="4">
        <v>43894</v>
      </c>
      <c r="C28" s="2" t="s">
        <v>45</v>
      </c>
      <c r="D28" s="3" t="s">
        <v>30</v>
      </c>
      <c r="E28" s="2" t="s">
        <v>3</v>
      </c>
      <c r="F28" s="2">
        <v>162</v>
      </c>
      <c r="G28" t="s">
        <v>23</v>
      </c>
      <c r="H28" t="s">
        <v>12</v>
      </c>
      <c r="I28" t="s">
        <v>29</v>
      </c>
      <c r="J28">
        <v>50</v>
      </c>
      <c r="K28" s="1">
        <v>260</v>
      </c>
      <c r="L28" s="1">
        <v>13000</v>
      </c>
      <c r="M28" t="str">
        <f>IF(ISNA(VLOOKUP(F28,'Customer Info'!$A$4:$C$12,2,FALSE)),"not found",VLOOKUP(F28,'Customer Info'!$A$4:$C$12,2,FALSE))</f>
        <v>Cruise</v>
      </c>
    </row>
    <row r="29" spans="1:13" x14ac:dyDescent="0.35">
      <c r="A29">
        <v>25</v>
      </c>
      <c r="B29" s="4">
        <v>43897</v>
      </c>
      <c r="C29" s="2" t="s">
        <v>45</v>
      </c>
      <c r="D29" s="3" t="s">
        <v>4</v>
      </c>
      <c r="E29" s="2" t="s">
        <v>3</v>
      </c>
      <c r="F29" s="2">
        <v>180</v>
      </c>
      <c r="G29" t="s">
        <v>2</v>
      </c>
      <c r="H29" t="s">
        <v>1</v>
      </c>
      <c r="I29" t="s">
        <v>0</v>
      </c>
      <c r="J29">
        <v>22</v>
      </c>
      <c r="K29" s="1">
        <v>235</v>
      </c>
      <c r="L29" s="1">
        <v>5170</v>
      </c>
      <c r="M29" t="str">
        <f>IF(ISNA(VLOOKUP(F29,'Customer Info'!$A$4:$C$12,2,FALSE)),"not found",VLOOKUP(F29,'Customer Info'!$A$4:$C$12,2,FALSE))</f>
        <v>Milago</v>
      </c>
    </row>
    <row r="30" spans="1:13" x14ac:dyDescent="0.35">
      <c r="A30">
        <v>26</v>
      </c>
      <c r="B30" s="4">
        <v>43899</v>
      </c>
      <c r="C30" s="2" t="s">
        <v>45</v>
      </c>
      <c r="D30" s="3" t="s">
        <v>26</v>
      </c>
      <c r="E30" s="2" t="s">
        <v>9</v>
      </c>
      <c r="F30" s="2">
        <v>144</v>
      </c>
      <c r="G30" t="s">
        <v>13</v>
      </c>
      <c r="H30" t="s">
        <v>28</v>
      </c>
      <c r="I30" t="s">
        <v>42</v>
      </c>
      <c r="J30">
        <v>15</v>
      </c>
      <c r="K30" s="1">
        <v>295</v>
      </c>
      <c r="L30" s="1">
        <v>4425</v>
      </c>
      <c r="M30" t="str">
        <f>IF(ISNA(VLOOKUP(F30,'Customer Info'!$A$4:$C$12,2,FALSE)),"not found",VLOOKUP(F30,'Customer Info'!$A$4:$C$12,2,FALSE))</f>
        <v>Affinity</v>
      </c>
    </row>
    <row r="31" spans="1:13" x14ac:dyDescent="0.35">
      <c r="A31">
        <v>27</v>
      </c>
      <c r="B31" s="4">
        <v>43901</v>
      </c>
      <c r="C31" s="2" t="s">
        <v>45</v>
      </c>
      <c r="D31" s="3" t="s">
        <v>10</v>
      </c>
      <c r="E31" s="2" t="s">
        <v>9</v>
      </c>
      <c r="F31" s="2">
        <v>166</v>
      </c>
      <c r="G31" t="s">
        <v>16</v>
      </c>
      <c r="H31" t="s">
        <v>1</v>
      </c>
      <c r="I31" t="s">
        <v>15</v>
      </c>
      <c r="J31">
        <v>10</v>
      </c>
      <c r="K31" s="1">
        <v>220</v>
      </c>
      <c r="L31" s="1">
        <v>2200</v>
      </c>
      <c r="M31" t="str">
        <f>IF(ISNA(VLOOKUP(F31,'Customer Info'!$A$4:$C$12,2,FALSE)),"not found",VLOOKUP(F31,'Customer Info'!$A$4:$C$12,2,FALSE))</f>
        <v>Port Royale</v>
      </c>
    </row>
    <row r="32" spans="1:13" x14ac:dyDescent="0.35">
      <c r="A32">
        <v>28</v>
      </c>
      <c r="B32" s="4">
        <v>43902</v>
      </c>
      <c r="C32" s="2" t="s">
        <v>45</v>
      </c>
      <c r="D32" s="3" t="s">
        <v>20</v>
      </c>
      <c r="E32" s="2" t="s">
        <v>19</v>
      </c>
      <c r="F32" s="2">
        <v>178</v>
      </c>
      <c r="G32" t="s">
        <v>18</v>
      </c>
      <c r="H32" t="s">
        <v>12</v>
      </c>
      <c r="I32" t="s">
        <v>17</v>
      </c>
      <c r="J32">
        <v>20</v>
      </c>
      <c r="K32" s="1">
        <v>350</v>
      </c>
      <c r="L32" s="1">
        <v>7000</v>
      </c>
      <c r="M32" t="str">
        <f>IF(ISNA(VLOOKUP(F32,'Customer Info'!$A$4:$C$12,2,FALSE)),"not found",VLOOKUP(F32,'Customer Info'!$A$4:$C$12,2,FALSE))</f>
        <v>Vento</v>
      </c>
    </row>
    <row r="33" spans="1:13" x14ac:dyDescent="0.35">
      <c r="A33">
        <v>29</v>
      </c>
      <c r="B33" s="4">
        <v>43904</v>
      </c>
      <c r="C33" s="2" t="s">
        <v>45</v>
      </c>
      <c r="D33" s="3" t="s">
        <v>30</v>
      </c>
      <c r="E33" s="2" t="s">
        <v>3</v>
      </c>
      <c r="F33" s="2">
        <v>157</v>
      </c>
      <c r="G33" t="s">
        <v>2</v>
      </c>
      <c r="H33" t="s">
        <v>7</v>
      </c>
      <c r="I33" t="s">
        <v>36</v>
      </c>
      <c r="J33">
        <v>14</v>
      </c>
      <c r="K33" s="1">
        <v>235</v>
      </c>
      <c r="L33" s="1">
        <v>3290</v>
      </c>
      <c r="M33" t="str">
        <f>IF(ISNA(VLOOKUP(F33,'Customer Info'!$A$4:$C$12,2,FALSE)),"not found",VLOOKUP(F33,'Customer Info'!$A$4:$C$12,2,FALSE))</f>
        <v>MarkPlus</v>
      </c>
    </row>
    <row r="34" spans="1:13" x14ac:dyDescent="0.35">
      <c r="A34">
        <v>30</v>
      </c>
      <c r="B34" s="4">
        <v>43908</v>
      </c>
      <c r="C34" s="2" t="s">
        <v>45</v>
      </c>
      <c r="D34" s="3" t="s">
        <v>4</v>
      </c>
      <c r="E34" s="2" t="s">
        <v>3</v>
      </c>
      <c r="F34" s="2">
        <v>152</v>
      </c>
      <c r="G34" t="s">
        <v>16</v>
      </c>
      <c r="H34" t="s">
        <v>7</v>
      </c>
      <c r="I34" t="s">
        <v>44</v>
      </c>
      <c r="J34">
        <v>28</v>
      </c>
      <c r="K34" s="1">
        <v>220</v>
      </c>
      <c r="L34" s="1">
        <v>6160</v>
      </c>
      <c r="M34" t="str">
        <f>IF(ISNA(VLOOKUP(F34,'Customer Info'!$A$4:$C$12,2,FALSE)),"not found",VLOOKUP(F34,'Customer Info'!$A$4:$C$12,2,FALSE))</f>
        <v>Secspace</v>
      </c>
    </row>
    <row r="35" spans="1:13" x14ac:dyDescent="0.35">
      <c r="A35">
        <v>31</v>
      </c>
      <c r="B35" s="4">
        <v>43913</v>
      </c>
      <c r="C35" s="2" t="s">
        <v>45</v>
      </c>
      <c r="D35" s="3" t="s">
        <v>30</v>
      </c>
      <c r="E35" s="2" t="s">
        <v>3</v>
      </c>
      <c r="F35" s="2">
        <v>162</v>
      </c>
      <c r="G35" t="s">
        <v>2</v>
      </c>
      <c r="H35" t="s">
        <v>12</v>
      </c>
      <c r="I35" t="s">
        <v>39</v>
      </c>
      <c r="J35">
        <v>12</v>
      </c>
      <c r="K35" s="1">
        <v>235</v>
      </c>
      <c r="L35" s="1">
        <v>2820</v>
      </c>
      <c r="M35" t="str">
        <f>IF(ISNA(VLOOKUP(F35,'Customer Info'!$A$4:$C$12,2,FALSE)),"not found",VLOOKUP(F35,'Customer Info'!$A$4:$C$12,2,FALSE))</f>
        <v>Cruise</v>
      </c>
    </row>
    <row r="36" spans="1:13" x14ac:dyDescent="0.35">
      <c r="A36">
        <v>32</v>
      </c>
      <c r="B36" s="4">
        <v>43914</v>
      </c>
      <c r="C36" s="2" t="s">
        <v>45</v>
      </c>
      <c r="D36" s="3" t="s">
        <v>26</v>
      </c>
      <c r="E36" s="2" t="s">
        <v>9</v>
      </c>
      <c r="F36" s="2">
        <v>180</v>
      </c>
      <c r="G36" t="s">
        <v>13</v>
      </c>
      <c r="H36" t="s">
        <v>1</v>
      </c>
      <c r="I36" t="s">
        <v>47</v>
      </c>
      <c r="J36">
        <v>35</v>
      </c>
      <c r="K36" s="1">
        <v>295</v>
      </c>
      <c r="L36" s="1">
        <v>10325</v>
      </c>
      <c r="M36" t="str">
        <f>IF(ISNA(VLOOKUP(F36,'Customer Info'!$A$4:$C$12,2,FALSE)),"not found",VLOOKUP(F36,'Customer Info'!$A$4:$C$12,2,FALSE))</f>
        <v>Milago</v>
      </c>
    </row>
    <row r="37" spans="1:13" x14ac:dyDescent="0.35">
      <c r="A37">
        <v>33</v>
      </c>
      <c r="B37" s="4">
        <v>43916</v>
      </c>
      <c r="C37" s="2" t="s">
        <v>45</v>
      </c>
      <c r="D37" s="3" t="s">
        <v>20</v>
      </c>
      <c r="E37" s="2" t="s">
        <v>19</v>
      </c>
      <c r="F37" s="2">
        <v>178</v>
      </c>
      <c r="G37" t="s">
        <v>8</v>
      </c>
      <c r="H37" t="s">
        <v>1</v>
      </c>
      <c r="I37" t="s">
        <v>46</v>
      </c>
      <c r="J37">
        <v>20</v>
      </c>
      <c r="K37" s="1">
        <v>375</v>
      </c>
      <c r="L37" s="1">
        <v>7500</v>
      </c>
      <c r="M37" t="str">
        <f>IF(ISNA(VLOOKUP(F37,'Customer Info'!$A$4:$C$12,2,FALSE)),"not found",VLOOKUP(F37,'Customer Info'!$A$4:$C$12,2,FALSE))</f>
        <v>Vento</v>
      </c>
    </row>
    <row r="38" spans="1:13" x14ac:dyDescent="0.35">
      <c r="A38">
        <v>34</v>
      </c>
      <c r="B38" s="4">
        <v>43918</v>
      </c>
      <c r="C38" s="2" t="s">
        <v>45</v>
      </c>
      <c r="D38" s="3" t="s">
        <v>10</v>
      </c>
      <c r="E38" s="2" t="s">
        <v>9</v>
      </c>
      <c r="F38" s="2">
        <v>152</v>
      </c>
      <c r="G38" t="s">
        <v>16</v>
      </c>
      <c r="H38" t="s">
        <v>7</v>
      </c>
      <c r="I38" t="s">
        <v>44</v>
      </c>
      <c r="J38">
        <v>45</v>
      </c>
      <c r="K38" s="1">
        <v>220</v>
      </c>
      <c r="L38" s="1">
        <v>9900</v>
      </c>
      <c r="M38" t="str">
        <f>IF(ISNA(VLOOKUP(F38,'Customer Info'!$A$4:$C$12,2,FALSE)),"not found",VLOOKUP(F38,'Customer Info'!$A$4:$C$12,2,FALSE))</f>
        <v>Secspace</v>
      </c>
    </row>
    <row r="39" spans="1:13" x14ac:dyDescent="0.35">
      <c r="A39">
        <v>35</v>
      </c>
      <c r="B39" s="4">
        <v>43923</v>
      </c>
      <c r="C39" s="2" t="s">
        <v>41</v>
      </c>
      <c r="D39" s="3" t="s">
        <v>4</v>
      </c>
      <c r="E39" s="2" t="s">
        <v>3</v>
      </c>
      <c r="F39" s="2">
        <v>136</v>
      </c>
      <c r="G39" t="s">
        <v>8</v>
      </c>
      <c r="H39" t="s">
        <v>12</v>
      </c>
      <c r="I39" t="s">
        <v>43</v>
      </c>
      <c r="J39">
        <v>15</v>
      </c>
      <c r="K39" s="1">
        <v>375</v>
      </c>
      <c r="L39" s="1">
        <v>5625</v>
      </c>
      <c r="M39" t="str">
        <f>IF(ISNA(VLOOKUP(F39,'Customer Info'!$A$4:$C$12,2,FALSE)),"not found",VLOOKUP(F39,'Customer Info'!$A$4:$C$12,2,FALSE))</f>
        <v>Telmark</v>
      </c>
    </row>
    <row r="40" spans="1:13" x14ac:dyDescent="0.35">
      <c r="A40">
        <v>36</v>
      </c>
      <c r="B40" s="4">
        <v>43927</v>
      </c>
      <c r="C40" s="2" t="s">
        <v>41</v>
      </c>
      <c r="D40" s="3" t="s">
        <v>30</v>
      </c>
      <c r="E40" s="2" t="s">
        <v>3</v>
      </c>
      <c r="F40" s="2">
        <v>132</v>
      </c>
      <c r="G40" t="s">
        <v>18</v>
      </c>
      <c r="H40" t="s">
        <v>12</v>
      </c>
      <c r="I40" t="s">
        <v>17</v>
      </c>
      <c r="J40">
        <v>14</v>
      </c>
      <c r="K40" s="1">
        <v>350</v>
      </c>
      <c r="L40" s="1">
        <v>4900</v>
      </c>
      <c r="M40" t="str">
        <f>IF(ISNA(VLOOKUP(F40,'Customer Info'!$A$4:$C$12,2,FALSE)),"not found",VLOOKUP(F40,'Customer Info'!$A$4:$C$12,2,FALSE))</f>
        <v>Bankia</v>
      </c>
    </row>
    <row r="41" spans="1:13" x14ac:dyDescent="0.35">
      <c r="A41">
        <v>37</v>
      </c>
      <c r="B41" s="4">
        <v>43928</v>
      </c>
      <c r="C41" s="2" t="s">
        <v>41</v>
      </c>
      <c r="D41" s="3" t="s">
        <v>20</v>
      </c>
      <c r="E41" s="2" t="s">
        <v>19</v>
      </c>
      <c r="F41" s="2">
        <v>157</v>
      </c>
      <c r="G41" t="s">
        <v>13</v>
      </c>
      <c r="H41" t="s">
        <v>7</v>
      </c>
      <c r="I41" t="s">
        <v>25</v>
      </c>
      <c r="J41">
        <v>32</v>
      </c>
      <c r="K41" s="1">
        <v>295</v>
      </c>
      <c r="L41" s="1">
        <v>9440</v>
      </c>
      <c r="M41" t="str">
        <f>IF(ISNA(VLOOKUP(F41,'Customer Info'!$A$4:$C$12,2,FALSE)),"not found",VLOOKUP(F41,'Customer Info'!$A$4:$C$12,2,FALSE))</f>
        <v>MarkPlus</v>
      </c>
    </row>
    <row r="42" spans="1:13" x14ac:dyDescent="0.35">
      <c r="A42">
        <v>38</v>
      </c>
      <c r="B42" s="4">
        <v>43932</v>
      </c>
      <c r="C42" s="2" t="s">
        <v>41</v>
      </c>
      <c r="D42" s="3" t="s">
        <v>14</v>
      </c>
      <c r="E42" s="2" t="s">
        <v>3</v>
      </c>
      <c r="F42" s="2">
        <v>132</v>
      </c>
      <c r="G42" t="s">
        <v>23</v>
      </c>
      <c r="H42" t="s">
        <v>12</v>
      </c>
      <c r="I42" t="s">
        <v>29</v>
      </c>
      <c r="J42">
        <v>40</v>
      </c>
      <c r="K42" s="1">
        <v>260</v>
      </c>
      <c r="L42" s="1">
        <v>10400</v>
      </c>
      <c r="M42" t="str">
        <f>IF(ISNA(VLOOKUP(F42,'Customer Info'!$A$4:$C$12,2,FALSE)),"not found",VLOOKUP(F42,'Customer Info'!$A$4:$C$12,2,FALSE))</f>
        <v>Bankia</v>
      </c>
    </row>
    <row r="43" spans="1:13" x14ac:dyDescent="0.35">
      <c r="A43">
        <v>39</v>
      </c>
      <c r="B43" s="4">
        <v>43933</v>
      </c>
      <c r="C43" s="2" t="s">
        <v>41</v>
      </c>
      <c r="D43" s="3" t="s">
        <v>10</v>
      </c>
      <c r="E43" s="2" t="s">
        <v>9</v>
      </c>
      <c r="F43" s="2">
        <v>166</v>
      </c>
      <c r="G43" t="s">
        <v>2</v>
      </c>
      <c r="H43" t="s">
        <v>12</v>
      </c>
      <c r="I43" t="s">
        <v>39</v>
      </c>
      <c r="J43">
        <v>45</v>
      </c>
      <c r="K43" s="1">
        <v>235</v>
      </c>
      <c r="L43" s="1">
        <v>10575</v>
      </c>
      <c r="M43" t="str">
        <f>IF(ISNA(VLOOKUP(F43,'Customer Info'!$A$4:$C$12,2,FALSE)),"not found",VLOOKUP(F43,'Customer Info'!$A$4:$C$12,2,FALSE))</f>
        <v>Port Royale</v>
      </c>
    </row>
    <row r="44" spans="1:13" x14ac:dyDescent="0.35">
      <c r="A44">
        <v>40</v>
      </c>
      <c r="B44" s="4">
        <v>43933</v>
      </c>
      <c r="C44" s="2" t="s">
        <v>41</v>
      </c>
      <c r="D44" s="3" t="s">
        <v>4</v>
      </c>
      <c r="E44" s="2" t="s">
        <v>3</v>
      </c>
      <c r="F44" s="2">
        <v>180</v>
      </c>
      <c r="G44" t="s">
        <v>16</v>
      </c>
      <c r="H44" t="s">
        <v>1</v>
      </c>
      <c r="I44" t="s">
        <v>15</v>
      </c>
      <c r="J44">
        <v>24</v>
      </c>
      <c r="K44" s="1">
        <v>220</v>
      </c>
      <c r="L44" s="1">
        <v>5280</v>
      </c>
      <c r="M44" t="str">
        <f>IF(ISNA(VLOOKUP(F44,'Customer Info'!$A$4:$C$12,2,FALSE)),"not found",VLOOKUP(F44,'Customer Info'!$A$4:$C$12,2,FALSE))</f>
        <v>Milago</v>
      </c>
    </row>
    <row r="45" spans="1:13" x14ac:dyDescent="0.35">
      <c r="A45">
        <v>41</v>
      </c>
      <c r="B45" s="4">
        <v>43935</v>
      </c>
      <c r="C45" s="2" t="s">
        <v>41</v>
      </c>
      <c r="D45" s="3" t="s">
        <v>30</v>
      </c>
      <c r="E45" s="2" t="s">
        <v>3</v>
      </c>
      <c r="F45" s="2">
        <v>132</v>
      </c>
      <c r="G45" t="s">
        <v>8</v>
      </c>
      <c r="H45" t="s">
        <v>12</v>
      </c>
      <c r="I45" t="s">
        <v>43</v>
      </c>
      <c r="J45">
        <v>30</v>
      </c>
      <c r="K45" s="1">
        <v>375</v>
      </c>
      <c r="L45" s="1">
        <v>11250</v>
      </c>
      <c r="M45" t="str">
        <f>IF(ISNA(VLOOKUP(F45,'Customer Info'!$A$4:$C$12,2,FALSE)),"not found",VLOOKUP(F45,'Customer Info'!$A$4:$C$12,2,FALSE))</f>
        <v>Bankia</v>
      </c>
    </row>
    <row r="46" spans="1:13" x14ac:dyDescent="0.35">
      <c r="A46">
        <v>42</v>
      </c>
      <c r="B46" s="4">
        <v>43936</v>
      </c>
      <c r="C46" s="2" t="s">
        <v>41</v>
      </c>
      <c r="D46" s="3" t="s">
        <v>30</v>
      </c>
      <c r="E46" s="2" t="s">
        <v>3</v>
      </c>
      <c r="F46" s="2">
        <v>144</v>
      </c>
      <c r="G46" t="s">
        <v>23</v>
      </c>
      <c r="H46" t="s">
        <v>22</v>
      </c>
      <c r="I46" t="s">
        <v>21</v>
      </c>
      <c r="J46">
        <v>15</v>
      </c>
      <c r="K46" s="1">
        <v>260</v>
      </c>
      <c r="L46" s="1">
        <v>3900</v>
      </c>
      <c r="M46" t="str">
        <f>IF(ISNA(VLOOKUP(F46,'Customer Info'!$A$4:$C$12,2,FALSE)),"not found",VLOOKUP(F46,'Customer Info'!$A$4:$C$12,2,FALSE))</f>
        <v>Affinity</v>
      </c>
    </row>
    <row r="47" spans="1:13" x14ac:dyDescent="0.35">
      <c r="A47">
        <v>43</v>
      </c>
      <c r="B47" s="4">
        <v>43937</v>
      </c>
      <c r="C47" s="2" t="s">
        <v>41</v>
      </c>
      <c r="D47" s="3" t="s">
        <v>10</v>
      </c>
      <c r="E47" s="2" t="s">
        <v>9</v>
      </c>
      <c r="F47" s="2">
        <v>157</v>
      </c>
      <c r="G47" t="s">
        <v>8</v>
      </c>
      <c r="H47" t="s">
        <v>12</v>
      </c>
      <c r="I47" t="s">
        <v>43</v>
      </c>
      <c r="J47">
        <v>15</v>
      </c>
      <c r="K47" s="1">
        <v>375</v>
      </c>
      <c r="L47" s="1">
        <v>5625</v>
      </c>
      <c r="M47" t="str">
        <f>IF(ISNA(VLOOKUP(F47,'Customer Info'!$A$4:$C$12,2,FALSE)),"not found",VLOOKUP(F47,'Customer Info'!$A$4:$C$12,2,FALSE))</f>
        <v>MarkPlus</v>
      </c>
    </row>
    <row r="48" spans="1:13" x14ac:dyDescent="0.35">
      <c r="A48">
        <v>44</v>
      </c>
      <c r="B48" s="4">
        <v>43940</v>
      </c>
      <c r="C48" s="2" t="s">
        <v>41</v>
      </c>
      <c r="D48" s="3" t="s">
        <v>26</v>
      </c>
      <c r="E48" s="2" t="s">
        <v>9</v>
      </c>
      <c r="F48" s="2">
        <v>180</v>
      </c>
      <c r="G48" t="s">
        <v>13</v>
      </c>
      <c r="H48" t="s">
        <v>28</v>
      </c>
      <c r="I48" t="s">
        <v>42</v>
      </c>
      <c r="J48">
        <v>42</v>
      </c>
      <c r="K48" s="1">
        <v>295</v>
      </c>
      <c r="L48" s="1">
        <v>12390</v>
      </c>
      <c r="M48" t="str">
        <f>IF(ISNA(VLOOKUP(F48,'Customer Info'!$A$4:$C$12,2,FALSE)),"not found",VLOOKUP(F48,'Customer Info'!$A$4:$C$12,2,FALSE))</f>
        <v>Milago</v>
      </c>
    </row>
    <row r="49" spans="1:13" x14ac:dyDescent="0.35">
      <c r="A49">
        <v>45</v>
      </c>
      <c r="B49" s="4">
        <v>43941</v>
      </c>
      <c r="C49" s="2" t="s">
        <v>41</v>
      </c>
      <c r="D49" s="3" t="s">
        <v>26</v>
      </c>
      <c r="E49" s="2" t="s">
        <v>9</v>
      </c>
      <c r="F49" s="2">
        <v>132</v>
      </c>
      <c r="G49" t="s">
        <v>18</v>
      </c>
      <c r="H49" t="s">
        <v>12</v>
      </c>
      <c r="I49" t="s">
        <v>17</v>
      </c>
      <c r="J49">
        <v>26</v>
      </c>
      <c r="K49" s="1">
        <v>350</v>
      </c>
      <c r="L49" s="1">
        <v>9100</v>
      </c>
      <c r="M49" t="str">
        <f>IF(ISNA(VLOOKUP(F49,'Customer Info'!$A$4:$C$12,2,FALSE)),"not found",VLOOKUP(F49,'Customer Info'!$A$4:$C$12,2,FALSE))</f>
        <v>Bankia</v>
      </c>
    </row>
    <row r="50" spans="1:13" x14ac:dyDescent="0.35">
      <c r="A50">
        <v>46</v>
      </c>
      <c r="B50" s="4">
        <v>43943</v>
      </c>
      <c r="C50" s="2" t="s">
        <v>41</v>
      </c>
      <c r="D50" s="3" t="s">
        <v>20</v>
      </c>
      <c r="E50" s="2" t="s">
        <v>19</v>
      </c>
      <c r="F50" s="2">
        <v>162</v>
      </c>
      <c r="G50" t="s">
        <v>23</v>
      </c>
      <c r="H50" t="s">
        <v>7</v>
      </c>
      <c r="I50" t="s">
        <v>32</v>
      </c>
      <c r="J50">
        <v>35</v>
      </c>
      <c r="K50" s="1">
        <v>260</v>
      </c>
      <c r="L50" s="1">
        <v>9100</v>
      </c>
      <c r="M50" t="str">
        <f>IF(ISNA(VLOOKUP(F50,'Customer Info'!$A$4:$C$12,2,FALSE)),"not found",VLOOKUP(F50,'Customer Info'!$A$4:$C$12,2,FALSE))</f>
        <v>Cruise</v>
      </c>
    </row>
    <row r="51" spans="1:13" x14ac:dyDescent="0.35">
      <c r="A51">
        <v>47</v>
      </c>
      <c r="B51" s="4">
        <v>43944</v>
      </c>
      <c r="C51" s="2" t="s">
        <v>41</v>
      </c>
      <c r="D51" s="3" t="s">
        <v>10</v>
      </c>
      <c r="E51" s="2" t="s">
        <v>9</v>
      </c>
      <c r="F51" s="2">
        <v>144</v>
      </c>
      <c r="G51" t="s">
        <v>16</v>
      </c>
      <c r="H51" t="s">
        <v>1</v>
      </c>
      <c r="I51" t="s">
        <v>15</v>
      </c>
      <c r="J51">
        <v>32</v>
      </c>
      <c r="K51" s="1">
        <v>220</v>
      </c>
      <c r="L51" s="1">
        <v>7040</v>
      </c>
      <c r="M51" t="str">
        <f>IF(ISNA(VLOOKUP(F51,'Customer Info'!$A$4:$C$12,2,FALSE)),"not found",VLOOKUP(F51,'Customer Info'!$A$4:$C$12,2,FALSE))</f>
        <v>Affinity</v>
      </c>
    </row>
    <row r="52" spans="1:13" x14ac:dyDescent="0.35">
      <c r="A52">
        <v>48</v>
      </c>
      <c r="B52" s="4">
        <v>43948</v>
      </c>
      <c r="C52" s="2" t="s">
        <v>41</v>
      </c>
      <c r="D52" s="3" t="s">
        <v>30</v>
      </c>
      <c r="E52" s="2" t="s">
        <v>3</v>
      </c>
      <c r="F52" s="2">
        <v>132</v>
      </c>
      <c r="G52" t="s">
        <v>13</v>
      </c>
      <c r="H52" t="s">
        <v>28</v>
      </c>
      <c r="I52" t="s">
        <v>42</v>
      </c>
      <c r="J52">
        <v>18</v>
      </c>
      <c r="K52" s="1">
        <v>295</v>
      </c>
      <c r="L52" s="1">
        <v>5310</v>
      </c>
      <c r="M52" t="str">
        <f>IF(ISNA(VLOOKUP(F52,'Customer Info'!$A$4:$C$12,2,FALSE)),"not found",VLOOKUP(F52,'Customer Info'!$A$4:$C$12,2,FALSE))</f>
        <v>Bankia</v>
      </c>
    </row>
    <row r="53" spans="1:13" x14ac:dyDescent="0.35">
      <c r="A53">
        <v>49</v>
      </c>
      <c r="B53" s="4">
        <v>43948</v>
      </c>
      <c r="C53" s="2" t="s">
        <v>41</v>
      </c>
      <c r="D53" s="3" t="s">
        <v>20</v>
      </c>
      <c r="E53" s="2" t="s">
        <v>19</v>
      </c>
      <c r="F53" s="2">
        <v>180</v>
      </c>
      <c r="G53" t="s">
        <v>18</v>
      </c>
      <c r="H53" t="s">
        <v>12</v>
      </c>
      <c r="I53" t="s">
        <v>17</v>
      </c>
      <c r="J53">
        <v>22</v>
      </c>
      <c r="K53" s="1">
        <v>350</v>
      </c>
      <c r="L53" s="1">
        <v>7700</v>
      </c>
      <c r="M53" t="str">
        <f>IF(ISNA(VLOOKUP(F53,'Customer Info'!$A$4:$C$12,2,FALSE)),"not found",VLOOKUP(F53,'Customer Info'!$A$4:$C$12,2,FALSE))</f>
        <v>Milago</v>
      </c>
    </row>
    <row r="54" spans="1:13" x14ac:dyDescent="0.35">
      <c r="A54">
        <v>50</v>
      </c>
      <c r="B54" s="4">
        <v>43951</v>
      </c>
      <c r="C54" s="2" t="s">
        <v>41</v>
      </c>
      <c r="D54" s="3" t="s">
        <v>24</v>
      </c>
      <c r="E54" s="2" t="s">
        <v>19</v>
      </c>
      <c r="F54" s="2">
        <v>162</v>
      </c>
      <c r="G54" t="s">
        <v>2</v>
      </c>
      <c r="H54" t="s">
        <v>7</v>
      </c>
      <c r="I54" t="s">
        <v>36</v>
      </c>
      <c r="J54">
        <v>38</v>
      </c>
      <c r="K54" s="1">
        <v>235</v>
      </c>
      <c r="L54" s="1">
        <v>8930</v>
      </c>
      <c r="M54" t="str">
        <f>IF(ISNA(VLOOKUP(F54,'Customer Info'!$A$4:$C$12,2,FALSE)),"not found",VLOOKUP(F54,'Customer Info'!$A$4:$C$12,2,FALSE))</f>
        <v>Cruise</v>
      </c>
    </row>
    <row r="55" spans="1:13" x14ac:dyDescent="0.35">
      <c r="A55">
        <v>51</v>
      </c>
      <c r="B55" s="4">
        <v>43952</v>
      </c>
      <c r="C55" s="2" t="s">
        <v>33</v>
      </c>
      <c r="D55" s="3" t="s">
        <v>26</v>
      </c>
      <c r="E55" s="2" t="s">
        <v>9</v>
      </c>
      <c r="F55" s="2">
        <v>180</v>
      </c>
      <c r="G55" t="s">
        <v>16</v>
      </c>
      <c r="H55" t="s">
        <v>12</v>
      </c>
      <c r="I55" t="s">
        <v>40</v>
      </c>
      <c r="J55">
        <v>42</v>
      </c>
      <c r="K55" s="1">
        <v>220</v>
      </c>
      <c r="L55" s="1">
        <v>9240</v>
      </c>
      <c r="M55" t="str">
        <f>IF(ISNA(VLOOKUP(F55,'Customer Info'!$A$4:$C$12,2,FALSE)),"not found",VLOOKUP(F55,'Customer Info'!$A$4:$C$12,2,FALSE))</f>
        <v>Milago</v>
      </c>
    </row>
    <row r="56" spans="1:13" x14ac:dyDescent="0.35">
      <c r="A56">
        <v>52</v>
      </c>
      <c r="B56" s="4">
        <v>43954</v>
      </c>
      <c r="C56" s="2" t="s">
        <v>33</v>
      </c>
      <c r="D56" s="3" t="s">
        <v>30</v>
      </c>
      <c r="E56" s="2" t="s">
        <v>3</v>
      </c>
      <c r="F56" s="2">
        <v>162</v>
      </c>
      <c r="G56" t="s">
        <v>13</v>
      </c>
      <c r="H56" t="s">
        <v>22</v>
      </c>
      <c r="I56" t="s">
        <v>34</v>
      </c>
      <c r="J56">
        <v>15</v>
      </c>
      <c r="K56" s="1">
        <v>295</v>
      </c>
      <c r="L56" s="1">
        <v>4425</v>
      </c>
      <c r="M56" t="str">
        <f>IF(ISNA(VLOOKUP(F56,'Customer Info'!$A$4:$C$12,2,FALSE)),"not found",VLOOKUP(F56,'Customer Info'!$A$4:$C$12,2,FALSE))</f>
        <v>Cruise</v>
      </c>
    </row>
    <row r="57" spans="1:13" x14ac:dyDescent="0.35">
      <c r="A57">
        <v>53</v>
      </c>
      <c r="B57" s="4">
        <v>43958</v>
      </c>
      <c r="C57" s="2" t="s">
        <v>33</v>
      </c>
      <c r="D57" s="3" t="s">
        <v>20</v>
      </c>
      <c r="E57" s="2" t="s">
        <v>19</v>
      </c>
      <c r="F57" s="2">
        <v>136</v>
      </c>
      <c r="G57" t="s">
        <v>8</v>
      </c>
      <c r="H57" t="s">
        <v>7</v>
      </c>
      <c r="I57" t="s">
        <v>6</v>
      </c>
      <c r="J57">
        <v>10</v>
      </c>
      <c r="K57" s="1">
        <v>375</v>
      </c>
      <c r="L57" s="1">
        <v>3750</v>
      </c>
      <c r="M57" t="str">
        <f>IF(ISNA(VLOOKUP(F57,'Customer Info'!$A$4:$C$12,2,FALSE)),"not found",VLOOKUP(F57,'Customer Info'!$A$4:$C$12,2,FALSE))</f>
        <v>Telmark</v>
      </c>
    </row>
    <row r="58" spans="1:13" x14ac:dyDescent="0.35">
      <c r="A58">
        <v>54</v>
      </c>
      <c r="B58" s="4">
        <v>43959</v>
      </c>
      <c r="C58" s="2" t="s">
        <v>33</v>
      </c>
      <c r="D58" s="3" t="s">
        <v>14</v>
      </c>
      <c r="E58" s="2" t="s">
        <v>3</v>
      </c>
      <c r="F58" s="2">
        <v>136</v>
      </c>
      <c r="G58" t="s">
        <v>2</v>
      </c>
      <c r="H58" t="s">
        <v>12</v>
      </c>
      <c r="I58" t="s">
        <v>39</v>
      </c>
      <c r="J58">
        <v>26</v>
      </c>
      <c r="K58" s="1">
        <v>235</v>
      </c>
      <c r="L58" s="1">
        <v>6110</v>
      </c>
      <c r="M58" t="str">
        <f>IF(ISNA(VLOOKUP(F58,'Customer Info'!$A$4:$C$12,2,FALSE)),"not found",VLOOKUP(F58,'Customer Info'!$A$4:$C$12,2,FALSE))</f>
        <v>Telmark</v>
      </c>
    </row>
    <row r="59" spans="1:13" x14ac:dyDescent="0.35">
      <c r="A59">
        <v>55</v>
      </c>
      <c r="B59" s="4">
        <v>43963</v>
      </c>
      <c r="C59" s="2" t="s">
        <v>33</v>
      </c>
      <c r="D59" s="3" t="s">
        <v>10</v>
      </c>
      <c r="E59" s="2" t="s">
        <v>9</v>
      </c>
      <c r="F59" s="2">
        <v>152</v>
      </c>
      <c r="G59" t="s">
        <v>2</v>
      </c>
      <c r="H59" t="s">
        <v>22</v>
      </c>
      <c r="I59" t="s">
        <v>38</v>
      </c>
      <c r="J59">
        <v>40</v>
      </c>
      <c r="K59" s="1">
        <v>235</v>
      </c>
      <c r="L59" s="1">
        <v>9400</v>
      </c>
      <c r="M59" t="str">
        <f>IF(ISNA(VLOOKUP(F59,'Customer Info'!$A$4:$C$12,2,FALSE)),"not found",VLOOKUP(F59,'Customer Info'!$A$4:$C$12,2,FALSE))</f>
        <v>Secspace</v>
      </c>
    </row>
    <row r="60" spans="1:13" x14ac:dyDescent="0.35">
      <c r="A60">
        <v>56</v>
      </c>
      <c r="B60" s="4">
        <v>43964</v>
      </c>
      <c r="C60" s="2" t="s">
        <v>33</v>
      </c>
      <c r="D60" s="3" t="s">
        <v>24</v>
      </c>
      <c r="E60" s="2" t="s">
        <v>19</v>
      </c>
      <c r="F60" s="2">
        <v>180</v>
      </c>
      <c r="G60" t="s">
        <v>23</v>
      </c>
      <c r="H60" t="s">
        <v>12</v>
      </c>
      <c r="I60" t="s">
        <v>29</v>
      </c>
      <c r="J60">
        <v>30</v>
      </c>
      <c r="K60" s="1">
        <v>260</v>
      </c>
      <c r="L60" s="1">
        <v>7800</v>
      </c>
      <c r="M60" t="str">
        <f>IF(ISNA(VLOOKUP(F60,'Customer Info'!$A$4:$C$12,2,FALSE)),"not found",VLOOKUP(F60,'Customer Info'!$A$4:$C$12,2,FALSE))</f>
        <v>Milago</v>
      </c>
    </row>
    <row r="61" spans="1:13" x14ac:dyDescent="0.35">
      <c r="A61">
        <v>57</v>
      </c>
      <c r="B61" s="4">
        <v>43966</v>
      </c>
      <c r="C61" s="2" t="s">
        <v>33</v>
      </c>
      <c r="D61" s="3" t="s">
        <v>20</v>
      </c>
      <c r="E61" s="2" t="s">
        <v>19</v>
      </c>
      <c r="F61" s="2">
        <v>152</v>
      </c>
      <c r="G61" t="s">
        <v>18</v>
      </c>
      <c r="H61" t="s">
        <v>7</v>
      </c>
      <c r="I61" t="s">
        <v>37</v>
      </c>
      <c r="J61">
        <v>26</v>
      </c>
      <c r="K61" s="1">
        <v>350</v>
      </c>
      <c r="L61" s="1">
        <v>9100</v>
      </c>
      <c r="M61" t="str">
        <f>IF(ISNA(VLOOKUP(F61,'Customer Info'!$A$4:$C$12,2,FALSE)),"not found",VLOOKUP(F61,'Customer Info'!$A$4:$C$12,2,FALSE))</f>
        <v>Secspace</v>
      </c>
    </row>
    <row r="62" spans="1:13" x14ac:dyDescent="0.35">
      <c r="A62">
        <v>58</v>
      </c>
      <c r="B62" s="4">
        <v>43968</v>
      </c>
      <c r="C62" s="2" t="s">
        <v>33</v>
      </c>
      <c r="D62" s="3" t="s">
        <v>10</v>
      </c>
      <c r="E62" s="2" t="s">
        <v>9</v>
      </c>
      <c r="F62" s="2">
        <v>132</v>
      </c>
      <c r="G62" t="s">
        <v>13</v>
      </c>
      <c r="H62" t="s">
        <v>12</v>
      </c>
      <c r="I62" t="s">
        <v>11</v>
      </c>
      <c r="J62">
        <v>18</v>
      </c>
      <c r="K62" s="1">
        <v>295</v>
      </c>
      <c r="L62" s="1">
        <v>5310</v>
      </c>
      <c r="M62" t="str">
        <f>IF(ISNA(VLOOKUP(F62,'Customer Info'!$A$4:$C$12,2,FALSE)),"not found",VLOOKUP(F62,'Customer Info'!$A$4:$C$12,2,FALSE))</f>
        <v>Bankia</v>
      </c>
    </row>
    <row r="63" spans="1:13" x14ac:dyDescent="0.35">
      <c r="A63">
        <v>59</v>
      </c>
      <c r="B63" s="4">
        <v>43970</v>
      </c>
      <c r="C63" s="2" t="s">
        <v>33</v>
      </c>
      <c r="D63" s="3" t="s">
        <v>14</v>
      </c>
      <c r="E63" s="2" t="s">
        <v>3</v>
      </c>
      <c r="F63" s="2">
        <v>180</v>
      </c>
      <c r="G63" t="s">
        <v>2</v>
      </c>
      <c r="H63" t="s">
        <v>7</v>
      </c>
      <c r="I63" t="s">
        <v>36</v>
      </c>
      <c r="J63">
        <v>22</v>
      </c>
      <c r="K63" s="1">
        <v>235</v>
      </c>
      <c r="L63" s="1">
        <v>5170</v>
      </c>
      <c r="M63" t="str">
        <f>IF(ISNA(VLOOKUP(F63,'Customer Info'!$A$4:$C$12,2,FALSE)),"not found",VLOOKUP(F63,'Customer Info'!$A$4:$C$12,2,FALSE))</f>
        <v>Milago</v>
      </c>
    </row>
    <row r="64" spans="1:13" x14ac:dyDescent="0.35">
      <c r="A64">
        <v>60</v>
      </c>
      <c r="B64" s="4">
        <v>43972</v>
      </c>
      <c r="C64" s="2" t="s">
        <v>33</v>
      </c>
      <c r="D64" s="3" t="s">
        <v>20</v>
      </c>
      <c r="E64" s="2" t="s">
        <v>19</v>
      </c>
      <c r="F64" s="2">
        <v>144</v>
      </c>
      <c r="G64" t="s">
        <v>18</v>
      </c>
      <c r="H64" t="s">
        <v>12</v>
      </c>
      <c r="I64" t="s">
        <v>17</v>
      </c>
      <c r="J64">
        <v>42</v>
      </c>
      <c r="K64" s="1">
        <v>350</v>
      </c>
      <c r="L64" s="1">
        <v>14700</v>
      </c>
      <c r="M64" t="str">
        <f>IF(ISNA(VLOOKUP(F64,'Customer Info'!$A$4:$C$12,2,FALSE)),"not found",VLOOKUP(F64,'Customer Info'!$A$4:$C$12,2,FALSE))</f>
        <v>Affinity</v>
      </c>
    </row>
    <row r="65" spans="1:13" x14ac:dyDescent="0.35">
      <c r="A65">
        <v>61</v>
      </c>
      <c r="B65" s="4">
        <v>43972</v>
      </c>
      <c r="C65" s="2" t="s">
        <v>33</v>
      </c>
      <c r="D65" s="3" t="s">
        <v>30</v>
      </c>
      <c r="E65" s="2" t="s">
        <v>3</v>
      </c>
      <c r="F65" s="2">
        <v>162</v>
      </c>
      <c r="G65" t="s">
        <v>18</v>
      </c>
      <c r="H65" t="s">
        <v>1</v>
      </c>
      <c r="I65" t="s">
        <v>35</v>
      </c>
      <c r="J65">
        <v>45</v>
      </c>
      <c r="K65" s="1">
        <v>350</v>
      </c>
      <c r="L65" s="1">
        <v>15750</v>
      </c>
      <c r="M65" t="str">
        <f>IF(ISNA(VLOOKUP(F65,'Customer Info'!$A$4:$C$12,2,FALSE)),"not found",VLOOKUP(F65,'Customer Info'!$A$4:$C$12,2,FALSE))</f>
        <v>Cruise</v>
      </c>
    </row>
    <row r="66" spans="1:13" x14ac:dyDescent="0.35">
      <c r="A66">
        <v>62</v>
      </c>
      <c r="B66" s="4">
        <v>43975</v>
      </c>
      <c r="C66" s="2" t="s">
        <v>33</v>
      </c>
      <c r="D66" s="3" t="s">
        <v>20</v>
      </c>
      <c r="E66" s="2" t="s">
        <v>19</v>
      </c>
      <c r="F66" s="2">
        <v>132</v>
      </c>
      <c r="G66" t="s">
        <v>13</v>
      </c>
      <c r="H66" t="s">
        <v>22</v>
      </c>
      <c r="I66" t="s">
        <v>34</v>
      </c>
      <c r="J66">
        <v>20</v>
      </c>
      <c r="K66" s="1">
        <v>295</v>
      </c>
      <c r="L66" s="1">
        <v>5900</v>
      </c>
      <c r="M66" t="str">
        <f>IF(ISNA(VLOOKUP(F66,'Customer Info'!$A$4:$C$12,2,FALSE)),"not found",VLOOKUP(F66,'Customer Info'!$A$4:$C$12,2,FALSE))</f>
        <v>Bankia</v>
      </c>
    </row>
    <row r="67" spans="1:13" x14ac:dyDescent="0.35">
      <c r="A67">
        <v>63</v>
      </c>
      <c r="B67" s="4">
        <v>43977</v>
      </c>
      <c r="C67" s="2" t="s">
        <v>33</v>
      </c>
      <c r="D67" s="3" t="s">
        <v>26</v>
      </c>
      <c r="E67" s="2" t="s">
        <v>9</v>
      </c>
      <c r="F67" s="2">
        <v>136</v>
      </c>
      <c r="G67" t="s">
        <v>13</v>
      </c>
      <c r="H67" t="s">
        <v>12</v>
      </c>
      <c r="I67" t="s">
        <v>11</v>
      </c>
      <c r="J67">
        <v>22</v>
      </c>
      <c r="K67" s="1">
        <v>295</v>
      </c>
      <c r="L67" s="1">
        <v>6490</v>
      </c>
      <c r="M67" t="str">
        <f>IF(ISNA(VLOOKUP(F67,'Customer Info'!$A$4:$C$12,2,FALSE)),"not found",VLOOKUP(F67,'Customer Info'!$A$4:$C$12,2,FALSE))</f>
        <v>Telmark</v>
      </c>
    </row>
    <row r="68" spans="1:13" x14ac:dyDescent="0.35">
      <c r="A68">
        <v>64</v>
      </c>
      <c r="B68" s="4">
        <v>43978</v>
      </c>
      <c r="C68" s="2" t="s">
        <v>33</v>
      </c>
      <c r="D68" s="3" t="s">
        <v>24</v>
      </c>
      <c r="E68" s="2" t="s">
        <v>19</v>
      </c>
      <c r="F68" s="2">
        <v>157</v>
      </c>
      <c r="G68" t="s">
        <v>16</v>
      </c>
      <c r="H68" t="s">
        <v>1</v>
      </c>
      <c r="I68" t="s">
        <v>15</v>
      </c>
      <c r="J68">
        <v>15</v>
      </c>
      <c r="K68" s="1">
        <v>220</v>
      </c>
      <c r="L68" s="1">
        <v>3300</v>
      </c>
      <c r="M68" t="str">
        <f>IF(ISNA(VLOOKUP(F68,'Customer Info'!$A$4:$C$12,2,FALSE)),"not found",VLOOKUP(F68,'Customer Info'!$A$4:$C$12,2,FALSE))</f>
        <v>MarkPlus</v>
      </c>
    </row>
    <row r="69" spans="1:13" x14ac:dyDescent="0.35">
      <c r="A69">
        <v>65</v>
      </c>
      <c r="B69" s="4">
        <v>43979</v>
      </c>
      <c r="C69" s="2" t="s">
        <v>33</v>
      </c>
      <c r="D69" s="3" t="s">
        <v>10</v>
      </c>
      <c r="E69" s="2" t="s">
        <v>9</v>
      </c>
      <c r="F69" s="2">
        <v>132</v>
      </c>
      <c r="G69" t="s">
        <v>2</v>
      </c>
      <c r="H69" t="s">
        <v>28</v>
      </c>
      <c r="I69" t="s">
        <v>27</v>
      </c>
      <c r="J69">
        <v>35</v>
      </c>
      <c r="K69" s="1">
        <v>235</v>
      </c>
      <c r="L69" s="1">
        <v>8225</v>
      </c>
      <c r="M69" t="str">
        <f>IF(ISNA(VLOOKUP(F69,'Customer Info'!$A$4:$C$12,2,FALSE)),"not found",VLOOKUP(F69,'Customer Info'!$A$4:$C$12,2,FALSE))</f>
        <v>Bankia</v>
      </c>
    </row>
    <row r="70" spans="1:13" x14ac:dyDescent="0.35">
      <c r="A70">
        <v>66</v>
      </c>
      <c r="B70" s="4">
        <v>43984</v>
      </c>
      <c r="C70" s="2" t="s">
        <v>5</v>
      </c>
      <c r="D70" s="3" t="s">
        <v>24</v>
      </c>
      <c r="E70" s="2" t="s">
        <v>19</v>
      </c>
      <c r="F70" s="2">
        <v>178</v>
      </c>
      <c r="G70" t="s">
        <v>8</v>
      </c>
      <c r="H70" t="s">
        <v>7</v>
      </c>
      <c r="I70" t="s">
        <v>6</v>
      </c>
      <c r="J70">
        <v>33</v>
      </c>
      <c r="K70" s="1">
        <v>375</v>
      </c>
      <c r="L70" s="1">
        <v>12375</v>
      </c>
      <c r="M70" t="str">
        <f>IF(ISNA(VLOOKUP(F70,'Customer Info'!$A$4:$C$12,2,FALSE)),"not found",VLOOKUP(F70,'Customer Info'!$A$4:$C$12,2,FALSE))</f>
        <v>Vento</v>
      </c>
    </row>
    <row r="71" spans="1:13" x14ac:dyDescent="0.35">
      <c r="A71">
        <v>67</v>
      </c>
      <c r="B71" s="4">
        <v>43987</v>
      </c>
      <c r="C71" s="2" t="s">
        <v>5</v>
      </c>
      <c r="D71" s="3" t="s">
        <v>20</v>
      </c>
      <c r="E71" s="2" t="s">
        <v>19</v>
      </c>
      <c r="F71" s="2">
        <v>144</v>
      </c>
      <c r="G71" t="s">
        <v>23</v>
      </c>
      <c r="H71" t="s">
        <v>12</v>
      </c>
      <c r="I71" t="s">
        <v>29</v>
      </c>
      <c r="J71">
        <v>22</v>
      </c>
      <c r="K71" s="1">
        <v>260</v>
      </c>
      <c r="L71" s="1">
        <v>5720</v>
      </c>
      <c r="M71" t="str">
        <f>IF(ISNA(VLOOKUP(F71,'Customer Info'!$A$4:$C$12,2,FALSE)),"not found",VLOOKUP(F71,'Customer Info'!$A$4:$C$12,2,FALSE))</f>
        <v>Affinity</v>
      </c>
    </row>
    <row r="72" spans="1:13" x14ac:dyDescent="0.35">
      <c r="A72">
        <v>68</v>
      </c>
      <c r="B72" s="4">
        <v>43987</v>
      </c>
      <c r="C72" s="2" t="s">
        <v>5</v>
      </c>
      <c r="D72" s="3" t="s">
        <v>24</v>
      </c>
      <c r="E72" s="2" t="s">
        <v>19</v>
      </c>
      <c r="F72" s="2">
        <v>136</v>
      </c>
      <c r="G72" t="s">
        <v>23</v>
      </c>
      <c r="H72" t="s">
        <v>7</v>
      </c>
      <c r="I72" t="s">
        <v>32</v>
      </c>
      <c r="J72">
        <v>26</v>
      </c>
      <c r="K72" s="1">
        <v>260</v>
      </c>
      <c r="L72" s="1">
        <v>6760</v>
      </c>
      <c r="M72" t="str">
        <f>IF(ISNA(VLOOKUP(F72,'Customer Info'!$A$4:$C$12,2,FALSE)),"not found",VLOOKUP(F72,'Customer Info'!$A$4:$C$12,2,FALSE))</f>
        <v>Telmark</v>
      </c>
    </row>
    <row r="73" spans="1:13" x14ac:dyDescent="0.35">
      <c r="A73">
        <v>69</v>
      </c>
      <c r="B73" s="4">
        <v>43990</v>
      </c>
      <c r="C73" s="2" t="s">
        <v>5</v>
      </c>
      <c r="D73" s="3" t="s">
        <v>26</v>
      </c>
      <c r="E73" s="2" t="s">
        <v>9</v>
      </c>
      <c r="F73" s="2">
        <v>132</v>
      </c>
      <c r="G73" t="s">
        <v>16</v>
      </c>
      <c r="H73" t="s">
        <v>22</v>
      </c>
      <c r="I73" t="s">
        <v>31</v>
      </c>
      <c r="J73">
        <v>16</v>
      </c>
      <c r="K73" s="1">
        <v>220</v>
      </c>
      <c r="L73" s="1">
        <v>3520</v>
      </c>
      <c r="M73" t="str">
        <f>IF(ISNA(VLOOKUP(F73,'Customer Info'!$A$4:$C$12,2,FALSE)),"not found",VLOOKUP(F73,'Customer Info'!$A$4:$C$12,2,FALSE))</f>
        <v>Bankia</v>
      </c>
    </row>
    <row r="74" spans="1:13" x14ac:dyDescent="0.35">
      <c r="A74">
        <v>70</v>
      </c>
      <c r="B74" s="4">
        <v>43991</v>
      </c>
      <c r="C74" s="2" t="s">
        <v>5</v>
      </c>
      <c r="D74" s="3" t="s">
        <v>30</v>
      </c>
      <c r="E74" s="2" t="s">
        <v>3</v>
      </c>
      <c r="F74" s="2">
        <v>178</v>
      </c>
      <c r="G74" t="s">
        <v>13</v>
      </c>
      <c r="H74" t="s">
        <v>12</v>
      </c>
      <c r="I74" t="s">
        <v>11</v>
      </c>
      <c r="J74">
        <v>10</v>
      </c>
      <c r="K74" s="1">
        <v>295</v>
      </c>
      <c r="L74" s="1">
        <v>2950</v>
      </c>
      <c r="M74" t="str">
        <f>IF(ISNA(VLOOKUP(F74,'Customer Info'!$A$4:$C$12,2,FALSE)),"not found",VLOOKUP(F74,'Customer Info'!$A$4:$C$12,2,FALSE))</f>
        <v>Vento</v>
      </c>
    </row>
    <row r="75" spans="1:13" x14ac:dyDescent="0.35">
      <c r="A75">
        <v>71</v>
      </c>
      <c r="B75" s="4">
        <v>43991</v>
      </c>
      <c r="C75" s="2" t="s">
        <v>5</v>
      </c>
      <c r="D75" s="3" t="s">
        <v>14</v>
      </c>
      <c r="E75" s="2" t="s">
        <v>3</v>
      </c>
      <c r="F75" s="2">
        <v>162</v>
      </c>
      <c r="G75" t="s">
        <v>23</v>
      </c>
      <c r="H75" t="s">
        <v>12</v>
      </c>
      <c r="I75" t="s">
        <v>29</v>
      </c>
      <c r="J75">
        <v>40</v>
      </c>
      <c r="K75" s="1">
        <v>260</v>
      </c>
      <c r="L75" s="1">
        <v>10400</v>
      </c>
      <c r="M75" t="str">
        <f>IF(ISNA(VLOOKUP(F75,'Customer Info'!$A$4:$C$12,2,FALSE)),"not found",VLOOKUP(F75,'Customer Info'!$A$4:$C$12,2,FALSE))</f>
        <v>Cruise</v>
      </c>
    </row>
    <row r="76" spans="1:13" x14ac:dyDescent="0.35">
      <c r="A76">
        <v>72</v>
      </c>
      <c r="B76" s="4">
        <v>43994</v>
      </c>
      <c r="C76" s="2" t="s">
        <v>5</v>
      </c>
      <c r="D76" s="3" t="s">
        <v>4</v>
      </c>
      <c r="E76" s="2" t="s">
        <v>3</v>
      </c>
      <c r="F76" s="2">
        <v>157</v>
      </c>
      <c r="G76" t="s">
        <v>2</v>
      </c>
      <c r="H76" t="s">
        <v>28</v>
      </c>
      <c r="I76" t="s">
        <v>27</v>
      </c>
      <c r="J76">
        <v>15</v>
      </c>
      <c r="K76" s="1">
        <v>235</v>
      </c>
      <c r="L76" s="1">
        <v>3525</v>
      </c>
      <c r="M76" t="str">
        <f>IF(ISNA(VLOOKUP(F76,'Customer Info'!$A$4:$C$12,2,FALSE)),"not found",VLOOKUP(F76,'Customer Info'!$A$4:$C$12,2,FALSE))</f>
        <v>MarkPlus</v>
      </c>
    </row>
    <row r="77" spans="1:13" x14ac:dyDescent="0.35">
      <c r="A77">
        <v>73</v>
      </c>
      <c r="B77" s="4">
        <v>43996</v>
      </c>
      <c r="C77" s="2" t="s">
        <v>5</v>
      </c>
      <c r="D77" s="3" t="s">
        <v>10</v>
      </c>
      <c r="E77" s="2" t="s">
        <v>9</v>
      </c>
      <c r="F77" s="2">
        <v>132</v>
      </c>
      <c r="G77" t="s">
        <v>8</v>
      </c>
      <c r="H77" t="s">
        <v>7</v>
      </c>
      <c r="I77" t="s">
        <v>6</v>
      </c>
      <c r="J77">
        <v>25</v>
      </c>
      <c r="K77" s="1">
        <v>375</v>
      </c>
      <c r="L77" s="1">
        <v>9375</v>
      </c>
      <c r="M77" t="str">
        <f>IF(ISNA(VLOOKUP(F77,'Customer Info'!$A$4:$C$12,2,FALSE)),"not found",VLOOKUP(F77,'Customer Info'!$A$4:$C$12,2,FALSE))</f>
        <v>Bankia</v>
      </c>
    </row>
    <row r="78" spans="1:13" x14ac:dyDescent="0.35">
      <c r="A78">
        <v>74</v>
      </c>
      <c r="B78" s="4">
        <v>43997</v>
      </c>
      <c r="C78" s="2" t="s">
        <v>5</v>
      </c>
      <c r="D78" s="3" t="s">
        <v>26</v>
      </c>
      <c r="E78" s="2" t="s">
        <v>9</v>
      </c>
      <c r="F78" s="2">
        <v>144</v>
      </c>
      <c r="G78" t="s">
        <v>13</v>
      </c>
      <c r="H78" t="s">
        <v>7</v>
      </c>
      <c r="I78" t="s">
        <v>25</v>
      </c>
      <c r="J78">
        <v>20</v>
      </c>
      <c r="K78" s="1">
        <v>295</v>
      </c>
      <c r="L78" s="1">
        <v>5900</v>
      </c>
      <c r="M78" t="str">
        <f>IF(ISNA(VLOOKUP(F78,'Customer Info'!$A$4:$C$12,2,FALSE)),"not found",VLOOKUP(F78,'Customer Info'!$A$4:$C$12,2,FALSE))</f>
        <v>Affinity</v>
      </c>
    </row>
    <row r="79" spans="1:13" x14ac:dyDescent="0.35">
      <c r="A79">
        <v>75</v>
      </c>
      <c r="B79" s="4">
        <v>44000</v>
      </c>
      <c r="C79" s="2" t="s">
        <v>5</v>
      </c>
      <c r="D79" s="3" t="s">
        <v>24</v>
      </c>
      <c r="E79" s="2" t="s">
        <v>19</v>
      </c>
      <c r="F79" s="2">
        <v>166</v>
      </c>
      <c r="G79" t="s">
        <v>23</v>
      </c>
      <c r="H79" t="s">
        <v>22</v>
      </c>
      <c r="I79" t="s">
        <v>21</v>
      </c>
      <c r="J79">
        <v>35</v>
      </c>
      <c r="K79" s="1">
        <v>260</v>
      </c>
      <c r="L79" s="1">
        <v>9100</v>
      </c>
      <c r="M79" t="str">
        <f>IF(ISNA(VLOOKUP(F79,'Customer Info'!$A$4:$C$12,2,FALSE)),"not found",VLOOKUP(F79,'Customer Info'!$A$4:$C$12,2,FALSE))</f>
        <v>Port Royale</v>
      </c>
    </row>
    <row r="80" spans="1:13" x14ac:dyDescent="0.35">
      <c r="A80">
        <v>76</v>
      </c>
      <c r="B80" s="4">
        <v>44005</v>
      </c>
      <c r="C80" s="2" t="s">
        <v>5</v>
      </c>
      <c r="D80" s="3" t="s">
        <v>20</v>
      </c>
      <c r="E80" s="2" t="s">
        <v>19</v>
      </c>
      <c r="F80" s="2">
        <v>178</v>
      </c>
      <c r="G80" t="s">
        <v>18</v>
      </c>
      <c r="H80" t="s">
        <v>12</v>
      </c>
      <c r="I80" t="s">
        <v>17</v>
      </c>
      <c r="J80">
        <v>22</v>
      </c>
      <c r="K80" s="1">
        <v>350</v>
      </c>
      <c r="L80" s="1">
        <v>7700</v>
      </c>
      <c r="M80" t="str">
        <f>IF(ISNA(VLOOKUP(F80,'Customer Info'!$A$4:$C$12,2,FALSE)),"not found",VLOOKUP(F80,'Customer Info'!$A$4:$C$12,2,FALSE))</f>
        <v>Vento</v>
      </c>
    </row>
    <row r="81" spans="1:13" x14ac:dyDescent="0.35">
      <c r="A81">
        <v>77</v>
      </c>
      <c r="B81" s="4">
        <v>44006</v>
      </c>
      <c r="C81" s="2" t="s">
        <v>5</v>
      </c>
      <c r="D81" s="3" t="s">
        <v>4</v>
      </c>
      <c r="E81" s="2" t="s">
        <v>3</v>
      </c>
      <c r="F81" s="2">
        <v>166</v>
      </c>
      <c r="G81" t="s">
        <v>16</v>
      </c>
      <c r="H81" t="s">
        <v>1</v>
      </c>
      <c r="I81" t="s">
        <v>15</v>
      </c>
      <c r="J81">
        <v>16</v>
      </c>
      <c r="K81" s="1">
        <v>220</v>
      </c>
      <c r="L81" s="1">
        <v>3520</v>
      </c>
      <c r="M81" t="str">
        <f>IF(ISNA(VLOOKUP(F81,'Customer Info'!$A$4:$C$12,2,FALSE)),"not found",VLOOKUP(F81,'Customer Info'!$A$4:$C$12,2,FALSE))</f>
        <v>Port Royale</v>
      </c>
    </row>
    <row r="82" spans="1:13" x14ac:dyDescent="0.35">
      <c r="A82">
        <v>78</v>
      </c>
      <c r="B82" s="4">
        <v>44009</v>
      </c>
      <c r="C82" s="2" t="s">
        <v>5</v>
      </c>
      <c r="D82" s="3" t="s">
        <v>14</v>
      </c>
      <c r="E82" s="2" t="s">
        <v>3</v>
      </c>
      <c r="F82" s="2">
        <v>162</v>
      </c>
      <c r="G82" t="s">
        <v>13</v>
      </c>
      <c r="H82" t="s">
        <v>12</v>
      </c>
      <c r="I82" t="s">
        <v>11</v>
      </c>
      <c r="J82">
        <v>50</v>
      </c>
      <c r="K82" s="1">
        <v>295</v>
      </c>
      <c r="L82" s="1">
        <v>14750</v>
      </c>
      <c r="M82" t="str">
        <f>IF(ISNA(VLOOKUP(F82,'Customer Info'!$A$4:$C$12,2,FALSE)),"not found",VLOOKUP(F82,'Customer Info'!$A$4:$C$12,2,FALSE))</f>
        <v>Cruise</v>
      </c>
    </row>
    <row r="83" spans="1:13" x14ac:dyDescent="0.35">
      <c r="A83">
        <v>79</v>
      </c>
      <c r="B83" s="4">
        <v>44011</v>
      </c>
      <c r="C83" s="2" t="s">
        <v>5</v>
      </c>
      <c r="D83" s="3" t="s">
        <v>10</v>
      </c>
      <c r="E83" s="2" t="s">
        <v>9</v>
      </c>
      <c r="F83" s="2">
        <v>178</v>
      </c>
      <c r="G83" t="s">
        <v>8</v>
      </c>
      <c r="H83" t="s">
        <v>7</v>
      </c>
      <c r="I83" t="s">
        <v>6</v>
      </c>
      <c r="J83">
        <v>32</v>
      </c>
      <c r="K83" s="1">
        <v>375</v>
      </c>
      <c r="L83" s="1">
        <v>12000</v>
      </c>
      <c r="M83" t="str">
        <f>IF(ISNA(VLOOKUP(F83,'Customer Info'!$A$4:$C$12,2,FALSE)),"not found",VLOOKUP(F83,'Customer Info'!$A$4:$C$12,2,FALSE))</f>
        <v>Vento</v>
      </c>
    </row>
    <row r="84" spans="1:13" x14ac:dyDescent="0.35">
      <c r="A84">
        <v>80</v>
      </c>
      <c r="B84" s="4">
        <v>44011</v>
      </c>
      <c r="C84" s="2" t="s">
        <v>5</v>
      </c>
      <c r="D84" s="3" t="s">
        <v>4</v>
      </c>
      <c r="E84" s="2" t="s">
        <v>3</v>
      </c>
      <c r="F84" s="2">
        <v>136</v>
      </c>
      <c r="G84" t="s">
        <v>2</v>
      </c>
      <c r="H84" t="s">
        <v>1</v>
      </c>
      <c r="I84" t="s">
        <v>0</v>
      </c>
      <c r="J84">
        <v>14</v>
      </c>
      <c r="K84" s="1">
        <v>235</v>
      </c>
      <c r="L84" s="1">
        <v>3290</v>
      </c>
      <c r="M84" t="str">
        <f>IF(ISNA(VLOOKUP(F84,'Customer Info'!$A$4:$C$12,2,FALSE)),"not found",VLOOKUP(F84,'Customer Info'!$A$4:$C$12,2,FALSE))</f>
        <v>Telmark</v>
      </c>
    </row>
    <row r="85" spans="1:13" x14ac:dyDescent="0.35">
      <c r="L85" s="1">
        <f>SUM(L5:L84)</f>
        <v>585890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1612-FF8A-41D7-998F-1BF87421C00A}">
  <dimension ref="A1:C12"/>
  <sheetViews>
    <sheetView workbookViewId="0">
      <selection activeCell="C4" sqref="C4"/>
    </sheetView>
  </sheetViews>
  <sheetFormatPr defaultColWidth="10.90625" defaultRowHeight="14.5" x14ac:dyDescent="0.35"/>
  <cols>
    <col min="1" max="1" width="18.81640625" customWidth="1"/>
    <col min="2" max="2" width="13.1796875" customWidth="1"/>
    <col min="3" max="3" width="13" customWidth="1"/>
  </cols>
  <sheetData>
    <row r="1" spans="1:3" ht="21" x14ac:dyDescent="0.5">
      <c r="A1" s="15" t="s">
        <v>86</v>
      </c>
      <c r="B1" s="14"/>
      <c r="C1" s="14"/>
    </row>
    <row r="2" spans="1:3" x14ac:dyDescent="0.35">
      <c r="A2" s="14"/>
      <c r="B2" s="14"/>
      <c r="C2" s="14"/>
    </row>
    <row r="3" spans="1:3" x14ac:dyDescent="0.35">
      <c r="A3" s="13" t="s">
        <v>59</v>
      </c>
      <c r="B3" s="13" t="s">
        <v>52</v>
      </c>
      <c r="C3" s="13" t="s">
        <v>85</v>
      </c>
    </row>
    <row r="4" spans="1:3" x14ac:dyDescent="0.35">
      <c r="A4" s="12">
        <v>132</v>
      </c>
      <c r="B4" s="12" t="s">
        <v>84</v>
      </c>
      <c r="C4" s="11" t="s">
        <v>83</v>
      </c>
    </row>
    <row r="5" spans="1:3" x14ac:dyDescent="0.35">
      <c r="A5" s="10">
        <v>136</v>
      </c>
      <c r="B5" s="10" t="s">
        <v>82</v>
      </c>
      <c r="C5" s="9" t="s">
        <v>81</v>
      </c>
    </row>
    <row r="6" spans="1:3" x14ac:dyDescent="0.35">
      <c r="A6" s="10">
        <v>144</v>
      </c>
      <c r="B6" s="10" t="s">
        <v>80</v>
      </c>
      <c r="C6" s="9" t="s">
        <v>79</v>
      </c>
    </row>
    <row r="7" spans="1:3" x14ac:dyDescent="0.35">
      <c r="A7" s="10">
        <v>152</v>
      </c>
      <c r="B7" s="10" t="s">
        <v>78</v>
      </c>
      <c r="C7" s="9" t="s">
        <v>77</v>
      </c>
    </row>
    <row r="8" spans="1:3" x14ac:dyDescent="0.35">
      <c r="A8" s="10">
        <v>157</v>
      </c>
      <c r="B8" s="10" t="s">
        <v>76</v>
      </c>
      <c r="C8" s="9" t="s">
        <v>75</v>
      </c>
    </row>
    <row r="9" spans="1:3" x14ac:dyDescent="0.35">
      <c r="A9" s="10">
        <v>162</v>
      </c>
      <c r="B9" s="10" t="s">
        <v>74</v>
      </c>
      <c r="C9" s="9" t="s">
        <v>73</v>
      </c>
    </row>
    <row r="10" spans="1:3" x14ac:dyDescent="0.35">
      <c r="A10" s="10">
        <v>166</v>
      </c>
      <c r="B10" s="10" t="s">
        <v>72</v>
      </c>
      <c r="C10" s="9" t="s">
        <v>71</v>
      </c>
    </row>
    <row r="11" spans="1:3" x14ac:dyDescent="0.35">
      <c r="A11" s="10">
        <v>178</v>
      </c>
      <c r="B11" s="10" t="s">
        <v>70</v>
      </c>
      <c r="C11" s="9" t="s">
        <v>69</v>
      </c>
    </row>
    <row r="12" spans="1:3" x14ac:dyDescent="0.35">
      <c r="A12" s="8">
        <v>180</v>
      </c>
      <c r="B12" s="8" t="s">
        <v>68</v>
      </c>
      <c r="C12" s="7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Customer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mateti shiva</dc:creator>
  <cp:lastModifiedBy>mateti shiva</cp:lastModifiedBy>
  <dcterms:created xsi:type="dcterms:W3CDTF">2023-09-04T12:28:42Z</dcterms:created>
  <dcterms:modified xsi:type="dcterms:W3CDTF">2023-09-04T12:30:03Z</dcterms:modified>
</cp:coreProperties>
</file>