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D:\Gayatri Data analyst\Excel Project\"/>
    </mc:Choice>
  </mc:AlternateContent>
  <xr:revisionPtr revIDLastSave="0" documentId="13_ncr:1_{F8139098-FA1E-411B-BB40-77F9270EC54F}" xr6:coauthVersionLast="47" xr6:coauthVersionMax="47" xr10:uidLastSave="{00000000-0000-0000-0000-000000000000}"/>
  <bookViews>
    <workbookView xWindow="-108" yWindow="-108" windowWidth="23256" windowHeight="12576" activeTab="1" xr2:uid="{00000000-000D-0000-FFFF-FFFF00000000}"/>
  </bookViews>
  <sheets>
    <sheet name="Information" sheetId="2" r:id="rId1"/>
    <sheet name="Depreciation Calculator" sheetId="1" r:id="rId2"/>
    <sheet name="Sheet1" sheetId="3" r:id="rId3"/>
  </sheets>
  <calcPr calcId="191029"/>
</workbook>
</file>

<file path=xl/calcChain.xml><?xml version="1.0" encoding="utf-8"?>
<calcChain xmlns="http://schemas.openxmlformats.org/spreadsheetml/2006/main">
  <c r="D35" i="1" l="1"/>
  <c r="C35" i="1" s="1"/>
  <c r="D29" i="1"/>
  <c r="C29" i="1"/>
  <c r="D30" i="1" s="1"/>
  <c r="D28" i="1"/>
  <c r="C28" i="1"/>
  <c r="D26" i="1"/>
  <c r="C26" i="1" s="1"/>
  <c r="D27" i="1" s="1"/>
  <c r="C27" i="1" s="1"/>
  <c r="D20" i="1"/>
  <c r="D23" i="1" s="1"/>
  <c r="D8" i="1"/>
  <c r="C30" i="1" l="1"/>
  <c r="D31" i="1" s="1"/>
  <c r="D11" i="1"/>
  <c r="D12" i="1" s="1"/>
  <c r="C31" i="1" l="1"/>
  <c r="D32" i="1"/>
  <c r="D13" i="1"/>
  <c r="C32" i="1" l="1"/>
  <c r="D33" i="1"/>
  <c r="D14" i="1"/>
  <c r="D15" i="1" s="1"/>
  <c r="C33" i="1" l="1"/>
  <c r="D34" i="1"/>
  <c r="C34" i="1" s="1"/>
  <c r="C36" i="1"/>
  <c r="C37" i="1" l="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<sst xmlns="http://schemas.openxmlformats.org/spreadsheetml/2006/main" count="40" uniqueCount="36">
  <si>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</si>
  <si>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</si>
  <si>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</si>
  <si>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</si>
  <si>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</si>
  <si>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</si>
  <si>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</si>
  <si>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</si>
  <si>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</si>
  <si>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</si>
  <si>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</si>
  <si>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</si>
  <si>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</si>
  <si>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</si>
  <si>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</si>
  <si>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</si>
  <si>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</si>
  <si>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</si>
  <si>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</si>
  <si>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</si>
  <si>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1)Calculate the annual depreciation amount using the straight line method for the given asset.</t>
  </si>
  <si>
    <r>
      <rPr>
        <b/>
        <sz val="12"/>
        <color rgb="FFFF0000"/>
        <rFont val="Calibri"/>
        <family val="2"/>
        <scheme val="minor"/>
      </rPr>
      <t xml:space="preserve"> FORMULA</t>
    </r>
    <r>
      <rPr>
        <sz val="12"/>
        <color theme="1"/>
        <rFont val="Calibri"/>
        <family val="2"/>
        <scheme val="minor"/>
      </rPr>
      <t>:-    Total Depreciation=Cost of Asset−Scrap Value</t>
    </r>
  </si>
  <si>
    <t>2)Calculate the total depreciation for the asset's entire life span using the straight-line method.</t>
  </si>
  <si>
    <t>3)What is the depreciated book value of the asset after its life span using the straight-line method?</t>
  </si>
  <si>
    <r>
      <rPr>
        <b/>
        <sz val="12"/>
        <color rgb="FFFF0000"/>
        <rFont val="Calibri"/>
        <family val="2"/>
        <scheme val="minor"/>
      </rPr>
      <t>FORMULA</t>
    </r>
    <r>
      <rPr>
        <sz val="12"/>
        <color theme="1"/>
        <rFont val="Calibri"/>
        <family val="2"/>
        <scheme val="minor"/>
      </rPr>
      <t>:-Book Value After Life Span=Scrap Value</t>
    </r>
  </si>
  <si>
    <t>4)Calculate the rate of depreciation per year as per the diminishing balance method.</t>
  </si>
  <si>
    <t>5)What is the depreciation amount for the asset in the second year according to the diminishing balance method?</t>
  </si>
  <si>
    <t>6)What is the book value of the asset in the fourth year using the diminishing balance method?</t>
  </si>
  <si>
    <t>7)Calculate the total depreciation for the asset's entire life span using the diminishing balance method.</t>
  </si>
  <si>
    <t>8)What is the book value of the asset after its life span using the diminishing balance method?</t>
  </si>
  <si>
    <r>
      <rPr>
        <b/>
        <sz val="11"/>
        <color rgb="FFFF0000"/>
        <rFont val="Calibri"/>
        <family val="2"/>
        <scheme val="minor"/>
      </rPr>
      <t>FORMULA:-</t>
    </r>
    <r>
      <rPr>
        <sz val="11"/>
        <color theme="1"/>
        <rFont val="Calibri"/>
        <family val="2"/>
        <scheme val="minor"/>
      </rPr>
      <t>(Book Value on Year1 * Rate of Depreciation as per Diminshing Balance Method)</t>
    </r>
  </si>
  <si>
    <r>
      <rPr>
        <b/>
        <sz val="11"/>
        <color rgb="FFFF0000"/>
        <rFont val="Calibri"/>
        <family val="2"/>
        <scheme val="minor"/>
      </rPr>
      <t>FORMULA:-</t>
    </r>
    <r>
      <rPr>
        <sz val="11"/>
        <color theme="1"/>
        <rFont val="Calibri"/>
        <family val="2"/>
        <scheme val="minor"/>
      </rPr>
      <t>(Book Value of Year1 - Year on Year Depreciation amount)</t>
    </r>
  </si>
  <si>
    <r>
      <rPr>
        <b/>
        <sz val="11"/>
        <color rgb="FFFF0000"/>
        <rFont val="Calibri"/>
        <family val="2"/>
        <scheme val="minor"/>
      </rPr>
      <t>FORMULA:-</t>
    </r>
    <r>
      <rPr>
        <sz val="11"/>
        <color theme="1"/>
        <rFont val="Calibri"/>
        <family val="2"/>
        <scheme val="minor"/>
      </rPr>
      <t>Book Value on Year * Rate of Depreciation as per Diminshing Balance Method</t>
    </r>
  </si>
  <si>
    <r>
      <rPr>
        <b/>
        <sz val="11"/>
        <color rgb="FFFF0000"/>
        <rFont val="Calibri"/>
        <family val="2"/>
        <scheme val="minor"/>
      </rPr>
      <t>FORMULA:-</t>
    </r>
    <r>
      <rPr>
        <sz val="11"/>
        <color theme="1"/>
        <rFont val="Calibri"/>
        <family val="2"/>
        <scheme val="minor"/>
      </rPr>
      <t>Total Depreciation=Cost of Asset−Final Book Value(or Scrap Value)</t>
    </r>
  </si>
  <si>
    <r>
      <rPr>
        <b/>
        <sz val="11"/>
        <color rgb="FFFF0000"/>
        <rFont val="Calibri"/>
        <family val="2"/>
        <scheme val="minor"/>
      </rPr>
      <t>FORMULA:</t>
    </r>
    <r>
      <rPr>
        <sz val="11"/>
        <color theme="1"/>
        <rFont val="Calibri"/>
        <family val="2"/>
        <scheme val="minor"/>
      </rPr>
      <t>-Book Value After Life Span=Cost of Asset×(1−Depreciation Rate/100)​</t>
    </r>
  </si>
  <si>
    <r>
      <rPr>
        <b/>
        <sz val="11"/>
        <color rgb="FFFF0000"/>
        <rFont val="Calibri"/>
        <family val="2"/>
        <scheme val="minor"/>
      </rPr>
      <t xml:space="preserve">FORMULA:- </t>
    </r>
    <r>
      <rPr>
        <sz val="11"/>
        <color theme="1"/>
        <rFont val="Calibri"/>
        <family val="2"/>
        <scheme val="minor"/>
      </rPr>
      <t xml:space="preserve">     Depreciation per year = (Asset Price - Scrap Value) / Estimated Life Span.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</si>
</sst>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3"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12"/>
      <color theme="1"/>
      <name val="Calibri"/>
      <family val="2"/>
      <scheme val="minor"/>
    </font>
    <font>
      <b/>
      <sz val="12"/>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rgb="FFFFFF00"/>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10" fillId="5" borderId="0" xfId="0" applyFont="1" applyFill="1" applyAlignment="1">
      <alignment vertical="top"/>
    </xf>
    <xf numFmtId="0" fontId="0" fillId="5" borderId="0" xfId="0" applyFill="1"/>
    <xf numFmtId="0" fontId="10" fillId="5" borderId="0" xfId="0" applyFont="1" applyFill="1"/>
    <xf numFmtId="0" fontId="0" fillId="5" borderId="0" xfId="0" applyFill="1" applyAlignment="1">
      <alignment wrapText="1"/>
    </xf>
    <xf numFmtId="0" fontId="0" fillId="5" borderId="0" xfId="0" applyFill="1" applyAlignment="1">
      <alignment vertical="top"/>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10" fillId="5" borderId="0" xfId="0" applyFont="1" applyFill="1" applyAlignment="1">
      <alignment horizontal="left"/>
    </xf>
    <xf numFmtId="0" fontId="10" fillId="5"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Straight Line  Method</a:t>
            </a:r>
            <a:endParaRPr lang="en-IN"/>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12650678192866"/>
          <c:y val="0.15079618420125654"/>
          <c:w val="0.73301191201330351"/>
          <c:h val="0.62727163905900574"/>
        </c:manualLayout>
      </c:layout>
      <c:bar3DChart>
        <c:barDir val="col"/>
        <c:grouping val="stacked"/>
        <c:varyColors val="0"/>
        <c:ser>
          <c:idx val="2"/>
          <c:order val="0"/>
          <c:invertIfNegative val="0"/>
          <c:cat>
            <c:strRef>
              <c:f>'Depreciation Calculator'!$B$6:$B$15</c:f>
              <c:strCache>
                <c:ptCount val="10"/>
                <c:pt idx="0">
                  <c:v>Asset Cost</c:v>
                </c:pt>
                <c:pt idx="1">
                  <c:v>Additonal Asset Cost</c:v>
                </c:pt>
                <c:pt idx="2">
                  <c:v>Asset Price</c:v>
                </c:pt>
                <c:pt idx="3">
                  <c:v>Scrap Value</c:v>
                </c:pt>
                <c:pt idx="4">
                  <c:v>Estimated Life Span (Years)</c:v>
                </c:pt>
                <c:pt idx="5">
                  <c:v>Depreciation / Year as per Straight Line Method</c:v>
                </c:pt>
                <c:pt idx="6">
                  <c:v>Depreciation Percentage</c:v>
                </c:pt>
                <c:pt idx="7">
                  <c:v>Total Depreciation For Its Life Span</c:v>
                </c:pt>
                <c:pt idx="8">
                  <c:v>Depreciated Book Value After Its Life Span</c:v>
                </c:pt>
                <c:pt idx="9">
                  <c:v>Balance Amount</c:v>
                </c:pt>
              </c:strCache>
            </c:strRef>
          </c:cat>
          <c:val>
            <c:numRef>
              <c:f>'Depreciation Calculator'!$C$6:$C$15</c:f>
              <c:numCache>
                <c:formatCode>General</c:formatCode>
                <c:ptCount val="10"/>
              </c:numCache>
            </c:numRef>
          </c:val>
          <c:extLst>
            <c:ext xmlns:c16="http://schemas.microsoft.com/office/drawing/2014/chart" uri="{C3380CC4-5D6E-409C-BE32-E72D297353CC}">
              <c16:uniqueId val="{0000000A-DCEF-443F-8B09-884199074FC0}"/>
            </c:ext>
          </c:extLst>
        </c:ser>
        <c:ser>
          <c:idx val="3"/>
          <c:order val="1"/>
          <c:invertIfNegative val="0"/>
          <c:cat>
            <c:strRef>
              <c:f>'Depreciation Calculator'!$B$6:$B$15</c:f>
              <c:strCache>
                <c:ptCount val="10"/>
                <c:pt idx="0">
                  <c:v>Asset Cost</c:v>
                </c:pt>
                <c:pt idx="1">
                  <c:v>Additonal Asset Cost</c:v>
                </c:pt>
                <c:pt idx="2">
                  <c:v>Asset Price</c:v>
                </c:pt>
                <c:pt idx="3">
                  <c:v>Scrap Value</c:v>
                </c:pt>
                <c:pt idx="4">
                  <c:v>Estimated Life Span (Years)</c:v>
                </c:pt>
                <c:pt idx="5">
                  <c:v>Depreciation / Year as per Straight Line Method</c:v>
                </c:pt>
                <c:pt idx="6">
                  <c:v>Depreciation Percentage</c:v>
                </c:pt>
                <c:pt idx="7">
                  <c:v>Total Depreciation For Its Life Span</c:v>
                </c:pt>
                <c:pt idx="8">
                  <c:v>Depreciated Book Value After Its Life Span</c:v>
                </c:pt>
                <c:pt idx="9">
                  <c:v>Balance Amount</c:v>
                </c:pt>
              </c:strCache>
            </c:strRef>
          </c:cat>
          <c:val>
            <c:numRef>
              <c:f>'Depreciation Calculator'!$D$6:$D$15</c:f>
              <c:numCache>
                <c:formatCode>[$$-409]#,##0.00_ ;[Red]\-[$$-409]#,##0.00\ </c:formatCode>
                <c:ptCount val="10"/>
                <c:pt idx="0">
                  <c:v>450000</c:v>
                </c:pt>
                <c:pt idx="1">
                  <c:v>50000</c:v>
                </c:pt>
                <c:pt idx="2">
                  <c:v>500000</c:v>
                </c:pt>
                <c:pt idx="3">
                  <c:v>50000</c:v>
                </c:pt>
                <c:pt idx="4" formatCode="General">
                  <c:v>10</c:v>
                </c:pt>
                <c:pt idx="5">
                  <c:v>45000</c:v>
                </c:pt>
                <c:pt idx="6" formatCode="0.00%">
                  <c:v>0.09</c:v>
                </c:pt>
                <c:pt idx="7">
                  <c:v>450000</c:v>
                </c:pt>
                <c:pt idx="8">
                  <c:v>50000</c:v>
                </c:pt>
                <c:pt idx="9">
                  <c:v>0</c:v>
                </c:pt>
              </c:numCache>
            </c:numRef>
          </c:val>
          <c:extLst>
            <c:ext xmlns:c16="http://schemas.microsoft.com/office/drawing/2014/chart" uri="{C3380CC4-5D6E-409C-BE32-E72D297353CC}">
              <c16:uniqueId val="{0000000B-DCEF-443F-8B09-884199074FC0}"/>
            </c:ext>
          </c:extLst>
        </c:ser>
        <c:ser>
          <c:idx val="0"/>
          <c:order val="2"/>
          <c:spPr>
            <a:solidFill>
              <a:schemeClr val="accent1"/>
            </a:solidFill>
            <a:ln>
              <a:noFill/>
            </a:ln>
            <a:effectLst/>
            <a:sp3d/>
          </c:spPr>
          <c:invertIfNegative val="0"/>
          <c:cat>
            <c:strRef>
              <c:f>'Depreciation Calculator'!$B$18:$B$23</c:f>
              <c:strCache>
                <c:ptCount val="6"/>
                <c:pt idx="0">
                  <c:v>Asset Cost</c:v>
                </c:pt>
                <c:pt idx="1">
                  <c:v>Additonal Asset Cost </c:v>
                </c:pt>
                <c:pt idx="2">
                  <c:v>Asset Price</c:v>
                </c:pt>
                <c:pt idx="3">
                  <c:v>Scrap Value</c:v>
                </c:pt>
                <c:pt idx="4">
                  <c:v>Estimated Life Span (Years)</c:v>
                </c:pt>
                <c:pt idx="5">
                  <c:v>Rate of Depreciation as per Diminishing Balance Method</c:v>
                </c:pt>
              </c:strCache>
            </c:strRef>
          </c:cat>
          <c:val>
            <c:numRef>
              <c:f>'Depreciation Calculator'!$C$18:$C$23</c:f>
              <c:numCache>
                <c:formatCode>General</c:formatCode>
                <c:ptCount val="6"/>
              </c:numCache>
            </c:numRef>
          </c:val>
          <c:extLst>
            <c:ext xmlns:c16="http://schemas.microsoft.com/office/drawing/2014/chart" uri="{C3380CC4-5D6E-409C-BE32-E72D297353CC}">
              <c16:uniqueId val="{00000007-DCEF-443F-8B09-884199074FC0}"/>
            </c:ext>
          </c:extLst>
        </c:ser>
        <c:ser>
          <c:idx val="1"/>
          <c:order val="3"/>
          <c:spPr>
            <a:solidFill>
              <a:schemeClr val="accent2"/>
            </a:solidFill>
            <a:ln>
              <a:noFill/>
            </a:ln>
            <a:effectLst/>
            <a:sp3d/>
          </c:spPr>
          <c:invertIfNegative val="0"/>
          <c:cat>
            <c:strRef>
              <c:f>'Depreciation Calculator'!$B$18:$B$23</c:f>
              <c:strCache>
                <c:ptCount val="6"/>
                <c:pt idx="0">
                  <c:v>Asset Cost</c:v>
                </c:pt>
                <c:pt idx="1">
                  <c:v>Additonal Asset Cost </c:v>
                </c:pt>
                <c:pt idx="2">
                  <c:v>Asset Price</c:v>
                </c:pt>
                <c:pt idx="3">
                  <c:v>Scrap Value</c:v>
                </c:pt>
                <c:pt idx="4">
                  <c:v>Estimated Life Span (Years)</c:v>
                </c:pt>
                <c:pt idx="5">
                  <c:v>Rate of Depreciation as per Diminishing Balance Method</c:v>
                </c:pt>
              </c:strCache>
            </c:strRef>
          </c:cat>
          <c:val>
            <c:numRef>
              <c:f>'Depreciation Calculator'!$D$18:$D$23</c:f>
              <c:numCache>
                <c:formatCode>[$$-409]#,##0.00_ ;[Red]\-[$$-409]#,##0.00\ </c:formatCode>
                <c:ptCount val="6"/>
                <c:pt idx="0">
                  <c:v>450000</c:v>
                </c:pt>
                <c:pt idx="1">
                  <c:v>50000</c:v>
                </c:pt>
                <c:pt idx="2">
                  <c:v>500000</c:v>
                </c:pt>
                <c:pt idx="3">
                  <c:v>50000</c:v>
                </c:pt>
                <c:pt idx="4" formatCode="General">
                  <c:v>10</c:v>
                </c:pt>
                <c:pt idx="5" formatCode="0.00%">
                  <c:v>0.20567176527571851</c:v>
                </c:pt>
              </c:numCache>
            </c:numRef>
          </c:val>
          <c:extLst>
            <c:ext xmlns:c16="http://schemas.microsoft.com/office/drawing/2014/chart" uri="{C3380CC4-5D6E-409C-BE32-E72D297353CC}">
              <c16:uniqueId val="{00000009-DCEF-443F-8B09-884199074FC0}"/>
            </c:ext>
          </c:extLst>
        </c:ser>
        <c:dLbls>
          <c:showLegendKey val="0"/>
          <c:showVal val="0"/>
          <c:showCatName val="0"/>
          <c:showSerName val="0"/>
          <c:showPercent val="0"/>
          <c:showBubbleSize val="0"/>
        </c:dLbls>
        <c:gapWidth val="150"/>
        <c:shape val="box"/>
        <c:axId val="772690623"/>
        <c:axId val="772190463"/>
        <c:axId val="0"/>
      </c:bar3DChart>
      <c:catAx>
        <c:axId val="77269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90463"/>
        <c:crosses val="autoZero"/>
        <c:auto val="1"/>
        <c:lblAlgn val="ctr"/>
        <c:lblOffset val="100"/>
        <c:noMultiLvlLbl val="0"/>
      </c:catAx>
      <c:valAx>
        <c:axId val="7721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62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Depreciation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'Depreciation Calculator'!$B$25</c:f>
              <c:strCache>
                <c:ptCount val="1"/>
                <c:pt idx="0">
                  <c:v>Year</c:v>
                </c:pt>
              </c:strCache>
            </c:strRef>
          </c:tx>
          <c:spPr>
            <a:solidFill>
              <a:schemeClr val="accent1"/>
            </a:solidFill>
            <a:ln>
              <a:noFill/>
            </a:ln>
            <a:effectLst/>
            <a:sp3d/>
          </c:spPr>
          <c:invertIfNegative val="0"/>
          <c:val>
            <c:numRef>
              <c:f>'Depreciation Calculator'!$B$26:$B$35</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B048-4826-9515-004BC42B890D}"/>
            </c:ext>
          </c:extLst>
        </c:ser>
        <c:ser>
          <c:idx val="1"/>
          <c:order val="1"/>
          <c:tx>
            <c:strRef>
              <c:f>'Depreciation Calculator'!$C$25</c:f>
              <c:strCache>
                <c:ptCount val="1"/>
                <c:pt idx="0">
                  <c:v>Year on Year Depreciation Amount</c:v>
                </c:pt>
              </c:strCache>
            </c:strRef>
          </c:tx>
          <c:spPr>
            <a:solidFill>
              <a:schemeClr val="accent2"/>
            </a:solidFill>
            <a:ln>
              <a:noFill/>
            </a:ln>
            <a:effectLst/>
            <a:sp3d/>
          </c:spPr>
          <c:invertIfNegative val="0"/>
          <c:val>
            <c:numRef>
              <c:f>'Depreciation Calculator'!$C$26:$C$35</c:f>
              <c:numCache>
                <c:formatCode>[$$-409]#,##0.00</c:formatCode>
                <c:ptCount val="10"/>
                <c:pt idx="0">
                  <c:v>102835.88263785925</c:v>
                </c:pt>
                <c:pt idx="1">
                  <c:v>81685.445122044126</c:v>
                </c:pt>
                <c:pt idx="2">
                  <c:v>64885.05542646048</c:v>
                </c:pt>
                <c:pt idx="3">
                  <c:v>51540.031536887516</c:v>
                </c:pt>
                <c:pt idx="4">
                  <c:v>40939.70226832966</c:v>
                </c:pt>
                <c:pt idx="5">
                  <c:v>32519.561432939961</c:v>
                </c:pt>
                <c:pt idx="6">
                  <c:v>25831.205827035024</c:v>
                </c:pt>
                <c:pt idx="7">
                  <c:v>20518.456125388308</c:v>
                </c:pt>
                <c:pt idx="8">
                  <c:v>16298.389033347312</c:v>
                </c:pt>
                <c:pt idx="9">
                  <c:v>12946.27058970836</c:v>
                </c:pt>
              </c:numCache>
            </c:numRef>
          </c:val>
          <c:extLst>
            <c:ext xmlns:c16="http://schemas.microsoft.com/office/drawing/2014/chart" uri="{C3380CC4-5D6E-409C-BE32-E72D297353CC}">
              <c16:uniqueId val="{00000001-B048-4826-9515-004BC42B890D}"/>
            </c:ext>
          </c:extLst>
        </c:ser>
        <c:ser>
          <c:idx val="2"/>
          <c:order val="2"/>
          <c:tx>
            <c:strRef>
              <c:f>'Depreciation Calculator'!$D$25</c:f>
              <c:strCache>
                <c:ptCount val="1"/>
                <c:pt idx="0">
                  <c:v>Book Value</c:v>
                </c:pt>
              </c:strCache>
            </c:strRef>
          </c:tx>
          <c:spPr>
            <a:solidFill>
              <a:schemeClr val="accent3"/>
            </a:solidFill>
            <a:ln>
              <a:noFill/>
            </a:ln>
            <a:effectLst/>
            <a:sp3d/>
          </c:spPr>
          <c:invertIfNegative val="0"/>
          <c:val>
            <c:numRef>
              <c:f>'Depreciation Calculator'!$D$26:$D$35</c:f>
              <c:numCache>
                <c:formatCode>[$$-409]#,##0.00</c:formatCode>
                <c:ptCount val="10"/>
                <c:pt idx="0">
                  <c:v>500000</c:v>
                </c:pt>
                <c:pt idx="1">
                  <c:v>397164.11736214074</c:v>
                </c:pt>
                <c:pt idx="2">
                  <c:v>315478.67224009661</c:v>
                </c:pt>
                <c:pt idx="3">
                  <c:v>250593.61681363612</c:v>
                </c:pt>
                <c:pt idx="4">
                  <c:v>199053.58527674861</c:v>
                </c:pt>
                <c:pt idx="5">
                  <c:v>158113.88300841895</c:v>
                </c:pt>
                <c:pt idx="6">
                  <c:v>125594.321575479</c:v>
                </c:pt>
                <c:pt idx="7">
                  <c:v>99763.115748443975</c:v>
                </c:pt>
                <c:pt idx="8">
                  <c:v>79244.659623055661</c:v>
                </c:pt>
                <c:pt idx="9">
                  <c:v>62946.270589708351</c:v>
                </c:pt>
              </c:numCache>
            </c:numRef>
          </c:val>
          <c:extLst>
            <c:ext xmlns:c16="http://schemas.microsoft.com/office/drawing/2014/chart" uri="{C3380CC4-5D6E-409C-BE32-E72D297353CC}">
              <c16:uniqueId val="{00000002-B048-4826-9515-004BC42B890D}"/>
            </c:ext>
          </c:extLst>
        </c:ser>
        <c:dLbls>
          <c:showLegendKey val="0"/>
          <c:showVal val="0"/>
          <c:showCatName val="0"/>
          <c:showSerName val="0"/>
          <c:showPercent val="0"/>
          <c:showBubbleSize val="0"/>
        </c:dLbls>
        <c:gapWidth val="150"/>
        <c:shape val="box"/>
        <c:axId val="934351423"/>
        <c:axId val="934350943"/>
        <c:axId val="0"/>
      </c:bar3DChart>
      <c:catAx>
        <c:axId val="93435142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350943"/>
        <c:crosses val="autoZero"/>
        <c:auto val="1"/>
        <c:lblAlgn val="ctr"/>
        <c:lblOffset val="100"/>
        <c:noMultiLvlLbl val="0"/>
      </c:catAx>
      <c:valAx>
        <c:axId val="9343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351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Diminishing</a:t>
            </a:r>
            <a:r>
              <a:rPr lang="en-IN" baseline="0"/>
              <a:t> Balance Method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'Depreciation Calculator'!$B$18:$B$23</c:f>
              <c:strCache>
                <c:ptCount val="6"/>
                <c:pt idx="0">
                  <c:v>Asset Cost</c:v>
                </c:pt>
                <c:pt idx="1">
                  <c:v>Additonal Asset Cost </c:v>
                </c:pt>
                <c:pt idx="2">
                  <c:v>Asset Price</c:v>
                </c:pt>
                <c:pt idx="3">
                  <c:v>Scrap Value</c:v>
                </c:pt>
                <c:pt idx="4">
                  <c:v>Estimated Life Span (Years)</c:v>
                </c:pt>
                <c:pt idx="5">
                  <c:v>Rate of Depreciation as per Diminishing Balance Method</c:v>
                </c:pt>
              </c:strCache>
            </c:strRef>
          </c:cat>
          <c:val>
            <c:numRef>
              <c:f>'Depreciation Calculator'!$C$18:$C$23</c:f>
              <c:numCache>
                <c:formatCode>General</c:formatCode>
                <c:ptCount val="6"/>
              </c:numCache>
            </c:numRef>
          </c:val>
          <c:extLst>
            <c:ext xmlns:c16="http://schemas.microsoft.com/office/drawing/2014/chart" uri="{C3380CC4-5D6E-409C-BE32-E72D297353CC}">
              <c16:uniqueId val="{00000000-8B63-4C2F-9EAF-A91913ED1772}"/>
            </c:ext>
          </c:extLst>
        </c:ser>
        <c:ser>
          <c:idx val="1"/>
          <c:order val="1"/>
          <c:spPr>
            <a:solidFill>
              <a:schemeClr val="accent2"/>
            </a:solidFill>
            <a:ln>
              <a:noFill/>
            </a:ln>
            <a:effectLst/>
            <a:sp3d/>
          </c:spPr>
          <c:invertIfNegative val="0"/>
          <c:cat>
            <c:strRef>
              <c:f>'Depreciation Calculator'!$B$18:$B$23</c:f>
              <c:strCache>
                <c:ptCount val="6"/>
                <c:pt idx="0">
                  <c:v>Asset Cost</c:v>
                </c:pt>
                <c:pt idx="1">
                  <c:v>Additonal Asset Cost </c:v>
                </c:pt>
                <c:pt idx="2">
                  <c:v>Asset Price</c:v>
                </c:pt>
                <c:pt idx="3">
                  <c:v>Scrap Value</c:v>
                </c:pt>
                <c:pt idx="4">
                  <c:v>Estimated Life Span (Years)</c:v>
                </c:pt>
                <c:pt idx="5">
                  <c:v>Rate of Depreciation as per Diminishing Balance Method</c:v>
                </c:pt>
              </c:strCache>
            </c:strRef>
          </c:cat>
          <c:val>
            <c:numRef>
              <c:f>'Depreciation Calculator'!$D$18:$D$23</c:f>
              <c:numCache>
                <c:formatCode>[$$-409]#,##0.00_ ;[Red]\-[$$-409]#,##0.00\ </c:formatCode>
                <c:ptCount val="6"/>
                <c:pt idx="0">
                  <c:v>450000</c:v>
                </c:pt>
                <c:pt idx="1">
                  <c:v>50000</c:v>
                </c:pt>
                <c:pt idx="2">
                  <c:v>500000</c:v>
                </c:pt>
                <c:pt idx="3">
                  <c:v>50000</c:v>
                </c:pt>
                <c:pt idx="4" formatCode="General">
                  <c:v>10</c:v>
                </c:pt>
                <c:pt idx="5" formatCode="0.00%">
                  <c:v>0.20567176527571851</c:v>
                </c:pt>
              </c:numCache>
            </c:numRef>
          </c:val>
          <c:extLst>
            <c:ext xmlns:c16="http://schemas.microsoft.com/office/drawing/2014/chart" uri="{C3380CC4-5D6E-409C-BE32-E72D297353CC}">
              <c16:uniqueId val="{00000001-8B63-4C2F-9EAF-A91913ED1772}"/>
            </c:ext>
          </c:extLst>
        </c:ser>
        <c:dLbls>
          <c:showLegendKey val="0"/>
          <c:showVal val="0"/>
          <c:showCatName val="0"/>
          <c:showSerName val="0"/>
          <c:showPercent val="0"/>
          <c:showBubbleSize val="0"/>
        </c:dLbls>
        <c:gapWidth val="150"/>
        <c:shape val="box"/>
        <c:axId val="772690623"/>
        <c:axId val="772190463"/>
        <c:axId val="0"/>
      </c:bar3DChart>
      <c:catAx>
        <c:axId val="77269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90463"/>
        <c:crosses val="autoZero"/>
        <c:auto val="1"/>
        <c:lblAlgn val="ctr"/>
        <c:lblOffset val="100"/>
        <c:noMultiLvlLbl val="0"/>
      </c:catAx>
      <c:valAx>
        <c:axId val="7721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twoCellAnchor>
    <xdr:from>
      <xdr:col>8</xdr:col>
      <xdr:colOff>9408</xdr:colOff>
      <xdr:row>1</xdr:row>
      <xdr:rowOff>28222</xdr:rowOff>
    </xdr:from>
    <xdr:to>
      <xdr:col>16</xdr:col>
      <xdr:colOff>498593</xdr:colOff>
      <xdr:row>12</xdr:row>
      <xdr:rowOff>141111</xdr:rowOff>
    </xdr:to>
    <xdr:graphicFrame macro="">
      <xdr:nvGraphicFramePr>
        <xdr:cNvPr id="4" name="Chart 3">
          <a:extLst>
            <a:ext uri="{FF2B5EF4-FFF2-40B4-BE49-F238E27FC236}">
              <a16:creationId xmlns:a16="http://schemas.microsoft.com/office/drawing/2014/main" id="{D1569D3C-7FEB-F7BE-3533-C66BFDCB3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583258</xdr:colOff>
      <xdr:row>26</xdr:row>
      <xdr:rowOff>67734</xdr:rowOff>
    </xdr:from>
    <xdr:to>
      <xdr:col>16</xdr:col>
      <xdr:colOff>564443</xdr:colOff>
      <xdr:row>38</xdr:row>
      <xdr:rowOff>103482</xdr:rowOff>
    </xdr:to>
    <xdr:graphicFrame macro="">
      <xdr:nvGraphicFramePr>
        <xdr:cNvPr id="6" name="Chart 5">
          <a:extLst>
            <a:ext uri="{FF2B5EF4-FFF2-40B4-BE49-F238E27FC236}">
              <a16:creationId xmlns:a16="http://schemas.microsoft.com/office/drawing/2014/main" id="{0A06B285-A385-A1EE-8585-1C9F5E034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18814</xdr:colOff>
      <xdr:row>14</xdr:row>
      <xdr:rowOff>20697</xdr:rowOff>
    </xdr:from>
    <xdr:to>
      <xdr:col>17</xdr:col>
      <xdr:colOff>28221</xdr:colOff>
      <xdr:row>24</xdr:row>
      <xdr:rowOff>233305</xdr:rowOff>
    </xdr:to>
    <xdr:graphicFrame macro="">
      <xdr:nvGraphicFramePr>
        <xdr:cNvPr id="7" name="Chart 6">
          <a:extLst>
            <a:ext uri="{FF2B5EF4-FFF2-40B4-BE49-F238E27FC236}">
              <a16:creationId xmlns:a16="http://schemas.microsoft.com/office/drawing/2014/main" id="{949475FD-8234-6F8A-A484-B1601DABF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E5"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A5" zoomScale="60" workbookViewId="0">
      <selection activeCell="G7" sqref="G7"/>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22"/>
      <c r="C2" s="20" t="s">
        <v>19</v>
      </c>
      <c r="D2" s="20"/>
      <c r="E2" s="9"/>
    </row>
    <row r="3" spans="1:5" ht="25.8" thickTop="1" thickBot="1" x14ac:dyDescent="0.35">
      <c r="A3" s="9"/>
      <c r="B3" s="23"/>
      <c r="C3" s="21" t="s">
        <v>8</v>
      </c>
      <c r="D3" s="21"/>
      <c r="E3" s="9"/>
    </row>
    <row r="4" spans="1:5" ht="19.2" thickTop="1" thickBot="1" x14ac:dyDescent="0.35">
      <c r="A4" s="9"/>
      <c r="B4" s="5"/>
      <c r="C4" s="5"/>
      <c r="D4" s="5"/>
      <c r="E4" s="9"/>
    </row>
    <row r="5" spans="1:5" ht="25.8" thickTop="1" thickBot="1" x14ac:dyDescent="0.35">
      <c r="A5" s="9"/>
      <c r="B5" s="26" t="s">
        <v>17</v>
      </c>
      <c r="C5" s="26"/>
      <c r="D5" s="26"/>
      <c r="E5" s="9"/>
    </row>
    <row r="6" spans="1:5" ht="19.2" thickTop="1" thickBot="1" x14ac:dyDescent="0.35">
      <c r="A6" s="9"/>
      <c r="B6" s="24" t="s">
        <v>11</v>
      </c>
      <c r="C6" s="25"/>
      <c r="D6" s="10">
        <v>450000</v>
      </c>
      <c r="E6" s="9"/>
    </row>
    <row r="7" spans="1:5" ht="19.2" thickTop="1" thickBot="1" x14ac:dyDescent="0.35">
      <c r="A7" s="9"/>
      <c r="B7" s="24" t="s">
        <v>13</v>
      </c>
      <c r="C7" s="25"/>
      <c r="D7" s="10">
        <v>50000</v>
      </c>
      <c r="E7" s="9"/>
    </row>
    <row r="8" spans="1:5" ht="19.2" thickTop="1" thickBot="1" x14ac:dyDescent="0.35">
      <c r="A8" s="9"/>
      <c r="B8" s="24" t="s">
        <v>0</v>
      </c>
      <c r="C8" s="25"/>
      <c r="D8" s="4">
        <f>D6+D7</f>
        <v>500000</v>
      </c>
      <c r="E8" s="9"/>
    </row>
    <row r="9" spans="1:5" ht="19.2" thickTop="1" thickBot="1" x14ac:dyDescent="0.35">
      <c r="A9" s="9"/>
      <c r="B9" s="24" t="s">
        <v>1</v>
      </c>
      <c r="C9" s="25"/>
      <c r="D9" s="10">
        <v>50000</v>
      </c>
      <c r="E9" s="9"/>
    </row>
    <row r="10" spans="1:5" ht="19.2" thickTop="1" thickBot="1" x14ac:dyDescent="0.35">
      <c r="A10" s="9"/>
      <c r="B10" s="24" t="s">
        <v>2</v>
      </c>
      <c r="C10" s="25"/>
      <c r="D10" s="11">
        <v>10</v>
      </c>
      <c r="E10" s="9"/>
    </row>
    <row r="11" spans="1:5" ht="19.2" thickTop="1" thickBot="1" x14ac:dyDescent="0.35">
      <c r="A11" s="9"/>
      <c r="B11" s="19" t="s">
        <v>9</v>
      </c>
      <c r="C11" s="19"/>
      <c r="D11" s="4">
        <f>IF(D8="", "", SLN($D$8,$D$9,$D$10))</f>
        <v>45000</v>
      </c>
      <c r="E11" s="9"/>
    </row>
    <row r="12" spans="1:5" ht="19.2" thickTop="1" thickBot="1" x14ac:dyDescent="0.35">
      <c r="A12" s="9"/>
      <c r="B12" s="19" t="s">
        <v>12</v>
      </c>
      <c r="C12" s="19"/>
      <c r="D12" s="6">
        <f>IFERROR(D11/D8,"")</f>
        <v>0.09</v>
      </c>
      <c r="E12" s="9"/>
    </row>
    <row r="13" spans="1:5" ht="19.2" thickTop="1" thickBot="1" x14ac:dyDescent="0.35">
      <c r="A13" s="9"/>
      <c r="B13" s="24" t="s">
        <v>5</v>
      </c>
      <c r="C13" s="25"/>
      <c r="D13" s="3">
        <f>IF(D8="", "", D11*D10)</f>
        <v>450000</v>
      </c>
      <c r="E13" s="9"/>
    </row>
    <row r="14" spans="1:5" ht="19.2" thickTop="1" thickBot="1" x14ac:dyDescent="0.35">
      <c r="A14" s="9"/>
      <c r="B14" s="24" t="s">
        <v>4</v>
      </c>
      <c r="C14" s="25"/>
      <c r="D14" s="3">
        <f>IF(D8="", "", D8-D13)</f>
        <v>50000</v>
      </c>
      <c r="E14" s="9"/>
    </row>
    <row r="15" spans="1:5" ht="19.2" thickTop="1" thickBot="1" x14ac:dyDescent="0.35">
      <c r="A15" s="9"/>
      <c r="B15" s="24" t="s">
        <v>6</v>
      </c>
      <c r="C15" s="25"/>
      <c r="D15" s="3">
        <f>IF(D8="", "", D9-D14)</f>
        <v>0</v>
      </c>
      <c r="E15" s="9"/>
    </row>
    <row r="16" spans="1:5" ht="19.2" thickTop="1" thickBot="1" x14ac:dyDescent="0.35">
      <c r="A16" s="9"/>
      <c r="B16" s="5"/>
      <c r="C16" s="5"/>
      <c r="D16" s="5"/>
      <c r="E16" s="9"/>
    </row>
    <row r="17" spans="1:5" ht="25.8" thickTop="1" thickBot="1" x14ac:dyDescent="0.35">
      <c r="A17" s="9"/>
      <c r="B17" s="26" t="s">
        <v>16</v>
      </c>
      <c r="C17" s="26"/>
      <c r="D17" s="26"/>
      <c r="E17" s="9"/>
    </row>
    <row r="18" spans="1:5" ht="18.899999999999999" customHeight="1" thickTop="1" thickBot="1" x14ac:dyDescent="0.35">
      <c r="A18" s="9"/>
      <c r="B18" s="19" t="s">
        <v>11</v>
      </c>
      <c r="C18" s="19"/>
      <c r="D18" s="10">
        <v>450000</v>
      </c>
      <c r="E18" s="9"/>
    </row>
    <row r="19" spans="1:5" ht="18.899999999999999" customHeight="1" thickTop="1" thickBot="1" x14ac:dyDescent="0.35">
      <c r="A19" s="9"/>
      <c r="B19" s="19" t="s">
        <v>14</v>
      </c>
      <c r="C19" s="19"/>
      <c r="D19" s="10">
        <v>50000</v>
      </c>
      <c r="E19" s="9"/>
    </row>
    <row r="20" spans="1:5" ht="18.899999999999999" customHeight="1" thickTop="1" thickBot="1" x14ac:dyDescent="0.35">
      <c r="A20" s="9"/>
      <c r="B20" s="19" t="s">
        <v>0</v>
      </c>
      <c r="C20" s="19"/>
      <c r="D20" s="4">
        <f>SUM(D18:D19)</f>
        <v>500000</v>
      </c>
      <c r="E20" s="9"/>
    </row>
    <row r="21" spans="1:5" ht="18.899999999999999" customHeight="1" thickTop="1" thickBot="1" x14ac:dyDescent="0.35">
      <c r="A21" s="9"/>
      <c r="B21" s="19" t="s">
        <v>1</v>
      </c>
      <c r="C21" s="19"/>
      <c r="D21" s="10">
        <v>50000</v>
      </c>
      <c r="E21" s="9"/>
    </row>
    <row r="22" spans="1:5" ht="18.899999999999999" customHeight="1" thickTop="1" thickBot="1" x14ac:dyDescent="0.35">
      <c r="A22" s="9"/>
      <c r="B22" s="19" t="s">
        <v>2</v>
      </c>
      <c r="C22" s="19"/>
      <c r="D22" s="11">
        <v>10</v>
      </c>
      <c r="E22" s="9"/>
    </row>
    <row r="23" spans="1:5" ht="18.899999999999999" customHeight="1" thickTop="1" thickBot="1" x14ac:dyDescent="0.35">
      <c r="A23" s="9"/>
      <c r="B23" s="17" t="s">
        <v>10</v>
      </c>
      <c r="C23" s="17"/>
      <c r="D23" s="6">
        <f>IF(D20="","",1-(D21/D20)^(1/D22))</f>
        <v>0.20567176527571851</v>
      </c>
      <c r="E23" s="9"/>
    </row>
    <row r="24" spans="1:5" ht="24" thickTop="1" thickBot="1" x14ac:dyDescent="0.35">
      <c r="A24" s="9"/>
      <c r="B24" s="18" t="s">
        <v>15</v>
      </c>
      <c r="C24" s="18"/>
      <c r="D24" s="18"/>
      <c r="E24" s="9"/>
    </row>
    <row r="25" spans="1:5" ht="19.2" thickTop="1" thickBot="1" x14ac:dyDescent="0.35">
      <c r="A25" s="9"/>
      <c r="B25" s="7" t="s">
        <v>7</v>
      </c>
      <c r="C25" s="7" t="s">
        <v>18</v>
      </c>
      <c r="D25" s="7" t="s">
        <v>3</v>
      </c>
      <c r="E25" s="9"/>
    </row>
    <row r="26" spans="1:5" ht="19.2" thickTop="1" thickBot="1" x14ac:dyDescent="0.35">
      <c r="A26" s="9"/>
      <c r="B26" s="2">
        <v>1</v>
      </c>
      <c r="C26" s="8">
        <f>IFERROR(IF(D26&gt;$D$21, (D26*$D$23), ""),"")</f>
        <v>102835.88263785925</v>
      </c>
      <c r="D26" s="8">
        <f>D20</f>
        <v>500000</v>
      </c>
      <c r="E26" s="9"/>
    </row>
    <row r="27" spans="1:5" ht="19.2" thickTop="1" thickBot="1" x14ac:dyDescent="0.35">
      <c r="A27" s="9"/>
      <c r="B27" s="2">
        <v>2</v>
      </c>
      <c r="C27" s="8">
        <f t="shared" ref="C27:C45" si="0">IFERROR(IF(D27&gt;$D$21, (D27*$D$23), ""),"")</f>
        <v>81685.445122044126</v>
      </c>
      <c r="D27" s="8">
        <f>D26-C26</f>
        <v>397164.11736214074</v>
      </c>
      <c r="E27" s="9"/>
    </row>
    <row r="28" spans="1:5" ht="19.2" thickTop="1" thickBot="1" x14ac:dyDescent="0.35">
      <c r="A28" s="9"/>
      <c r="B28" s="2">
        <v>3</v>
      </c>
      <c r="C28" s="8">
        <f>IFERROR(IF(D28&gt;$D$21, (D28*$D$23), ""),"")</f>
        <v>64885.05542646048</v>
      </c>
      <c r="D28" s="8">
        <f>D27-C27</f>
        <v>315478.67224009661</v>
      </c>
      <c r="E28" s="9"/>
    </row>
    <row r="29" spans="1:5" ht="19.2" thickTop="1" thickBot="1" x14ac:dyDescent="0.35">
      <c r="A29" s="9"/>
      <c r="B29" s="2">
        <v>4</v>
      </c>
      <c r="C29" s="8">
        <f t="shared" ref="C29" si="1">IFERROR(IF(D29&gt;$D$21, (D29*$D$23), ""),"")</f>
        <v>51540.031536887516</v>
      </c>
      <c r="D29" s="8">
        <f t="shared" ref="D29:D35" si="2">D28-C28</f>
        <v>250593.61681363612</v>
      </c>
      <c r="E29" s="9"/>
    </row>
    <row r="30" spans="1:5" ht="19.2" thickTop="1" thickBot="1" x14ac:dyDescent="0.35">
      <c r="A30" s="9"/>
      <c r="B30" s="2">
        <v>5</v>
      </c>
      <c r="C30" s="8">
        <f t="shared" si="0"/>
        <v>40939.70226832966</v>
      </c>
      <c r="D30" s="8">
        <f t="shared" si="2"/>
        <v>199053.58527674861</v>
      </c>
      <c r="E30" s="9"/>
    </row>
    <row r="31" spans="1:5" ht="19.2" thickTop="1" thickBot="1" x14ac:dyDescent="0.35">
      <c r="A31" s="9"/>
      <c r="B31" s="2">
        <v>6</v>
      </c>
      <c r="C31" s="8">
        <f t="shared" si="0"/>
        <v>32519.561432939961</v>
      </c>
      <c r="D31" s="8">
        <f t="shared" si="2"/>
        <v>158113.88300841895</v>
      </c>
      <c r="E31" s="9"/>
    </row>
    <row r="32" spans="1:5" ht="19.2" thickTop="1" thickBot="1" x14ac:dyDescent="0.35">
      <c r="A32" s="9"/>
      <c r="B32" s="2">
        <v>7</v>
      </c>
      <c r="C32" s="8">
        <f t="shared" si="0"/>
        <v>25831.205827035024</v>
      </c>
      <c r="D32" s="8">
        <f t="shared" si="2"/>
        <v>125594.321575479</v>
      </c>
      <c r="E32" s="9"/>
    </row>
    <row r="33" spans="1:5" ht="19.2" thickTop="1" thickBot="1" x14ac:dyDescent="0.35">
      <c r="A33" s="9"/>
      <c r="B33" s="2">
        <v>8</v>
      </c>
      <c r="C33" s="8">
        <f t="shared" si="0"/>
        <v>20518.456125388308</v>
      </c>
      <c r="D33" s="8">
        <f t="shared" si="2"/>
        <v>99763.115748443975</v>
      </c>
      <c r="E33" s="9"/>
    </row>
    <row r="34" spans="1:5" ht="19.2" thickTop="1" thickBot="1" x14ac:dyDescent="0.35">
      <c r="A34" s="9"/>
      <c r="B34" s="2">
        <v>9</v>
      </c>
      <c r="C34" s="8">
        <f t="shared" si="0"/>
        <v>16298.389033347312</v>
      </c>
      <c r="D34" s="8">
        <f t="shared" si="2"/>
        <v>79244.659623055661</v>
      </c>
      <c r="E34" s="9"/>
    </row>
    <row r="35" spans="1:5" ht="19.2" thickTop="1" thickBot="1" x14ac:dyDescent="0.35">
      <c r="A35" s="9"/>
      <c r="B35" s="2">
        <v>10</v>
      </c>
      <c r="C35" s="8">
        <f t="shared" si="0"/>
        <v>12946.27058970836</v>
      </c>
      <c r="D35" s="8">
        <f t="shared" si="2"/>
        <v>62946.270589708351</v>
      </c>
      <c r="E35" s="9"/>
    </row>
    <row r="36" spans="1:5" ht="19.2" thickTop="1" thickBot="1" x14ac:dyDescent="0.35">
      <c r="A36" s="9"/>
      <c r="B36" s="2"/>
      <c r="C36" s="8" t="str">
        <f t="shared" si="0"/>
        <v/>
      </c>
      <c r="D36" s="8"/>
      <c r="E36" s="9"/>
    </row>
    <row r="37" spans="1:5" ht="19.2" thickTop="1" thickBot="1" x14ac:dyDescent="0.35">
      <c r="A37" s="9"/>
      <c r="B37" s="2"/>
      <c r="C37" s="8" t="str">
        <f t="shared" si="0"/>
        <v/>
      </c>
      <c r="D37" s="8"/>
      <c r="E37" s="9"/>
    </row>
    <row r="38" spans="1:5" ht="19.2" thickTop="1" thickBot="1" x14ac:dyDescent="0.35">
      <c r="A38" s="9"/>
      <c r="B38" s="2"/>
      <c r="C38" s="8" t="str">
        <f t="shared" si="0"/>
        <v/>
      </c>
      <c r="D38" s="8" t="str">
        <f t="shared" ref="D38:D45" si="3">IFERROR(D37-C37, "")</f>
        <v/>
      </c>
      <c r="E38" s="9"/>
    </row>
    <row r="39" spans="1:5" ht="19.2" thickTop="1" thickBot="1" x14ac:dyDescent="0.35">
      <c r="A39" s="9"/>
      <c r="B39" s="2"/>
      <c r="C39" s="8" t="str">
        <f t="shared" si="0"/>
        <v/>
      </c>
      <c r="D39" s="8" t="str">
        <f t="shared" si="3"/>
        <v/>
      </c>
      <c r="E39" s="9"/>
    </row>
    <row r="40" spans="1:5" ht="19.2" thickTop="1" thickBot="1" x14ac:dyDescent="0.35">
      <c r="A40" s="9"/>
      <c r="B40" s="2"/>
      <c r="C40" s="8" t="str">
        <f t="shared" si="0"/>
        <v/>
      </c>
      <c r="D40" s="8" t="str">
        <f t="shared" si="3"/>
        <v/>
      </c>
      <c r="E40" s="9"/>
    </row>
    <row r="41" spans="1:5" ht="19.2" thickTop="1" thickBot="1" x14ac:dyDescent="0.35">
      <c r="A41" s="9"/>
      <c r="B41" s="2"/>
      <c r="C41" s="8" t="str">
        <f t="shared" si="0"/>
        <v/>
      </c>
      <c r="D41" s="8" t="str">
        <f t="shared" si="3"/>
        <v/>
      </c>
      <c r="E41" s="9"/>
    </row>
    <row r="42" spans="1:5" ht="19.2" thickTop="1" thickBot="1" x14ac:dyDescent="0.35">
      <c r="A42" s="9"/>
      <c r="B42" s="2"/>
      <c r="C42" s="8" t="str">
        <f t="shared" si="0"/>
        <v/>
      </c>
      <c r="D42" s="8" t="str">
        <f t="shared" si="3"/>
        <v/>
      </c>
      <c r="E42" s="9"/>
    </row>
    <row r="43" spans="1:5" ht="19.2" thickTop="1" thickBot="1" x14ac:dyDescent="0.35">
      <c r="A43" s="9"/>
      <c r="B43" s="2"/>
      <c r="C43" s="8" t="str">
        <f t="shared" si="0"/>
        <v/>
      </c>
      <c r="D43" s="8" t="str">
        <f t="shared" si="3"/>
        <v/>
      </c>
      <c r="E43" s="9"/>
    </row>
    <row r="44" spans="1:5" ht="19.2" thickTop="1" thickBot="1" x14ac:dyDescent="0.35">
      <c r="A44" s="9"/>
      <c r="B44" s="2"/>
      <c r="C44" s="8" t="str">
        <f t="shared" si="0"/>
        <v/>
      </c>
      <c r="D44" s="8" t="str">
        <f t="shared" si="3"/>
        <v/>
      </c>
      <c r="E44" s="9"/>
    </row>
    <row r="45" spans="1:5" ht="19.2" thickTop="1" thickBot="1" x14ac:dyDescent="0.35">
      <c r="A45" s="9"/>
      <c r="B45" s="2"/>
      <c r="C45" s="8" t="str">
        <f t="shared" si="0"/>
        <v/>
      </c>
      <c r="D45" s="8" t="str">
        <f t="shared" si="3"/>
        <v/>
      </c>
      <c r="E45" s="9"/>
    </row>
    <row r="46" spans="1:5" ht="18.600000000000001" thickTop="1" x14ac:dyDescent="0.3">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3A44-2C78-4C69-BC80-C465A41BC1FA}">
  <dimension ref="A1:L31"/>
  <sheetViews>
    <sheetView zoomScale="137" workbookViewId="0">
      <selection activeCell="A6" sqref="A6"/>
    </sheetView>
  </sheetViews>
  <sheetFormatPr defaultRowHeight="14.4" x14ac:dyDescent="0.3"/>
  <sheetData>
    <row r="1" spans="1:12" ht="15.6" x14ac:dyDescent="0.3">
      <c r="A1" s="28" t="s">
        <v>20</v>
      </c>
      <c r="B1" s="28"/>
      <c r="C1" s="28"/>
      <c r="D1" s="28"/>
      <c r="E1" s="28"/>
      <c r="F1" s="28"/>
      <c r="G1" s="28"/>
      <c r="H1" s="28"/>
      <c r="I1" s="28"/>
      <c r="J1" s="28"/>
      <c r="K1" s="28"/>
      <c r="L1" s="28"/>
    </row>
    <row r="2" spans="1:12" ht="24" customHeight="1" x14ac:dyDescent="0.3">
      <c r="A2" s="16" t="s">
        <v>35</v>
      </c>
      <c r="B2" s="12"/>
      <c r="C2" s="12"/>
      <c r="D2" s="12"/>
      <c r="E2" s="12"/>
      <c r="F2" s="12"/>
      <c r="G2" s="12"/>
      <c r="H2" s="13"/>
      <c r="I2" s="13"/>
      <c r="J2" s="13"/>
      <c r="K2" s="13"/>
      <c r="L2" s="13"/>
    </row>
    <row r="4" spans="1:12" ht="15.6" x14ac:dyDescent="0.3">
      <c r="A4" s="27" t="s">
        <v>22</v>
      </c>
      <c r="B4" s="27"/>
      <c r="C4" s="27"/>
      <c r="D4" s="27"/>
      <c r="E4" s="27"/>
      <c r="F4" s="27"/>
      <c r="G4" s="27"/>
      <c r="H4" s="27"/>
      <c r="I4" s="27"/>
      <c r="J4" s="27"/>
      <c r="K4" s="27"/>
      <c r="L4" s="27"/>
    </row>
    <row r="5" spans="1:12" x14ac:dyDescent="0.3">
      <c r="A5" s="13"/>
      <c r="B5" s="13"/>
      <c r="C5" s="13"/>
      <c r="D5" s="13"/>
      <c r="E5" s="13"/>
      <c r="F5" s="13"/>
      <c r="G5" s="13"/>
      <c r="H5" s="13"/>
      <c r="I5" s="13"/>
      <c r="J5" s="13"/>
      <c r="K5" s="13"/>
      <c r="L5" s="13"/>
    </row>
    <row r="6" spans="1:12" ht="15.6" x14ac:dyDescent="0.3">
      <c r="A6" s="14" t="s">
        <v>21</v>
      </c>
      <c r="B6" s="14"/>
      <c r="C6" s="14"/>
      <c r="D6" s="14"/>
      <c r="E6" s="14"/>
      <c r="F6" s="13"/>
      <c r="G6" s="13"/>
      <c r="H6" s="13"/>
      <c r="I6" s="13"/>
      <c r="J6" s="13"/>
      <c r="K6" s="13"/>
      <c r="L6" s="13"/>
    </row>
    <row r="8" spans="1:12" ht="15.6" x14ac:dyDescent="0.3">
      <c r="A8" s="27" t="s">
        <v>23</v>
      </c>
      <c r="B8" s="27"/>
      <c r="C8" s="27"/>
      <c r="D8" s="27"/>
      <c r="E8" s="27"/>
      <c r="F8" s="27"/>
      <c r="G8" s="27"/>
      <c r="H8" s="27"/>
      <c r="I8" s="27"/>
      <c r="J8" s="27"/>
      <c r="K8" s="27"/>
      <c r="L8" s="27"/>
    </row>
    <row r="9" spans="1:12" x14ac:dyDescent="0.3">
      <c r="A9" s="13"/>
      <c r="B9" s="13"/>
      <c r="C9" s="13"/>
      <c r="D9" s="13"/>
      <c r="E9" s="13"/>
      <c r="F9" s="13"/>
      <c r="G9" s="13"/>
      <c r="H9" s="13"/>
      <c r="I9" s="13"/>
      <c r="J9" s="13"/>
      <c r="K9" s="13"/>
      <c r="L9" s="13"/>
    </row>
    <row r="10" spans="1:12" ht="15.6" x14ac:dyDescent="0.3">
      <c r="A10" s="27" t="s">
        <v>24</v>
      </c>
      <c r="B10" s="27"/>
      <c r="C10" s="27"/>
      <c r="D10" s="27"/>
      <c r="E10" s="27"/>
      <c r="F10" s="27"/>
      <c r="G10" s="27"/>
      <c r="H10" s="27"/>
      <c r="I10" s="27"/>
      <c r="J10" s="27"/>
      <c r="K10" s="27"/>
      <c r="L10" s="27"/>
    </row>
    <row r="12" spans="1:12" x14ac:dyDescent="0.3">
      <c r="A12" s="13" t="s">
        <v>25</v>
      </c>
      <c r="B12" s="13"/>
      <c r="C12" s="13"/>
      <c r="D12" s="13"/>
      <c r="E12" s="13"/>
      <c r="F12" s="13"/>
      <c r="G12" s="13"/>
      <c r="H12" s="13"/>
      <c r="I12" s="13"/>
    </row>
    <row r="13" spans="1:12" x14ac:dyDescent="0.3">
      <c r="A13" s="13"/>
      <c r="B13" s="13"/>
      <c r="C13" s="13"/>
      <c r="D13" s="13"/>
      <c r="E13" s="13"/>
      <c r="F13" s="13"/>
      <c r="G13" s="13"/>
      <c r="H13" s="13"/>
      <c r="I13" s="13"/>
    </row>
    <row r="14" spans="1:12" ht="14.4" customHeight="1" x14ac:dyDescent="0.3">
      <c r="A14" s="13" t="s">
        <v>30</v>
      </c>
      <c r="B14" s="15"/>
      <c r="C14" s="15"/>
      <c r="D14" s="15"/>
      <c r="E14" s="15"/>
      <c r="F14" s="15"/>
      <c r="G14" s="15"/>
      <c r="H14" s="15"/>
      <c r="I14" s="13"/>
    </row>
    <row r="16" spans="1:12" x14ac:dyDescent="0.3">
      <c r="A16" s="13" t="s">
        <v>26</v>
      </c>
      <c r="B16" s="13"/>
      <c r="C16" s="13"/>
      <c r="D16" s="13"/>
      <c r="E16" s="13"/>
      <c r="F16" s="13"/>
      <c r="G16" s="13"/>
      <c r="H16" s="13"/>
      <c r="I16" s="13"/>
      <c r="J16" s="13"/>
      <c r="K16" s="13"/>
    </row>
    <row r="17" spans="1:11" x14ac:dyDescent="0.3">
      <c r="A17" s="13"/>
      <c r="B17" s="13"/>
      <c r="C17" s="13"/>
      <c r="D17" s="13"/>
      <c r="E17" s="13"/>
      <c r="F17" s="13"/>
      <c r="G17" s="13"/>
      <c r="H17" s="13"/>
      <c r="I17" s="13"/>
      <c r="J17" s="13"/>
      <c r="K17" s="13"/>
    </row>
    <row r="18" spans="1:11" x14ac:dyDescent="0.3">
      <c r="A18" s="13" t="s">
        <v>31</v>
      </c>
      <c r="B18" s="13"/>
      <c r="C18" s="13"/>
      <c r="D18" s="13"/>
      <c r="E18" s="13"/>
      <c r="F18" s="13"/>
      <c r="G18" s="13"/>
      <c r="H18" s="13"/>
      <c r="I18" s="13"/>
      <c r="J18" s="13"/>
      <c r="K18" s="13"/>
    </row>
    <row r="20" spans="1:11" x14ac:dyDescent="0.3">
      <c r="A20" s="13" t="s">
        <v>27</v>
      </c>
      <c r="B20" s="13"/>
      <c r="C20" s="13"/>
      <c r="D20" s="13"/>
      <c r="E20" s="13"/>
      <c r="F20" s="13"/>
      <c r="G20" s="13"/>
      <c r="H20" s="13"/>
      <c r="I20" s="13"/>
    </row>
    <row r="21" spans="1:11" x14ac:dyDescent="0.3">
      <c r="A21" s="13"/>
      <c r="B21" s="13"/>
      <c r="C21" s="13"/>
      <c r="D21" s="13"/>
      <c r="E21" s="13"/>
      <c r="F21" s="13"/>
      <c r="G21" s="13"/>
      <c r="H21" s="13"/>
      <c r="I21" s="13"/>
    </row>
    <row r="22" spans="1:11" x14ac:dyDescent="0.3">
      <c r="A22" s="13" t="s">
        <v>32</v>
      </c>
      <c r="B22" s="13"/>
      <c r="C22" s="13"/>
      <c r="D22" s="13"/>
      <c r="E22" s="13"/>
      <c r="F22" s="13"/>
      <c r="G22" s="13"/>
      <c r="H22" s="13"/>
      <c r="I22" s="13"/>
    </row>
    <row r="24" spans="1:11" x14ac:dyDescent="0.3">
      <c r="A24" s="13" t="s">
        <v>28</v>
      </c>
      <c r="B24" s="13"/>
      <c r="C24" s="13"/>
      <c r="D24" s="13"/>
      <c r="E24" s="13"/>
      <c r="F24" s="13"/>
      <c r="G24" s="13"/>
      <c r="H24" s="13"/>
      <c r="I24" s="13"/>
      <c r="J24" s="13"/>
    </row>
    <row r="25" spans="1:11" x14ac:dyDescent="0.3">
      <c r="A25" s="13"/>
      <c r="B25" s="13"/>
      <c r="C25" s="13"/>
      <c r="D25" s="13"/>
      <c r="E25" s="13"/>
      <c r="F25" s="13"/>
      <c r="G25" s="13"/>
      <c r="H25" s="13"/>
      <c r="I25" s="13"/>
      <c r="J25" s="13"/>
    </row>
    <row r="26" spans="1:11" x14ac:dyDescent="0.3">
      <c r="A26" s="13" t="s">
        <v>33</v>
      </c>
      <c r="B26" s="13"/>
      <c r="C26" s="13"/>
      <c r="D26" s="13"/>
      <c r="E26" s="13"/>
      <c r="F26" s="13"/>
      <c r="G26" s="13"/>
      <c r="H26" s="13"/>
      <c r="I26" s="13"/>
      <c r="J26" s="13"/>
    </row>
    <row r="28" spans="1:11" x14ac:dyDescent="0.3">
      <c r="A28" s="13" t="s">
        <v>29</v>
      </c>
      <c r="B28" s="13"/>
      <c r="C28" s="13"/>
      <c r="D28" s="13"/>
      <c r="E28" s="13"/>
      <c r="F28" s="13"/>
      <c r="G28" s="13"/>
      <c r="H28" s="13"/>
      <c r="I28" s="13"/>
    </row>
    <row r="29" spans="1:11" x14ac:dyDescent="0.3">
      <c r="A29" s="13"/>
      <c r="B29" s="13"/>
      <c r="C29" s="13"/>
      <c r="D29" s="13"/>
      <c r="E29" s="13"/>
      <c r="F29" s="13"/>
      <c r="G29" s="13"/>
      <c r="H29" s="13"/>
      <c r="I29" s="13"/>
    </row>
    <row r="30" spans="1:11" x14ac:dyDescent="0.3">
      <c r="A30" s="13" t="s">
        <v>34</v>
      </c>
      <c r="B30" s="13"/>
      <c r="C30" s="13"/>
      <c r="D30" s="13"/>
      <c r="E30" s="13"/>
      <c r="F30" s="13"/>
      <c r="G30" s="13"/>
      <c r="H30" s="13"/>
      <c r="I30" s="13"/>
    </row>
    <row r="31" spans="1:11" x14ac:dyDescent="0.3">
      <c r="A31" s="13"/>
      <c r="B31" s="13"/>
      <c r="C31" s="13"/>
      <c r="D31" s="13"/>
      <c r="E31" s="13"/>
      <c r="F31" s="13"/>
      <c r="G31" s="13"/>
      <c r="H31" s="13"/>
      <c r="I31" s="13"/>
    </row>
  </sheetData>
  <mergeCells count="4">
    <mergeCell ref="A8:L8"/>
    <mergeCell ref="A10:L10"/>
    <mergeCell ref="A1:L1"/>
    <mergeCell ref="A4:L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Srijai Ponnaboina</cp:lastModifiedBy>
  <cp:lastPrinted>2019-12-30T11:34:18Z</cp:lastPrinted>
  <dcterms:created xsi:type="dcterms:W3CDTF">2019-12-30T10:28:43Z</dcterms:created>
  <dcterms:modified xsi:type="dcterms:W3CDTF">2025-03-08T12:54:06Z</dcterms:modified>
</cp:coreProperties>
</file>