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\Desktop\NEW COMP PHYY\Untitled Folder 1\"/>
    </mc:Choice>
  </mc:AlternateContent>
  <xr:revisionPtr revIDLastSave="0" documentId="8_{123327C7-8115-45AE-B5E1-F370A20B1E4E}" xr6:coauthVersionLast="47" xr6:coauthVersionMax="47" xr10:uidLastSave="{00000000-0000-0000-0000-000000000000}"/>
  <bookViews>
    <workbookView xWindow="-110" yWindow="-110" windowWidth="19420" windowHeight="11020" activeTab="1" xr2:uid="{DFC49F31-62A4-41AF-B8DE-F9E18B2CE1DB}"/>
  </bookViews>
  <sheets>
    <sheet name="Ques 4" sheetId="1" r:id="rId1"/>
    <sheet name="Ques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2" l="1"/>
  <c r="E9" i="2" s="1"/>
  <c r="G9" i="2" s="1"/>
  <c r="D8" i="2"/>
  <c r="E8" i="2" s="1"/>
  <c r="G8" i="2" s="1"/>
  <c r="D7" i="2"/>
  <c r="E7" i="2" s="1"/>
  <c r="G7" i="2" s="1"/>
  <c r="D6" i="2"/>
  <c r="E6" i="2" s="1"/>
  <c r="G6" i="2" s="1"/>
  <c r="D5" i="2"/>
  <c r="E5" i="2" s="1"/>
  <c r="G5" i="2" s="1"/>
  <c r="J26" i="1"/>
  <c r="J25" i="1"/>
  <c r="J24" i="1"/>
  <c r="K22" i="1"/>
  <c r="J22" i="1"/>
  <c r="K20" i="1"/>
  <c r="K21" i="1" s="1"/>
  <c r="J20" i="1"/>
  <c r="J21" i="1" s="1"/>
  <c r="K19" i="1"/>
  <c r="J19" i="1"/>
  <c r="F24" i="1"/>
  <c r="B26" i="1" s="1"/>
  <c r="G22" i="1"/>
  <c r="F22" i="1"/>
  <c r="G20" i="1"/>
  <c r="G21" i="1" s="1"/>
  <c r="F20" i="1"/>
  <c r="F21" i="1" s="1"/>
  <c r="G19" i="1"/>
  <c r="F19" i="1"/>
  <c r="B24" i="1"/>
  <c r="C22" i="1"/>
  <c r="B22" i="1"/>
  <c r="C20" i="1"/>
  <c r="C21" i="1" s="1"/>
  <c r="B20" i="1"/>
  <c r="B21" i="1" s="1"/>
  <c r="C19" i="1"/>
  <c r="B19" i="1"/>
  <c r="G10" i="2" l="1"/>
  <c r="J23" i="1"/>
  <c r="F23" i="1"/>
  <c r="B25" i="1" s="1"/>
  <c r="B23" i="1"/>
</calcChain>
</file>

<file path=xl/sharedStrings.xml><?xml version="1.0" encoding="utf-8"?>
<sst xmlns="http://schemas.openxmlformats.org/spreadsheetml/2006/main" count="47" uniqueCount="27">
  <si>
    <t>Focal Length</t>
  </si>
  <si>
    <t>Shipment A</t>
  </si>
  <si>
    <t>Shipment B</t>
  </si>
  <si>
    <r>
      <rPr>
        <b/>
        <sz val="11"/>
        <color theme="1"/>
        <rFont val="Calibri"/>
        <family val="2"/>
        <scheme val="minor"/>
      </rPr>
      <t>Calculations for Students T test</t>
    </r>
    <r>
      <rPr>
        <sz val="11"/>
        <color theme="1"/>
        <rFont val="Calibri"/>
        <family val="2"/>
        <scheme val="minor"/>
      </rPr>
      <t xml:space="preserve"> </t>
    </r>
  </si>
  <si>
    <t>Mean</t>
  </si>
  <si>
    <t>StDev</t>
  </si>
  <si>
    <t>Variance</t>
  </si>
  <si>
    <t>n</t>
  </si>
  <si>
    <t>t-Value</t>
  </si>
  <si>
    <t>t-test prob</t>
  </si>
  <si>
    <t>F-Value</t>
  </si>
  <si>
    <t>Q-Value</t>
  </si>
  <si>
    <r>
      <rPr>
        <b/>
        <sz val="11"/>
        <color theme="1"/>
        <rFont val="Calibri"/>
        <family val="2"/>
        <scheme val="minor"/>
      </rPr>
      <t>Calculations for Students F test</t>
    </r>
    <r>
      <rPr>
        <sz val="11"/>
        <color theme="1"/>
        <rFont val="Calibri"/>
        <family val="2"/>
        <scheme val="minor"/>
      </rPr>
      <t xml:space="preserve"> </t>
    </r>
  </si>
  <si>
    <t>Calculations for Significance Test</t>
  </si>
  <si>
    <t>Question 4:</t>
  </si>
  <si>
    <t>x-point</t>
  </si>
  <si>
    <t>Grades</t>
  </si>
  <si>
    <t>Unbiased Distribution f(x)</t>
  </si>
  <si>
    <t>Expected Frequency Nf(x)</t>
  </si>
  <si>
    <t>Observed Frequency</t>
  </si>
  <si>
    <t>A</t>
  </si>
  <si>
    <t>B</t>
  </si>
  <si>
    <t>C</t>
  </si>
  <si>
    <t>D</t>
  </si>
  <si>
    <t>E</t>
  </si>
  <si>
    <t>chi Square</t>
  </si>
  <si>
    <t>Question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</si>
</sst>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Bahnschrift Light"/>
      <family val="2"/>
    </font>
    <font>
      <sz val="20"/>
      <color theme="1"/>
      <name val="Bahnschrift 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Border="1"/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CE2D-A564-422B-ADF8-FD2AB7C92646}">
  <dimension ref="A1:K26"/>
  <sheetViews>
    <sheetView topLeftCell="A4" workbookViewId="0">
      <selection activeCell="E6" sqref="E6"/>
    </sheetView>
  </sheetViews>
  <sheetFormatPr defaultRowHeight="14.5" x14ac:dyDescent="0.35"/>
  <cols>
    <col min="1" max="1" width="12.08984375" customWidth="1"/>
    <col min="2" max="2" width="13.54296875" customWidth="1"/>
    <col min="3" max="3" width="13.1796875" customWidth="1"/>
    <col min="6" max="6" width="13.36328125" customWidth="1"/>
    <col min="7" max="7" width="13.08984375" customWidth="1"/>
    <col min="10" max="10" width="14.1796875" customWidth="1"/>
    <col min="11" max="11" width="12" customWidth="1"/>
  </cols>
  <sheetData>
    <row r="1" spans="2:11" ht="23.5" x14ac:dyDescent="0.55000000000000004">
      <c r="B1" s="13" t="s">
        <v>14</v>
      </c>
      <c r="C1" s="12"/>
      <c r="D1" s="12"/>
    </row>
    <row r="2" spans="2:11" ht="23.5" x14ac:dyDescent="0.55000000000000004">
      <c r="B2" s="12"/>
      <c r="C2" s="12"/>
      <c r="D2" s="12"/>
    </row>
    <row r="3" spans="2:11" x14ac:dyDescent="0.35">
      <c r="B3" t="s">
        <v>3</v>
      </c>
      <c r="F3" t="s">
        <v>12</v>
      </c>
      <c r="J3" s="11" t="s">
        <v>13</v>
      </c>
    </row>
    <row r="4" spans="2:11" x14ac:dyDescent="0.35">
      <c r="B4" s="1" t="s">
        <v>0</v>
      </c>
      <c r="C4" s="1"/>
      <c r="F4" s="1" t="s">
        <v>0</v>
      </c>
      <c r="G4" s="1"/>
      <c r="J4" s="1" t="s">
        <v>0</v>
      </c>
      <c r="K4" s="1"/>
    </row>
    <row r="5" spans="2:11" x14ac:dyDescent="0.35">
      <c r="B5" s="2" t="s">
        <v>1</v>
      </c>
      <c r="C5" s="2" t="s">
        <v>2</v>
      </c>
      <c r="F5" s="2" t="s">
        <v>1</v>
      </c>
      <c r="G5" s="2" t="s">
        <v>2</v>
      </c>
      <c r="J5" s="2" t="s">
        <v>1</v>
      </c>
      <c r="K5" s="2" t="s">
        <v>2</v>
      </c>
    </row>
    <row r="6" spans="2:11" x14ac:dyDescent="0.35">
      <c r="B6" s="3">
        <v>4.6500000000000004</v>
      </c>
      <c r="C6" s="3">
        <v>4.75</v>
      </c>
      <c r="F6" s="3">
        <v>4.6500000000000004</v>
      </c>
      <c r="G6" s="3">
        <v>4.75</v>
      </c>
      <c r="J6" s="3">
        <v>4.6500000000000004</v>
      </c>
      <c r="K6" s="3">
        <v>4.75</v>
      </c>
    </row>
    <row r="7" spans="2:11" x14ac:dyDescent="0.35">
      <c r="B7" s="3">
        <v>4.84</v>
      </c>
      <c r="C7" s="3">
        <v>4.79</v>
      </c>
      <c r="F7" s="3">
        <v>4.84</v>
      </c>
      <c r="G7" s="3">
        <v>4.79</v>
      </c>
      <c r="J7" s="3">
        <v>4.84</v>
      </c>
      <c r="K7" s="3">
        <v>4.79</v>
      </c>
    </row>
    <row r="8" spans="2:11" x14ac:dyDescent="0.35">
      <c r="B8" s="3">
        <v>4.59</v>
      </c>
      <c r="C8" s="3">
        <v>4.74</v>
      </c>
      <c r="F8" s="3">
        <v>4.59</v>
      </c>
      <c r="G8" s="3">
        <v>4.74</v>
      </c>
      <c r="J8" s="3">
        <v>4.59</v>
      </c>
      <c r="K8" s="3">
        <v>4.74</v>
      </c>
    </row>
    <row r="9" spans="2:11" x14ac:dyDescent="0.35">
      <c r="B9" s="3">
        <v>4.75</v>
      </c>
      <c r="C9" s="3">
        <v>4.74</v>
      </c>
      <c r="F9" s="3">
        <v>4.75</v>
      </c>
      <c r="G9" s="3">
        <v>4.74</v>
      </c>
      <c r="J9" s="3">
        <v>4.75</v>
      </c>
      <c r="K9" s="3">
        <v>4.74</v>
      </c>
    </row>
    <row r="10" spans="2:11" x14ac:dyDescent="0.35">
      <c r="B10" s="3">
        <v>4.63</v>
      </c>
      <c r="C10" s="3">
        <v>4.7699999999999996</v>
      </c>
      <c r="F10" s="3">
        <v>4.63</v>
      </c>
      <c r="G10" s="3">
        <v>4.7699999999999996</v>
      </c>
      <c r="J10" s="3">
        <v>4.63</v>
      </c>
      <c r="K10" s="3">
        <v>4.7699999999999996</v>
      </c>
    </row>
    <row r="11" spans="2:11" x14ac:dyDescent="0.35">
      <c r="B11" s="3">
        <v>4.75</v>
      </c>
      <c r="C11" s="3">
        <v>4.58</v>
      </c>
      <c r="F11" s="3">
        <v>4.75</v>
      </c>
      <c r="G11" s="3">
        <v>4.58</v>
      </c>
      <c r="J11" s="3">
        <v>4.75</v>
      </c>
      <c r="K11" s="3">
        <v>4.58</v>
      </c>
    </row>
    <row r="12" spans="2:11" x14ac:dyDescent="0.35">
      <c r="B12" s="3">
        <v>4.58</v>
      </c>
      <c r="C12" s="3">
        <v>4.8099999999999996</v>
      </c>
      <c r="F12" s="3">
        <v>4.58</v>
      </c>
      <c r="G12" s="3">
        <v>4.8099999999999996</v>
      </c>
      <c r="J12" s="3">
        <v>4.58</v>
      </c>
      <c r="K12" s="3">
        <v>4.8099999999999996</v>
      </c>
    </row>
    <row r="13" spans="2:11" x14ac:dyDescent="0.35">
      <c r="B13" s="3">
        <v>4.82</v>
      </c>
      <c r="C13" s="3"/>
      <c r="F13" s="3">
        <v>4.82</v>
      </c>
      <c r="G13" s="3"/>
      <c r="J13" s="3">
        <v>4.82</v>
      </c>
      <c r="K13" s="3"/>
    </row>
    <row r="14" spans="2:11" x14ac:dyDescent="0.35">
      <c r="B14" s="3">
        <v>4.8600000000000003</v>
      </c>
      <c r="C14" s="3"/>
      <c r="F14" s="3">
        <v>4.8600000000000003</v>
      </c>
      <c r="G14" s="3"/>
      <c r="J14" s="3">
        <v>4.8600000000000003</v>
      </c>
      <c r="K14" s="3"/>
    </row>
    <row r="15" spans="2:11" x14ac:dyDescent="0.35">
      <c r="B15" s="3">
        <v>4.5999999999999996</v>
      </c>
      <c r="C15" s="3"/>
      <c r="F15" s="3">
        <v>4.5999999999999996</v>
      </c>
      <c r="G15" s="3"/>
      <c r="J15" s="3">
        <v>4.5999999999999996</v>
      </c>
      <c r="K15" s="3"/>
    </row>
    <row r="16" spans="2:11" x14ac:dyDescent="0.35">
      <c r="B16" s="3">
        <v>4.7699999999999996</v>
      </c>
      <c r="C16" s="3"/>
      <c r="F16" s="3">
        <v>4.7699999999999996</v>
      </c>
      <c r="G16" s="3"/>
      <c r="J16" s="3">
        <v>4.7699999999999996</v>
      </c>
      <c r="K16" s="3"/>
    </row>
    <row r="17" spans="1:11" x14ac:dyDescent="0.35">
      <c r="B17" s="3">
        <v>4.6500000000000004</v>
      </c>
      <c r="C17" s="3"/>
      <c r="F17" s="3">
        <v>4.6500000000000004</v>
      </c>
      <c r="G17" s="3"/>
      <c r="J17" s="3">
        <v>4.6500000000000004</v>
      </c>
      <c r="K17" s="3"/>
    </row>
    <row r="18" spans="1:11" x14ac:dyDescent="0.35">
      <c r="B18" s="4">
        <v>4.8</v>
      </c>
      <c r="C18" s="4"/>
      <c r="F18" s="4">
        <v>4.8</v>
      </c>
      <c r="G18" s="4"/>
      <c r="J18" s="4">
        <v>4.8</v>
      </c>
      <c r="K18" s="4"/>
    </row>
    <row r="19" spans="1:11" x14ac:dyDescent="0.35">
      <c r="A19" s="2" t="s">
        <v>4</v>
      </c>
      <c r="B19" s="5">
        <f>AVERAGE(B6:B18)</f>
        <v>4.7146153846153842</v>
      </c>
      <c r="C19" s="5">
        <f>AVERAGE(C6:C18)</f>
        <v>4.74</v>
      </c>
      <c r="E19" s="2" t="s">
        <v>4</v>
      </c>
      <c r="F19" s="5">
        <f>AVERAGE(F6:F18)</f>
        <v>4.7146153846153842</v>
      </c>
      <c r="G19" s="5">
        <f>AVERAGE(G6:G18)</f>
        <v>4.74</v>
      </c>
      <c r="I19" s="2" t="s">
        <v>4</v>
      </c>
      <c r="J19" s="5">
        <f>AVERAGE(J6:J18)</f>
        <v>4.7146153846153842</v>
      </c>
      <c r="K19" s="5">
        <f>AVERAGE(K6:K18)</f>
        <v>4.74</v>
      </c>
    </row>
    <row r="20" spans="1:11" x14ac:dyDescent="0.35">
      <c r="A20" s="2" t="s">
        <v>5</v>
      </c>
      <c r="B20" s="5">
        <f>STDEV(B6:B18)</f>
        <v>0.1012929237916273</v>
      </c>
      <c r="C20" s="5">
        <f>STDEV(C6:C18)</f>
        <v>7.5277265270907986E-2</v>
      </c>
      <c r="E20" s="2" t="s">
        <v>5</v>
      </c>
      <c r="F20" s="5">
        <f>STDEV(F6:F18)</f>
        <v>0.1012929237916273</v>
      </c>
      <c r="G20" s="5">
        <f>STDEV(G6:G18)</f>
        <v>7.5277265270907986E-2</v>
      </c>
      <c r="I20" s="2" t="s">
        <v>5</v>
      </c>
      <c r="J20" s="5">
        <f>STDEV(J6:J18)</f>
        <v>0.1012929237916273</v>
      </c>
      <c r="K20" s="5">
        <f>STDEV(K6:K18)</f>
        <v>7.5277265270907986E-2</v>
      </c>
    </row>
    <row r="21" spans="1:11" x14ac:dyDescent="0.35">
      <c r="A21" s="2" t="s">
        <v>6</v>
      </c>
      <c r="B21" s="5">
        <f>B20*B20</f>
        <v>1.0260256410256416E-2</v>
      </c>
      <c r="C21" s="5">
        <f>C20*C20</f>
        <v>5.6666666666666497E-3</v>
      </c>
      <c r="E21" s="2" t="s">
        <v>6</v>
      </c>
      <c r="F21" s="5">
        <f>F20*F20</f>
        <v>1.0260256410256416E-2</v>
      </c>
      <c r="G21" s="5">
        <f>G20*G20</f>
        <v>5.6666666666666497E-3</v>
      </c>
      <c r="I21" s="2" t="s">
        <v>6</v>
      </c>
      <c r="J21" s="5">
        <f>J20*J20</f>
        <v>1.0260256410256416E-2</v>
      </c>
      <c r="K21" s="5">
        <f>K20*K20</f>
        <v>5.6666666666666497E-3</v>
      </c>
    </row>
    <row r="22" spans="1:11" x14ac:dyDescent="0.35">
      <c r="A22" s="2" t="s">
        <v>7</v>
      </c>
      <c r="B22" s="5">
        <f>COUNT(B6:B18)</f>
        <v>13</v>
      </c>
      <c r="C22" s="5">
        <f>COUNT(C6:C18)</f>
        <v>7</v>
      </c>
      <c r="E22" s="2" t="s">
        <v>7</v>
      </c>
      <c r="F22" s="5">
        <f>COUNT(F6:F18)</f>
        <v>13</v>
      </c>
      <c r="G22" s="5">
        <f>COUNT(G6:G18)</f>
        <v>7</v>
      </c>
      <c r="I22" s="2" t="s">
        <v>7</v>
      </c>
      <c r="J22" s="5">
        <f>COUNT(J6:J18)</f>
        <v>13</v>
      </c>
      <c r="K22" s="5">
        <f>COUNT(K6:K18)</f>
        <v>7</v>
      </c>
    </row>
    <row r="23" spans="1:11" x14ac:dyDescent="0.35">
      <c r="A23" s="6" t="s">
        <v>8</v>
      </c>
      <c r="B23" s="9">
        <f>ABS(B19-C19)/(SQRT((B21/B22)+(C21/C22)))</f>
        <v>0.63485860136780758</v>
      </c>
      <c r="C23" s="9"/>
      <c r="E23" s="6" t="s">
        <v>10</v>
      </c>
      <c r="F23" s="7">
        <f>F21/G21</f>
        <v>1.8106334841629024</v>
      </c>
      <c r="G23" s="7"/>
      <c r="I23" s="6" t="s">
        <v>8</v>
      </c>
      <c r="J23" s="7">
        <f>ABS(J19-K19)/(SQRT((J21/J22)+(K21/K22)))</f>
        <v>0.63485860136780758</v>
      </c>
      <c r="K23" s="7"/>
    </row>
    <row r="24" spans="1:11" x14ac:dyDescent="0.35">
      <c r="A24" s="2" t="s">
        <v>9</v>
      </c>
      <c r="B24" s="10">
        <f>TTEST(B6:B18,C6:C12,2,2)</f>
        <v>0.56940002719251703</v>
      </c>
      <c r="C24" s="10"/>
      <c r="E24" s="2" t="s">
        <v>11</v>
      </c>
      <c r="F24" s="8">
        <f>FTEST(F6:F18,G6:G12)</f>
        <v>0.48042592955905433</v>
      </c>
      <c r="G24" s="8"/>
      <c r="I24" s="2" t="s">
        <v>9</v>
      </c>
      <c r="J24" s="8">
        <f>TTEST(J6:J18,K6:K12,2,2)</f>
        <v>0.56940002719251703</v>
      </c>
      <c r="K24" s="8"/>
    </row>
    <row r="25" spans="1:11" x14ac:dyDescent="0.35">
      <c r="A25" s="6" t="s">
        <v>10</v>
      </c>
      <c r="B25" s="9">
        <f>F23</f>
        <v>1.8106334841629024</v>
      </c>
      <c r="C25" s="9"/>
      <c r="I25" s="6" t="s">
        <v>10</v>
      </c>
      <c r="J25" s="9">
        <f>F23</f>
        <v>1.8106334841629024</v>
      </c>
      <c r="K25" s="9"/>
    </row>
    <row r="26" spans="1:11" x14ac:dyDescent="0.35">
      <c r="A26" s="2" t="s">
        <v>11</v>
      </c>
      <c r="B26" s="10">
        <f>F24</f>
        <v>0.48042592955905433</v>
      </c>
      <c r="C26" s="10"/>
      <c r="I26" s="2" t="s">
        <v>11</v>
      </c>
      <c r="J26" s="10">
        <f>F24</f>
        <v>0.48042592955905433</v>
      </c>
      <c r="K26" s="10"/>
    </row>
  </sheetData>
  <mergeCells count="13">
    <mergeCell ref="J25:K25"/>
    <mergeCell ref="J26:K26"/>
    <mergeCell ref="F4:G4"/>
    <mergeCell ref="F23:G23"/>
    <mergeCell ref="F24:G24"/>
    <mergeCell ref="J4:K4"/>
    <mergeCell ref="J23:K23"/>
    <mergeCell ref="J24:K24"/>
    <mergeCell ref="B4:C4"/>
    <mergeCell ref="B23:C23"/>
    <mergeCell ref="B24:C24"/>
    <mergeCell ref="B25:C25"/>
    <mergeCell ref="B26:C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1C27-64B8-498A-8D6D-CCF2C6586BDD}">
  <dimension ref="B2:G10"/>
  <sheetViews>
    <sheetView tabSelected="1" workbookViewId="0">
      <selection activeCell="E18" sqref="E18"/>
    </sheetView>
  </sheetViews>
  <sheetFormatPr defaultRowHeight="14.5" x14ac:dyDescent="0.35"/>
  <cols>
    <col min="4" max="4" width="25.26953125" customWidth="1"/>
    <col min="5" max="5" width="25.08984375" customWidth="1"/>
    <col min="6" max="6" width="19.08984375" customWidth="1"/>
  </cols>
  <sheetData>
    <row r="2" spans="2:7" ht="24.5" x14ac:dyDescent="0.45">
      <c r="B2" s="18" t="s">
        <v>26</v>
      </c>
    </row>
    <row r="4" spans="2:7" x14ac:dyDescent="0.35">
      <c r="B4" s="6" t="s">
        <v>15</v>
      </c>
      <c r="C4" s="6" t="s">
        <v>16</v>
      </c>
      <c r="D4" s="6" t="s">
        <v>17</v>
      </c>
      <c r="E4" s="6" t="s">
        <v>18</v>
      </c>
      <c r="F4" s="6" t="s">
        <v>19</v>
      </c>
      <c r="G4" s="6"/>
    </row>
    <row r="5" spans="2:7" x14ac:dyDescent="0.35">
      <c r="B5" s="14">
        <v>2</v>
      </c>
      <c r="C5" s="6" t="s">
        <v>20</v>
      </c>
      <c r="D5" s="15">
        <f>(1/SQRT(2*PI()))*EXP(-(B5^2)/2)</f>
        <v>5.3990966513188063E-2</v>
      </c>
      <c r="E5" s="15">
        <f>600*D5</f>
        <v>32.394579907912835</v>
      </c>
      <c r="F5" s="15">
        <v>77</v>
      </c>
      <c r="G5" s="16">
        <f>((F5-E5)^2)/E5</f>
        <v>61.419024640772534</v>
      </c>
    </row>
    <row r="6" spans="2:7" x14ac:dyDescent="0.35">
      <c r="B6" s="14">
        <v>1</v>
      </c>
      <c r="C6" s="6" t="s">
        <v>21</v>
      </c>
      <c r="D6" s="15">
        <f t="shared" ref="D6:D9" si="0">(1/SQRT(2*PI()))*EXP(-(B6^2)/2)</f>
        <v>0.24197072451914337</v>
      </c>
      <c r="E6" s="15">
        <f t="shared" ref="E6:E9" si="1">600*D6</f>
        <v>145.18243471148602</v>
      </c>
      <c r="F6" s="15">
        <v>150</v>
      </c>
      <c r="G6" s="16">
        <f t="shared" ref="G6:G9" si="2">((F6-E6)^2)/E6</f>
        <v>0.1598604910794941</v>
      </c>
    </row>
    <row r="7" spans="2:7" x14ac:dyDescent="0.35">
      <c r="B7" s="14">
        <v>0</v>
      </c>
      <c r="C7" s="6" t="s">
        <v>22</v>
      </c>
      <c r="D7" s="15">
        <f t="shared" si="0"/>
        <v>0.3989422804014327</v>
      </c>
      <c r="E7" s="15">
        <f t="shared" si="1"/>
        <v>239.36536824085962</v>
      </c>
      <c r="F7" s="15">
        <v>210</v>
      </c>
      <c r="G7" s="16">
        <f t="shared" si="2"/>
        <v>3.6025464262381477</v>
      </c>
    </row>
    <row r="8" spans="2:7" x14ac:dyDescent="0.35">
      <c r="B8" s="14">
        <v>1</v>
      </c>
      <c r="C8" s="6" t="s">
        <v>23</v>
      </c>
      <c r="D8" s="15">
        <f t="shared" si="0"/>
        <v>0.24197072451914337</v>
      </c>
      <c r="E8" s="15">
        <f t="shared" si="1"/>
        <v>145.18243471148602</v>
      </c>
      <c r="F8" s="15">
        <v>125</v>
      </c>
      <c r="G8" s="16">
        <f t="shared" si="2"/>
        <v>2.8056470584259339</v>
      </c>
    </row>
    <row r="9" spans="2:7" x14ac:dyDescent="0.35">
      <c r="B9" s="14">
        <v>2</v>
      </c>
      <c r="C9" s="6" t="s">
        <v>24</v>
      </c>
      <c r="D9" s="15">
        <f t="shared" si="0"/>
        <v>5.3990966513188063E-2</v>
      </c>
      <c r="E9" s="15">
        <f t="shared" si="1"/>
        <v>32.394579907912835</v>
      </c>
      <c r="F9" s="15">
        <v>38</v>
      </c>
      <c r="G9" s="16">
        <f t="shared" si="2"/>
        <v>0.96993801117635492</v>
      </c>
    </row>
    <row r="10" spans="2:7" x14ac:dyDescent="0.35">
      <c r="B10" s="1" t="s">
        <v>25</v>
      </c>
      <c r="C10" s="1"/>
      <c r="D10" s="1"/>
      <c r="E10" s="1"/>
      <c r="F10" s="1"/>
      <c r="G10" s="17">
        <f>SUM(G5:G9)</f>
        <v>68.957016627692454</v>
      </c>
    </row>
  </sheetData>
  <mergeCells count="1">
    <mergeCell ref="B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 4</vt:lpstr>
      <vt:lpstr>Ques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Panda</dc:creator>
  <cp:lastModifiedBy>Gayatri Panda</cp:lastModifiedBy>
  <dcterms:created xsi:type="dcterms:W3CDTF">2024-04-04T05:11:19Z</dcterms:created>
  <dcterms:modified xsi:type="dcterms:W3CDTF">2024-04-04T05:37:28Z</dcterms:modified>
</cp:coreProperties>
</file>