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aly/Desktop/"/>
    </mc:Choice>
  </mc:AlternateContent>
  <xr:revisionPtr revIDLastSave="0" documentId="13_ncr:1_{A487E81D-C5C7-5349-8AB9-A91A5B02900F}" xr6:coauthVersionLast="47" xr6:coauthVersionMax="47" xr10:uidLastSave="{00000000-0000-0000-0000-000000000000}"/>
  <bookViews>
    <workbookView xWindow="380" yWindow="500" windowWidth="28040" windowHeight="16280" xr2:uid="{EB242E66-4847-DD49-8A97-685AAB32793B}"/>
  </bookViews>
  <sheets>
    <sheet name="Propor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D10" i="2"/>
  <c r="C10" i="2"/>
  <c r="B10" i="2"/>
  <c r="B9" i="2"/>
  <c r="C8" i="2"/>
  <c r="E4" i="2"/>
  <c r="E7" i="2"/>
  <c r="E9" i="2"/>
  <c r="D7" i="2"/>
  <c r="D9" i="2"/>
  <c r="C7" i="2"/>
  <c r="C9" i="2"/>
  <c r="B7" i="2"/>
  <c r="E3" i="2"/>
  <c r="E5" i="2"/>
  <c r="E6" i="2"/>
  <c r="E2" i="2"/>
  <c r="D3" i="2"/>
  <c r="D5" i="2"/>
  <c r="D6" i="2"/>
  <c r="D2" i="2"/>
  <c r="C5" i="2"/>
  <c r="C6" i="2"/>
  <c r="C3" i="2"/>
  <c r="C2" i="2"/>
  <c r="B8" i="2"/>
  <c r="B6" i="2"/>
  <c r="B5" i="2"/>
  <c r="B4" i="2"/>
  <c r="B3" i="2"/>
  <c r="B2" i="2"/>
  <c r="C4" i="2" l="1"/>
  <c r="D4" i="2"/>
  <c r="D8" i="2"/>
  <c r="E8" i="2"/>
</calcChain>
</file>

<file path=xl/sharedStrings.xml><?xml version="1.0" encoding="utf-8"?>
<sst xmlns="http://schemas.openxmlformats.org/spreadsheetml/2006/main" count="165" uniqueCount="67">
  <si>
    <t>Mild</t>
  </si>
  <si>
    <t>Moderate</t>
  </si>
  <si>
    <t>Severe</t>
  </si>
  <si>
    <t>Unknown</t>
  </si>
  <si>
    <t>Head</t>
  </si>
  <si>
    <t>Thorax</t>
  </si>
  <si>
    <t>Abdomen</t>
  </si>
  <si>
    <t>Upper Extremity</t>
  </si>
  <si>
    <t>Lower Extremity</t>
  </si>
  <si>
    <t>Multiple (Including Head)</t>
  </si>
  <si>
    <t>Multiple (Excluding Head)</t>
  </si>
  <si>
    <t>Multiple Extremities</t>
  </si>
  <si>
    <t>Multiple Locations, including Head</t>
  </si>
  <si>
    <t>Multiple Locations, excluding Head</t>
  </si>
  <si>
    <t>Location</t>
  </si>
  <si>
    <t>Severity</t>
  </si>
  <si>
    <t>CFR_Ceasefire</t>
  </si>
  <si>
    <t>CFR_Baseline</t>
  </si>
  <si>
    <t>CFR_StatusQuo</t>
  </si>
  <si>
    <t>CFR_Escalation</t>
  </si>
  <si>
    <t>8-20%</t>
  </si>
  <si>
    <t>10-30%</t>
  </si>
  <si>
    <t>12-70%</t>
  </si>
  <si>
    <t>8-50%</t>
  </si>
  <si>
    <t>15-95%</t>
  </si>
  <si>
    <t>11-22%</t>
  </si>
  <si>
    <t>2-6%</t>
  </si>
  <si>
    <t>6-8%</t>
  </si>
  <si>
    <t>9-16%</t>
  </si>
  <si>
    <t>12-25%</t>
  </si>
  <si>
    <t>60-80%</t>
  </si>
  <si>
    <t>15-28%</t>
  </si>
  <si>
    <t>30-70%</t>
  </si>
  <si>
    <t>Open fracture used for moderate extremity</t>
  </si>
  <si>
    <t>Traumatic amputation used for severe extremity</t>
  </si>
  <si>
    <t>Upper extremity data assumed to be lower than lower extremity data; peripheral vascular trauma used</t>
  </si>
  <si>
    <t>Thoracic</t>
  </si>
  <si>
    <t>All Multiple Including Head assumed to have Head be the "killer" and thus mortality dependent on head CFR</t>
  </si>
  <si>
    <t>12-30%</t>
  </si>
  <si>
    <t>22-40%</t>
  </si>
  <si>
    <t>80-95%</t>
  </si>
  <si>
    <t>20-40%</t>
  </si>
  <si>
    <t>20-24%</t>
  </si>
  <si>
    <t>32-40%</t>
  </si>
  <si>
    <t>30-75%</t>
  </si>
  <si>
    <t>Multiple Extremities used as burns</t>
  </si>
  <si>
    <t>Ahmad Severe</t>
  </si>
  <si>
    <t>Multiple excluding head used with crush injuries</t>
  </si>
  <si>
    <t>Mild lower extremity assumed to be similar to mild upper extremity</t>
  </si>
  <si>
    <t>Used for Calculations</t>
  </si>
  <si>
    <t>-</t>
  </si>
  <si>
    <t>Hani/Eveline Moderate</t>
  </si>
  <si>
    <t>Eveline/Hani Moderate</t>
  </si>
  <si>
    <t>3-55%</t>
  </si>
  <si>
    <t>10-20%</t>
  </si>
  <si>
    <t>18-30%</t>
  </si>
  <si>
    <t>23-40%</t>
  </si>
  <si>
    <t>CFRs span across moderate/severe except in Head injuries</t>
  </si>
  <si>
    <t>1.4-45%</t>
  </si>
  <si>
    <t>Eveline/Hani used for moderate</t>
  </si>
  <si>
    <t>Ahmed for severe</t>
  </si>
  <si>
    <t>7-45%</t>
  </si>
  <si>
    <t>Ahmed for severe; Eveline central also for severe</t>
  </si>
  <si>
    <t>Eveline/Hani moderate</t>
  </si>
  <si>
    <t>Ahmed severe</t>
  </si>
  <si>
    <t>30-35%</t>
  </si>
  <si>
    <t>40-50%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</si>
</sst>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Border="1" applyAlignment="1">
      <alignment wrapText="1"/>
    </xf>
    <xf numFmtId="10" fontId="2" fillId="0" borderId="0" xfId="0" applyNumberFormat="1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 applyBorder="1"/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0D7-6145-8B4B-90E2-EAF01601A226}">
  <dimension ref="A1:F81"/>
  <sheetViews>
    <sheetView tabSelected="1" topLeftCell="A27" workbookViewId="0">
      <selection activeCell="J42" sqref="J42"/>
    </sheetView>
  </sheetViews>
  <sheetFormatPr baseColWidth="10" defaultRowHeight="16" x14ac:dyDescent="0.2"/>
  <cols>
    <col min="1" max="1" width="21.83203125" customWidth="1"/>
    <col min="3" max="3" width="13.1640625" customWidth="1"/>
    <col min="4" max="4" width="13" customWidth="1"/>
    <col min="5" max="5" width="13.5" customWidth="1"/>
  </cols>
  <sheetData>
    <row r="1" spans="1:5" x14ac:dyDescent="0.2">
      <c r="A1" s="8"/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2">
      <c r="A2" s="7" t="s">
        <v>4</v>
      </c>
      <c r="B2" s="8">
        <f>0.16*B12</f>
        <v>3004.96</v>
      </c>
      <c r="C2" s="8">
        <f>B13*B17</f>
        <v>2848.0122000000001</v>
      </c>
      <c r="D2" s="8">
        <f>B$14*B17</f>
        <v>1507.1804000000002</v>
      </c>
      <c r="E2" s="8">
        <f>B$15*B17</f>
        <v>1376.8040000000001</v>
      </c>
    </row>
    <row r="3" spans="1:5" x14ac:dyDescent="0.2">
      <c r="A3" s="7" t="s">
        <v>5</v>
      </c>
      <c r="B3" s="8">
        <f>0.0711*B12</f>
        <v>1335.3290999999999</v>
      </c>
      <c r="C3" s="8">
        <f>B13*B18</f>
        <v>1140.1406999999999</v>
      </c>
      <c r="D3" s="8">
        <f>B$14*B18</f>
        <v>603.36739999999998</v>
      </c>
      <c r="E3" s="8">
        <f>B$15*B18</f>
        <v>551.17399999999998</v>
      </c>
    </row>
    <row r="4" spans="1:5" x14ac:dyDescent="0.2">
      <c r="A4" s="7" t="s">
        <v>6</v>
      </c>
      <c r="B4" s="8">
        <f>0.0622*B12</f>
        <v>1168.1782000000001</v>
      </c>
      <c r="C4" s="8">
        <f>B$13*B19</f>
        <v>641.0367</v>
      </c>
      <c r="D4" s="8">
        <f>B$14*B19</f>
        <v>339.23939999999999</v>
      </c>
      <c r="E4" s="8">
        <f>B$15*B19</f>
        <v>309.89400000000001</v>
      </c>
    </row>
    <row r="5" spans="1:5" x14ac:dyDescent="0.2">
      <c r="A5" s="7" t="s">
        <v>7</v>
      </c>
      <c r="B5" s="8">
        <f>0.0711*B12</f>
        <v>1335.3290999999999</v>
      </c>
      <c r="C5" s="8">
        <f>B$13*B20</f>
        <v>1140.1406999999999</v>
      </c>
      <c r="D5" s="8">
        <f>B$14*B20</f>
        <v>603.36739999999998</v>
      </c>
      <c r="E5" s="8">
        <f>B$15*B20</f>
        <v>551.17399999999998</v>
      </c>
    </row>
    <row r="6" spans="1:5" x14ac:dyDescent="0.2">
      <c r="A6" s="7" t="s">
        <v>8</v>
      </c>
      <c r="B6" s="8">
        <f>0.2489*B12</f>
        <v>4674.5909000000001</v>
      </c>
      <c r="C6" s="8">
        <f>B$13*B21</f>
        <v>3988.1528999999996</v>
      </c>
      <c r="D6" s="8">
        <f>B$14*B21</f>
        <v>2110.5477999999998</v>
      </c>
      <c r="E6" s="8">
        <f>B$15*B21</f>
        <v>1927.9779999999998</v>
      </c>
    </row>
    <row r="7" spans="1:5" x14ac:dyDescent="0.2">
      <c r="A7" s="7" t="s">
        <v>11</v>
      </c>
      <c r="B7" s="8">
        <f>B22*B12</f>
        <v>685.50649999999996</v>
      </c>
      <c r="C7" s="8">
        <f t="shared" ref="C7:C10" si="0">B$13*B22</f>
        <v>569.29049999999995</v>
      </c>
      <c r="D7" s="8">
        <f t="shared" ref="D7:D10" si="1">B$14*B22</f>
        <v>301.27099999999996</v>
      </c>
      <c r="E7" s="8">
        <f t="shared" ref="E7:E10" si="2">B$15*B22</f>
        <v>275.20999999999998</v>
      </c>
    </row>
    <row r="8" spans="1:5" x14ac:dyDescent="0.2">
      <c r="A8" s="7" t="s">
        <v>9</v>
      </c>
      <c r="B8" s="8">
        <f>0.133*B12</f>
        <v>2497.873</v>
      </c>
      <c r="C8" s="8">
        <f t="shared" si="0"/>
        <v>2136.7890000000002</v>
      </c>
      <c r="D8" s="8">
        <f t="shared" si="1"/>
        <v>1130.798</v>
      </c>
      <c r="E8" s="8">
        <f t="shared" si="2"/>
        <v>1032.98</v>
      </c>
    </row>
    <row r="9" spans="1:5" x14ac:dyDescent="0.2">
      <c r="A9" s="7" t="s">
        <v>10</v>
      </c>
      <c r="B9" s="8">
        <f>0.2178*B$12</f>
        <v>4090.5018</v>
      </c>
      <c r="C9" s="8">
        <f t="shared" si="0"/>
        <v>1909.0727999999999</v>
      </c>
      <c r="D9" s="8">
        <f t="shared" si="1"/>
        <v>1010.2896</v>
      </c>
      <c r="E9" s="8">
        <f t="shared" si="2"/>
        <v>922.89599999999996</v>
      </c>
    </row>
    <row r="10" spans="1:5" x14ac:dyDescent="0.2">
      <c r="A10" s="7" t="s">
        <v>3</v>
      </c>
      <c r="B10" s="8">
        <f>B12*B25</f>
        <v>1457.4056</v>
      </c>
      <c r="C10" s="8">
        <f t="shared" si="0"/>
        <v>1210.3271999999999</v>
      </c>
      <c r="D10" s="8">
        <f t="shared" si="1"/>
        <v>640.5104</v>
      </c>
      <c r="E10" s="8">
        <f t="shared" si="2"/>
        <v>585.10400000000004</v>
      </c>
    </row>
    <row r="12" spans="1:5" x14ac:dyDescent="0.2">
      <c r="A12" s="11" t="s">
        <v>0</v>
      </c>
      <c r="B12" s="11">
        <v>18781</v>
      </c>
    </row>
    <row r="13" spans="1:5" x14ac:dyDescent="0.2">
      <c r="A13" s="11" t="s">
        <v>1</v>
      </c>
      <c r="B13" s="11">
        <v>15597</v>
      </c>
    </row>
    <row r="14" spans="1:5" x14ac:dyDescent="0.2">
      <c r="A14" s="11" t="s">
        <v>2</v>
      </c>
      <c r="B14" s="11">
        <v>8254</v>
      </c>
    </row>
    <row r="15" spans="1:5" x14ac:dyDescent="0.2">
      <c r="A15" s="11" t="s">
        <v>3</v>
      </c>
      <c r="B15" s="11">
        <v>7540</v>
      </c>
    </row>
    <row r="16" spans="1:5" x14ac:dyDescent="0.2">
      <c r="A16" s="12"/>
      <c r="B16" s="12"/>
      <c r="C16" s="15" t="s">
        <v>49</v>
      </c>
    </row>
    <row r="17" spans="1:6" ht="17" x14ac:dyDescent="0.2">
      <c r="A17" s="13" t="s">
        <v>4</v>
      </c>
      <c r="B17" s="14">
        <v>0.18260000000000001</v>
      </c>
    </row>
    <row r="18" spans="1:6" ht="17" x14ac:dyDescent="0.2">
      <c r="A18" s="13" t="s">
        <v>5</v>
      </c>
      <c r="B18" s="14">
        <v>7.3099999999999998E-2</v>
      </c>
    </row>
    <row r="19" spans="1:6" ht="17" x14ac:dyDescent="0.2">
      <c r="A19" s="13" t="s">
        <v>6</v>
      </c>
      <c r="B19" s="14">
        <v>4.1099999999999998E-2</v>
      </c>
    </row>
    <row r="20" spans="1:6" ht="17" x14ac:dyDescent="0.2">
      <c r="A20" s="13" t="s">
        <v>7</v>
      </c>
      <c r="B20" s="14">
        <v>7.3099999999999998E-2</v>
      </c>
    </row>
    <row r="21" spans="1:6" ht="17" x14ac:dyDescent="0.2">
      <c r="A21" s="13" t="s">
        <v>8</v>
      </c>
      <c r="B21" s="14">
        <v>0.25569999999999998</v>
      </c>
    </row>
    <row r="22" spans="1:6" ht="17" x14ac:dyDescent="0.2">
      <c r="A22" s="13" t="s">
        <v>11</v>
      </c>
      <c r="B22" s="14">
        <v>3.6499999999999998E-2</v>
      </c>
    </row>
    <row r="23" spans="1:6" ht="34" x14ac:dyDescent="0.2">
      <c r="A23" s="13" t="s">
        <v>12</v>
      </c>
      <c r="B23" s="14">
        <v>0.13700000000000001</v>
      </c>
    </row>
    <row r="24" spans="1:6" ht="34" x14ac:dyDescent="0.2">
      <c r="A24" s="13" t="s">
        <v>13</v>
      </c>
      <c r="B24" s="14">
        <v>0.12239999999999999</v>
      </c>
    </row>
    <row r="25" spans="1:6" ht="17" x14ac:dyDescent="0.2">
      <c r="A25" s="13" t="s">
        <v>3</v>
      </c>
      <c r="B25" s="14">
        <v>7.7600000000000002E-2</v>
      </c>
    </row>
    <row r="26" spans="1:6" x14ac:dyDescent="0.2">
      <c r="A26" s="3"/>
      <c r="B26" s="4"/>
    </row>
    <row r="28" spans="1:6" ht="17" x14ac:dyDescent="0.2">
      <c r="A28" s="5" t="s">
        <v>14</v>
      </c>
      <c r="B28" s="6" t="s">
        <v>15</v>
      </c>
      <c r="C28" s="6" t="s">
        <v>17</v>
      </c>
      <c r="D28" s="6" t="s">
        <v>16</v>
      </c>
      <c r="E28" s="6" t="s">
        <v>18</v>
      </c>
      <c r="F28" s="6" t="s">
        <v>19</v>
      </c>
    </row>
    <row r="29" spans="1:6" x14ac:dyDescent="0.2">
      <c r="A29" s="7" t="s">
        <v>4</v>
      </c>
      <c r="B29" s="8" t="s">
        <v>0</v>
      </c>
      <c r="C29" s="9">
        <v>7.5999999999999998E-2</v>
      </c>
      <c r="D29" s="10" t="s">
        <v>20</v>
      </c>
      <c r="E29" s="8" t="s">
        <v>21</v>
      </c>
      <c r="F29" s="8" t="s">
        <v>22</v>
      </c>
    </row>
    <row r="30" spans="1:6" x14ac:dyDescent="0.2">
      <c r="A30" s="7" t="s">
        <v>5</v>
      </c>
      <c r="B30" s="8" t="s">
        <v>0</v>
      </c>
      <c r="C30" s="8" t="s">
        <v>50</v>
      </c>
      <c r="D30" s="8" t="s">
        <v>50</v>
      </c>
      <c r="E30" s="8" t="s">
        <v>50</v>
      </c>
      <c r="F30" s="8" t="s">
        <v>50</v>
      </c>
    </row>
    <row r="31" spans="1:6" x14ac:dyDescent="0.2">
      <c r="A31" s="7" t="s">
        <v>6</v>
      </c>
      <c r="B31" s="8" t="s">
        <v>0</v>
      </c>
      <c r="C31" s="8" t="s">
        <v>50</v>
      </c>
      <c r="D31" s="10" t="s">
        <v>50</v>
      </c>
      <c r="E31" s="10" t="s">
        <v>50</v>
      </c>
      <c r="F31" s="10" t="s">
        <v>50</v>
      </c>
    </row>
    <row r="32" spans="1:6" x14ac:dyDescent="0.2">
      <c r="A32" s="7" t="s">
        <v>7</v>
      </c>
      <c r="B32" s="8" t="s">
        <v>0</v>
      </c>
      <c r="C32" s="10" t="s">
        <v>50</v>
      </c>
      <c r="D32" s="10" t="s">
        <v>50</v>
      </c>
      <c r="E32" s="10" t="s">
        <v>50</v>
      </c>
      <c r="F32" s="10" t="s">
        <v>50</v>
      </c>
    </row>
    <row r="33" spans="1:6" x14ac:dyDescent="0.2">
      <c r="A33" s="7" t="s">
        <v>8</v>
      </c>
      <c r="B33" s="8" t="s">
        <v>0</v>
      </c>
      <c r="C33" s="10" t="s">
        <v>50</v>
      </c>
      <c r="D33" s="10" t="s">
        <v>50</v>
      </c>
      <c r="E33" s="10" t="s">
        <v>50</v>
      </c>
      <c r="F33" s="10" t="s">
        <v>50</v>
      </c>
    </row>
    <row r="34" spans="1:6" x14ac:dyDescent="0.2">
      <c r="A34" s="7" t="s">
        <v>11</v>
      </c>
      <c r="B34" s="8" t="s">
        <v>0</v>
      </c>
      <c r="C34" s="10" t="s">
        <v>50</v>
      </c>
      <c r="D34" s="10" t="s">
        <v>50</v>
      </c>
      <c r="E34" s="10" t="s">
        <v>50</v>
      </c>
      <c r="F34" s="10" t="s">
        <v>50</v>
      </c>
    </row>
    <row r="35" spans="1:6" x14ac:dyDescent="0.2">
      <c r="A35" s="7" t="s">
        <v>9</v>
      </c>
      <c r="B35" s="8" t="s">
        <v>0</v>
      </c>
      <c r="C35" s="9">
        <v>7.5999999999999998E-2</v>
      </c>
      <c r="D35" s="10" t="s">
        <v>20</v>
      </c>
      <c r="E35" s="8" t="s">
        <v>21</v>
      </c>
      <c r="F35" s="8" t="s">
        <v>22</v>
      </c>
    </row>
    <row r="36" spans="1:6" x14ac:dyDescent="0.2">
      <c r="A36" s="7" t="s">
        <v>10</v>
      </c>
      <c r="B36" s="8" t="s">
        <v>0</v>
      </c>
      <c r="C36" s="10" t="s">
        <v>50</v>
      </c>
      <c r="D36" s="10" t="s">
        <v>50</v>
      </c>
      <c r="E36" s="10" t="s">
        <v>50</v>
      </c>
      <c r="F36" s="10" t="s">
        <v>50</v>
      </c>
    </row>
    <row r="37" spans="1:6" x14ac:dyDescent="0.2">
      <c r="A37" s="7" t="s">
        <v>4</v>
      </c>
      <c r="B37" s="8" t="s">
        <v>1</v>
      </c>
      <c r="C37" s="9">
        <v>4.2999999999999997E-2</v>
      </c>
      <c r="D37" s="8" t="s">
        <v>23</v>
      </c>
      <c r="E37" s="8" t="s">
        <v>22</v>
      </c>
      <c r="F37" s="8" t="s">
        <v>24</v>
      </c>
    </row>
    <row r="38" spans="1:6" x14ac:dyDescent="0.2">
      <c r="A38" s="7" t="s">
        <v>5</v>
      </c>
      <c r="B38" s="8" t="s">
        <v>1</v>
      </c>
      <c r="C38" s="8" t="s">
        <v>58</v>
      </c>
      <c r="D38" s="10" t="s">
        <v>20</v>
      </c>
      <c r="E38" s="10" t="s">
        <v>38</v>
      </c>
      <c r="F38" s="10" t="s">
        <v>39</v>
      </c>
    </row>
    <row r="39" spans="1:6" x14ac:dyDescent="0.2">
      <c r="A39" s="7" t="s">
        <v>6</v>
      </c>
      <c r="B39" s="8" t="s">
        <v>1</v>
      </c>
      <c r="C39" s="8" t="s">
        <v>61</v>
      </c>
      <c r="D39" s="10">
        <v>0.2</v>
      </c>
      <c r="E39" s="8" t="s">
        <v>65</v>
      </c>
      <c r="F39" s="8" t="s">
        <v>66</v>
      </c>
    </row>
    <row r="40" spans="1:6" x14ac:dyDescent="0.2">
      <c r="A40" s="7" t="s">
        <v>7</v>
      </c>
      <c r="B40" s="8" t="s">
        <v>1</v>
      </c>
      <c r="C40" s="10" t="s">
        <v>26</v>
      </c>
      <c r="D40" s="10" t="s">
        <v>27</v>
      </c>
      <c r="E40" s="10" t="s">
        <v>28</v>
      </c>
      <c r="F40" s="10" t="s">
        <v>29</v>
      </c>
    </row>
    <row r="41" spans="1:6" x14ac:dyDescent="0.2">
      <c r="A41" s="7" t="s">
        <v>8</v>
      </c>
      <c r="B41" s="8" t="s">
        <v>1</v>
      </c>
      <c r="C41" s="8" t="s">
        <v>25</v>
      </c>
      <c r="D41" s="8" t="s">
        <v>42</v>
      </c>
      <c r="E41" s="8" t="s">
        <v>43</v>
      </c>
      <c r="F41" s="8" t="s">
        <v>44</v>
      </c>
    </row>
    <row r="42" spans="1:6" x14ac:dyDescent="0.2">
      <c r="A42" s="7" t="s">
        <v>11</v>
      </c>
      <c r="B42" s="8" t="s">
        <v>1</v>
      </c>
      <c r="C42" s="10">
        <v>0.2</v>
      </c>
      <c r="D42" s="10">
        <v>0.28000000000000003</v>
      </c>
      <c r="E42" s="10">
        <v>0.35</v>
      </c>
      <c r="F42" s="10">
        <v>0.45</v>
      </c>
    </row>
    <row r="43" spans="1:6" x14ac:dyDescent="0.2">
      <c r="A43" s="7" t="s">
        <v>9</v>
      </c>
      <c r="B43" s="8" t="s">
        <v>1</v>
      </c>
      <c r="C43" s="9">
        <v>4.2999999999999997E-2</v>
      </c>
      <c r="D43" s="8" t="s">
        <v>23</v>
      </c>
      <c r="E43" s="8" t="s">
        <v>22</v>
      </c>
      <c r="F43" s="8" t="s">
        <v>24</v>
      </c>
    </row>
    <row r="44" spans="1:6" x14ac:dyDescent="0.2">
      <c r="A44" s="7" t="s">
        <v>10</v>
      </c>
      <c r="B44" s="8" t="s">
        <v>1</v>
      </c>
      <c r="C44" s="10" t="s">
        <v>53</v>
      </c>
      <c r="D44" s="10" t="s">
        <v>54</v>
      </c>
      <c r="E44" s="10" t="s">
        <v>55</v>
      </c>
      <c r="F44" s="10" t="s">
        <v>56</v>
      </c>
    </row>
    <row r="45" spans="1:6" x14ac:dyDescent="0.2">
      <c r="A45" s="7" t="s">
        <v>4</v>
      </c>
      <c r="B45" s="8" t="s">
        <v>2</v>
      </c>
      <c r="C45" s="9">
        <v>0.88100000000000001</v>
      </c>
      <c r="D45" s="10">
        <v>1</v>
      </c>
      <c r="E45" s="10">
        <v>1</v>
      </c>
      <c r="F45" s="10">
        <v>1</v>
      </c>
    </row>
    <row r="46" spans="1:6" x14ac:dyDescent="0.2">
      <c r="A46" s="7" t="s">
        <v>5</v>
      </c>
      <c r="B46" s="8" t="s">
        <v>2</v>
      </c>
      <c r="C46" s="8" t="s">
        <v>58</v>
      </c>
      <c r="D46" s="10" t="s">
        <v>30</v>
      </c>
      <c r="E46" s="10" t="s">
        <v>40</v>
      </c>
      <c r="F46" s="10">
        <v>1</v>
      </c>
    </row>
    <row r="47" spans="1:6" x14ac:dyDescent="0.2">
      <c r="A47" s="7" t="s">
        <v>6</v>
      </c>
      <c r="B47" s="8" t="s">
        <v>2</v>
      </c>
      <c r="C47" s="8" t="s">
        <v>61</v>
      </c>
      <c r="D47" s="10">
        <v>0.3</v>
      </c>
      <c r="E47" s="10">
        <v>0.6</v>
      </c>
      <c r="F47" s="10">
        <v>1</v>
      </c>
    </row>
    <row r="48" spans="1:6" x14ac:dyDescent="0.2">
      <c r="A48" s="7" t="s">
        <v>7</v>
      </c>
      <c r="B48" s="8" t="s">
        <v>2</v>
      </c>
      <c r="C48" s="10" t="s">
        <v>26</v>
      </c>
      <c r="D48" s="10">
        <v>0.2</v>
      </c>
      <c r="E48" s="10">
        <v>0.4</v>
      </c>
      <c r="F48" s="10">
        <v>0.8</v>
      </c>
    </row>
    <row r="49" spans="1:6" x14ac:dyDescent="0.2">
      <c r="A49" s="7" t="s">
        <v>8</v>
      </c>
      <c r="B49" s="8" t="s">
        <v>2</v>
      </c>
      <c r="C49" s="10">
        <v>0.15</v>
      </c>
      <c r="D49" s="10" t="s">
        <v>31</v>
      </c>
      <c r="E49" s="10" t="s">
        <v>41</v>
      </c>
      <c r="F49" s="10" t="s">
        <v>32</v>
      </c>
    </row>
    <row r="50" spans="1:6" x14ac:dyDescent="0.2">
      <c r="A50" s="7" t="s">
        <v>11</v>
      </c>
      <c r="B50" s="8" t="s">
        <v>2</v>
      </c>
      <c r="C50" s="10">
        <v>0.2</v>
      </c>
      <c r="D50" s="10">
        <v>0.8</v>
      </c>
      <c r="E50" s="10">
        <v>0.95</v>
      </c>
      <c r="F50" s="10">
        <v>1</v>
      </c>
    </row>
    <row r="51" spans="1:6" x14ac:dyDescent="0.2">
      <c r="A51" s="7" t="s">
        <v>9</v>
      </c>
      <c r="B51" s="8" t="s">
        <v>2</v>
      </c>
      <c r="C51" s="9">
        <v>0.88100000000000001</v>
      </c>
      <c r="D51" s="10">
        <v>1</v>
      </c>
      <c r="E51" s="10">
        <v>1</v>
      </c>
      <c r="F51" s="10">
        <v>1</v>
      </c>
    </row>
    <row r="52" spans="1:6" x14ac:dyDescent="0.2">
      <c r="A52" s="7" t="s">
        <v>10</v>
      </c>
      <c r="B52" s="8" t="s">
        <v>2</v>
      </c>
      <c r="C52" s="10" t="s">
        <v>53</v>
      </c>
      <c r="D52" s="10">
        <v>0.8</v>
      </c>
      <c r="E52" s="10">
        <v>0.95</v>
      </c>
      <c r="F52" s="10">
        <v>1</v>
      </c>
    </row>
    <row r="53" spans="1:6" x14ac:dyDescent="0.2">
      <c r="A53" s="16"/>
      <c r="B53" s="17"/>
      <c r="C53" s="18"/>
      <c r="D53" s="18"/>
      <c r="E53" s="18"/>
      <c r="F53" s="18"/>
    </row>
    <row r="54" spans="1:6" x14ac:dyDescent="0.2">
      <c r="A54" s="16" t="s">
        <v>57</v>
      </c>
      <c r="B54" s="17"/>
      <c r="C54" s="18"/>
      <c r="D54" s="18"/>
      <c r="E54" s="18"/>
      <c r="F54" s="18"/>
    </row>
    <row r="56" spans="1:6" x14ac:dyDescent="0.2">
      <c r="A56" s="2" t="s">
        <v>35</v>
      </c>
    </row>
    <row r="57" spans="1:6" x14ac:dyDescent="0.2">
      <c r="A57" s="1" t="s">
        <v>59</v>
      </c>
    </row>
    <row r="58" spans="1:6" x14ac:dyDescent="0.2">
      <c r="A58" s="1" t="s">
        <v>60</v>
      </c>
    </row>
    <row r="59" spans="1:6" x14ac:dyDescent="0.2">
      <c r="A59" s="1"/>
    </row>
    <row r="60" spans="1:6" x14ac:dyDescent="0.2">
      <c r="A60" s="1" t="s">
        <v>33</v>
      </c>
    </row>
    <row r="61" spans="1:6" x14ac:dyDescent="0.2">
      <c r="A61" s="1" t="s">
        <v>34</v>
      </c>
    </row>
    <row r="62" spans="1:6" x14ac:dyDescent="0.2">
      <c r="A62" s="1" t="s">
        <v>48</v>
      </c>
    </row>
    <row r="64" spans="1:6" x14ac:dyDescent="0.2">
      <c r="A64" s="1" t="s">
        <v>36</v>
      </c>
    </row>
    <row r="65" spans="1:1" x14ac:dyDescent="0.2">
      <c r="A65" s="1" t="s">
        <v>59</v>
      </c>
    </row>
    <row r="66" spans="1:1" x14ac:dyDescent="0.2">
      <c r="A66" s="1" t="s">
        <v>62</v>
      </c>
    </row>
    <row r="67" spans="1:1" x14ac:dyDescent="0.2">
      <c r="A67" s="1"/>
    </row>
    <row r="69" spans="1:1" x14ac:dyDescent="0.2">
      <c r="A69" s="1" t="s">
        <v>37</v>
      </c>
    </row>
    <row r="71" spans="1:1" x14ac:dyDescent="0.2">
      <c r="A71" s="1" t="s">
        <v>45</v>
      </c>
    </row>
    <row r="72" spans="1:1" x14ac:dyDescent="0.2">
      <c r="A72" s="1" t="s">
        <v>51</v>
      </c>
    </row>
    <row r="73" spans="1:1" x14ac:dyDescent="0.2">
      <c r="A73" t="s">
        <v>46</v>
      </c>
    </row>
    <row r="75" spans="1:1" x14ac:dyDescent="0.2">
      <c r="A75" t="s">
        <v>47</v>
      </c>
    </row>
    <row r="76" spans="1:1" x14ac:dyDescent="0.2">
      <c r="A76" t="s">
        <v>52</v>
      </c>
    </row>
    <row r="77" spans="1:1" x14ac:dyDescent="0.2">
      <c r="A77" t="s">
        <v>46</v>
      </c>
    </row>
    <row r="79" spans="1:1" x14ac:dyDescent="0.2">
      <c r="A79" t="s">
        <v>6</v>
      </c>
    </row>
    <row r="80" spans="1:1" x14ac:dyDescent="0.2">
      <c r="A80" t="s">
        <v>63</v>
      </c>
    </row>
    <row r="81" spans="1:1" x14ac:dyDescent="0.2">
      <c r="A8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Aly</dc:creator>
  <cp:lastModifiedBy>Sarah Aly</cp:lastModifiedBy>
  <dcterms:created xsi:type="dcterms:W3CDTF">2024-02-17T04:18:40Z</dcterms:created>
  <dcterms:modified xsi:type="dcterms:W3CDTF">2024-02-17T07:27:14Z</dcterms:modified>
</cp:coreProperties>
</file>