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zeina\London School of Hygiene and Tropical Medicine\gaza_nutrition data\FC codes\inputs\"/>
    </mc:Choice>
  </mc:AlternateContent>
  <xr:revisionPtr revIDLastSave="0" documentId="13_ncr:1_{5F332738-0A1F-4A91-A5BF-2738792B9201}" xr6:coauthVersionLast="47" xr6:coauthVersionMax="47" xr10:uidLastSave="{00000000-0000-0000-0000-000000000000}"/>
  <bookViews>
    <workbookView xWindow="-90" yWindow="-90" windowWidth="19380" windowHeight="10380" activeTab="2" xr2:uid="{B91C906B-9271-C349-B4B6-1DC28DC1898A}"/>
  </bookViews>
  <sheets>
    <sheet name="Severity" sheetId="1" r:id="rId1"/>
    <sheet name="Missing Persons" sheetId="2" state="hidden" r:id="rId2"/>
    <sheet name="Cumulative Deaths Inju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" i="3"/>
  <c r="D37" i="3"/>
  <c r="D93" i="3"/>
  <c r="D101" i="3"/>
  <c r="D100" i="3"/>
  <c r="D94" i="3"/>
  <c r="D89" i="3"/>
  <c r="D88" i="3"/>
  <c r="D87" i="3"/>
  <c r="D82" i="3"/>
  <c r="D81" i="3"/>
  <c r="D80" i="3"/>
  <c r="D79" i="3"/>
  <c r="D78" i="3"/>
  <c r="D77" i="3"/>
  <c r="D76" i="3"/>
  <c r="D74" i="3"/>
  <c r="D73" i="3"/>
  <c r="D72" i="3"/>
  <c r="D63" i="3"/>
  <c r="D62" i="3"/>
  <c r="D58" i="3"/>
  <c r="D57" i="3"/>
  <c r="D56" i="3"/>
  <c r="D55" i="3"/>
  <c r="D54" i="3"/>
  <c r="D53" i="3"/>
  <c r="D52" i="3"/>
  <c r="D51" i="3"/>
  <c r="D50" i="3"/>
  <c r="D48" i="3"/>
  <c r="D47" i="3"/>
  <c r="D46" i="3"/>
  <c r="D45" i="3"/>
  <c r="D44" i="3"/>
  <c r="D43" i="3"/>
  <c r="D42" i="3"/>
  <c r="D41" i="3"/>
  <c r="D40" i="3"/>
  <c r="D39" i="3"/>
  <c r="D38" i="3"/>
  <c r="G106" i="3" l="1"/>
  <c r="G105" i="3"/>
  <c r="G104" i="3"/>
  <c r="G103" i="3"/>
  <c r="G102" i="3"/>
  <c r="G101" i="3"/>
  <c r="G99" i="3"/>
  <c r="G98" i="3"/>
  <c r="G97" i="3"/>
  <c r="G96" i="3"/>
  <c r="G95" i="3"/>
  <c r="G94" i="3"/>
  <c r="G92" i="3"/>
  <c r="G91" i="3"/>
  <c r="G90" i="3"/>
  <c r="G89" i="3"/>
  <c r="G86" i="3"/>
  <c r="G85" i="3"/>
  <c r="G84" i="3"/>
  <c r="G83" i="3"/>
  <c r="G82" i="3"/>
  <c r="G78" i="3"/>
  <c r="G75" i="3"/>
  <c r="G74" i="3"/>
  <c r="G71" i="3"/>
  <c r="G70" i="3"/>
  <c r="G69" i="3"/>
  <c r="G68" i="3"/>
  <c r="G67" i="3"/>
  <c r="G66" i="3"/>
  <c r="G65" i="3"/>
  <c r="G64" i="3"/>
  <c r="G63" i="3"/>
  <c r="G61" i="3"/>
  <c r="G60" i="3"/>
  <c r="G59" i="3"/>
  <c r="G58" i="3"/>
  <c r="G49" i="3"/>
  <c r="G48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106" i="3"/>
  <c r="E106" i="3" s="1"/>
  <c r="C105" i="3"/>
  <c r="E105" i="3" s="1"/>
  <c r="C104" i="3"/>
  <c r="E104" i="3" s="1"/>
  <c r="C103" i="3"/>
  <c r="E103" i="3" s="1"/>
  <c r="C102" i="3"/>
  <c r="E102" i="3" s="1"/>
  <c r="E101" i="3"/>
  <c r="E100" i="3"/>
  <c r="C99" i="3"/>
  <c r="E99" i="3" s="1"/>
  <c r="C98" i="3"/>
  <c r="E98" i="3" s="1"/>
  <c r="C97" i="3"/>
  <c r="E97" i="3" s="1"/>
  <c r="C96" i="3"/>
  <c r="E96" i="3" s="1"/>
  <c r="C95" i="3"/>
  <c r="E95" i="3" s="1"/>
  <c r="E94" i="3"/>
  <c r="E93" i="3"/>
  <c r="C92" i="3"/>
  <c r="E92" i="3" s="1"/>
  <c r="C91" i="3"/>
  <c r="E91" i="3" s="1"/>
  <c r="C90" i="3"/>
  <c r="E90" i="3" s="1"/>
  <c r="E89" i="3"/>
  <c r="E88" i="3"/>
  <c r="E87" i="3"/>
  <c r="C86" i="3"/>
  <c r="E86" i="3" s="1"/>
  <c r="C85" i="3"/>
  <c r="E85" i="3" s="1"/>
  <c r="C84" i="3"/>
  <c r="E84" i="3" s="1"/>
  <c r="C83" i="3"/>
  <c r="E83" i="3" s="1"/>
  <c r="E82" i="3"/>
  <c r="E81" i="3"/>
  <c r="E80" i="3"/>
  <c r="E79" i="3"/>
  <c r="E78" i="3"/>
  <c r="E77" i="3"/>
  <c r="E76" i="3"/>
  <c r="C75" i="3"/>
  <c r="E75" i="3" s="1"/>
  <c r="E74" i="3"/>
  <c r="E73" i="3"/>
  <c r="E72" i="3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E63" i="3"/>
  <c r="E62" i="3"/>
  <c r="C59" i="3"/>
  <c r="E59" i="3" s="1"/>
  <c r="E58" i="3"/>
  <c r="E57" i="3"/>
  <c r="E56" i="3"/>
  <c r="E55" i="3"/>
  <c r="E54" i="3"/>
  <c r="E53" i="3"/>
  <c r="E52" i="3"/>
  <c r="E51" i="3"/>
  <c r="E50" i="3"/>
  <c r="C49" i="3"/>
  <c r="E49" i="3" s="1"/>
  <c r="E48" i="3"/>
  <c r="E47" i="3"/>
  <c r="E46" i="3"/>
  <c r="E45" i="3"/>
  <c r="E44" i="3"/>
  <c r="E43" i="3"/>
  <c r="E42" i="3"/>
  <c r="E41" i="3"/>
  <c r="E40" i="3"/>
  <c r="E39" i="3"/>
  <c r="E38" i="3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</calcChain>
</file>

<file path=xl/sharedStrings.xml><?xml version="1.0" encoding="utf-8"?>
<sst xmlns="http://schemas.openxmlformats.org/spreadsheetml/2006/main" count="92" uniqueCount="91">
  <si>
    <t>Injured</t>
  </si>
  <si>
    <t>Total Injured</t>
  </si>
  <si>
    <t>Critical Injuries</t>
  </si>
  <si>
    <t>Moderate Injuries</t>
  </si>
  <si>
    <t>Mild Injuries</t>
  </si>
  <si>
    <t>Unknown Severity Injuries</t>
  </si>
  <si>
    <t>Date</t>
  </si>
  <si>
    <t>Missing Persons</t>
  </si>
  <si>
    <t xml:space="preserve">Cumulative Injured Persons </t>
  </si>
  <si>
    <t>Injuries per day</t>
  </si>
  <si>
    <t>Injuries per day interpolated</t>
  </si>
  <si>
    <t xml:space="preserve">Cumulative death Persons  </t>
  </si>
  <si>
    <t xml:space="preserve">Cumulative Rate per 1000 persons
total population= 2,226,544   </t>
  </si>
  <si>
    <r>
      <t>Figure 1.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Missing Persons in Gaza</t>
    </r>
    <r>
      <rPr>
        <sz val="10"/>
        <color theme="1"/>
        <rFont val="Arial"/>
        <family val="2"/>
      </rPr>
      <t xml:space="preserve">, </t>
    </r>
    <r>
      <rPr>
        <i/>
        <sz val="10"/>
        <color theme="1"/>
        <rFont val="Arial"/>
        <family val="2"/>
      </rPr>
      <t>Source: Palestinian Red Crescent Society Reports 18/10/23-11/12/23</t>
    </r>
  </si>
  <si>
    <t>#1 </t>
  </si>
  <si>
    <t>#2 </t>
  </si>
  <si>
    <t>#3 </t>
  </si>
  <si>
    <t>#4 </t>
  </si>
  <si>
    <t>#5 </t>
  </si>
  <si>
    <t>#6 </t>
  </si>
  <si>
    <t>#7 </t>
  </si>
  <si>
    <t>#8 </t>
  </si>
  <si>
    <t>#9 </t>
  </si>
  <si>
    <t>#10 </t>
  </si>
  <si>
    <t>#11 </t>
  </si>
  <si>
    <t>#12 </t>
  </si>
  <si>
    <t>#13 </t>
  </si>
  <si>
    <t>#14 </t>
  </si>
  <si>
    <t>#15 </t>
  </si>
  <si>
    <t>#16 </t>
  </si>
  <si>
    <t>#17 </t>
  </si>
  <si>
    <t>#18 </t>
  </si>
  <si>
    <t>#19 </t>
  </si>
  <si>
    <t>#20 </t>
  </si>
  <si>
    <t>#21 </t>
  </si>
  <si>
    <t>#22 </t>
  </si>
  <si>
    <t>#23 </t>
  </si>
  <si>
    <t>#24 </t>
  </si>
  <si>
    <t>#25 </t>
  </si>
  <si>
    <t>#26 </t>
  </si>
  <si>
    <t>#27 </t>
  </si>
  <si>
    <t>#28</t>
  </si>
  <si>
    <t>#29</t>
  </si>
  <si>
    <t>#30</t>
  </si>
  <si>
    <t>Info Graph 06.11.23</t>
  </si>
  <si>
    <t>#32</t>
  </si>
  <si>
    <t>#33</t>
  </si>
  <si>
    <t>#34</t>
  </si>
  <si>
    <t>#35</t>
  </si>
  <si>
    <t>#47</t>
  </si>
  <si>
    <t>#48</t>
  </si>
  <si>
    <t>Info Graph 02.12.23</t>
  </si>
  <si>
    <t>#58</t>
  </si>
  <si>
    <t>#59</t>
  </si>
  <si>
    <t>#60</t>
  </si>
  <si>
    <t>#62</t>
  </si>
  <si>
    <t>#63</t>
  </si>
  <si>
    <t>#64</t>
  </si>
  <si>
    <t>Info Graph 10.12.23</t>
  </si>
  <si>
    <t>#66</t>
  </si>
  <si>
    <t>Info Graph 12.12.23</t>
  </si>
  <si>
    <t>Info Graph 13.12.23</t>
  </si>
  <si>
    <t>#69</t>
  </si>
  <si>
    <t>Info Graph 15.12.23</t>
  </si>
  <si>
    <t>#72</t>
  </si>
  <si>
    <t>#73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</si>
  <si>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</si>
  <si>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</si>
  <si>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</si>
  <si>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</si>
  <si>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</si>
  <si>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</si>
  <si>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</si>
  <si>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</si>
  <si>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</si>
  <si>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</si>
  <si>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</si>
  <si>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</si>
  <si>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</si>
  <si>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</si>
  <si>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</si>
  <si>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</si>
  <si>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</si>
  <si>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</si>
  <si>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</si>
  <si>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</si>
  <si>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</si>
  <si>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</si>
  <si>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Extrapolated unsmoothed death per day</t>
  </si>
  <si>
    <t>Reference OCHA Situation Report (number of OCHA report)</t>
  </si>
  <si>
    <t>Source: MOH Gaza Emergency Report 12/12/23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</si>
</sst>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10"/>
      <color theme="1"/>
      <name val="Aptos"/>
      <family val="2"/>
    </font>
    <font>
      <sz val="11"/>
      <color theme="1"/>
      <name val="Candara"/>
      <family val="2"/>
    </font>
    <font>
      <sz val="10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2" xfId="0" applyFont="1" applyBorder="1"/>
    <xf numFmtId="14" fontId="6" fillId="0" borderId="2" xfId="0" applyNumberFormat="1" applyFont="1" applyBorder="1"/>
    <xf numFmtId="0" fontId="6" fillId="0" borderId="2" xfId="0" applyFont="1" applyBorder="1"/>
    <xf numFmtId="0" fontId="2" fillId="0" borderId="0" xfId="0" applyFo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0" xfId="0" applyFont="1"/>
    <xf numFmtId="14" fontId="9" fillId="0" borderId="0" xfId="0" applyNumberFormat="1" applyFont="1" applyAlignment="1">
      <alignment horizontal="left" wrapText="1"/>
    </xf>
    <xf numFmtId="3" fontId="9" fillId="0" borderId="0" xfId="0" applyNumberFormat="1" applyFont="1" applyAlignment="1">
      <alignment horizontal="right" wrapText="1"/>
    </xf>
    <xf numFmtId="0" fontId="9" fillId="0" borderId="0" xfId="0" applyFont="1"/>
    <xf numFmtId="2" fontId="9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center" wrapText="1"/>
    </xf>
    <xf numFmtId="164" fontId="9" fillId="0" borderId="0" xfId="0" applyNumberFormat="1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horizontal="right" wrapText="1"/>
    </xf>
    <xf numFmtId="3" fontId="10" fillId="0" borderId="0" xfId="0" applyNumberFormat="1" applyFont="1" applyAlignment="1">
      <alignment horizontal="right" wrapText="1"/>
    </xf>
    <xf numFmtId="0" fontId="11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7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'Missing Persons'!$B$1</c:f>
              <c:strCache>
                <c:ptCount val="1"/>
                <c:pt idx="0">
                  <c:v>Missing Persons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'Missing Persons'!$A$2:$A$14</c:f>
              <c:numCache>
                <c:formatCode>m/d/yyyy</c:formatCode>
                <c:ptCount val="13"/>
                <c:pt idx="0">
                  <c:v>45217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45225</c:v>
                </c:pt>
                <c:pt idx="5">
                  <c:v>45232</c:v>
                </c:pt>
                <c:pt idx="6">
                  <c:v>45233</c:v>
                </c:pt>
                <c:pt idx="7">
                  <c:v>45234</c:v>
                </c:pt>
                <c:pt idx="8">
                  <c:v>45238</c:v>
                </c:pt>
                <c:pt idx="9">
                  <c:v>45243</c:v>
                </c:pt>
                <c:pt idx="10">
                  <c:v>45252</c:v>
                </c:pt>
                <c:pt idx="11">
                  <c:v>45264</c:v>
                </c:pt>
                <c:pt idx="12">
                  <c:v>45271</c:v>
                </c:pt>
              </c:numCache>
            </c:numRef>
          </c:xVal>
          <c:yVal>
            <c:numRef>
              <c:f>'Missing Persons'!$B$2:$B$14</c:f>
              <c:numCache>
                <c:formatCode>General</c:formatCode>
                <c:ptCount val="13"/>
                <c:pt idx="0">
                  <c:v>1300</c:v>
                </c:pt>
                <c:pt idx="1">
                  <c:v>1400</c:v>
                </c:pt>
                <c:pt idx="2">
                  <c:v>1450</c:v>
                </c:pt>
                <c:pt idx="3">
                  <c:v>1500</c:v>
                </c:pt>
                <c:pt idx="4">
                  <c:v>2000</c:v>
                </c:pt>
                <c:pt idx="5">
                  <c:v>2060</c:v>
                </c:pt>
                <c:pt idx="6">
                  <c:v>2100</c:v>
                </c:pt>
                <c:pt idx="7">
                  <c:v>2660</c:v>
                </c:pt>
                <c:pt idx="8">
                  <c:v>3000</c:v>
                </c:pt>
                <c:pt idx="9">
                  <c:v>3250</c:v>
                </c:pt>
                <c:pt idx="10">
                  <c:v>7000</c:v>
                </c:pt>
                <c:pt idx="11">
                  <c:v>7500</c:v>
                </c:pt>
                <c:pt idx="12">
                  <c:v>7780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3-7947-9536-BD7CE5F3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33295"/>
        <c:axId val="218542927"/>
      </c:scatterChart>
      <c:valAx>
        <c:axId val="9786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2927"/>
        <c:crosses val="autoZero"/>
        <c:crossBetween val="midCat"/>
      </c:valAx>
      <c:valAx>
        <c:axId val="2185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0</xdr:rowOff>
    </xdr:from>
    <xdr:to>
      <xdr:col>11</xdr:col>
      <xdr:colOff>431800</xdr:colOff>
      <xdr:row>21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A4AF7B-E177-1813-4950-5DDBE83F1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0" y="0"/>
          <a:ext cx="6591300" cy="3543300"/>
        </a:xfrm>
        <a:prstGeom prst="rect">
          <a:avLst/>
        </a:prstGeom>
      </xdr:spPr>
    </xdr:pic>
    <xdr:clientData/>
  </xdr:twoCellAnchor>
  <xdr:twoCellAnchor>
    <xdr:from>
      <xdr:col>11</xdr:col>
      <xdr:colOff>819150</xdr:colOff>
      <xdr:row>0</xdr:row>
      <xdr:rowOff>0</xdr:rowOff>
    </xdr:from>
    <xdr:to>
      <xdr:col>19</xdr:col>
      <xdr:colOff>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B96EA-3482-261E-D37F-80A8A672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F917-1DF6-D044-A2D6-7F9A5C82CFF9}">
  <dimension ref="A1:E10"/>
  <sheetViews>
    <sheetView zoomScale="60" workbookViewId="0">
      <selection activeCell="D7" sqref="D7"/>
    </sheetView>
  </sheetViews>
  <sheetFormatPr defaultColWidth="10.6640625" defaultRowHeight="15.25" x14ac:dyDescent="0.65"/>
  <cols>
    <col min="1" max="1" width="24" style="3" bestFit="1" customWidth="1"/>
    <col min="2" max="3" width="10.6640625" style="3"/>
    <col min="4" max="4" width="45.6640625" style="3" bestFit="1" customWidth="1"/>
    <col min="5" max="16384" width="10.6640625" style="3"/>
  </cols>
  <sheetData>
    <row r="1" spans="1:5" s="5" customFormat="1" ht="32" x14ac:dyDescent="0.8">
      <c r="A1" s="27"/>
      <c r="B1" s="28" t="s">
        <v>0</v>
      </c>
      <c r="C1" s="28" t="s">
        <v>1</v>
      </c>
      <c r="D1" s="29" t="s">
        <v>90</v>
      </c>
      <c r="E1" s="11"/>
    </row>
    <row r="2" spans="1:5" ht="16" x14ac:dyDescent="0.8">
      <c r="A2" s="12" t="s">
        <v>2</v>
      </c>
      <c r="B2" s="10">
        <v>8254</v>
      </c>
      <c r="C2" s="10">
        <v>50594</v>
      </c>
      <c r="D2" s="13"/>
      <c r="E2" s="13"/>
    </row>
    <row r="3" spans="1:5" ht="16" x14ac:dyDescent="0.8">
      <c r="A3" s="12" t="s">
        <v>3</v>
      </c>
      <c r="B3" s="10">
        <v>15597</v>
      </c>
      <c r="C3" s="10">
        <v>50594</v>
      </c>
      <c r="D3" s="13"/>
      <c r="E3" s="13"/>
    </row>
    <row r="4" spans="1:5" ht="16" x14ac:dyDescent="0.8">
      <c r="A4" s="12" t="s">
        <v>4</v>
      </c>
      <c r="B4" s="10">
        <v>18781</v>
      </c>
      <c r="C4" s="10">
        <v>50594</v>
      </c>
      <c r="D4" s="13"/>
      <c r="E4" s="13"/>
    </row>
    <row r="5" spans="1:5" ht="16" x14ac:dyDescent="0.8">
      <c r="A5" s="12" t="s">
        <v>5</v>
      </c>
      <c r="B5" s="10">
        <v>7540</v>
      </c>
      <c r="C5" s="10">
        <v>50594</v>
      </c>
      <c r="D5" s="13"/>
      <c r="E5" s="13"/>
    </row>
    <row r="10" spans="1:5" x14ac:dyDescent="0.65">
      <c r="E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0CE0-B227-D645-9AFB-5B34974EE800}">
  <dimension ref="A1:E19"/>
  <sheetViews>
    <sheetView workbookViewId="0">
      <selection sqref="A1:XFD1048576"/>
    </sheetView>
  </sheetViews>
  <sheetFormatPr defaultColWidth="10.6640625" defaultRowHeight="13" x14ac:dyDescent="0.6"/>
  <cols>
    <col min="1" max="1" width="10.7890625" style="1" bestFit="1" customWidth="1"/>
    <col min="2" max="2" width="10.70703125" style="1" bestFit="1" customWidth="1"/>
    <col min="3" max="16384" width="10.6640625" style="1"/>
  </cols>
  <sheetData>
    <row r="1" spans="1:2" x14ac:dyDescent="0.6">
      <c r="A1" s="6" t="s">
        <v>6</v>
      </c>
      <c r="B1" s="6" t="s">
        <v>7</v>
      </c>
    </row>
    <row r="2" spans="1:2" x14ac:dyDescent="0.6">
      <c r="A2" s="7">
        <v>45217</v>
      </c>
      <c r="B2" s="8">
        <v>1300</v>
      </c>
    </row>
    <row r="3" spans="1:2" x14ac:dyDescent="0.6">
      <c r="A3" s="7">
        <v>45220</v>
      </c>
      <c r="B3" s="8">
        <v>1400</v>
      </c>
    </row>
    <row r="4" spans="1:2" x14ac:dyDescent="0.6">
      <c r="A4" s="7">
        <v>45221</v>
      </c>
      <c r="B4" s="8">
        <v>1450</v>
      </c>
    </row>
    <row r="5" spans="1:2" x14ac:dyDescent="0.6">
      <c r="A5" s="7">
        <v>45222</v>
      </c>
      <c r="B5" s="8">
        <v>1500</v>
      </c>
    </row>
    <row r="6" spans="1:2" x14ac:dyDescent="0.6">
      <c r="A6" s="7">
        <v>45225</v>
      </c>
      <c r="B6" s="8">
        <v>2000</v>
      </c>
    </row>
    <row r="7" spans="1:2" x14ac:dyDescent="0.6">
      <c r="A7" s="7">
        <v>45232</v>
      </c>
      <c r="B7" s="8">
        <v>2060</v>
      </c>
    </row>
    <row r="8" spans="1:2" x14ac:dyDescent="0.6">
      <c r="A8" s="7">
        <v>45233</v>
      </c>
      <c r="B8" s="8">
        <v>2100</v>
      </c>
    </row>
    <row r="9" spans="1:2" x14ac:dyDescent="0.6">
      <c r="A9" s="7">
        <v>45234</v>
      </c>
      <c r="B9" s="8">
        <v>2660</v>
      </c>
    </row>
    <row r="10" spans="1:2" x14ac:dyDescent="0.6">
      <c r="A10" s="7">
        <v>45238</v>
      </c>
      <c r="B10" s="8">
        <v>3000</v>
      </c>
    </row>
    <row r="11" spans="1:2" x14ac:dyDescent="0.6">
      <c r="A11" s="7">
        <v>45243</v>
      </c>
      <c r="B11" s="8">
        <v>3250</v>
      </c>
    </row>
    <row r="12" spans="1:2" x14ac:dyDescent="0.6">
      <c r="A12" s="7">
        <v>45252</v>
      </c>
      <c r="B12" s="8">
        <v>7000</v>
      </c>
    </row>
    <row r="13" spans="1:2" x14ac:dyDescent="0.6">
      <c r="A13" s="7">
        <v>45264</v>
      </c>
      <c r="B13" s="8">
        <v>7500</v>
      </c>
    </row>
    <row r="14" spans="1:2" x14ac:dyDescent="0.6">
      <c r="A14" s="7">
        <v>45271</v>
      </c>
      <c r="B14" s="8">
        <v>7780</v>
      </c>
    </row>
    <row r="19" spans="5:5" x14ac:dyDescent="0.6">
      <c r="E19" s="2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E768-8D3C-894C-9847-50E7A7B93AA1}">
  <dimension ref="A1:J1001"/>
  <sheetViews>
    <sheetView tabSelected="1" zoomScale="58" workbookViewId="0">
      <selection activeCell="E1" sqref="E1"/>
    </sheetView>
  </sheetViews>
  <sheetFormatPr defaultColWidth="10.83203125" defaultRowHeight="14.75" x14ac:dyDescent="0.75"/>
  <cols>
    <col min="1" max="2" width="10.83203125" style="16"/>
    <col min="3" max="3" width="12.95703125" style="16" customWidth="1"/>
    <col min="4" max="4" width="22.125" style="16" customWidth="1"/>
    <col min="5" max="5" width="10.83203125" style="16" customWidth="1"/>
    <col min="6" max="6" width="10.83203125" style="16"/>
    <col min="7" max="7" width="13.08203125" style="16" customWidth="1"/>
    <col min="8" max="8" width="19.5" style="26" customWidth="1"/>
    <col min="9" max="9" width="10.83203125" style="16"/>
    <col min="10" max="16384" width="10.83203125" style="1"/>
  </cols>
  <sheetData>
    <row r="1" spans="1:10" s="9" customFormat="1" ht="112" x14ac:dyDescent="0.6">
      <c r="A1" s="27" t="s">
        <v>6</v>
      </c>
      <c r="B1" s="27" t="s">
        <v>8</v>
      </c>
      <c r="C1" s="27" t="s">
        <v>9</v>
      </c>
      <c r="D1" s="27" t="s">
        <v>88</v>
      </c>
      <c r="E1" s="27" t="s">
        <v>10</v>
      </c>
      <c r="F1" s="27" t="s">
        <v>11</v>
      </c>
      <c r="G1" s="27" t="s">
        <v>12</v>
      </c>
      <c r="H1" s="28" t="s">
        <v>89</v>
      </c>
      <c r="I1" s="21"/>
    </row>
    <row r="2" spans="1:10" x14ac:dyDescent="0.7">
      <c r="A2" s="14">
        <v>45206</v>
      </c>
      <c r="B2" s="15">
        <v>1610</v>
      </c>
      <c r="C2" s="15">
        <v>1610</v>
      </c>
      <c r="D2" s="16">
        <v>198</v>
      </c>
      <c r="E2" s="15">
        <f>C2</f>
        <v>1610</v>
      </c>
      <c r="F2" s="15">
        <v>198</v>
      </c>
      <c r="G2" s="17">
        <f t="shared" ref="G2:G36" si="0">(F2/2226544)*1000</f>
        <v>8.8927054664089275E-2</v>
      </c>
      <c r="H2" s="22" t="s">
        <v>14</v>
      </c>
    </row>
    <row r="3" spans="1:10" x14ac:dyDescent="0.7">
      <c r="A3" s="14">
        <v>45207</v>
      </c>
      <c r="B3" s="15">
        <v>2300</v>
      </c>
      <c r="C3" s="15">
        <f>B3-B2</f>
        <v>690</v>
      </c>
      <c r="D3" s="16">
        <v>215</v>
      </c>
      <c r="E3" s="15">
        <f t="shared" ref="E3:E66" si="1">C3</f>
        <v>690</v>
      </c>
      <c r="F3" s="15">
        <v>413</v>
      </c>
      <c r="G3" s="17">
        <f t="shared" si="0"/>
        <v>0.18548926048620643</v>
      </c>
      <c r="H3" s="22" t="s">
        <v>15</v>
      </c>
    </row>
    <row r="4" spans="1:10" x14ac:dyDescent="0.7">
      <c r="A4" s="14">
        <v>45208</v>
      </c>
      <c r="B4" s="15">
        <v>3800</v>
      </c>
      <c r="C4" s="15">
        <f t="shared" ref="C4:C67" si="2">B4-B3</f>
        <v>1500</v>
      </c>
      <c r="D4" s="16">
        <v>274</v>
      </c>
      <c r="E4" s="15">
        <f t="shared" si="1"/>
        <v>1500</v>
      </c>
      <c r="F4" s="15">
        <v>687</v>
      </c>
      <c r="G4" s="17">
        <f t="shared" si="0"/>
        <v>0.30854993209206732</v>
      </c>
      <c r="H4" s="22" t="s">
        <v>16</v>
      </c>
    </row>
    <row r="5" spans="1:10" x14ac:dyDescent="0.7">
      <c r="A5" s="14">
        <v>45209</v>
      </c>
      <c r="B5" s="15">
        <v>4250</v>
      </c>
      <c r="C5" s="15">
        <f t="shared" si="2"/>
        <v>450</v>
      </c>
      <c r="D5" s="16">
        <v>143</v>
      </c>
      <c r="E5" s="15">
        <f t="shared" si="1"/>
        <v>450</v>
      </c>
      <c r="F5" s="15">
        <v>830</v>
      </c>
      <c r="G5" s="17">
        <f t="shared" si="0"/>
        <v>0.37277502712724292</v>
      </c>
      <c r="H5" s="22" t="s">
        <v>17</v>
      </c>
    </row>
    <row r="6" spans="1:10" x14ac:dyDescent="0.7">
      <c r="A6" s="14">
        <v>45210</v>
      </c>
      <c r="B6" s="15">
        <v>5339</v>
      </c>
      <c r="C6" s="15">
        <f t="shared" si="2"/>
        <v>1089</v>
      </c>
      <c r="D6" s="16">
        <v>270</v>
      </c>
      <c r="E6" s="15">
        <f t="shared" si="1"/>
        <v>1089</v>
      </c>
      <c r="F6" s="15">
        <v>1100</v>
      </c>
      <c r="G6" s="17">
        <f t="shared" si="0"/>
        <v>0.49403919257827378</v>
      </c>
      <c r="H6" s="22" t="s">
        <v>18</v>
      </c>
    </row>
    <row r="7" spans="1:10" x14ac:dyDescent="0.7">
      <c r="A7" s="14">
        <v>45211</v>
      </c>
      <c r="B7" s="15">
        <v>6268</v>
      </c>
      <c r="C7" s="15">
        <f t="shared" si="2"/>
        <v>929</v>
      </c>
      <c r="D7" s="16">
        <v>317</v>
      </c>
      <c r="E7" s="15">
        <f t="shared" si="1"/>
        <v>929</v>
      </c>
      <c r="F7" s="15">
        <v>1417</v>
      </c>
      <c r="G7" s="17">
        <f t="shared" si="0"/>
        <v>0.63641230534855808</v>
      </c>
      <c r="H7" s="22" t="s">
        <v>19</v>
      </c>
    </row>
    <row r="8" spans="1:10" x14ac:dyDescent="0.7">
      <c r="A8" s="14">
        <v>45212</v>
      </c>
      <c r="B8" s="15">
        <v>7388</v>
      </c>
      <c r="C8" s="15">
        <f t="shared" si="2"/>
        <v>1120</v>
      </c>
      <c r="D8" s="16">
        <v>382</v>
      </c>
      <c r="E8" s="15">
        <f t="shared" si="1"/>
        <v>1120</v>
      </c>
      <c r="F8" s="15">
        <v>1799</v>
      </c>
      <c r="G8" s="17">
        <f t="shared" si="0"/>
        <v>0.80797864313483136</v>
      </c>
      <c r="H8" s="22" t="s">
        <v>20</v>
      </c>
    </row>
    <row r="9" spans="1:10" x14ac:dyDescent="0.7">
      <c r="A9" s="14">
        <v>45213</v>
      </c>
      <c r="B9" s="15">
        <v>8744</v>
      </c>
      <c r="C9" s="15">
        <f t="shared" si="2"/>
        <v>1356</v>
      </c>
      <c r="D9" s="16">
        <v>429</v>
      </c>
      <c r="E9" s="15">
        <f t="shared" si="1"/>
        <v>1356</v>
      </c>
      <c r="F9" s="15">
        <v>2228</v>
      </c>
      <c r="G9" s="17">
        <f t="shared" si="0"/>
        <v>1.0006539282403581</v>
      </c>
      <c r="H9" s="22" t="s">
        <v>21</v>
      </c>
    </row>
    <row r="10" spans="1:10" x14ac:dyDescent="0.7">
      <c r="A10" s="14">
        <v>45214</v>
      </c>
      <c r="B10" s="15">
        <v>9600</v>
      </c>
      <c r="C10" s="15">
        <f t="shared" si="2"/>
        <v>856</v>
      </c>
      <c r="D10" s="16">
        <v>442</v>
      </c>
      <c r="E10" s="15">
        <f t="shared" si="1"/>
        <v>856</v>
      </c>
      <c r="F10" s="15">
        <v>2670</v>
      </c>
      <c r="G10" s="17">
        <f t="shared" si="0"/>
        <v>1.1991678583490826</v>
      </c>
      <c r="H10" s="22" t="s">
        <v>22</v>
      </c>
    </row>
    <row r="11" spans="1:10" x14ac:dyDescent="0.7">
      <c r="A11" s="14">
        <v>45215</v>
      </c>
      <c r="B11" s="15">
        <v>10850</v>
      </c>
      <c r="C11" s="15">
        <f t="shared" si="2"/>
        <v>1250</v>
      </c>
      <c r="D11" s="16">
        <v>108</v>
      </c>
      <c r="E11" s="15">
        <f t="shared" si="1"/>
        <v>1250</v>
      </c>
      <c r="F11" s="15">
        <v>2778</v>
      </c>
      <c r="G11" s="17">
        <f t="shared" si="0"/>
        <v>1.247673524529495</v>
      </c>
      <c r="H11" s="22" t="s">
        <v>23</v>
      </c>
    </row>
    <row r="12" spans="1:10" x14ac:dyDescent="0.7">
      <c r="A12" s="14">
        <v>45216</v>
      </c>
      <c r="B12" s="15">
        <v>12500</v>
      </c>
      <c r="C12" s="15">
        <f t="shared" si="2"/>
        <v>1650</v>
      </c>
      <c r="D12" s="16">
        <v>222</v>
      </c>
      <c r="E12" s="15">
        <f t="shared" si="1"/>
        <v>1650</v>
      </c>
      <c r="F12" s="15">
        <v>3000</v>
      </c>
      <c r="G12" s="17">
        <f t="shared" si="0"/>
        <v>1.3473796161225648</v>
      </c>
      <c r="H12" s="22" t="s">
        <v>24</v>
      </c>
    </row>
    <row r="13" spans="1:10" x14ac:dyDescent="0.7">
      <c r="A13" s="14">
        <v>45217</v>
      </c>
      <c r="B13" s="15">
        <v>12500</v>
      </c>
      <c r="C13" s="15">
        <f t="shared" si="2"/>
        <v>0</v>
      </c>
      <c r="D13" s="16">
        <v>478</v>
      </c>
      <c r="E13" s="15">
        <f t="shared" si="1"/>
        <v>0</v>
      </c>
      <c r="F13" s="15">
        <v>3478</v>
      </c>
      <c r="G13" s="17">
        <f t="shared" si="0"/>
        <v>1.5620621016247602</v>
      </c>
      <c r="H13" s="22" t="s">
        <v>25</v>
      </c>
    </row>
    <row r="14" spans="1:10" x14ac:dyDescent="0.7">
      <c r="A14" s="14">
        <v>45218</v>
      </c>
      <c r="B14" s="15">
        <v>12500</v>
      </c>
      <c r="C14" s="15">
        <f t="shared" si="2"/>
        <v>0</v>
      </c>
      <c r="D14" s="16">
        <v>307</v>
      </c>
      <c r="E14" s="15">
        <f t="shared" si="1"/>
        <v>0</v>
      </c>
      <c r="F14" s="15">
        <v>3785</v>
      </c>
      <c r="G14" s="17">
        <f t="shared" si="0"/>
        <v>1.6999439490079693</v>
      </c>
      <c r="H14" s="22" t="s">
        <v>26</v>
      </c>
    </row>
    <row r="15" spans="1:10" x14ac:dyDescent="0.7">
      <c r="A15" s="14">
        <v>45219</v>
      </c>
      <c r="B15" s="15">
        <v>13162</v>
      </c>
      <c r="C15" s="15">
        <f t="shared" si="2"/>
        <v>662</v>
      </c>
      <c r="D15" s="16">
        <v>352</v>
      </c>
      <c r="E15" s="15">
        <f t="shared" si="1"/>
        <v>662</v>
      </c>
      <c r="F15" s="15">
        <v>4137</v>
      </c>
      <c r="G15" s="17">
        <f t="shared" si="0"/>
        <v>1.8580364906330169</v>
      </c>
      <c r="H15" s="22" t="s">
        <v>27</v>
      </c>
    </row>
    <row r="16" spans="1:10" x14ac:dyDescent="0.7">
      <c r="A16" s="14">
        <v>45220</v>
      </c>
      <c r="B16" s="15">
        <v>13561</v>
      </c>
      <c r="C16" s="15">
        <f t="shared" si="2"/>
        <v>399</v>
      </c>
      <c r="D16" s="16">
        <v>248</v>
      </c>
      <c r="E16" s="15">
        <f t="shared" si="1"/>
        <v>399</v>
      </c>
      <c r="F16" s="15">
        <v>4385</v>
      </c>
      <c r="G16" s="17">
        <f t="shared" si="0"/>
        <v>1.9694198722324825</v>
      </c>
      <c r="H16" s="22" t="s">
        <v>28</v>
      </c>
      <c r="J16" s="2"/>
    </row>
    <row r="17" spans="1:9" x14ac:dyDescent="0.7">
      <c r="A17" s="14">
        <v>45221</v>
      </c>
      <c r="B17" s="15">
        <v>14245</v>
      </c>
      <c r="C17" s="15">
        <f t="shared" si="2"/>
        <v>684</v>
      </c>
      <c r="D17" s="16">
        <v>266</v>
      </c>
      <c r="E17" s="15">
        <f t="shared" si="1"/>
        <v>684</v>
      </c>
      <c r="F17" s="15">
        <v>4651</v>
      </c>
      <c r="G17" s="17">
        <f t="shared" si="0"/>
        <v>2.088887531528683</v>
      </c>
      <c r="H17" s="22" t="s">
        <v>29</v>
      </c>
    </row>
    <row r="18" spans="1:9" x14ac:dyDescent="0.7">
      <c r="A18" s="14">
        <v>45222</v>
      </c>
      <c r="B18" s="15">
        <v>15273</v>
      </c>
      <c r="C18" s="15">
        <f t="shared" si="2"/>
        <v>1028</v>
      </c>
      <c r="D18" s="16">
        <v>436</v>
      </c>
      <c r="E18" s="15">
        <f t="shared" si="1"/>
        <v>1028</v>
      </c>
      <c r="F18" s="15">
        <v>5087</v>
      </c>
      <c r="G18" s="17">
        <f t="shared" si="0"/>
        <v>2.2847067024051624</v>
      </c>
      <c r="H18" s="22" t="s">
        <v>30</v>
      </c>
    </row>
    <row r="19" spans="1:9" x14ac:dyDescent="0.7">
      <c r="A19" s="14">
        <v>45223</v>
      </c>
      <c r="B19" s="15">
        <v>16297</v>
      </c>
      <c r="C19" s="15">
        <f t="shared" si="2"/>
        <v>1024</v>
      </c>
      <c r="D19" s="16">
        <v>704</v>
      </c>
      <c r="E19" s="15">
        <f t="shared" si="1"/>
        <v>1024</v>
      </c>
      <c r="F19" s="15">
        <v>5791</v>
      </c>
      <c r="G19" s="17">
        <f t="shared" si="0"/>
        <v>2.6008917856552576</v>
      </c>
      <c r="H19" s="22" t="s">
        <v>31</v>
      </c>
    </row>
    <row r="20" spans="1:9" x14ac:dyDescent="0.7">
      <c r="A20" s="14">
        <v>45224</v>
      </c>
      <c r="B20" s="15">
        <v>17439</v>
      </c>
      <c r="C20" s="15">
        <f t="shared" si="2"/>
        <v>1142</v>
      </c>
      <c r="D20" s="16">
        <v>756</v>
      </c>
      <c r="E20" s="15">
        <f t="shared" si="1"/>
        <v>1142</v>
      </c>
      <c r="F20" s="15">
        <v>6547</v>
      </c>
      <c r="G20" s="17">
        <f t="shared" si="0"/>
        <v>2.9404314489181438</v>
      </c>
      <c r="H20" s="22" t="s">
        <v>32</v>
      </c>
    </row>
    <row r="21" spans="1:9" x14ac:dyDescent="0.7">
      <c r="A21" s="14">
        <v>45225</v>
      </c>
      <c r="B21" s="15">
        <v>18482</v>
      </c>
      <c r="C21" s="15">
        <f t="shared" si="2"/>
        <v>1043</v>
      </c>
      <c r="D21" s="16">
        <v>481</v>
      </c>
      <c r="F21" s="15">
        <v>7028</v>
      </c>
      <c r="G21" s="17">
        <f t="shared" si="0"/>
        <v>3.1564613140364619</v>
      </c>
      <c r="H21" s="22" t="s">
        <v>33</v>
      </c>
      <c r="I21" s="15"/>
    </row>
    <row r="22" spans="1:9" x14ac:dyDescent="0.7">
      <c r="A22" s="14">
        <v>45226</v>
      </c>
      <c r="B22" s="15">
        <v>18967</v>
      </c>
      <c r="C22" s="15">
        <f t="shared" si="2"/>
        <v>485</v>
      </c>
      <c r="D22" s="16">
        <v>298</v>
      </c>
      <c r="E22" s="15">
        <f t="shared" si="1"/>
        <v>485</v>
      </c>
      <c r="F22" s="15">
        <v>7326</v>
      </c>
      <c r="G22" s="17">
        <f t="shared" si="0"/>
        <v>3.290301022571303</v>
      </c>
      <c r="H22" s="22" t="s">
        <v>34</v>
      </c>
    </row>
    <row r="23" spans="1:9" x14ac:dyDescent="0.7">
      <c r="A23" s="14">
        <v>45227</v>
      </c>
      <c r="B23" s="15">
        <v>19743</v>
      </c>
      <c r="C23" s="15">
        <f t="shared" si="2"/>
        <v>776</v>
      </c>
      <c r="D23" s="16">
        <v>377</v>
      </c>
      <c r="E23" s="15">
        <f t="shared" si="1"/>
        <v>776</v>
      </c>
      <c r="F23" s="15">
        <v>7703</v>
      </c>
      <c r="G23" s="17">
        <f t="shared" si="0"/>
        <v>3.4596217276640386</v>
      </c>
      <c r="H23" s="22" t="s">
        <v>35</v>
      </c>
    </row>
    <row r="24" spans="1:9" x14ac:dyDescent="0.7">
      <c r="A24" s="14">
        <v>45228</v>
      </c>
      <c r="B24" s="15">
        <v>20242</v>
      </c>
      <c r="C24" s="15">
        <f t="shared" si="2"/>
        <v>499</v>
      </c>
      <c r="D24" s="16">
        <v>302</v>
      </c>
      <c r="E24" s="15">
        <f t="shared" si="1"/>
        <v>499</v>
      </c>
      <c r="F24" s="15">
        <v>8005</v>
      </c>
      <c r="G24" s="17">
        <f t="shared" si="0"/>
        <v>3.5952579423537103</v>
      </c>
      <c r="H24" s="22" t="s">
        <v>36</v>
      </c>
    </row>
    <row r="25" spans="1:9" x14ac:dyDescent="0.7">
      <c r="A25" s="14">
        <v>45229</v>
      </c>
      <c r="B25" s="15">
        <v>21048</v>
      </c>
      <c r="C25" s="15">
        <f t="shared" si="2"/>
        <v>806</v>
      </c>
      <c r="D25" s="16">
        <v>304</v>
      </c>
      <c r="E25" s="15">
        <f t="shared" si="1"/>
        <v>806</v>
      </c>
      <c r="F25" s="15">
        <v>8309</v>
      </c>
      <c r="G25" s="17">
        <f t="shared" si="0"/>
        <v>3.7317924101207969</v>
      </c>
      <c r="H25" s="22" t="s">
        <v>37</v>
      </c>
    </row>
    <row r="26" spans="1:9" x14ac:dyDescent="0.7">
      <c r="A26" s="14">
        <v>45230</v>
      </c>
      <c r="B26" s="15">
        <v>21543</v>
      </c>
      <c r="C26" s="15">
        <f t="shared" si="2"/>
        <v>495</v>
      </c>
      <c r="D26" s="16">
        <v>216</v>
      </c>
      <c r="E26" s="15">
        <f t="shared" si="1"/>
        <v>495</v>
      </c>
      <c r="F26" s="15">
        <v>8525</v>
      </c>
      <c r="G26" s="17">
        <f t="shared" si="0"/>
        <v>3.8288037424816217</v>
      </c>
      <c r="H26" s="22" t="s">
        <v>38</v>
      </c>
    </row>
    <row r="27" spans="1:9" x14ac:dyDescent="0.7">
      <c r="A27" s="14">
        <v>45231</v>
      </c>
      <c r="B27" s="15">
        <v>22240</v>
      </c>
      <c r="C27" s="15">
        <f t="shared" si="2"/>
        <v>697</v>
      </c>
      <c r="D27" s="16">
        <v>280</v>
      </c>
      <c r="E27" s="15">
        <f t="shared" si="1"/>
        <v>697</v>
      </c>
      <c r="F27" s="15">
        <v>8805</v>
      </c>
      <c r="G27" s="17">
        <f t="shared" si="0"/>
        <v>3.9545591733197281</v>
      </c>
      <c r="H27" s="22" t="s">
        <v>39</v>
      </c>
    </row>
    <row r="28" spans="1:9" x14ac:dyDescent="0.7">
      <c r="A28" s="14">
        <v>45232</v>
      </c>
      <c r="B28" s="15">
        <v>22911</v>
      </c>
      <c r="C28" s="15">
        <f t="shared" si="2"/>
        <v>671</v>
      </c>
      <c r="D28" s="16">
        <v>256</v>
      </c>
      <c r="E28" s="15">
        <f t="shared" si="1"/>
        <v>671</v>
      </c>
      <c r="F28" s="15">
        <v>9061</v>
      </c>
      <c r="G28" s="17">
        <f t="shared" si="0"/>
        <v>4.0695355672288533</v>
      </c>
      <c r="H28" s="22" t="s">
        <v>40</v>
      </c>
    </row>
    <row r="29" spans="1:9" x14ac:dyDescent="0.7">
      <c r="A29" s="14">
        <v>45233</v>
      </c>
      <c r="B29" s="15">
        <v>23516</v>
      </c>
      <c r="C29" s="15">
        <f t="shared" si="2"/>
        <v>605</v>
      </c>
      <c r="D29" s="16">
        <v>196</v>
      </c>
      <c r="E29" s="15">
        <f t="shared" si="1"/>
        <v>605</v>
      </c>
      <c r="F29" s="15">
        <v>9257</v>
      </c>
      <c r="G29" s="17">
        <f t="shared" si="0"/>
        <v>4.1575643688155273</v>
      </c>
      <c r="H29" s="22" t="s">
        <v>41</v>
      </c>
    </row>
    <row r="30" spans="1:9" x14ac:dyDescent="0.7">
      <c r="A30" s="14">
        <v>45234</v>
      </c>
      <c r="B30" s="15">
        <v>24173</v>
      </c>
      <c r="C30" s="15">
        <f t="shared" si="2"/>
        <v>657</v>
      </c>
      <c r="D30" s="16">
        <v>231</v>
      </c>
      <c r="E30" s="15">
        <f t="shared" si="1"/>
        <v>657</v>
      </c>
      <c r="F30" s="15">
        <v>9488</v>
      </c>
      <c r="G30" s="17">
        <f t="shared" si="0"/>
        <v>4.2613125992569652</v>
      </c>
      <c r="H30" s="22" t="s">
        <v>42</v>
      </c>
    </row>
    <row r="31" spans="1:9" x14ac:dyDescent="0.7">
      <c r="A31" s="14">
        <v>45235</v>
      </c>
      <c r="B31" s="15">
        <v>24808</v>
      </c>
      <c r="C31" s="15">
        <f t="shared" si="2"/>
        <v>635</v>
      </c>
      <c r="D31" s="16">
        <v>282</v>
      </c>
      <c r="E31" s="15">
        <f t="shared" si="1"/>
        <v>635</v>
      </c>
      <c r="F31" s="15">
        <v>9770</v>
      </c>
      <c r="G31" s="17">
        <f t="shared" si="0"/>
        <v>4.3879662831724868</v>
      </c>
      <c r="H31" s="22" t="s">
        <v>43</v>
      </c>
    </row>
    <row r="32" spans="1:9" x14ac:dyDescent="0.7">
      <c r="A32" s="14">
        <v>45236</v>
      </c>
      <c r="B32" s="15">
        <v>25408</v>
      </c>
      <c r="C32" s="15">
        <f t="shared" si="2"/>
        <v>600</v>
      </c>
      <c r="D32" s="16">
        <v>252</v>
      </c>
      <c r="E32" s="15">
        <f t="shared" si="1"/>
        <v>600</v>
      </c>
      <c r="F32" s="15">
        <v>10022</v>
      </c>
      <c r="G32" s="17">
        <f t="shared" si="0"/>
        <v>4.5011461709267815</v>
      </c>
      <c r="H32" s="22" t="s">
        <v>44</v>
      </c>
    </row>
    <row r="33" spans="1:10" x14ac:dyDescent="0.7">
      <c r="A33" s="14">
        <v>45237</v>
      </c>
      <c r="B33" s="15">
        <v>25956</v>
      </c>
      <c r="C33" s="15">
        <f t="shared" si="2"/>
        <v>548</v>
      </c>
      <c r="D33" s="16">
        <v>306</v>
      </c>
      <c r="E33" s="15">
        <f t="shared" si="1"/>
        <v>548</v>
      </c>
      <c r="F33" s="15">
        <v>10328</v>
      </c>
      <c r="G33" s="17">
        <f t="shared" si="0"/>
        <v>4.6385788917712834</v>
      </c>
      <c r="H33" s="22" t="s">
        <v>45</v>
      </c>
    </row>
    <row r="34" spans="1:10" x14ac:dyDescent="0.7">
      <c r="A34" s="14">
        <v>45238</v>
      </c>
      <c r="B34" s="15">
        <v>26475</v>
      </c>
      <c r="C34" s="15">
        <f t="shared" si="2"/>
        <v>519</v>
      </c>
      <c r="D34" s="16">
        <v>241</v>
      </c>
      <c r="E34" s="15">
        <f t="shared" si="1"/>
        <v>519</v>
      </c>
      <c r="F34" s="15">
        <v>10569</v>
      </c>
      <c r="G34" s="17">
        <f t="shared" si="0"/>
        <v>4.746818387599796</v>
      </c>
      <c r="H34" s="22" t="s">
        <v>46</v>
      </c>
    </row>
    <row r="35" spans="1:10" x14ac:dyDescent="0.7">
      <c r="A35" s="14">
        <v>45239</v>
      </c>
      <c r="B35" s="15">
        <v>26905</v>
      </c>
      <c r="C35" s="15">
        <f t="shared" si="2"/>
        <v>430</v>
      </c>
      <c r="D35" s="16">
        <v>249</v>
      </c>
      <c r="E35" s="15">
        <f t="shared" si="1"/>
        <v>430</v>
      </c>
      <c r="F35" s="15">
        <v>10818</v>
      </c>
      <c r="G35" s="17">
        <f t="shared" si="0"/>
        <v>4.858650895737969</v>
      </c>
      <c r="H35" s="22" t="s">
        <v>47</v>
      </c>
    </row>
    <row r="36" spans="1:10" x14ac:dyDescent="0.7">
      <c r="A36" s="14">
        <v>45240</v>
      </c>
      <c r="B36" s="15">
        <v>27490</v>
      </c>
      <c r="C36" s="15">
        <f t="shared" si="2"/>
        <v>585</v>
      </c>
      <c r="D36" s="16">
        <v>260</v>
      </c>
      <c r="E36" s="15">
        <f t="shared" si="1"/>
        <v>585</v>
      </c>
      <c r="F36" s="15">
        <v>11078</v>
      </c>
      <c r="G36" s="17">
        <f t="shared" si="0"/>
        <v>4.9754237958019241</v>
      </c>
      <c r="H36" s="22" t="s">
        <v>48</v>
      </c>
    </row>
    <row r="37" spans="1:10" x14ac:dyDescent="0.7">
      <c r="A37" s="14">
        <v>45241</v>
      </c>
      <c r="B37" s="18"/>
      <c r="C37" s="15"/>
      <c r="D37" s="19">
        <f>((A$49-A$37))/(11+1)</f>
        <v>1</v>
      </c>
      <c r="E37" s="15">
        <f>((B$48-B$36))/(11+1)</f>
        <v>625.83333333333337</v>
      </c>
      <c r="F37" s="18"/>
      <c r="G37" s="17"/>
      <c r="H37" s="22"/>
    </row>
    <row r="38" spans="1:10" x14ac:dyDescent="0.7">
      <c r="A38" s="14">
        <v>45242</v>
      </c>
      <c r="B38" s="18"/>
      <c r="C38" s="15"/>
      <c r="D38" s="19">
        <f t="shared" ref="D37:D47" si="3">((A$49-A$37))/(11+1)</f>
        <v>1</v>
      </c>
      <c r="E38" s="15">
        <f t="shared" ref="E37:E48" si="4">((B$48-B$36))/(11+1)</f>
        <v>625.83333333333337</v>
      </c>
      <c r="F38" s="18"/>
      <c r="G38" s="17"/>
      <c r="H38" s="22"/>
    </row>
    <row r="39" spans="1:10" x14ac:dyDescent="0.7">
      <c r="A39" s="14">
        <v>45243</v>
      </c>
      <c r="B39" s="18"/>
      <c r="C39" s="15"/>
      <c r="D39" s="19">
        <f t="shared" si="3"/>
        <v>1</v>
      </c>
      <c r="E39" s="15">
        <f t="shared" si="4"/>
        <v>625.83333333333337</v>
      </c>
      <c r="F39" s="18"/>
      <c r="G39" s="17"/>
      <c r="H39" s="22"/>
    </row>
    <row r="40" spans="1:10" x14ac:dyDescent="0.7">
      <c r="A40" s="14">
        <v>45244</v>
      </c>
      <c r="B40" s="18"/>
      <c r="C40" s="15"/>
      <c r="D40" s="19">
        <f t="shared" si="3"/>
        <v>1</v>
      </c>
      <c r="E40" s="15">
        <f t="shared" si="4"/>
        <v>625.83333333333337</v>
      </c>
      <c r="F40" s="18"/>
      <c r="G40" s="17"/>
      <c r="H40" s="22"/>
    </row>
    <row r="41" spans="1:10" x14ac:dyDescent="0.7">
      <c r="A41" s="14">
        <v>45245</v>
      </c>
      <c r="B41" s="18"/>
      <c r="C41" s="15"/>
      <c r="D41" s="19">
        <f t="shared" si="3"/>
        <v>1</v>
      </c>
      <c r="E41" s="15">
        <f t="shared" si="4"/>
        <v>625.83333333333337</v>
      </c>
      <c r="F41" s="18"/>
      <c r="G41" s="17"/>
      <c r="H41" s="22"/>
    </row>
    <row r="42" spans="1:10" x14ac:dyDescent="0.7">
      <c r="A42" s="14">
        <v>45246</v>
      </c>
      <c r="B42" s="18"/>
      <c r="C42" s="15"/>
      <c r="D42" s="19">
        <f t="shared" si="3"/>
        <v>1</v>
      </c>
      <c r="E42" s="15">
        <f t="shared" si="4"/>
        <v>625.83333333333337</v>
      </c>
      <c r="F42" s="18"/>
      <c r="G42" s="17"/>
      <c r="H42" s="22"/>
    </row>
    <row r="43" spans="1:10" x14ac:dyDescent="0.7">
      <c r="A43" s="14">
        <v>45247</v>
      </c>
      <c r="B43" s="18"/>
      <c r="C43" s="15"/>
      <c r="D43" s="19">
        <f t="shared" si="3"/>
        <v>1</v>
      </c>
      <c r="E43" s="15">
        <f t="shared" si="4"/>
        <v>625.83333333333337</v>
      </c>
      <c r="F43" s="18"/>
      <c r="G43" s="17"/>
      <c r="H43" s="22"/>
    </row>
    <row r="44" spans="1:10" x14ac:dyDescent="0.7">
      <c r="A44" s="14">
        <v>45248</v>
      </c>
      <c r="B44" s="18"/>
      <c r="C44" s="15"/>
      <c r="D44" s="19">
        <f t="shared" si="3"/>
        <v>1</v>
      </c>
      <c r="E44" s="15">
        <f t="shared" si="4"/>
        <v>625.83333333333337</v>
      </c>
      <c r="F44" s="18"/>
      <c r="G44" s="17"/>
      <c r="H44" s="22"/>
    </row>
    <row r="45" spans="1:10" x14ac:dyDescent="0.7">
      <c r="A45" s="14">
        <v>45249</v>
      </c>
      <c r="B45" s="18"/>
      <c r="C45" s="15"/>
      <c r="D45" s="19">
        <f t="shared" si="3"/>
        <v>1</v>
      </c>
      <c r="E45" s="15">
        <f t="shared" si="4"/>
        <v>625.83333333333337</v>
      </c>
      <c r="F45" s="18"/>
      <c r="G45" s="17"/>
      <c r="H45" s="22"/>
      <c r="J45" s="2"/>
    </row>
    <row r="46" spans="1:10" x14ac:dyDescent="0.7">
      <c r="A46" s="14">
        <v>45250</v>
      </c>
      <c r="B46" s="18"/>
      <c r="C46" s="15"/>
      <c r="D46" s="19">
        <f t="shared" si="3"/>
        <v>1</v>
      </c>
      <c r="E46" s="15">
        <f t="shared" si="4"/>
        <v>625.83333333333337</v>
      </c>
      <c r="F46" s="18"/>
      <c r="G46" s="17"/>
      <c r="H46" s="22"/>
    </row>
    <row r="47" spans="1:10" x14ac:dyDescent="0.7">
      <c r="A47" s="14">
        <v>45251</v>
      </c>
      <c r="B47" s="18"/>
      <c r="C47" s="15"/>
      <c r="D47" s="19">
        <f t="shared" si="3"/>
        <v>1</v>
      </c>
      <c r="E47" s="15">
        <f t="shared" si="4"/>
        <v>625.83333333333337</v>
      </c>
      <c r="F47" s="18"/>
      <c r="G47" s="17"/>
      <c r="H47" s="22"/>
    </row>
    <row r="48" spans="1:10" x14ac:dyDescent="0.7">
      <c r="A48" s="14">
        <v>45252</v>
      </c>
      <c r="B48" s="15">
        <v>35000</v>
      </c>
      <c r="C48" s="15"/>
      <c r="D48" s="19">
        <f>((A$49-A$37))/(11+1)</f>
        <v>1</v>
      </c>
      <c r="E48" s="15">
        <f t="shared" si="4"/>
        <v>625.83333333333337</v>
      </c>
      <c r="F48" s="15">
        <v>14500</v>
      </c>
      <c r="G48" s="17">
        <f>(F48/2226544)*1000</f>
        <v>6.5123348112590635</v>
      </c>
      <c r="H48" s="22" t="s">
        <v>49</v>
      </c>
    </row>
    <row r="49" spans="1:8" x14ac:dyDescent="0.7">
      <c r="A49" s="14">
        <v>45253</v>
      </c>
      <c r="B49" s="15">
        <v>36000</v>
      </c>
      <c r="C49" s="15">
        <f t="shared" si="2"/>
        <v>1000</v>
      </c>
      <c r="D49" s="16">
        <v>300</v>
      </c>
      <c r="E49" s="15">
        <f t="shared" si="1"/>
        <v>1000</v>
      </c>
      <c r="F49" s="15">
        <v>14800</v>
      </c>
      <c r="G49" s="17">
        <f>(F49/2226544)*1000</f>
        <v>6.6470727728713195</v>
      </c>
      <c r="H49" s="22" t="s">
        <v>50</v>
      </c>
    </row>
    <row r="50" spans="1:8" x14ac:dyDescent="0.7">
      <c r="A50" s="14">
        <v>45254</v>
      </c>
      <c r="B50" s="15"/>
      <c r="C50" s="15"/>
      <c r="D50" s="19">
        <f>((A$59-A$50))/(8+1)</f>
        <v>1</v>
      </c>
      <c r="E50" s="19">
        <f>((B$58-B$49))/(8+1)</f>
        <v>516.88888888888891</v>
      </c>
      <c r="F50" s="15"/>
      <c r="G50" s="17"/>
      <c r="H50" s="22"/>
    </row>
    <row r="51" spans="1:8" x14ac:dyDescent="0.7">
      <c r="A51" s="14">
        <v>45255</v>
      </c>
      <c r="B51" s="15"/>
      <c r="C51" s="15"/>
      <c r="D51" s="19">
        <f t="shared" ref="D51:D58" si="5">((A$59-A$50))/(8+1)</f>
        <v>1</v>
      </c>
      <c r="E51" s="19">
        <f t="shared" ref="E51:E58" si="6">((B$58-B$49))/(8+1)</f>
        <v>516.88888888888891</v>
      </c>
      <c r="F51" s="15"/>
      <c r="G51" s="17"/>
      <c r="H51" s="22"/>
    </row>
    <row r="52" spans="1:8" x14ac:dyDescent="0.7">
      <c r="A52" s="14">
        <v>45256</v>
      </c>
      <c r="B52" s="15"/>
      <c r="C52" s="15"/>
      <c r="D52" s="19">
        <f t="shared" si="5"/>
        <v>1</v>
      </c>
      <c r="E52" s="19">
        <f t="shared" si="6"/>
        <v>516.88888888888891</v>
      </c>
      <c r="F52" s="15"/>
      <c r="G52" s="17"/>
      <c r="H52" s="22"/>
    </row>
    <row r="53" spans="1:8" x14ac:dyDescent="0.7">
      <c r="A53" s="14">
        <v>45257</v>
      </c>
      <c r="B53" s="15"/>
      <c r="C53" s="15"/>
      <c r="D53" s="19">
        <f t="shared" si="5"/>
        <v>1</v>
      </c>
      <c r="E53" s="19">
        <f t="shared" si="6"/>
        <v>516.88888888888891</v>
      </c>
      <c r="F53" s="15"/>
      <c r="G53" s="17"/>
      <c r="H53" s="22"/>
    </row>
    <row r="54" spans="1:8" x14ac:dyDescent="0.7">
      <c r="A54" s="14">
        <v>45258</v>
      </c>
      <c r="B54" s="15"/>
      <c r="C54" s="15"/>
      <c r="D54" s="19">
        <f t="shared" si="5"/>
        <v>1</v>
      </c>
      <c r="E54" s="19">
        <f t="shared" si="6"/>
        <v>516.88888888888891</v>
      </c>
      <c r="F54" s="15"/>
      <c r="G54" s="17"/>
      <c r="H54" s="22"/>
    </row>
    <row r="55" spans="1:8" x14ac:dyDescent="0.7">
      <c r="A55" s="14">
        <v>45259</v>
      </c>
      <c r="B55" s="15"/>
      <c r="C55" s="15"/>
      <c r="D55" s="19">
        <f t="shared" si="5"/>
        <v>1</v>
      </c>
      <c r="E55" s="19">
        <f t="shared" si="6"/>
        <v>516.88888888888891</v>
      </c>
      <c r="F55" s="15"/>
      <c r="G55" s="17"/>
      <c r="H55" s="22"/>
    </row>
    <row r="56" spans="1:8" x14ac:dyDescent="0.7">
      <c r="A56" s="14">
        <v>45260</v>
      </c>
      <c r="B56" s="15"/>
      <c r="C56" s="15"/>
      <c r="D56" s="19">
        <f t="shared" si="5"/>
        <v>1</v>
      </c>
      <c r="E56" s="19">
        <f t="shared" si="6"/>
        <v>516.88888888888891</v>
      </c>
      <c r="F56" s="15"/>
      <c r="G56" s="17"/>
      <c r="H56" s="22"/>
    </row>
    <row r="57" spans="1:8" x14ac:dyDescent="0.7">
      <c r="A57" s="14">
        <v>45261</v>
      </c>
      <c r="B57" s="15"/>
      <c r="C57" s="15"/>
      <c r="D57" s="19">
        <f t="shared" si="5"/>
        <v>1</v>
      </c>
      <c r="E57" s="19">
        <f t="shared" si="6"/>
        <v>516.88888888888891</v>
      </c>
      <c r="F57" s="15"/>
      <c r="G57" s="17"/>
      <c r="H57" s="22"/>
    </row>
    <row r="58" spans="1:8" x14ac:dyDescent="0.75">
      <c r="A58" s="14">
        <v>45262</v>
      </c>
      <c r="B58" s="15">
        <v>40652</v>
      </c>
      <c r="C58" s="15"/>
      <c r="D58" s="19">
        <f t="shared" si="5"/>
        <v>1</v>
      </c>
      <c r="E58" s="19">
        <f t="shared" si="6"/>
        <v>516.88888888888891</v>
      </c>
      <c r="F58" s="15">
        <v>15207</v>
      </c>
      <c r="G58" s="17">
        <f>(F58/2226544)*1000</f>
        <v>6.8298672741252817</v>
      </c>
      <c r="H58" s="23" t="s">
        <v>51</v>
      </c>
    </row>
    <row r="59" spans="1:8" x14ac:dyDescent="0.7">
      <c r="A59" s="14">
        <v>45263</v>
      </c>
      <c r="B59" s="15">
        <v>41316</v>
      </c>
      <c r="C59" s="15">
        <f t="shared" si="2"/>
        <v>664</v>
      </c>
      <c r="D59" s="16">
        <v>316</v>
      </c>
      <c r="E59" s="15">
        <f t="shared" si="1"/>
        <v>664</v>
      </c>
      <c r="F59" s="15">
        <v>15523</v>
      </c>
      <c r="G59" s="17">
        <f>(F59/2226544)*1000</f>
        <v>6.9717912603568584</v>
      </c>
      <c r="H59" s="22" t="s">
        <v>52</v>
      </c>
    </row>
    <row r="60" spans="1:8" x14ac:dyDescent="0.7">
      <c r="A60" s="14">
        <v>45264</v>
      </c>
      <c r="B60" s="15"/>
      <c r="C60" s="15"/>
      <c r="D60" s="16">
        <v>376</v>
      </c>
      <c r="E60" s="15">
        <v>150</v>
      </c>
      <c r="F60" s="15">
        <v>15899</v>
      </c>
      <c r="G60" s="17">
        <f>(F60/2226544)*1000</f>
        <v>7.1406628389108864</v>
      </c>
      <c r="H60" s="22" t="s">
        <v>53</v>
      </c>
    </row>
    <row r="61" spans="1:8" x14ac:dyDescent="0.7">
      <c r="A61" s="14">
        <v>45265</v>
      </c>
      <c r="B61" s="15">
        <v>43616</v>
      </c>
      <c r="C61" s="15"/>
      <c r="D61" s="16">
        <v>349</v>
      </c>
      <c r="E61" s="15">
        <v>150</v>
      </c>
      <c r="F61" s="15">
        <v>16248</v>
      </c>
      <c r="G61" s="17">
        <f>(F61/2226544)*1000</f>
        <v>7.2974080009198108</v>
      </c>
      <c r="H61" s="22" t="s">
        <v>54</v>
      </c>
    </row>
    <row r="62" spans="1:8" x14ac:dyDescent="0.7">
      <c r="A62" s="14">
        <v>45266</v>
      </c>
      <c r="B62" s="15"/>
      <c r="C62" s="15"/>
      <c r="D62" s="16">
        <f>((A$64-A$62)/(1+1))</f>
        <v>1</v>
      </c>
      <c r="E62" s="15">
        <f>((B$63-B$61)/(1+1))</f>
        <v>1192</v>
      </c>
      <c r="F62" s="15"/>
      <c r="G62" s="17"/>
      <c r="H62" s="22"/>
    </row>
    <row r="63" spans="1:8" x14ac:dyDescent="0.7">
      <c r="A63" s="14">
        <v>45267</v>
      </c>
      <c r="B63" s="15">
        <v>46000</v>
      </c>
      <c r="C63" s="15"/>
      <c r="D63" s="16">
        <f>((A$64-A$62)/(1+1))</f>
        <v>1</v>
      </c>
      <c r="E63" s="15">
        <f>((B$63-B$61)/(1+1))</f>
        <v>1192</v>
      </c>
      <c r="F63" s="15">
        <v>17177</v>
      </c>
      <c r="G63" s="17">
        <f t="shared" ref="G63:G71" si="7">(F63/2226544)*1000</f>
        <v>7.7146465553790993</v>
      </c>
      <c r="H63" s="22" t="s">
        <v>55</v>
      </c>
    </row>
    <row r="64" spans="1:8" x14ac:dyDescent="0.75">
      <c r="A64" s="14">
        <v>45268</v>
      </c>
      <c r="B64" s="15">
        <v>46480</v>
      </c>
      <c r="C64" s="15">
        <f t="shared" si="2"/>
        <v>480</v>
      </c>
      <c r="D64" s="16">
        <v>310</v>
      </c>
      <c r="E64" s="15">
        <f t="shared" si="1"/>
        <v>480</v>
      </c>
      <c r="F64" s="15">
        <v>17487</v>
      </c>
      <c r="G64" s="17">
        <f t="shared" si="7"/>
        <v>7.8538757823784309</v>
      </c>
      <c r="H64" s="24" t="s">
        <v>56</v>
      </c>
    </row>
    <row r="65" spans="1:8" x14ac:dyDescent="0.75">
      <c r="A65" s="14">
        <v>45269</v>
      </c>
      <c r="B65" s="15">
        <v>48700</v>
      </c>
      <c r="C65" s="15">
        <f t="shared" si="2"/>
        <v>2220</v>
      </c>
      <c r="D65" s="16">
        <v>213</v>
      </c>
      <c r="E65" s="15">
        <f t="shared" si="1"/>
        <v>2220</v>
      </c>
      <c r="F65" s="15">
        <v>17700</v>
      </c>
      <c r="G65" s="17">
        <f t="shared" si="7"/>
        <v>7.9495397351231327</v>
      </c>
      <c r="H65" s="24" t="s">
        <v>57</v>
      </c>
    </row>
    <row r="66" spans="1:8" x14ac:dyDescent="0.75">
      <c r="A66" s="14">
        <v>45270</v>
      </c>
      <c r="B66" s="15">
        <v>49229</v>
      </c>
      <c r="C66" s="15">
        <f t="shared" si="2"/>
        <v>529</v>
      </c>
      <c r="D66" s="16">
        <v>297</v>
      </c>
      <c r="E66" s="15">
        <f t="shared" si="1"/>
        <v>529</v>
      </c>
      <c r="F66" s="15">
        <v>17997</v>
      </c>
      <c r="G66" s="17">
        <f t="shared" si="7"/>
        <v>8.082930317119267</v>
      </c>
      <c r="H66" s="23" t="s">
        <v>58</v>
      </c>
    </row>
    <row r="67" spans="1:8" x14ac:dyDescent="0.75">
      <c r="A67" s="14">
        <v>45271</v>
      </c>
      <c r="B67" s="15">
        <v>49645</v>
      </c>
      <c r="C67" s="15">
        <f t="shared" si="2"/>
        <v>416</v>
      </c>
      <c r="D67" s="16">
        <v>208</v>
      </c>
      <c r="E67" s="15">
        <f t="shared" ref="E67:E106" si="8">C67</f>
        <v>416</v>
      </c>
      <c r="F67" s="15">
        <v>18205</v>
      </c>
      <c r="G67" s="17">
        <f t="shared" si="7"/>
        <v>8.176348637170431</v>
      </c>
      <c r="H67" s="23" t="s">
        <v>59</v>
      </c>
    </row>
    <row r="68" spans="1:8" x14ac:dyDescent="0.75">
      <c r="A68" s="14">
        <v>45272</v>
      </c>
      <c r="B68" s="15">
        <v>50100</v>
      </c>
      <c r="C68" s="15">
        <f t="shared" ref="C68:C106" si="9">B68-B67</f>
        <v>455</v>
      </c>
      <c r="D68" s="16">
        <v>207</v>
      </c>
      <c r="E68" s="15">
        <f t="shared" si="8"/>
        <v>455</v>
      </c>
      <c r="F68" s="15">
        <v>18412</v>
      </c>
      <c r="G68" s="17">
        <f t="shared" si="7"/>
        <v>8.2693178306828887</v>
      </c>
      <c r="H68" s="23" t="s">
        <v>60</v>
      </c>
    </row>
    <row r="69" spans="1:8" x14ac:dyDescent="0.75">
      <c r="A69" s="14">
        <v>45273</v>
      </c>
      <c r="B69" s="15">
        <v>50594</v>
      </c>
      <c r="C69" s="15">
        <f t="shared" si="9"/>
        <v>494</v>
      </c>
      <c r="D69" s="16">
        <v>196</v>
      </c>
      <c r="E69" s="15">
        <f t="shared" si="8"/>
        <v>494</v>
      </c>
      <c r="F69" s="15">
        <v>18608</v>
      </c>
      <c r="G69" s="17">
        <f t="shared" si="7"/>
        <v>8.3573466322695626</v>
      </c>
      <c r="H69" s="23" t="s">
        <v>61</v>
      </c>
    </row>
    <row r="70" spans="1:8" x14ac:dyDescent="0.75">
      <c r="A70" s="14">
        <v>45274</v>
      </c>
      <c r="B70" s="15">
        <v>50897</v>
      </c>
      <c r="C70" s="15">
        <f t="shared" si="9"/>
        <v>303</v>
      </c>
      <c r="D70" s="16">
        <v>179</v>
      </c>
      <c r="E70" s="15">
        <f t="shared" si="8"/>
        <v>303</v>
      </c>
      <c r="F70" s="15">
        <v>18787</v>
      </c>
      <c r="G70" s="17">
        <f t="shared" si="7"/>
        <v>8.4377402826982077</v>
      </c>
      <c r="H70" s="23" t="s">
        <v>62</v>
      </c>
    </row>
    <row r="71" spans="1:8" x14ac:dyDescent="0.75">
      <c r="A71" s="14">
        <v>45275</v>
      </c>
      <c r="B71" s="15">
        <v>51000</v>
      </c>
      <c r="C71" s="15">
        <f t="shared" si="9"/>
        <v>103</v>
      </c>
      <c r="D71" s="16">
        <v>13</v>
      </c>
      <c r="E71" s="15">
        <f t="shared" si="8"/>
        <v>103</v>
      </c>
      <c r="F71" s="15">
        <v>18800</v>
      </c>
      <c r="G71" s="17">
        <f t="shared" si="7"/>
        <v>8.4435789277014059</v>
      </c>
      <c r="H71" s="23" t="s">
        <v>63</v>
      </c>
    </row>
    <row r="72" spans="1:8" ht="13.5" x14ac:dyDescent="0.7">
      <c r="A72" s="14">
        <v>45276</v>
      </c>
      <c r="B72" s="15"/>
      <c r="C72" s="15"/>
      <c r="D72" s="19">
        <f>((A$75-A$72)/(2+1))</f>
        <v>1</v>
      </c>
      <c r="E72" s="15">
        <f>((B$74-B$71)/(2+1))</f>
        <v>428.66666666666669</v>
      </c>
      <c r="F72" s="15"/>
      <c r="G72" s="17"/>
      <c r="H72" s="25"/>
    </row>
    <row r="73" spans="1:8" ht="13.5" x14ac:dyDescent="0.7">
      <c r="A73" s="14">
        <v>45277</v>
      </c>
      <c r="B73" s="15"/>
      <c r="C73" s="15"/>
      <c r="D73" s="19">
        <f t="shared" ref="D73:D74" si="10">((A$75-A$72)/(2+1))</f>
        <v>1</v>
      </c>
      <c r="E73" s="15">
        <f t="shared" ref="E73:E74" si="11">((B$74-B$71)/(2+1))</f>
        <v>428.66666666666669</v>
      </c>
      <c r="F73" s="15"/>
      <c r="G73" s="17"/>
      <c r="H73" s="25"/>
    </row>
    <row r="74" spans="1:8" x14ac:dyDescent="0.75">
      <c r="A74" s="14">
        <v>45278</v>
      </c>
      <c r="B74" s="15">
        <v>52286</v>
      </c>
      <c r="C74" s="15"/>
      <c r="D74" s="19">
        <f t="shared" si="10"/>
        <v>1</v>
      </c>
      <c r="E74" s="15">
        <f t="shared" si="11"/>
        <v>428.66666666666669</v>
      </c>
      <c r="F74" s="15">
        <v>19453</v>
      </c>
      <c r="G74" s="17">
        <f>(F74/2226544)*1000</f>
        <v>8.7368585574774187</v>
      </c>
      <c r="H74" s="23" t="s">
        <v>64</v>
      </c>
    </row>
    <row r="75" spans="1:8" ht="13.5" x14ac:dyDescent="0.7">
      <c r="A75" s="14">
        <v>45279</v>
      </c>
      <c r="B75" s="15">
        <v>52586</v>
      </c>
      <c r="C75" s="15">
        <f t="shared" si="9"/>
        <v>300</v>
      </c>
      <c r="D75" s="16">
        <v>214</v>
      </c>
      <c r="E75" s="15">
        <f t="shared" si="8"/>
        <v>300</v>
      </c>
      <c r="F75" s="15">
        <v>19667</v>
      </c>
      <c r="G75" s="17">
        <f>(F75/2226544)*1000</f>
        <v>8.8329716367608277</v>
      </c>
      <c r="H75" s="25" t="s">
        <v>65</v>
      </c>
    </row>
    <row r="76" spans="1:8" ht="13.5" x14ac:dyDescent="0.7">
      <c r="A76" s="14">
        <v>45280</v>
      </c>
      <c r="B76" s="15"/>
      <c r="C76" s="15"/>
      <c r="D76" s="16">
        <f>((A$79-A$76)/(2+1))</f>
        <v>1</v>
      </c>
      <c r="E76" s="15">
        <f>((B$78-B$75)/(2+1))</f>
        <v>244.66666666666666</v>
      </c>
      <c r="F76" s="15"/>
      <c r="G76" s="17"/>
      <c r="H76" s="25"/>
    </row>
    <row r="77" spans="1:8" ht="13.5" x14ac:dyDescent="0.7">
      <c r="A77" s="14">
        <v>45281</v>
      </c>
      <c r="B77" s="15"/>
      <c r="C77" s="15"/>
      <c r="D77" s="16">
        <f t="shared" ref="D77:D78" si="12">((A$79-A$76)/(2+1))</f>
        <v>1</v>
      </c>
      <c r="E77" s="15">
        <f t="shared" ref="E77:E78" si="13">((B$78-B$75)/(2+1))</f>
        <v>244.66666666666666</v>
      </c>
      <c r="F77" s="15"/>
      <c r="G77" s="17"/>
      <c r="H77" s="25"/>
    </row>
    <row r="78" spans="1:8" ht="13.5" x14ac:dyDescent="0.7">
      <c r="A78" s="14">
        <v>45282</v>
      </c>
      <c r="B78" s="15">
        <v>53320</v>
      </c>
      <c r="C78" s="15"/>
      <c r="D78" s="16">
        <f t="shared" si="12"/>
        <v>1</v>
      </c>
      <c r="E78" s="15">
        <f t="shared" si="13"/>
        <v>244.66666666666666</v>
      </c>
      <c r="F78" s="15">
        <v>20057</v>
      </c>
      <c r="G78" s="17">
        <f>(F78/2226544)*1000</f>
        <v>9.0081309868567612</v>
      </c>
      <c r="H78" s="25" t="s">
        <v>66</v>
      </c>
    </row>
    <row r="79" spans="1:8" ht="13.5" x14ac:dyDescent="0.7">
      <c r="A79" s="14">
        <v>45283</v>
      </c>
      <c r="B79" s="15"/>
      <c r="C79" s="15"/>
      <c r="D79" s="16">
        <f>((A$83-A$79)/(3+1))</f>
        <v>1</v>
      </c>
      <c r="E79" s="15">
        <f>((B$82-B$78)/(3+1))</f>
        <v>399.5</v>
      </c>
      <c r="F79" s="15"/>
      <c r="G79" s="17"/>
      <c r="H79" s="25"/>
    </row>
    <row r="80" spans="1:8" ht="13.5" x14ac:dyDescent="0.7">
      <c r="A80" s="14">
        <v>45284</v>
      </c>
      <c r="B80" s="15"/>
      <c r="C80" s="15"/>
      <c r="D80" s="16">
        <f t="shared" ref="D80:D82" si="14">((A$83-A$79)/(3+1))</f>
        <v>1</v>
      </c>
      <c r="E80" s="15">
        <f t="shared" ref="E80:E82" si="15">((B$82-B$78)/(3+1))</f>
        <v>399.5</v>
      </c>
      <c r="F80" s="15"/>
      <c r="G80" s="17"/>
      <c r="H80" s="25"/>
    </row>
    <row r="81" spans="1:8" ht="13.5" x14ac:dyDescent="0.7">
      <c r="A81" s="14">
        <v>45285</v>
      </c>
      <c r="B81" s="15"/>
      <c r="C81" s="15"/>
      <c r="D81" s="16">
        <f t="shared" si="14"/>
        <v>1</v>
      </c>
      <c r="E81" s="15">
        <f t="shared" si="15"/>
        <v>399.5</v>
      </c>
      <c r="F81" s="15"/>
      <c r="G81" s="17"/>
      <c r="H81" s="25"/>
    </row>
    <row r="82" spans="1:8" ht="13.5" x14ac:dyDescent="0.7">
      <c r="A82" s="14">
        <v>45286</v>
      </c>
      <c r="B82" s="15">
        <v>54918</v>
      </c>
      <c r="C82" s="15"/>
      <c r="D82" s="16">
        <f t="shared" si="14"/>
        <v>1</v>
      </c>
      <c r="E82" s="15">
        <f t="shared" si="15"/>
        <v>399.5</v>
      </c>
      <c r="F82" s="15">
        <v>20915</v>
      </c>
      <c r="G82" s="17">
        <f>(F82/2226544)*1000</f>
        <v>9.3934815570678136</v>
      </c>
      <c r="H82" s="25" t="s">
        <v>67</v>
      </c>
    </row>
    <row r="83" spans="1:8" ht="13.5" x14ac:dyDescent="0.7">
      <c r="A83" s="14">
        <v>45287</v>
      </c>
      <c r="B83" s="15">
        <v>55243</v>
      </c>
      <c r="C83" s="15">
        <f t="shared" si="9"/>
        <v>325</v>
      </c>
      <c r="D83" s="16">
        <v>195</v>
      </c>
      <c r="E83" s="15">
        <f t="shared" si="8"/>
        <v>325</v>
      </c>
      <c r="F83" s="15">
        <v>21110</v>
      </c>
      <c r="G83" s="17">
        <f>(F83/2226544)*1000</f>
        <v>9.4810612321157812</v>
      </c>
      <c r="H83" s="25" t="s">
        <v>68</v>
      </c>
    </row>
    <row r="84" spans="1:8" ht="13.5" x14ac:dyDescent="0.7">
      <c r="A84" s="14">
        <v>45288</v>
      </c>
      <c r="B84" s="15">
        <v>55603</v>
      </c>
      <c r="C84" s="15">
        <f t="shared" si="9"/>
        <v>360</v>
      </c>
      <c r="D84" s="16">
        <v>210</v>
      </c>
      <c r="E84" s="15">
        <f t="shared" si="8"/>
        <v>360</v>
      </c>
      <c r="F84" s="15">
        <v>21320</v>
      </c>
      <c r="G84" s="17">
        <f>(F84/2226544)*1000</f>
        <v>9.5753778052443597</v>
      </c>
      <c r="H84" s="25" t="s">
        <v>69</v>
      </c>
    </row>
    <row r="85" spans="1:8" ht="13.5" x14ac:dyDescent="0.7">
      <c r="A85" s="14">
        <v>45289</v>
      </c>
      <c r="B85" s="15">
        <v>55915</v>
      </c>
      <c r="C85" s="15">
        <f t="shared" si="9"/>
        <v>312</v>
      </c>
      <c r="D85" s="16">
        <v>187</v>
      </c>
      <c r="E85" s="15">
        <f t="shared" si="8"/>
        <v>312</v>
      </c>
      <c r="F85" s="15">
        <v>21507</v>
      </c>
      <c r="G85" s="17">
        <f>(F85/2226544)*1000</f>
        <v>9.659364467982666</v>
      </c>
      <c r="H85" s="25" t="s">
        <v>70</v>
      </c>
    </row>
    <row r="86" spans="1:8" ht="13.5" x14ac:dyDescent="0.7">
      <c r="A86" s="14">
        <v>45290</v>
      </c>
      <c r="B86" s="15">
        <v>56165</v>
      </c>
      <c r="C86" s="15">
        <f t="shared" si="9"/>
        <v>250</v>
      </c>
      <c r="D86" s="16">
        <v>165</v>
      </c>
      <c r="E86" s="15">
        <f t="shared" si="8"/>
        <v>250</v>
      </c>
      <c r="F86" s="15">
        <v>21672</v>
      </c>
      <c r="G86" s="17">
        <f>(F86/2226544)*1000</f>
        <v>9.7334703468694084</v>
      </c>
      <c r="H86" s="25" t="s">
        <v>71</v>
      </c>
    </row>
    <row r="87" spans="1:8" ht="13.5" x14ac:dyDescent="0.7">
      <c r="A87" s="14">
        <v>45291</v>
      </c>
      <c r="B87" s="15"/>
      <c r="C87" s="15"/>
      <c r="D87" s="16">
        <f>((A$90-A$87)/(2+1))</f>
        <v>1</v>
      </c>
      <c r="E87" s="15">
        <f>((B$89-B$86)/(2+1))</f>
        <v>290</v>
      </c>
      <c r="F87" s="20"/>
      <c r="G87" s="17"/>
      <c r="H87" s="25"/>
    </row>
    <row r="88" spans="1:8" ht="13.5" x14ac:dyDescent="0.7">
      <c r="A88" s="14">
        <v>45292</v>
      </c>
      <c r="B88" s="15"/>
      <c r="C88" s="15"/>
      <c r="D88" s="16">
        <f t="shared" ref="D88:D89" si="16">((A$90-A$87)/(2+1))</f>
        <v>1</v>
      </c>
      <c r="E88" s="15">
        <f t="shared" ref="E88:E89" si="17">((B$89-B$86)/(2+1))</f>
        <v>290</v>
      </c>
      <c r="F88" s="20"/>
      <c r="G88" s="17"/>
      <c r="H88" s="25"/>
    </row>
    <row r="89" spans="1:8" ht="13.5" x14ac:dyDescent="0.7">
      <c r="A89" s="14">
        <v>45293</v>
      </c>
      <c r="B89" s="15">
        <v>57035</v>
      </c>
      <c r="C89" s="15"/>
      <c r="D89" s="16">
        <f t="shared" si="16"/>
        <v>1</v>
      </c>
      <c r="E89" s="15">
        <f t="shared" si="17"/>
        <v>290</v>
      </c>
      <c r="F89" s="15">
        <v>22185</v>
      </c>
      <c r="G89" s="17">
        <f>(F89/2226544)*1000</f>
        <v>9.963872261226367</v>
      </c>
      <c r="H89" s="25" t="s">
        <v>72</v>
      </c>
    </row>
    <row r="90" spans="1:8" ht="13.5" x14ac:dyDescent="0.7">
      <c r="A90" s="14">
        <v>45294</v>
      </c>
      <c r="B90" s="15">
        <v>57296</v>
      </c>
      <c r="C90" s="15">
        <f t="shared" si="9"/>
        <v>261</v>
      </c>
      <c r="D90" s="16">
        <v>128</v>
      </c>
      <c r="E90" s="15">
        <f t="shared" si="8"/>
        <v>261</v>
      </c>
      <c r="F90" s="15">
        <v>22313</v>
      </c>
      <c r="G90" s="17">
        <f>(F90/2226544)*1000</f>
        <v>10.021360458180929</v>
      </c>
      <c r="H90" s="25" t="s">
        <v>73</v>
      </c>
    </row>
    <row r="91" spans="1:8" ht="13.5" x14ac:dyDescent="0.7">
      <c r="A91" s="14">
        <v>45295</v>
      </c>
      <c r="B91" s="15">
        <v>57614</v>
      </c>
      <c r="C91" s="15">
        <f t="shared" si="9"/>
        <v>318</v>
      </c>
      <c r="D91" s="16">
        <v>125</v>
      </c>
      <c r="E91" s="15">
        <f t="shared" si="8"/>
        <v>318</v>
      </c>
      <c r="F91" s="15">
        <v>22438</v>
      </c>
      <c r="G91" s="17">
        <f>(F91/2226544)*1000</f>
        <v>10.077501275519371</v>
      </c>
      <c r="H91" s="25" t="s">
        <v>74</v>
      </c>
    </row>
    <row r="92" spans="1:8" ht="13.5" x14ac:dyDescent="0.7">
      <c r="A92" s="14">
        <v>45296</v>
      </c>
      <c r="B92" s="15">
        <v>57910</v>
      </c>
      <c r="C92" s="15">
        <f t="shared" si="9"/>
        <v>296</v>
      </c>
      <c r="D92" s="16">
        <v>162</v>
      </c>
      <c r="E92" s="15">
        <f t="shared" si="8"/>
        <v>296</v>
      </c>
      <c r="F92" s="15">
        <v>22600</v>
      </c>
      <c r="G92" s="17">
        <f>(F92/2226544)*1000</f>
        <v>10.150259774789989</v>
      </c>
      <c r="H92" s="25" t="s">
        <v>75</v>
      </c>
    </row>
    <row r="93" spans="1:8" ht="13.5" x14ac:dyDescent="0.7">
      <c r="A93" s="14">
        <v>45297</v>
      </c>
      <c r="B93" s="15"/>
      <c r="C93" s="15"/>
      <c r="D93" s="16">
        <f>((A$95-A$93)/(1+1))</f>
        <v>1</v>
      </c>
      <c r="E93" s="15">
        <f>((B$94-B$92)/(1+1))</f>
        <v>253</v>
      </c>
      <c r="F93" s="20"/>
      <c r="G93" s="17"/>
      <c r="H93" s="25"/>
    </row>
    <row r="94" spans="1:8" ht="13.5" x14ac:dyDescent="0.7">
      <c r="A94" s="14">
        <v>45298</v>
      </c>
      <c r="B94" s="15">
        <v>58416</v>
      </c>
      <c r="C94" s="15"/>
      <c r="D94" s="16">
        <f>((A$95-A$93)/(1+1))</f>
        <v>1</v>
      </c>
      <c r="E94" s="15">
        <f>((B$94-B$92)/(1+1))</f>
        <v>253</v>
      </c>
      <c r="F94" s="15">
        <v>22835</v>
      </c>
      <c r="G94" s="17">
        <f t="shared" ref="G94:G99" si="18">(F94/2226544)*1000</f>
        <v>10.255804511386257</v>
      </c>
      <c r="H94" s="25" t="s">
        <v>76</v>
      </c>
    </row>
    <row r="95" spans="1:8" ht="13.5" x14ac:dyDescent="0.7">
      <c r="A95" s="14">
        <v>45299</v>
      </c>
      <c r="B95" s="15">
        <v>58926</v>
      </c>
      <c r="C95" s="15">
        <f t="shared" si="9"/>
        <v>510</v>
      </c>
      <c r="D95" s="16">
        <v>249</v>
      </c>
      <c r="E95" s="15">
        <f t="shared" si="8"/>
        <v>510</v>
      </c>
      <c r="F95" s="15">
        <v>23084</v>
      </c>
      <c r="G95" s="17">
        <f t="shared" si="18"/>
        <v>10.36763701952443</v>
      </c>
      <c r="H95" s="25" t="s">
        <v>77</v>
      </c>
    </row>
    <row r="96" spans="1:8" ht="13.5" x14ac:dyDescent="0.7">
      <c r="A96" s="14">
        <v>45300</v>
      </c>
      <c r="B96" s="15">
        <v>59167</v>
      </c>
      <c r="C96" s="15">
        <f t="shared" si="9"/>
        <v>241</v>
      </c>
      <c r="D96" s="16">
        <v>126</v>
      </c>
      <c r="E96" s="15">
        <f t="shared" si="8"/>
        <v>241</v>
      </c>
      <c r="F96" s="15">
        <v>23210</v>
      </c>
      <c r="G96" s="17">
        <f t="shared" si="18"/>
        <v>10.424226963401578</v>
      </c>
      <c r="H96" s="25" t="s">
        <v>78</v>
      </c>
    </row>
    <row r="97" spans="1:8" ht="13.5" x14ac:dyDescent="0.7">
      <c r="A97" s="14">
        <v>45301</v>
      </c>
      <c r="B97" s="15">
        <v>59410</v>
      </c>
      <c r="C97" s="15">
        <f t="shared" si="9"/>
        <v>243</v>
      </c>
      <c r="D97" s="16">
        <v>147</v>
      </c>
      <c r="E97" s="15">
        <f t="shared" si="8"/>
        <v>243</v>
      </c>
      <c r="F97" s="15">
        <v>23357</v>
      </c>
      <c r="G97" s="17">
        <f t="shared" si="18"/>
        <v>10.490248564591582</v>
      </c>
      <c r="H97" s="25" t="s">
        <v>79</v>
      </c>
    </row>
    <row r="98" spans="1:8" ht="13.5" x14ac:dyDescent="0.7">
      <c r="A98" s="14">
        <v>45302</v>
      </c>
      <c r="B98" s="15">
        <v>59604</v>
      </c>
      <c r="C98" s="15">
        <f t="shared" si="9"/>
        <v>194</v>
      </c>
      <c r="D98" s="16">
        <v>112</v>
      </c>
      <c r="E98" s="15">
        <f t="shared" si="8"/>
        <v>194</v>
      </c>
      <c r="F98" s="15">
        <v>23469</v>
      </c>
      <c r="G98" s="17">
        <f t="shared" si="18"/>
        <v>10.540550736926825</v>
      </c>
      <c r="H98" s="25" t="s">
        <v>80</v>
      </c>
    </row>
    <row r="99" spans="1:8" ht="13.5" x14ac:dyDescent="0.7">
      <c r="A99" s="14">
        <v>45303</v>
      </c>
      <c r="B99" s="15">
        <v>60005</v>
      </c>
      <c r="C99" s="15">
        <f t="shared" si="9"/>
        <v>401</v>
      </c>
      <c r="D99" s="16">
        <v>239</v>
      </c>
      <c r="E99" s="15">
        <f t="shared" si="8"/>
        <v>401</v>
      </c>
      <c r="F99" s="15">
        <v>23708</v>
      </c>
      <c r="G99" s="17">
        <f t="shared" si="18"/>
        <v>10.647891979677922</v>
      </c>
      <c r="H99" s="25" t="s">
        <v>81</v>
      </c>
    </row>
    <row r="100" spans="1:8" ht="13.5" x14ac:dyDescent="0.7">
      <c r="A100" s="14">
        <v>45304</v>
      </c>
      <c r="B100" s="15"/>
      <c r="C100" s="15"/>
      <c r="D100" s="16">
        <f>((A$102-A$100)/(1+1))</f>
        <v>1</v>
      </c>
      <c r="E100" s="15">
        <f>((B$101-B$99)/(1+1))</f>
        <v>288.5</v>
      </c>
      <c r="F100" s="15"/>
      <c r="G100" s="17"/>
      <c r="H100" s="25"/>
    </row>
    <row r="101" spans="1:8" ht="13.5" x14ac:dyDescent="0.7">
      <c r="A101" s="14">
        <v>45305</v>
      </c>
      <c r="B101" s="15">
        <v>60582</v>
      </c>
      <c r="C101" s="15"/>
      <c r="D101" s="16">
        <f>((A$102-A$100)/(1+1))</f>
        <v>1</v>
      </c>
      <c r="E101" s="15">
        <f>((B$101-B$99)/(1+1))</f>
        <v>288.5</v>
      </c>
      <c r="F101" s="15">
        <v>23968</v>
      </c>
      <c r="G101" s="17">
        <f t="shared" ref="G101:G106" si="19">(F101/2226544)*1000</f>
        <v>10.764664879741879</v>
      </c>
      <c r="H101" s="25" t="s">
        <v>82</v>
      </c>
    </row>
    <row r="102" spans="1:8" ht="13.5" x14ac:dyDescent="0.7">
      <c r="A102" s="14">
        <v>45306</v>
      </c>
      <c r="B102" s="15">
        <v>60834</v>
      </c>
      <c r="C102" s="15">
        <f t="shared" si="9"/>
        <v>252</v>
      </c>
      <c r="D102" s="16">
        <v>132</v>
      </c>
      <c r="E102" s="15">
        <f t="shared" si="8"/>
        <v>252</v>
      </c>
      <c r="F102" s="15">
        <v>24100</v>
      </c>
      <c r="G102" s="17">
        <f t="shared" si="19"/>
        <v>10.82394958285127</v>
      </c>
      <c r="H102" s="25" t="s">
        <v>83</v>
      </c>
    </row>
    <row r="103" spans="1:8" ht="13.5" x14ac:dyDescent="0.7">
      <c r="A103" s="14">
        <v>45307</v>
      </c>
      <c r="B103" s="15">
        <v>61154</v>
      </c>
      <c r="C103" s="15">
        <f t="shared" si="9"/>
        <v>320</v>
      </c>
      <c r="D103" s="16">
        <v>185</v>
      </c>
      <c r="E103" s="15">
        <f t="shared" si="8"/>
        <v>320</v>
      </c>
      <c r="F103" s="15">
        <v>24285</v>
      </c>
      <c r="G103" s="17">
        <f t="shared" si="19"/>
        <v>10.907037992512162</v>
      </c>
      <c r="H103" s="25" t="s">
        <v>84</v>
      </c>
    </row>
    <row r="104" spans="1:8" ht="13.5" x14ac:dyDescent="0.7">
      <c r="A104" s="14">
        <v>45308</v>
      </c>
      <c r="B104" s="15">
        <v>61504</v>
      </c>
      <c r="C104" s="15">
        <f t="shared" si="9"/>
        <v>350</v>
      </c>
      <c r="D104" s="16">
        <v>163</v>
      </c>
      <c r="E104" s="15">
        <f t="shared" si="8"/>
        <v>350</v>
      </c>
      <c r="F104" s="15">
        <v>24448</v>
      </c>
      <c r="G104" s="17">
        <f t="shared" si="19"/>
        <v>10.980245618321488</v>
      </c>
      <c r="H104" s="25" t="s">
        <v>85</v>
      </c>
    </row>
    <row r="105" spans="1:8" ht="13.5" x14ac:dyDescent="0.7">
      <c r="A105" s="14">
        <v>45309</v>
      </c>
      <c r="B105" s="15">
        <v>61830</v>
      </c>
      <c r="C105" s="15">
        <f t="shared" si="9"/>
        <v>326</v>
      </c>
      <c r="D105" s="16">
        <v>172</v>
      </c>
      <c r="E105" s="15">
        <f t="shared" si="8"/>
        <v>326</v>
      </c>
      <c r="F105" s="15">
        <v>24620</v>
      </c>
      <c r="G105" s="17">
        <f t="shared" si="19"/>
        <v>11.057495382979182</v>
      </c>
      <c r="H105" s="25" t="s">
        <v>86</v>
      </c>
    </row>
    <row r="106" spans="1:8" ht="13.5" x14ac:dyDescent="0.7">
      <c r="A106" s="14">
        <v>45310</v>
      </c>
      <c r="B106" s="15">
        <v>62108</v>
      </c>
      <c r="C106" s="15">
        <f t="shared" si="9"/>
        <v>278</v>
      </c>
      <c r="D106" s="16">
        <v>142</v>
      </c>
      <c r="E106" s="15">
        <f t="shared" si="8"/>
        <v>278</v>
      </c>
      <c r="F106" s="15">
        <v>24762</v>
      </c>
      <c r="G106" s="17">
        <f t="shared" si="19"/>
        <v>11.12127135147565</v>
      </c>
      <c r="H106" s="25" t="s">
        <v>87</v>
      </c>
    </row>
    <row r="107" spans="1:8" ht="13.5" x14ac:dyDescent="0.7">
      <c r="A107" s="14">
        <v>45311</v>
      </c>
      <c r="H107" s="25"/>
    </row>
    <row r="108" spans="1:8" ht="13.5" x14ac:dyDescent="0.7">
      <c r="A108" s="14">
        <v>45312</v>
      </c>
      <c r="H108" s="25"/>
    </row>
    <row r="109" spans="1:8" ht="13.5" x14ac:dyDescent="0.7">
      <c r="H109" s="25"/>
    </row>
    <row r="110" spans="1:8" ht="13.5" x14ac:dyDescent="0.7">
      <c r="H110" s="25"/>
    </row>
    <row r="111" spans="1:8" ht="13.5" x14ac:dyDescent="0.7">
      <c r="H111" s="25"/>
    </row>
    <row r="112" spans="1:8" ht="13.5" x14ac:dyDescent="0.7">
      <c r="H112" s="25"/>
    </row>
    <row r="113" spans="8:8" ht="13.5" x14ac:dyDescent="0.7">
      <c r="H113" s="25"/>
    </row>
    <row r="114" spans="8:8" ht="13.5" x14ac:dyDescent="0.7">
      <c r="H114" s="25"/>
    </row>
    <row r="115" spans="8:8" ht="13.5" x14ac:dyDescent="0.7">
      <c r="H115" s="25"/>
    </row>
    <row r="116" spans="8:8" ht="13.5" x14ac:dyDescent="0.7">
      <c r="H116" s="25"/>
    </row>
    <row r="117" spans="8:8" ht="13.5" x14ac:dyDescent="0.7">
      <c r="H117" s="25"/>
    </row>
    <row r="118" spans="8:8" ht="13.5" x14ac:dyDescent="0.7">
      <c r="H118" s="25"/>
    </row>
    <row r="119" spans="8:8" ht="13.5" x14ac:dyDescent="0.7">
      <c r="H119" s="25"/>
    </row>
    <row r="120" spans="8:8" ht="13.5" x14ac:dyDescent="0.7">
      <c r="H120" s="25"/>
    </row>
    <row r="121" spans="8:8" ht="13.5" x14ac:dyDescent="0.7">
      <c r="H121" s="25"/>
    </row>
    <row r="122" spans="8:8" ht="13.5" x14ac:dyDescent="0.7">
      <c r="H122" s="25"/>
    </row>
    <row r="123" spans="8:8" ht="13.5" x14ac:dyDescent="0.7">
      <c r="H123" s="25"/>
    </row>
    <row r="124" spans="8:8" ht="13.5" x14ac:dyDescent="0.7">
      <c r="H124" s="25"/>
    </row>
    <row r="125" spans="8:8" ht="13.5" x14ac:dyDescent="0.7">
      <c r="H125" s="25"/>
    </row>
    <row r="126" spans="8:8" ht="13.5" x14ac:dyDescent="0.7">
      <c r="H126" s="25"/>
    </row>
    <row r="127" spans="8:8" ht="13.5" x14ac:dyDescent="0.7">
      <c r="H127" s="25"/>
    </row>
    <row r="128" spans="8:8" ht="13.5" x14ac:dyDescent="0.7">
      <c r="H128" s="25"/>
    </row>
    <row r="129" spans="8:8" ht="13.5" x14ac:dyDescent="0.7">
      <c r="H129" s="25"/>
    </row>
    <row r="130" spans="8:8" ht="13.5" x14ac:dyDescent="0.7">
      <c r="H130" s="25"/>
    </row>
    <row r="131" spans="8:8" ht="13.5" x14ac:dyDescent="0.7">
      <c r="H131" s="25"/>
    </row>
    <row r="132" spans="8:8" ht="13.5" x14ac:dyDescent="0.7">
      <c r="H132" s="25"/>
    </row>
    <row r="133" spans="8:8" ht="13.5" x14ac:dyDescent="0.7">
      <c r="H133" s="25"/>
    </row>
    <row r="134" spans="8:8" ht="13.5" x14ac:dyDescent="0.7">
      <c r="H134" s="25"/>
    </row>
    <row r="135" spans="8:8" ht="13.5" x14ac:dyDescent="0.7">
      <c r="H135" s="25"/>
    </row>
    <row r="136" spans="8:8" ht="13.5" x14ac:dyDescent="0.7">
      <c r="H136" s="25"/>
    </row>
    <row r="137" spans="8:8" ht="13.5" x14ac:dyDescent="0.7">
      <c r="H137" s="25"/>
    </row>
    <row r="138" spans="8:8" ht="13.5" x14ac:dyDescent="0.7">
      <c r="H138" s="25"/>
    </row>
    <row r="139" spans="8:8" ht="13.5" x14ac:dyDescent="0.7">
      <c r="H139" s="25"/>
    </row>
    <row r="140" spans="8:8" ht="13.5" x14ac:dyDescent="0.7">
      <c r="H140" s="25"/>
    </row>
    <row r="141" spans="8:8" ht="13.5" x14ac:dyDescent="0.7">
      <c r="H141" s="25"/>
    </row>
    <row r="142" spans="8:8" ht="13.5" x14ac:dyDescent="0.7">
      <c r="H142" s="25"/>
    </row>
    <row r="143" spans="8:8" ht="13.5" x14ac:dyDescent="0.7">
      <c r="H143" s="25"/>
    </row>
    <row r="144" spans="8:8" ht="13.5" x14ac:dyDescent="0.7">
      <c r="H144" s="25"/>
    </row>
    <row r="145" spans="8:8" ht="13.5" x14ac:dyDescent="0.7">
      <c r="H145" s="25"/>
    </row>
    <row r="146" spans="8:8" ht="13.5" x14ac:dyDescent="0.7">
      <c r="H146" s="25"/>
    </row>
    <row r="147" spans="8:8" ht="13.5" x14ac:dyDescent="0.7">
      <c r="H147" s="25"/>
    </row>
    <row r="148" spans="8:8" ht="13.5" x14ac:dyDescent="0.7">
      <c r="H148" s="25"/>
    </row>
    <row r="149" spans="8:8" ht="13.5" x14ac:dyDescent="0.7">
      <c r="H149" s="25"/>
    </row>
    <row r="150" spans="8:8" ht="13.5" x14ac:dyDescent="0.7">
      <c r="H150" s="25"/>
    </row>
    <row r="151" spans="8:8" ht="13.5" x14ac:dyDescent="0.7">
      <c r="H151" s="25"/>
    </row>
    <row r="152" spans="8:8" ht="13.5" x14ac:dyDescent="0.7">
      <c r="H152" s="25"/>
    </row>
    <row r="153" spans="8:8" ht="13.5" x14ac:dyDescent="0.7">
      <c r="H153" s="25"/>
    </row>
    <row r="154" spans="8:8" ht="13.5" x14ac:dyDescent="0.7">
      <c r="H154" s="25"/>
    </row>
    <row r="155" spans="8:8" ht="13.5" x14ac:dyDescent="0.7">
      <c r="H155" s="25"/>
    </row>
    <row r="156" spans="8:8" ht="13.5" x14ac:dyDescent="0.7">
      <c r="H156" s="25"/>
    </row>
    <row r="157" spans="8:8" ht="13.5" x14ac:dyDescent="0.7">
      <c r="H157" s="25"/>
    </row>
    <row r="158" spans="8:8" ht="13.5" x14ac:dyDescent="0.7">
      <c r="H158" s="25"/>
    </row>
    <row r="159" spans="8:8" ht="13.5" x14ac:dyDescent="0.7">
      <c r="H159" s="25"/>
    </row>
    <row r="160" spans="8:8" ht="13.5" x14ac:dyDescent="0.7">
      <c r="H160" s="25"/>
    </row>
    <row r="161" spans="8:8" ht="13.5" x14ac:dyDescent="0.7">
      <c r="H161" s="25"/>
    </row>
    <row r="162" spans="8:8" ht="13.5" x14ac:dyDescent="0.7">
      <c r="H162" s="25"/>
    </row>
    <row r="163" spans="8:8" ht="13.5" x14ac:dyDescent="0.7">
      <c r="H163" s="25"/>
    </row>
    <row r="164" spans="8:8" ht="13.5" x14ac:dyDescent="0.7">
      <c r="H164" s="25"/>
    </row>
    <row r="165" spans="8:8" ht="13.5" x14ac:dyDescent="0.7">
      <c r="H165" s="25"/>
    </row>
    <row r="166" spans="8:8" ht="13.5" x14ac:dyDescent="0.7">
      <c r="H166" s="25"/>
    </row>
    <row r="167" spans="8:8" ht="13.5" x14ac:dyDescent="0.7">
      <c r="H167" s="25"/>
    </row>
    <row r="168" spans="8:8" ht="13.5" x14ac:dyDescent="0.7">
      <c r="H168" s="25"/>
    </row>
    <row r="169" spans="8:8" ht="13.5" x14ac:dyDescent="0.7">
      <c r="H169" s="25"/>
    </row>
    <row r="170" spans="8:8" ht="13.5" x14ac:dyDescent="0.7">
      <c r="H170" s="25"/>
    </row>
    <row r="171" spans="8:8" ht="13.5" x14ac:dyDescent="0.7">
      <c r="H171" s="25"/>
    </row>
    <row r="172" spans="8:8" ht="13.5" x14ac:dyDescent="0.7">
      <c r="H172" s="25"/>
    </row>
    <row r="173" spans="8:8" ht="13.5" x14ac:dyDescent="0.7">
      <c r="H173" s="25"/>
    </row>
    <row r="174" spans="8:8" ht="13.5" x14ac:dyDescent="0.7">
      <c r="H174" s="25"/>
    </row>
    <row r="175" spans="8:8" ht="13.5" x14ac:dyDescent="0.7">
      <c r="H175" s="25"/>
    </row>
    <row r="176" spans="8:8" ht="13.5" x14ac:dyDescent="0.7">
      <c r="H176" s="25"/>
    </row>
    <row r="177" spans="8:8" ht="13.5" x14ac:dyDescent="0.7">
      <c r="H177" s="25"/>
    </row>
    <row r="178" spans="8:8" ht="13.5" x14ac:dyDescent="0.7">
      <c r="H178" s="25"/>
    </row>
    <row r="179" spans="8:8" ht="13.5" x14ac:dyDescent="0.7">
      <c r="H179" s="25"/>
    </row>
    <row r="180" spans="8:8" ht="13.5" x14ac:dyDescent="0.7">
      <c r="H180" s="25"/>
    </row>
    <row r="181" spans="8:8" ht="13.5" x14ac:dyDescent="0.7">
      <c r="H181" s="25"/>
    </row>
    <row r="182" spans="8:8" ht="13.5" x14ac:dyDescent="0.7">
      <c r="H182" s="25"/>
    </row>
    <row r="183" spans="8:8" ht="13.5" x14ac:dyDescent="0.7">
      <c r="H183" s="25"/>
    </row>
    <row r="184" spans="8:8" ht="13.5" x14ac:dyDescent="0.7">
      <c r="H184" s="25"/>
    </row>
    <row r="185" spans="8:8" ht="13.5" x14ac:dyDescent="0.7">
      <c r="H185" s="25"/>
    </row>
    <row r="186" spans="8:8" ht="13.5" x14ac:dyDescent="0.7">
      <c r="H186" s="25"/>
    </row>
    <row r="187" spans="8:8" ht="13.5" x14ac:dyDescent="0.7">
      <c r="H187" s="25"/>
    </row>
    <row r="188" spans="8:8" ht="13.5" x14ac:dyDescent="0.7">
      <c r="H188" s="25"/>
    </row>
    <row r="189" spans="8:8" ht="13.5" x14ac:dyDescent="0.7">
      <c r="H189" s="25"/>
    </row>
    <row r="190" spans="8:8" ht="13.5" x14ac:dyDescent="0.7">
      <c r="H190" s="25"/>
    </row>
    <row r="191" spans="8:8" ht="13.5" x14ac:dyDescent="0.7">
      <c r="H191" s="25"/>
    </row>
    <row r="192" spans="8:8" ht="13.5" x14ac:dyDescent="0.7">
      <c r="H192" s="25"/>
    </row>
    <row r="193" spans="8:8" ht="13.5" x14ac:dyDescent="0.7">
      <c r="H193" s="25"/>
    </row>
    <row r="194" spans="8:8" ht="13.5" x14ac:dyDescent="0.7">
      <c r="H194" s="25"/>
    </row>
    <row r="195" spans="8:8" ht="13.5" x14ac:dyDescent="0.7">
      <c r="H195" s="25"/>
    </row>
    <row r="196" spans="8:8" ht="13.5" x14ac:dyDescent="0.7">
      <c r="H196" s="25"/>
    </row>
    <row r="197" spans="8:8" ht="13.5" x14ac:dyDescent="0.7">
      <c r="H197" s="25"/>
    </row>
    <row r="198" spans="8:8" ht="13.5" x14ac:dyDescent="0.7">
      <c r="H198" s="25"/>
    </row>
    <row r="199" spans="8:8" ht="13.5" x14ac:dyDescent="0.7">
      <c r="H199" s="25"/>
    </row>
    <row r="200" spans="8:8" ht="13.5" x14ac:dyDescent="0.7">
      <c r="H200" s="25"/>
    </row>
    <row r="201" spans="8:8" ht="13.5" x14ac:dyDescent="0.7">
      <c r="H201" s="25"/>
    </row>
    <row r="202" spans="8:8" ht="13.5" x14ac:dyDescent="0.7">
      <c r="H202" s="25"/>
    </row>
    <row r="203" spans="8:8" ht="13.5" x14ac:dyDescent="0.7">
      <c r="H203" s="25"/>
    </row>
    <row r="204" spans="8:8" ht="13.5" x14ac:dyDescent="0.7">
      <c r="H204" s="25"/>
    </row>
    <row r="205" spans="8:8" ht="13.5" x14ac:dyDescent="0.7">
      <c r="H205" s="25"/>
    </row>
    <row r="206" spans="8:8" ht="13.5" x14ac:dyDescent="0.7">
      <c r="H206" s="25"/>
    </row>
    <row r="207" spans="8:8" ht="13.5" x14ac:dyDescent="0.7">
      <c r="H207" s="25"/>
    </row>
    <row r="208" spans="8:8" ht="13.5" x14ac:dyDescent="0.7">
      <c r="H208" s="25"/>
    </row>
    <row r="209" spans="8:8" ht="13.5" x14ac:dyDescent="0.7">
      <c r="H209" s="25"/>
    </row>
    <row r="210" spans="8:8" ht="13.5" x14ac:dyDescent="0.7">
      <c r="H210" s="25"/>
    </row>
    <row r="211" spans="8:8" ht="13.5" x14ac:dyDescent="0.7">
      <c r="H211" s="25"/>
    </row>
    <row r="212" spans="8:8" ht="13.5" x14ac:dyDescent="0.7">
      <c r="H212" s="25"/>
    </row>
    <row r="213" spans="8:8" ht="13.5" x14ac:dyDescent="0.7">
      <c r="H213" s="25"/>
    </row>
    <row r="214" spans="8:8" ht="13.5" x14ac:dyDescent="0.7">
      <c r="H214" s="25"/>
    </row>
    <row r="215" spans="8:8" ht="13.5" x14ac:dyDescent="0.7">
      <c r="H215" s="25"/>
    </row>
    <row r="216" spans="8:8" ht="13.5" x14ac:dyDescent="0.7">
      <c r="H216" s="25"/>
    </row>
    <row r="217" spans="8:8" ht="13.5" x14ac:dyDescent="0.7">
      <c r="H217" s="25"/>
    </row>
    <row r="218" spans="8:8" ht="13.5" x14ac:dyDescent="0.7">
      <c r="H218" s="25"/>
    </row>
    <row r="219" spans="8:8" ht="13.5" x14ac:dyDescent="0.7">
      <c r="H219" s="25"/>
    </row>
    <row r="220" spans="8:8" ht="13.5" x14ac:dyDescent="0.7">
      <c r="H220" s="25"/>
    </row>
    <row r="221" spans="8:8" ht="13.5" x14ac:dyDescent="0.7">
      <c r="H221" s="25"/>
    </row>
    <row r="222" spans="8:8" ht="13.5" x14ac:dyDescent="0.7">
      <c r="H222" s="25"/>
    </row>
    <row r="223" spans="8:8" ht="13.5" x14ac:dyDescent="0.7">
      <c r="H223" s="25"/>
    </row>
    <row r="224" spans="8:8" ht="13.5" x14ac:dyDescent="0.7">
      <c r="H224" s="25"/>
    </row>
    <row r="225" spans="8:8" ht="13.5" x14ac:dyDescent="0.7">
      <c r="H225" s="25"/>
    </row>
    <row r="226" spans="8:8" ht="13.5" x14ac:dyDescent="0.7">
      <c r="H226" s="25"/>
    </row>
    <row r="227" spans="8:8" ht="13.5" x14ac:dyDescent="0.7">
      <c r="H227" s="25"/>
    </row>
    <row r="228" spans="8:8" ht="13.5" x14ac:dyDescent="0.7">
      <c r="H228" s="25"/>
    </row>
    <row r="229" spans="8:8" ht="13.5" x14ac:dyDescent="0.7">
      <c r="H229" s="25"/>
    </row>
    <row r="230" spans="8:8" ht="13.5" x14ac:dyDescent="0.7">
      <c r="H230" s="25"/>
    </row>
    <row r="231" spans="8:8" ht="13.5" x14ac:dyDescent="0.7">
      <c r="H231" s="25"/>
    </row>
    <row r="232" spans="8:8" ht="13.5" x14ac:dyDescent="0.7">
      <c r="H232" s="25"/>
    </row>
    <row r="233" spans="8:8" ht="13.5" x14ac:dyDescent="0.7">
      <c r="H233" s="25"/>
    </row>
    <row r="234" spans="8:8" ht="13.5" x14ac:dyDescent="0.7">
      <c r="H234" s="25"/>
    </row>
    <row r="235" spans="8:8" ht="13.5" x14ac:dyDescent="0.7">
      <c r="H235" s="25"/>
    </row>
    <row r="236" spans="8:8" ht="13.5" x14ac:dyDescent="0.7">
      <c r="H236" s="25"/>
    </row>
    <row r="237" spans="8:8" ht="13.5" x14ac:dyDescent="0.7">
      <c r="H237" s="25"/>
    </row>
    <row r="238" spans="8:8" ht="13.5" x14ac:dyDescent="0.7">
      <c r="H238" s="25"/>
    </row>
    <row r="239" spans="8:8" ht="13.5" x14ac:dyDescent="0.7">
      <c r="H239" s="25"/>
    </row>
    <row r="240" spans="8:8" ht="13.5" x14ac:dyDescent="0.7">
      <c r="H240" s="25"/>
    </row>
    <row r="241" spans="8:8" ht="13.5" x14ac:dyDescent="0.7">
      <c r="H241" s="25"/>
    </row>
    <row r="242" spans="8:8" ht="13.5" x14ac:dyDescent="0.7">
      <c r="H242" s="25"/>
    </row>
    <row r="243" spans="8:8" ht="13.5" x14ac:dyDescent="0.7">
      <c r="H243" s="25"/>
    </row>
    <row r="244" spans="8:8" ht="13.5" x14ac:dyDescent="0.7">
      <c r="H244" s="25"/>
    </row>
    <row r="245" spans="8:8" ht="13.5" x14ac:dyDescent="0.7">
      <c r="H245" s="25"/>
    </row>
    <row r="246" spans="8:8" ht="13.5" x14ac:dyDescent="0.7">
      <c r="H246" s="25"/>
    </row>
    <row r="247" spans="8:8" ht="13.5" x14ac:dyDescent="0.7">
      <c r="H247" s="25"/>
    </row>
    <row r="248" spans="8:8" ht="13.5" x14ac:dyDescent="0.7">
      <c r="H248" s="25"/>
    </row>
    <row r="249" spans="8:8" ht="13.5" x14ac:dyDescent="0.7">
      <c r="H249" s="25"/>
    </row>
    <row r="250" spans="8:8" ht="13.5" x14ac:dyDescent="0.7">
      <c r="H250" s="25"/>
    </row>
    <row r="251" spans="8:8" ht="13.5" x14ac:dyDescent="0.7">
      <c r="H251" s="25"/>
    </row>
    <row r="252" spans="8:8" ht="13.5" x14ac:dyDescent="0.7">
      <c r="H252" s="25"/>
    </row>
    <row r="253" spans="8:8" ht="13.5" x14ac:dyDescent="0.7">
      <c r="H253" s="25"/>
    </row>
    <row r="254" spans="8:8" ht="13.5" x14ac:dyDescent="0.7">
      <c r="H254" s="25"/>
    </row>
    <row r="255" spans="8:8" ht="13.5" x14ac:dyDescent="0.7">
      <c r="H255" s="25"/>
    </row>
    <row r="256" spans="8:8" ht="13.5" x14ac:dyDescent="0.7">
      <c r="H256" s="25"/>
    </row>
    <row r="257" spans="8:8" ht="13.5" x14ac:dyDescent="0.7">
      <c r="H257" s="25"/>
    </row>
    <row r="258" spans="8:8" ht="13.5" x14ac:dyDescent="0.7">
      <c r="H258" s="25"/>
    </row>
    <row r="259" spans="8:8" ht="13.5" x14ac:dyDescent="0.7">
      <c r="H259" s="25"/>
    </row>
    <row r="260" spans="8:8" ht="13.5" x14ac:dyDescent="0.7">
      <c r="H260" s="25"/>
    </row>
    <row r="261" spans="8:8" ht="13.5" x14ac:dyDescent="0.7">
      <c r="H261" s="25"/>
    </row>
    <row r="262" spans="8:8" ht="13.5" x14ac:dyDescent="0.7">
      <c r="H262" s="25"/>
    </row>
    <row r="263" spans="8:8" ht="13.5" x14ac:dyDescent="0.7">
      <c r="H263" s="25"/>
    </row>
    <row r="264" spans="8:8" ht="13.5" x14ac:dyDescent="0.7">
      <c r="H264" s="25"/>
    </row>
    <row r="265" spans="8:8" ht="13.5" x14ac:dyDescent="0.7">
      <c r="H265" s="25"/>
    </row>
    <row r="266" spans="8:8" ht="13.5" x14ac:dyDescent="0.7">
      <c r="H266" s="25"/>
    </row>
    <row r="267" spans="8:8" ht="13.5" x14ac:dyDescent="0.7">
      <c r="H267" s="25"/>
    </row>
    <row r="268" spans="8:8" ht="13.5" x14ac:dyDescent="0.7">
      <c r="H268" s="25"/>
    </row>
    <row r="269" spans="8:8" ht="13.5" x14ac:dyDescent="0.7">
      <c r="H269" s="25"/>
    </row>
    <row r="270" spans="8:8" ht="13.5" x14ac:dyDescent="0.7">
      <c r="H270" s="25"/>
    </row>
    <row r="271" spans="8:8" ht="13.5" x14ac:dyDescent="0.7">
      <c r="H271" s="25"/>
    </row>
    <row r="272" spans="8:8" ht="13.5" x14ac:dyDescent="0.7">
      <c r="H272" s="25"/>
    </row>
    <row r="273" spans="8:8" ht="13.5" x14ac:dyDescent="0.7">
      <c r="H273" s="25"/>
    </row>
    <row r="274" spans="8:8" ht="13.5" x14ac:dyDescent="0.7">
      <c r="H274" s="25"/>
    </row>
    <row r="275" spans="8:8" ht="13.5" x14ac:dyDescent="0.7">
      <c r="H275" s="25"/>
    </row>
    <row r="276" spans="8:8" ht="13.5" x14ac:dyDescent="0.7">
      <c r="H276" s="25"/>
    </row>
    <row r="277" spans="8:8" ht="13.5" x14ac:dyDescent="0.7">
      <c r="H277" s="25"/>
    </row>
    <row r="278" spans="8:8" ht="13.5" x14ac:dyDescent="0.7">
      <c r="H278" s="25"/>
    </row>
    <row r="279" spans="8:8" ht="13.5" x14ac:dyDescent="0.7">
      <c r="H279" s="25"/>
    </row>
    <row r="280" spans="8:8" ht="13.5" x14ac:dyDescent="0.7">
      <c r="H280" s="25"/>
    </row>
    <row r="281" spans="8:8" ht="13.5" x14ac:dyDescent="0.7">
      <c r="H281" s="25"/>
    </row>
    <row r="282" spans="8:8" ht="13.5" x14ac:dyDescent="0.7">
      <c r="H282" s="25"/>
    </row>
    <row r="283" spans="8:8" ht="13.5" x14ac:dyDescent="0.7">
      <c r="H283" s="25"/>
    </row>
    <row r="284" spans="8:8" ht="13.5" x14ac:dyDescent="0.7">
      <c r="H284" s="25"/>
    </row>
    <row r="285" spans="8:8" ht="13.5" x14ac:dyDescent="0.7">
      <c r="H285" s="25"/>
    </row>
    <row r="286" spans="8:8" ht="13.5" x14ac:dyDescent="0.7">
      <c r="H286" s="25"/>
    </row>
    <row r="287" spans="8:8" ht="13.5" x14ac:dyDescent="0.7">
      <c r="H287" s="25"/>
    </row>
    <row r="288" spans="8:8" ht="13.5" x14ac:dyDescent="0.7">
      <c r="H288" s="25"/>
    </row>
    <row r="289" spans="8:8" ht="13.5" x14ac:dyDescent="0.7">
      <c r="H289" s="25"/>
    </row>
    <row r="290" spans="8:8" ht="13.5" x14ac:dyDescent="0.7">
      <c r="H290" s="25"/>
    </row>
    <row r="291" spans="8:8" ht="13.5" x14ac:dyDescent="0.7">
      <c r="H291" s="25"/>
    </row>
    <row r="292" spans="8:8" ht="13.5" x14ac:dyDescent="0.7">
      <c r="H292" s="25"/>
    </row>
    <row r="293" spans="8:8" ht="13.5" x14ac:dyDescent="0.7">
      <c r="H293" s="25"/>
    </row>
    <row r="294" spans="8:8" ht="13.5" x14ac:dyDescent="0.7">
      <c r="H294" s="25"/>
    </row>
    <row r="295" spans="8:8" ht="13.5" x14ac:dyDescent="0.7">
      <c r="H295" s="25"/>
    </row>
    <row r="296" spans="8:8" ht="13.5" x14ac:dyDescent="0.7">
      <c r="H296" s="25"/>
    </row>
    <row r="297" spans="8:8" ht="13.5" x14ac:dyDescent="0.7">
      <c r="H297" s="25"/>
    </row>
    <row r="298" spans="8:8" ht="13.5" x14ac:dyDescent="0.7">
      <c r="H298" s="25"/>
    </row>
    <row r="299" spans="8:8" ht="13.5" x14ac:dyDescent="0.7">
      <c r="H299" s="25"/>
    </row>
    <row r="300" spans="8:8" ht="13.5" x14ac:dyDescent="0.7">
      <c r="H300" s="25"/>
    </row>
    <row r="301" spans="8:8" ht="13.5" x14ac:dyDescent="0.7">
      <c r="H301" s="25"/>
    </row>
    <row r="302" spans="8:8" ht="13.5" x14ac:dyDescent="0.7">
      <c r="H302" s="25"/>
    </row>
    <row r="303" spans="8:8" ht="13.5" x14ac:dyDescent="0.7">
      <c r="H303" s="25"/>
    </row>
    <row r="304" spans="8:8" ht="13.5" x14ac:dyDescent="0.7">
      <c r="H304" s="25"/>
    </row>
    <row r="305" spans="8:8" ht="13.5" x14ac:dyDescent="0.7">
      <c r="H305" s="25"/>
    </row>
    <row r="306" spans="8:8" ht="13.5" x14ac:dyDescent="0.7">
      <c r="H306" s="25"/>
    </row>
    <row r="307" spans="8:8" ht="13.5" x14ac:dyDescent="0.7">
      <c r="H307" s="25"/>
    </row>
    <row r="308" spans="8:8" ht="13.5" x14ac:dyDescent="0.7">
      <c r="H308" s="25"/>
    </row>
    <row r="309" spans="8:8" ht="13.5" x14ac:dyDescent="0.7">
      <c r="H309" s="25"/>
    </row>
    <row r="310" spans="8:8" ht="13.5" x14ac:dyDescent="0.7">
      <c r="H310" s="25"/>
    </row>
    <row r="311" spans="8:8" ht="13.5" x14ac:dyDescent="0.7">
      <c r="H311" s="25"/>
    </row>
    <row r="312" spans="8:8" ht="13.5" x14ac:dyDescent="0.7">
      <c r="H312" s="25"/>
    </row>
    <row r="313" spans="8:8" ht="13.5" x14ac:dyDescent="0.7">
      <c r="H313" s="25"/>
    </row>
    <row r="314" spans="8:8" ht="13.5" x14ac:dyDescent="0.7">
      <c r="H314" s="25"/>
    </row>
    <row r="315" spans="8:8" ht="13.5" x14ac:dyDescent="0.7">
      <c r="H315" s="25"/>
    </row>
    <row r="316" spans="8:8" ht="13.5" x14ac:dyDescent="0.7">
      <c r="H316" s="25"/>
    </row>
    <row r="317" spans="8:8" ht="13.5" x14ac:dyDescent="0.7">
      <c r="H317" s="25"/>
    </row>
    <row r="318" spans="8:8" ht="13.5" x14ac:dyDescent="0.7">
      <c r="H318" s="25"/>
    </row>
    <row r="319" spans="8:8" ht="13.5" x14ac:dyDescent="0.7">
      <c r="H319" s="25"/>
    </row>
    <row r="320" spans="8:8" ht="13.5" x14ac:dyDescent="0.7">
      <c r="H320" s="25"/>
    </row>
    <row r="321" spans="8:8" ht="13.5" x14ac:dyDescent="0.7">
      <c r="H321" s="25"/>
    </row>
    <row r="322" spans="8:8" ht="13.5" x14ac:dyDescent="0.7">
      <c r="H322" s="25"/>
    </row>
    <row r="323" spans="8:8" ht="13.5" x14ac:dyDescent="0.7">
      <c r="H323" s="25"/>
    </row>
    <row r="324" spans="8:8" ht="13.5" x14ac:dyDescent="0.7">
      <c r="H324" s="25"/>
    </row>
    <row r="325" spans="8:8" ht="13.5" x14ac:dyDescent="0.7">
      <c r="H325" s="25"/>
    </row>
    <row r="326" spans="8:8" ht="13.5" x14ac:dyDescent="0.7">
      <c r="H326" s="25"/>
    </row>
    <row r="327" spans="8:8" ht="13.5" x14ac:dyDescent="0.7">
      <c r="H327" s="25"/>
    </row>
    <row r="328" spans="8:8" ht="13.5" x14ac:dyDescent="0.7">
      <c r="H328" s="25"/>
    </row>
    <row r="329" spans="8:8" ht="13.5" x14ac:dyDescent="0.7">
      <c r="H329" s="25"/>
    </row>
    <row r="330" spans="8:8" ht="13.5" x14ac:dyDescent="0.7">
      <c r="H330" s="25"/>
    </row>
    <row r="331" spans="8:8" ht="13.5" x14ac:dyDescent="0.7">
      <c r="H331" s="25"/>
    </row>
    <row r="332" spans="8:8" ht="13.5" x14ac:dyDescent="0.7">
      <c r="H332" s="25"/>
    </row>
    <row r="333" spans="8:8" ht="13.5" x14ac:dyDescent="0.7">
      <c r="H333" s="25"/>
    </row>
    <row r="334" spans="8:8" ht="13.5" x14ac:dyDescent="0.7">
      <c r="H334" s="25"/>
    </row>
    <row r="335" spans="8:8" ht="13.5" x14ac:dyDescent="0.7">
      <c r="H335" s="25"/>
    </row>
    <row r="336" spans="8:8" ht="13.5" x14ac:dyDescent="0.7">
      <c r="H336" s="25"/>
    </row>
    <row r="337" spans="8:8" ht="13.5" x14ac:dyDescent="0.7">
      <c r="H337" s="25"/>
    </row>
    <row r="338" spans="8:8" ht="13.5" x14ac:dyDescent="0.7">
      <c r="H338" s="25"/>
    </row>
    <row r="339" spans="8:8" ht="13.5" x14ac:dyDescent="0.7">
      <c r="H339" s="25"/>
    </row>
    <row r="340" spans="8:8" ht="13.5" x14ac:dyDescent="0.7">
      <c r="H340" s="25"/>
    </row>
    <row r="341" spans="8:8" ht="13.5" x14ac:dyDescent="0.7">
      <c r="H341" s="25"/>
    </row>
    <row r="342" spans="8:8" ht="13.5" x14ac:dyDescent="0.7">
      <c r="H342" s="25"/>
    </row>
    <row r="343" spans="8:8" ht="13.5" x14ac:dyDescent="0.7">
      <c r="H343" s="25"/>
    </row>
    <row r="344" spans="8:8" ht="13.5" x14ac:dyDescent="0.7">
      <c r="H344" s="25"/>
    </row>
    <row r="345" spans="8:8" ht="13.5" x14ac:dyDescent="0.7">
      <c r="H345" s="25"/>
    </row>
    <row r="346" spans="8:8" ht="13.5" x14ac:dyDescent="0.7">
      <c r="H346" s="25"/>
    </row>
    <row r="347" spans="8:8" ht="13.5" x14ac:dyDescent="0.7">
      <c r="H347" s="25"/>
    </row>
    <row r="348" spans="8:8" ht="13.5" x14ac:dyDescent="0.7">
      <c r="H348" s="25"/>
    </row>
    <row r="349" spans="8:8" ht="13.5" x14ac:dyDescent="0.7">
      <c r="H349" s="25"/>
    </row>
    <row r="350" spans="8:8" ht="13.5" x14ac:dyDescent="0.7">
      <c r="H350" s="25"/>
    </row>
    <row r="351" spans="8:8" ht="13.5" x14ac:dyDescent="0.7">
      <c r="H351" s="25"/>
    </row>
    <row r="352" spans="8:8" ht="13.5" x14ac:dyDescent="0.7">
      <c r="H352" s="25"/>
    </row>
    <row r="353" spans="8:8" ht="13.5" x14ac:dyDescent="0.7">
      <c r="H353" s="25"/>
    </row>
    <row r="354" spans="8:8" ht="13.5" x14ac:dyDescent="0.7">
      <c r="H354" s="25"/>
    </row>
    <row r="355" spans="8:8" ht="13.5" x14ac:dyDescent="0.7">
      <c r="H355" s="25"/>
    </row>
    <row r="356" spans="8:8" ht="13.5" x14ac:dyDescent="0.7">
      <c r="H356" s="25"/>
    </row>
    <row r="357" spans="8:8" ht="13.5" x14ac:dyDescent="0.7">
      <c r="H357" s="25"/>
    </row>
    <row r="358" spans="8:8" ht="13.5" x14ac:dyDescent="0.7">
      <c r="H358" s="25"/>
    </row>
    <row r="359" spans="8:8" ht="13.5" x14ac:dyDescent="0.7">
      <c r="H359" s="25"/>
    </row>
    <row r="360" spans="8:8" ht="13.5" x14ac:dyDescent="0.7">
      <c r="H360" s="25"/>
    </row>
    <row r="361" spans="8:8" ht="13.5" x14ac:dyDescent="0.7">
      <c r="H361" s="25"/>
    </row>
    <row r="362" spans="8:8" ht="13.5" x14ac:dyDescent="0.7">
      <c r="H362" s="25"/>
    </row>
    <row r="363" spans="8:8" ht="13.5" x14ac:dyDescent="0.7">
      <c r="H363" s="25"/>
    </row>
    <row r="364" spans="8:8" ht="13.5" x14ac:dyDescent="0.7">
      <c r="H364" s="25"/>
    </row>
    <row r="365" spans="8:8" ht="13.5" x14ac:dyDescent="0.7">
      <c r="H365" s="25"/>
    </row>
    <row r="366" spans="8:8" ht="13.5" x14ac:dyDescent="0.7">
      <c r="H366" s="25"/>
    </row>
    <row r="367" spans="8:8" ht="13.5" x14ac:dyDescent="0.7">
      <c r="H367" s="25"/>
    </row>
    <row r="368" spans="8:8" ht="13.5" x14ac:dyDescent="0.7">
      <c r="H368" s="25"/>
    </row>
    <row r="369" spans="8:8" ht="13.5" x14ac:dyDescent="0.7">
      <c r="H369" s="25"/>
    </row>
    <row r="370" spans="8:8" ht="13.5" x14ac:dyDescent="0.7">
      <c r="H370" s="25"/>
    </row>
    <row r="371" spans="8:8" ht="13.5" x14ac:dyDescent="0.7">
      <c r="H371" s="25"/>
    </row>
    <row r="372" spans="8:8" ht="13.5" x14ac:dyDescent="0.7">
      <c r="H372" s="25"/>
    </row>
    <row r="373" spans="8:8" ht="13.5" x14ac:dyDescent="0.7">
      <c r="H373" s="25"/>
    </row>
    <row r="374" spans="8:8" ht="13.5" x14ac:dyDescent="0.7">
      <c r="H374" s="25"/>
    </row>
    <row r="375" spans="8:8" ht="13.5" x14ac:dyDescent="0.7">
      <c r="H375" s="25"/>
    </row>
    <row r="376" spans="8:8" ht="13.5" x14ac:dyDescent="0.7">
      <c r="H376" s="25"/>
    </row>
    <row r="377" spans="8:8" ht="13.5" x14ac:dyDescent="0.7">
      <c r="H377" s="25"/>
    </row>
    <row r="378" spans="8:8" ht="13.5" x14ac:dyDescent="0.7">
      <c r="H378" s="25"/>
    </row>
    <row r="379" spans="8:8" ht="13.5" x14ac:dyDescent="0.7">
      <c r="H379" s="25"/>
    </row>
    <row r="380" spans="8:8" ht="13.5" x14ac:dyDescent="0.7">
      <c r="H380" s="25"/>
    </row>
    <row r="381" spans="8:8" ht="13.5" x14ac:dyDescent="0.7">
      <c r="H381" s="25"/>
    </row>
    <row r="382" spans="8:8" ht="13.5" x14ac:dyDescent="0.7">
      <c r="H382" s="25"/>
    </row>
    <row r="383" spans="8:8" ht="13.5" x14ac:dyDescent="0.7">
      <c r="H383" s="25"/>
    </row>
    <row r="384" spans="8:8" ht="13.5" x14ac:dyDescent="0.7">
      <c r="H384" s="25"/>
    </row>
    <row r="385" spans="8:8" ht="13.5" x14ac:dyDescent="0.7">
      <c r="H385" s="25"/>
    </row>
    <row r="386" spans="8:8" ht="13.5" x14ac:dyDescent="0.7">
      <c r="H386" s="25"/>
    </row>
    <row r="387" spans="8:8" ht="13.5" x14ac:dyDescent="0.7">
      <c r="H387" s="25"/>
    </row>
    <row r="388" spans="8:8" ht="13.5" x14ac:dyDescent="0.7">
      <c r="H388" s="25"/>
    </row>
    <row r="389" spans="8:8" ht="13.5" x14ac:dyDescent="0.7">
      <c r="H389" s="25"/>
    </row>
    <row r="390" spans="8:8" ht="13.5" x14ac:dyDescent="0.7">
      <c r="H390" s="25"/>
    </row>
    <row r="391" spans="8:8" ht="13.5" x14ac:dyDescent="0.7">
      <c r="H391" s="25"/>
    </row>
    <row r="392" spans="8:8" ht="13.5" x14ac:dyDescent="0.7">
      <c r="H392" s="25"/>
    </row>
    <row r="393" spans="8:8" ht="13.5" x14ac:dyDescent="0.7">
      <c r="H393" s="25"/>
    </row>
    <row r="394" spans="8:8" ht="13.5" x14ac:dyDescent="0.7">
      <c r="H394" s="25"/>
    </row>
    <row r="395" spans="8:8" ht="13.5" x14ac:dyDescent="0.7">
      <c r="H395" s="25"/>
    </row>
    <row r="396" spans="8:8" ht="13.5" x14ac:dyDescent="0.7">
      <c r="H396" s="25"/>
    </row>
    <row r="397" spans="8:8" ht="13.5" x14ac:dyDescent="0.7">
      <c r="H397" s="25"/>
    </row>
    <row r="398" spans="8:8" ht="13.5" x14ac:dyDescent="0.7">
      <c r="H398" s="25"/>
    </row>
    <row r="399" spans="8:8" ht="13.5" x14ac:dyDescent="0.7">
      <c r="H399" s="25"/>
    </row>
    <row r="400" spans="8:8" ht="13.5" x14ac:dyDescent="0.7">
      <c r="H400" s="25"/>
    </row>
    <row r="401" spans="8:8" ht="13.5" x14ac:dyDescent="0.7">
      <c r="H401" s="25"/>
    </row>
    <row r="402" spans="8:8" ht="13.5" x14ac:dyDescent="0.7">
      <c r="H402" s="25"/>
    </row>
    <row r="403" spans="8:8" ht="13.5" x14ac:dyDescent="0.7">
      <c r="H403" s="25"/>
    </row>
    <row r="404" spans="8:8" ht="13.5" x14ac:dyDescent="0.7">
      <c r="H404" s="25"/>
    </row>
    <row r="405" spans="8:8" ht="13.5" x14ac:dyDescent="0.7">
      <c r="H405" s="25"/>
    </row>
    <row r="406" spans="8:8" ht="13.5" x14ac:dyDescent="0.7">
      <c r="H406" s="25"/>
    </row>
    <row r="407" spans="8:8" ht="13.5" x14ac:dyDescent="0.7">
      <c r="H407" s="25"/>
    </row>
    <row r="408" spans="8:8" ht="13.5" x14ac:dyDescent="0.7">
      <c r="H408" s="25"/>
    </row>
    <row r="409" spans="8:8" ht="13.5" x14ac:dyDescent="0.7">
      <c r="H409" s="25"/>
    </row>
    <row r="410" spans="8:8" ht="13.5" x14ac:dyDescent="0.7">
      <c r="H410" s="25"/>
    </row>
    <row r="411" spans="8:8" ht="13.5" x14ac:dyDescent="0.7">
      <c r="H411" s="25"/>
    </row>
    <row r="412" spans="8:8" ht="13.5" x14ac:dyDescent="0.7">
      <c r="H412" s="25"/>
    </row>
    <row r="413" spans="8:8" ht="13.5" x14ac:dyDescent="0.7">
      <c r="H413" s="25"/>
    </row>
    <row r="414" spans="8:8" ht="13.5" x14ac:dyDescent="0.7">
      <c r="H414" s="25"/>
    </row>
    <row r="415" spans="8:8" ht="13.5" x14ac:dyDescent="0.7">
      <c r="H415" s="25"/>
    </row>
    <row r="416" spans="8:8" ht="13.5" x14ac:dyDescent="0.7">
      <c r="H416" s="25"/>
    </row>
    <row r="417" spans="8:8" ht="13.5" x14ac:dyDescent="0.7">
      <c r="H417" s="25"/>
    </row>
    <row r="418" spans="8:8" ht="13.5" x14ac:dyDescent="0.7">
      <c r="H418" s="25"/>
    </row>
    <row r="419" spans="8:8" ht="13.5" x14ac:dyDescent="0.7">
      <c r="H419" s="25"/>
    </row>
    <row r="420" spans="8:8" ht="13.5" x14ac:dyDescent="0.7">
      <c r="H420" s="25"/>
    </row>
    <row r="421" spans="8:8" ht="13.5" x14ac:dyDescent="0.7">
      <c r="H421" s="25"/>
    </row>
    <row r="422" spans="8:8" ht="13.5" x14ac:dyDescent="0.7">
      <c r="H422" s="25"/>
    </row>
    <row r="423" spans="8:8" ht="13.5" x14ac:dyDescent="0.7">
      <c r="H423" s="25"/>
    </row>
    <row r="424" spans="8:8" ht="13.5" x14ac:dyDescent="0.7">
      <c r="H424" s="25"/>
    </row>
    <row r="425" spans="8:8" ht="13.5" x14ac:dyDescent="0.7">
      <c r="H425" s="25"/>
    </row>
    <row r="426" spans="8:8" ht="13.5" x14ac:dyDescent="0.7">
      <c r="H426" s="25"/>
    </row>
    <row r="427" spans="8:8" ht="13.5" x14ac:dyDescent="0.7">
      <c r="H427" s="25"/>
    </row>
    <row r="428" spans="8:8" ht="13.5" x14ac:dyDescent="0.7">
      <c r="H428" s="25"/>
    </row>
    <row r="429" spans="8:8" ht="13.5" x14ac:dyDescent="0.7">
      <c r="H429" s="25"/>
    </row>
    <row r="430" spans="8:8" ht="13.5" x14ac:dyDescent="0.7">
      <c r="H430" s="25"/>
    </row>
    <row r="431" spans="8:8" ht="13.5" x14ac:dyDescent="0.7">
      <c r="H431" s="25"/>
    </row>
    <row r="432" spans="8:8" ht="13.5" x14ac:dyDescent="0.7">
      <c r="H432" s="25"/>
    </row>
    <row r="433" spans="8:8" ht="13.5" x14ac:dyDescent="0.7">
      <c r="H433" s="25"/>
    </row>
    <row r="434" spans="8:8" ht="13.5" x14ac:dyDescent="0.7">
      <c r="H434" s="25"/>
    </row>
    <row r="435" spans="8:8" ht="13.5" x14ac:dyDescent="0.7">
      <c r="H435" s="25"/>
    </row>
    <row r="436" spans="8:8" ht="13.5" x14ac:dyDescent="0.7">
      <c r="H436" s="25"/>
    </row>
    <row r="437" spans="8:8" ht="13.5" x14ac:dyDescent="0.7">
      <c r="H437" s="25"/>
    </row>
    <row r="438" spans="8:8" ht="13.5" x14ac:dyDescent="0.7">
      <c r="H438" s="25"/>
    </row>
    <row r="439" spans="8:8" ht="13.5" x14ac:dyDescent="0.7">
      <c r="H439" s="25"/>
    </row>
    <row r="440" spans="8:8" ht="13.5" x14ac:dyDescent="0.7">
      <c r="H440" s="25"/>
    </row>
    <row r="441" spans="8:8" ht="13.5" x14ac:dyDescent="0.7">
      <c r="H441" s="25"/>
    </row>
    <row r="442" spans="8:8" ht="13.5" x14ac:dyDescent="0.7">
      <c r="H442" s="25"/>
    </row>
    <row r="443" spans="8:8" ht="13.5" x14ac:dyDescent="0.7">
      <c r="H443" s="25"/>
    </row>
    <row r="444" spans="8:8" ht="13.5" x14ac:dyDescent="0.7">
      <c r="H444" s="25"/>
    </row>
    <row r="445" spans="8:8" ht="13.5" x14ac:dyDescent="0.7">
      <c r="H445" s="25"/>
    </row>
    <row r="446" spans="8:8" ht="13.5" x14ac:dyDescent="0.7">
      <c r="H446" s="25"/>
    </row>
    <row r="447" spans="8:8" ht="13.5" x14ac:dyDescent="0.7">
      <c r="H447" s="25"/>
    </row>
    <row r="448" spans="8:8" ht="13.5" x14ac:dyDescent="0.7">
      <c r="H448" s="25"/>
    </row>
    <row r="449" spans="8:8" ht="13.5" x14ac:dyDescent="0.7">
      <c r="H449" s="25"/>
    </row>
    <row r="450" spans="8:8" ht="13.5" x14ac:dyDescent="0.7">
      <c r="H450" s="25"/>
    </row>
    <row r="451" spans="8:8" ht="13.5" x14ac:dyDescent="0.7">
      <c r="H451" s="25"/>
    </row>
    <row r="452" spans="8:8" ht="13.5" x14ac:dyDescent="0.7">
      <c r="H452" s="25"/>
    </row>
    <row r="453" spans="8:8" ht="13.5" x14ac:dyDescent="0.7">
      <c r="H453" s="25"/>
    </row>
    <row r="454" spans="8:8" ht="13.5" x14ac:dyDescent="0.7">
      <c r="H454" s="25"/>
    </row>
    <row r="455" spans="8:8" ht="13.5" x14ac:dyDescent="0.7">
      <c r="H455" s="25"/>
    </row>
    <row r="456" spans="8:8" ht="13.5" x14ac:dyDescent="0.7">
      <c r="H456" s="25"/>
    </row>
    <row r="457" spans="8:8" ht="13.5" x14ac:dyDescent="0.7">
      <c r="H457" s="25"/>
    </row>
    <row r="458" spans="8:8" ht="13.5" x14ac:dyDescent="0.7">
      <c r="H458" s="25"/>
    </row>
    <row r="459" spans="8:8" ht="13.5" x14ac:dyDescent="0.7">
      <c r="H459" s="25"/>
    </row>
    <row r="460" spans="8:8" ht="13.5" x14ac:dyDescent="0.7">
      <c r="H460" s="25"/>
    </row>
    <row r="461" spans="8:8" ht="13.5" x14ac:dyDescent="0.7">
      <c r="H461" s="25"/>
    </row>
    <row r="462" spans="8:8" ht="13.5" x14ac:dyDescent="0.7">
      <c r="H462" s="25"/>
    </row>
    <row r="463" spans="8:8" ht="13.5" x14ac:dyDescent="0.7">
      <c r="H463" s="25"/>
    </row>
    <row r="464" spans="8:8" ht="13.5" x14ac:dyDescent="0.7">
      <c r="H464" s="25"/>
    </row>
    <row r="465" spans="8:8" ht="13.5" x14ac:dyDescent="0.7">
      <c r="H465" s="25"/>
    </row>
    <row r="466" spans="8:8" ht="13.5" x14ac:dyDescent="0.7">
      <c r="H466" s="25"/>
    </row>
    <row r="467" spans="8:8" ht="13.5" x14ac:dyDescent="0.7">
      <c r="H467" s="25"/>
    </row>
    <row r="468" spans="8:8" ht="13.5" x14ac:dyDescent="0.7">
      <c r="H468" s="25"/>
    </row>
    <row r="469" spans="8:8" ht="13.5" x14ac:dyDescent="0.7">
      <c r="H469" s="25"/>
    </row>
    <row r="470" spans="8:8" ht="13.5" x14ac:dyDescent="0.7">
      <c r="H470" s="25"/>
    </row>
    <row r="471" spans="8:8" ht="13.5" x14ac:dyDescent="0.7">
      <c r="H471" s="25"/>
    </row>
    <row r="472" spans="8:8" ht="13.5" x14ac:dyDescent="0.7">
      <c r="H472" s="25"/>
    </row>
    <row r="473" spans="8:8" ht="13.5" x14ac:dyDescent="0.7">
      <c r="H473" s="25"/>
    </row>
    <row r="474" spans="8:8" ht="13.5" x14ac:dyDescent="0.7">
      <c r="H474" s="25"/>
    </row>
    <row r="475" spans="8:8" ht="13.5" x14ac:dyDescent="0.7">
      <c r="H475" s="25"/>
    </row>
    <row r="476" spans="8:8" ht="13.5" x14ac:dyDescent="0.7">
      <c r="H476" s="25"/>
    </row>
    <row r="477" spans="8:8" ht="13.5" x14ac:dyDescent="0.7">
      <c r="H477" s="25"/>
    </row>
    <row r="478" spans="8:8" ht="13.5" x14ac:dyDescent="0.7">
      <c r="H478" s="25"/>
    </row>
    <row r="479" spans="8:8" ht="13.5" x14ac:dyDescent="0.7">
      <c r="H479" s="25"/>
    </row>
    <row r="480" spans="8:8" ht="13.5" x14ac:dyDescent="0.7">
      <c r="H480" s="25"/>
    </row>
    <row r="481" spans="8:8" ht="13.5" x14ac:dyDescent="0.7">
      <c r="H481" s="25"/>
    </row>
    <row r="482" spans="8:8" ht="13.5" x14ac:dyDescent="0.7">
      <c r="H482" s="25"/>
    </row>
    <row r="483" spans="8:8" ht="13.5" x14ac:dyDescent="0.7">
      <c r="H483" s="25"/>
    </row>
    <row r="484" spans="8:8" ht="13.5" x14ac:dyDescent="0.7">
      <c r="H484" s="25"/>
    </row>
    <row r="485" spans="8:8" ht="13.5" x14ac:dyDescent="0.7">
      <c r="H485" s="25"/>
    </row>
    <row r="486" spans="8:8" ht="13.5" x14ac:dyDescent="0.7">
      <c r="H486" s="25"/>
    </row>
    <row r="487" spans="8:8" ht="13.5" x14ac:dyDescent="0.7">
      <c r="H487" s="25"/>
    </row>
    <row r="488" spans="8:8" ht="13.5" x14ac:dyDescent="0.7">
      <c r="H488" s="25"/>
    </row>
    <row r="489" spans="8:8" ht="13.5" x14ac:dyDescent="0.7">
      <c r="H489" s="25"/>
    </row>
    <row r="490" spans="8:8" ht="13.5" x14ac:dyDescent="0.7">
      <c r="H490" s="25"/>
    </row>
    <row r="491" spans="8:8" ht="13.5" x14ac:dyDescent="0.7">
      <c r="H491" s="25"/>
    </row>
    <row r="492" spans="8:8" ht="13.5" x14ac:dyDescent="0.7">
      <c r="H492" s="25"/>
    </row>
    <row r="493" spans="8:8" ht="13.5" x14ac:dyDescent="0.7">
      <c r="H493" s="25"/>
    </row>
    <row r="494" spans="8:8" ht="13.5" x14ac:dyDescent="0.7">
      <c r="H494" s="25"/>
    </row>
    <row r="495" spans="8:8" ht="13.5" x14ac:dyDescent="0.7">
      <c r="H495" s="25"/>
    </row>
    <row r="496" spans="8:8" ht="13.5" x14ac:dyDescent="0.7">
      <c r="H496" s="25"/>
    </row>
    <row r="497" spans="8:8" ht="13.5" x14ac:dyDescent="0.7">
      <c r="H497" s="25"/>
    </row>
    <row r="498" spans="8:8" ht="13.5" x14ac:dyDescent="0.7">
      <c r="H498" s="25"/>
    </row>
    <row r="499" spans="8:8" ht="13.5" x14ac:dyDescent="0.7">
      <c r="H499" s="25"/>
    </row>
    <row r="500" spans="8:8" ht="13.5" x14ac:dyDescent="0.7">
      <c r="H500" s="25"/>
    </row>
    <row r="501" spans="8:8" ht="13.5" x14ac:dyDescent="0.7">
      <c r="H501" s="25"/>
    </row>
    <row r="502" spans="8:8" ht="13.5" x14ac:dyDescent="0.7">
      <c r="H502" s="25"/>
    </row>
    <row r="503" spans="8:8" ht="13.5" x14ac:dyDescent="0.7">
      <c r="H503" s="25"/>
    </row>
    <row r="504" spans="8:8" ht="13.5" x14ac:dyDescent="0.7">
      <c r="H504" s="25"/>
    </row>
    <row r="505" spans="8:8" ht="13.5" x14ac:dyDescent="0.7">
      <c r="H505" s="25"/>
    </row>
    <row r="506" spans="8:8" ht="13.5" x14ac:dyDescent="0.7">
      <c r="H506" s="25"/>
    </row>
    <row r="507" spans="8:8" ht="13.5" x14ac:dyDescent="0.7">
      <c r="H507" s="25"/>
    </row>
    <row r="508" spans="8:8" ht="13.5" x14ac:dyDescent="0.7">
      <c r="H508" s="25"/>
    </row>
    <row r="509" spans="8:8" ht="13.5" x14ac:dyDescent="0.7">
      <c r="H509" s="25"/>
    </row>
    <row r="510" spans="8:8" ht="13.5" x14ac:dyDescent="0.7">
      <c r="H510" s="25"/>
    </row>
    <row r="511" spans="8:8" ht="13.5" x14ac:dyDescent="0.7">
      <c r="H511" s="25"/>
    </row>
    <row r="512" spans="8:8" ht="13.5" x14ac:dyDescent="0.7">
      <c r="H512" s="25"/>
    </row>
    <row r="513" spans="8:8" ht="13.5" x14ac:dyDescent="0.7">
      <c r="H513" s="25"/>
    </row>
    <row r="514" spans="8:8" ht="13.5" x14ac:dyDescent="0.7">
      <c r="H514" s="25"/>
    </row>
    <row r="515" spans="8:8" ht="13.5" x14ac:dyDescent="0.7">
      <c r="H515" s="25"/>
    </row>
    <row r="516" spans="8:8" ht="13.5" x14ac:dyDescent="0.7">
      <c r="H516" s="25"/>
    </row>
    <row r="517" spans="8:8" ht="13.5" x14ac:dyDescent="0.7">
      <c r="H517" s="25"/>
    </row>
    <row r="518" spans="8:8" ht="13.5" x14ac:dyDescent="0.7">
      <c r="H518" s="25"/>
    </row>
    <row r="519" spans="8:8" ht="13.5" x14ac:dyDescent="0.7">
      <c r="H519" s="25"/>
    </row>
    <row r="520" spans="8:8" ht="13.5" x14ac:dyDescent="0.7">
      <c r="H520" s="25"/>
    </row>
    <row r="521" spans="8:8" ht="13.5" x14ac:dyDescent="0.7">
      <c r="H521" s="25"/>
    </row>
    <row r="522" spans="8:8" ht="13.5" x14ac:dyDescent="0.7">
      <c r="H522" s="25"/>
    </row>
    <row r="523" spans="8:8" ht="13.5" x14ac:dyDescent="0.7">
      <c r="H523" s="25"/>
    </row>
    <row r="524" spans="8:8" ht="13.5" x14ac:dyDescent="0.7">
      <c r="H524" s="25"/>
    </row>
    <row r="525" spans="8:8" ht="13.5" x14ac:dyDescent="0.7">
      <c r="H525" s="25"/>
    </row>
    <row r="526" spans="8:8" ht="13.5" x14ac:dyDescent="0.7">
      <c r="H526" s="25"/>
    </row>
    <row r="527" spans="8:8" ht="13.5" x14ac:dyDescent="0.7">
      <c r="H527" s="25"/>
    </row>
    <row r="528" spans="8:8" ht="13.5" x14ac:dyDescent="0.7">
      <c r="H528" s="25"/>
    </row>
    <row r="529" spans="8:8" ht="13.5" x14ac:dyDescent="0.7">
      <c r="H529" s="25"/>
    </row>
    <row r="530" spans="8:8" ht="13.5" x14ac:dyDescent="0.7">
      <c r="H530" s="25"/>
    </row>
    <row r="531" spans="8:8" ht="13.5" x14ac:dyDescent="0.7">
      <c r="H531" s="25"/>
    </row>
    <row r="532" spans="8:8" ht="13.5" x14ac:dyDescent="0.7">
      <c r="H532" s="25"/>
    </row>
    <row r="533" spans="8:8" ht="13.5" x14ac:dyDescent="0.7">
      <c r="H533" s="25"/>
    </row>
    <row r="534" spans="8:8" ht="13.5" x14ac:dyDescent="0.7">
      <c r="H534" s="25"/>
    </row>
    <row r="535" spans="8:8" ht="13.5" x14ac:dyDescent="0.7">
      <c r="H535" s="25"/>
    </row>
    <row r="536" spans="8:8" ht="13.5" x14ac:dyDescent="0.7">
      <c r="H536" s="25"/>
    </row>
    <row r="537" spans="8:8" ht="13.5" x14ac:dyDescent="0.7">
      <c r="H537" s="25"/>
    </row>
    <row r="538" spans="8:8" ht="13.5" x14ac:dyDescent="0.7">
      <c r="H538" s="25"/>
    </row>
    <row r="539" spans="8:8" ht="13.5" x14ac:dyDescent="0.7">
      <c r="H539" s="25"/>
    </row>
    <row r="540" spans="8:8" ht="13.5" x14ac:dyDescent="0.7">
      <c r="H540" s="25"/>
    </row>
    <row r="541" spans="8:8" ht="13.5" x14ac:dyDescent="0.7">
      <c r="H541" s="25"/>
    </row>
    <row r="542" spans="8:8" ht="13.5" x14ac:dyDescent="0.7">
      <c r="H542" s="25"/>
    </row>
    <row r="543" spans="8:8" ht="13.5" x14ac:dyDescent="0.7">
      <c r="H543" s="25"/>
    </row>
    <row r="544" spans="8:8" ht="13.5" x14ac:dyDescent="0.7">
      <c r="H544" s="25"/>
    </row>
    <row r="545" spans="8:8" ht="13.5" x14ac:dyDescent="0.7">
      <c r="H545" s="25"/>
    </row>
    <row r="546" spans="8:8" ht="13.5" x14ac:dyDescent="0.7">
      <c r="H546" s="25"/>
    </row>
    <row r="547" spans="8:8" ht="13.5" x14ac:dyDescent="0.7">
      <c r="H547" s="25"/>
    </row>
    <row r="548" spans="8:8" ht="13.5" x14ac:dyDescent="0.7">
      <c r="H548" s="25"/>
    </row>
    <row r="549" spans="8:8" ht="13.5" x14ac:dyDescent="0.7">
      <c r="H549" s="25"/>
    </row>
    <row r="550" spans="8:8" ht="13.5" x14ac:dyDescent="0.7">
      <c r="H550" s="25"/>
    </row>
    <row r="551" spans="8:8" ht="13.5" x14ac:dyDescent="0.7">
      <c r="H551" s="25"/>
    </row>
    <row r="552" spans="8:8" ht="13.5" x14ac:dyDescent="0.7">
      <c r="H552" s="25"/>
    </row>
    <row r="553" spans="8:8" ht="13.5" x14ac:dyDescent="0.7">
      <c r="H553" s="25"/>
    </row>
    <row r="554" spans="8:8" ht="13.5" x14ac:dyDescent="0.7">
      <c r="H554" s="25"/>
    </row>
    <row r="555" spans="8:8" ht="13.5" x14ac:dyDescent="0.7">
      <c r="H555" s="25"/>
    </row>
    <row r="556" spans="8:8" ht="13.5" x14ac:dyDescent="0.7">
      <c r="H556" s="25"/>
    </row>
    <row r="557" spans="8:8" ht="13.5" x14ac:dyDescent="0.7">
      <c r="H557" s="25"/>
    </row>
    <row r="558" spans="8:8" ht="13.5" x14ac:dyDescent="0.7">
      <c r="H558" s="25"/>
    </row>
    <row r="559" spans="8:8" ht="13.5" x14ac:dyDescent="0.7">
      <c r="H559" s="25"/>
    </row>
    <row r="560" spans="8:8" ht="13.5" x14ac:dyDescent="0.7">
      <c r="H560" s="25"/>
    </row>
    <row r="561" spans="8:8" ht="13.5" x14ac:dyDescent="0.7">
      <c r="H561" s="25"/>
    </row>
    <row r="562" spans="8:8" ht="13.5" x14ac:dyDescent="0.7">
      <c r="H562" s="25"/>
    </row>
    <row r="563" spans="8:8" ht="13.5" x14ac:dyDescent="0.7">
      <c r="H563" s="25"/>
    </row>
    <row r="564" spans="8:8" ht="13.5" x14ac:dyDescent="0.7">
      <c r="H564" s="25"/>
    </row>
    <row r="565" spans="8:8" ht="13.5" x14ac:dyDescent="0.7">
      <c r="H565" s="25"/>
    </row>
    <row r="566" spans="8:8" ht="13.5" x14ac:dyDescent="0.7">
      <c r="H566" s="25"/>
    </row>
    <row r="567" spans="8:8" ht="13.5" x14ac:dyDescent="0.7">
      <c r="H567" s="25"/>
    </row>
    <row r="568" spans="8:8" ht="13.5" x14ac:dyDescent="0.7">
      <c r="H568" s="25"/>
    </row>
    <row r="569" spans="8:8" ht="13.5" x14ac:dyDescent="0.7">
      <c r="H569" s="25"/>
    </row>
    <row r="570" spans="8:8" ht="13.5" x14ac:dyDescent="0.7">
      <c r="H570" s="25"/>
    </row>
    <row r="571" spans="8:8" ht="13.5" x14ac:dyDescent="0.7">
      <c r="H571" s="25"/>
    </row>
    <row r="572" spans="8:8" ht="13.5" x14ac:dyDescent="0.7">
      <c r="H572" s="25"/>
    </row>
    <row r="573" spans="8:8" ht="13.5" x14ac:dyDescent="0.7">
      <c r="H573" s="25"/>
    </row>
    <row r="574" spans="8:8" ht="13.5" x14ac:dyDescent="0.7">
      <c r="H574" s="25"/>
    </row>
    <row r="575" spans="8:8" ht="13.5" x14ac:dyDescent="0.7">
      <c r="H575" s="25"/>
    </row>
    <row r="576" spans="8:8" ht="13.5" x14ac:dyDescent="0.7">
      <c r="H576" s="25"/>
    </row>
    <row r="577" spans="8:8" ht="13.5" x14ac:dyDescent="0.7">
      <c r="H577" s="25"/>
    </row>
    <row r="578" spans="8:8" ht="13.5" x14ac:dyDescent="0.7">
      <c r="H578" s="25"/>
    </row>
    <row r="579" spans="8:8" ht="13.5" x14ac:dyDescent="0.7">
      <c r="H579" s="25"/>
    </row>
    <row r="580" spans="8:8" ht="13.5" x14ac:dyDescent="0.7">
      <c r="H580" s="25"/>
    </row>
    <row r="581" spans="8:8" ht="13.5" x14ac:dyDescent="0.7">
      <c r="H581" s="25"/>
    </row>
    <row r="582" spans="8:8" ht="13.5" x14ac:dyDescent="0.7">
      <c r="H582" s="25"/>
    </row>
    <row r="583" spans="8:8" ht="13.5" x14ac:dyDescent="0.7">
      <c r="H583" s="25"/>
    </row>
    <row r="584" spans="8:8" ht="13.5" x14ac:dyDescent="0.7">
      <c r="H584" s="25"/>
    </row>
    <row r="585" spans="8:8" ht="13.5" x14ac:dyDescent="0.7">
      <c r="H585" s="25"/>
    </row>
    <row r="586" spans="8:8" ht="13.5" x14ac:dyDescent="0.7">
      <c r="H586" s="25"/>
    </row>
    <row r="587" spans="8:8" ht="13.5" x14ac:dyDescent="0.7">
      <c r="H587" s="25"/>
    </row>
    <row r="588" spans="8:8" ht="13.5" x14ac:dyDescent="0.7">
      <c r="H588" s="25"/>
    </row>
    <row r="589" spans="8:8" ht="13.5" x14ac:dyDescent="0.7">
      <c r="H589" s="25"/>
    </row>
    <row r="590" spans="8:8" ht="13.5" x14ac:dyDescent="0.7">
      <c r="H590" s="25"/>
    </row>
    <row r="591" spans="8:8" ht="13.5" x14ac:dyDescent="0.7">
      <c r="H591" s="25"/>
    </row>
    <row r="592" spans="8:8" ht="13.5" x14ac:dyDescent="0.7">
      <c r="H592" s="25"/>
    </row>
    <row r="593" spans="8:8" ht="13.5" x14ac:dyDescent="0.7">
      <c r="H593" s="25"/>
    </row>
    <row r="594" spans="8:8" ht="13.5" x14ac:dyDescent="0.7">
      <c r="H594" s="25"/>
    </row>
    <row r="595" spans="8:8" ht="13.5" x14ac:dyDescent="0.7">
      <c r="H595" s="25"/>
    </row>
    <row r="596" spans="8:8" ht="13.5" x14ac:dyDescent="0.7">
      <c r="H596" s="25"/>
    </row>
    <row r="597" spans="8:8" ht="13.5" x14ac:dyDescent="0.7">
      <c r="H597" s="25"/>
    </row>
    <row r="598" spans="8:8" ht="13.5" x14ac:dyDescent="0.7">
      <c r="H598" s="25"/>
    </row>
    <row r="599" spans="8:8" ht="13.5" x14ac:dyDescent="0.7">
      <c r="H599" s="25"/>
    </row>
    <row r="600" spans="8:8" ht="13.5" x14ac:dyDescent="0.7">
      <c r="H600" s="25"/>
    </row>
    <row r="601" spans="8:8" ht="13.5" x14ac:dyDescent="0.7">
      <c r="H601" s="25"/>
    </row>
    <row r="602" spans="8:8" ht="13.5" x14ac:dyDescent="0.7">
      <c r="H602" s="25"/>
    </row>
    <row r="603" spans="8:8" ht="13.5" x14ac:dyDescent="0.7">
      <c r="H603" s="25"/>
    </row>
    <row r="604" spans="8:8" ht="13.5" x14ac:dyDescent="0.7">
      <c r="H604" s="25"/>
    </row>
    <row r="605" spans="8:8" ht="13.5" x14ac:dyDescent="0.7">
      <c r="H605" s="25"/>
    </row>
    <row r="606" spans="8:8" ht="13.5" x14ac:dyDescent="0.7">
      <c r="H606" s="25"/>
    </row>
    <row r="607" spans="8:8" ht="13.5" x14ac:dyDescent="0.7">
      <c r="H607" s="25"/>
    </row>
    <row r="608" spans="8:8" ht="13.5" x14ac:dyDescent="0.7">
      <c r="H608" s="25"/>
    </row>
    <row r="609" spans="8:8" ht="13.5" x14ac:dyDescent="0.7">
      <c r="H609" s="25"/>
    </row>
    <row r="610" spans="8:8" ht="13.5" x14ac:dyDescent="0.7">
      <c r="H610" s="25"/>
    </row>
    <row r="611" spans="8:8" ht="13.5" x14ac:dyDescent="0.7">
      <c r="H611" s="25"/>
    </row>
    <row r="612" spans="8:8" ht="13.5" x14ac:dyDescent="0.7">
      <c r="H612" s="25"/>
    </row>
    <row r="613" spans="8:8" ht="13.5" x14ac:dyDescent="0.7">
      <c r="H613" s="25"/>
    </row>
    <row r="614" spans="8:8" ht="13.5" x14ac:dyDescent="0.7">
      <c r="H614" s="25"/>
    </row>
    <row r="615" spans="8:8" ht="13.5" x14ac:dyDescent="0.7">
      <c r="H615" s="25"/>
    </row>
    <row r="616" spans="8:8" ht="13.5" x14ac:dyDescent="0.7">
      <c r="H616" s="25"/>
    </row>
    <row r="617" spans="8:8" ht="13.5" x14ac:dyDescent="0.7">
      <c r="H617" s="25"/>
    </row>
    <row r="618" spans="8:8" ht="13.5" x14ac:dyDescent="0.7">
      <c r="H618" s="25"/>
    </row>
    <row r="619" spans="8:8" ht="13.5" x14ac:dyDescent="0.7">
      <c r="H619" s="25"/>
    </row>
    <row r="620" spans="8:8" ht="13.5" x14ac:dyDescent="0.7">
      <c r="H620" s="25"/>
    </row>
    <row r="621" spans="8:8" ht="13.5" x14ac:dyDescent="0.7">
      <c r="H621" s="25"/>
    </row>
    <row r="622" spans="8:8" ht="13.5" x14ac:dyDescent="0.7">
      <c r="H622" s="25"/>
    </row>
    <row r="623" spans="8:8" ht="13.5" x14ac:dyDescent="0.7">
      <c r="H623" s="25"/>
    </row>
    <row r="624" spans="8:8" ht="13.5" x14ac:dyDescent="0.7">
      <c r="H624" s="25"/>
    </row>
    <row r="625" spans="8:8" ht="13.5" x14ac:dyDescent="0.7">
      <c r="H625" s="25"/>
    </row>
    <row r="626" spans="8:8" ht="13.5" x14ac:dyDescent="0.7">
      <c r="H626" s="25"/>
    </row>
    <row r="627" spans="8:8" ht="13.5" x14ac:dyDescent="0.7">
      <c r="H627" s="25"/>
    </row>
    <row r="628" spans="8:8" ht="13.5" x14ac:dyDescent="0.7">
      <c r="H628" s="25"/>
    </row>
    <row r="629" spans="8:8" ht="13.5" x14ac:dyDescent="0.7">
      <c r="H629" s="25"/>
    </row>
    <row r="630" spans="8:8" ht="13.5" x14ac:dyDescent="0.7">
      <c r="H630" s="25"/>
    </row>
    <row r="631" spans="8:8" ht="13.5" x14ac:dyDescent="0.7">
      <c r="H631" s="25"/>
    </row>
    <row r="632" spans="8:8" ht="13.5" x14ac:dyDescent="0.7">
      <c r="H632" s="25"/>
    </row>
    <row r="633" spans="8:8" ht="13.5" x14ac:dyDescent="0.7">
      <c r="H633" s="25"/>
    </row>
    <row r="634" spans="8:8" ht="13.5" x14ac:dyDescent="0.7">
      <c r="H634" s="25"/>
    </row>
    <row r="635" spans="8:8" ht="13.5" x14ac:dyDescent="0.7">
      <c r="H635" s="25"/>
    </row>
    <row r="636" spans="8:8" ht="13.5" x14ac:dyDescent="0.7">
      <c r="H636" s="25"/>
    </row>
    <row r="637" spans="8:8" ht="13.5" x14ac:dyDescent="0.7">
      <c r="H637" s="25"/>
    </row>
    <row r="638" spans="8:8" ht="13.5" x14ac:dyDescent="0.7">
      <c r="H638" s="25"/>
    </row>
    <row r="639" spans="8:8" ht="13.5" x14ac:dyDescent="0.7">
      <c r="H639" s="25"/>
    </row>
    <row r="640" spans="8:8" ht="13.5" x14ac:dyDescent="0.7">
      <c r="H640" s="25"/>
    </row>
    <row r="641" spans="8:8" ht="13.5" x14ac:dyDescent="0.7">
      <c r="H641" s="25"/>
    </row>
    <row r="642" spans="8:8" ht="13.5" x14ac:dyDescent="0.7">
      <c r="H642" s="25"/>
    </row>
    <row r="643" spans="8:8" ht="13.5" x14ac:dyDescent="0.7">
      <c r="H643" s="25"/>
    </row>
    <row r="644" spans="8:8" ht="13.5" x14ac:dyDescent="0.7">
      <c r="H644" s="25"/>
    </row>
    <row r="645" spans="8:8" ht="13.5" x14ac:dyDescent="0.7">
      <c r="H645" s="25"/>
    </row>
    <row r="646" spans="8:8" ht="13.5" x14ac:dyDescent="0.7">
      <c r="H646" s="25"/>
    </row>
    <row r="647" spans="8:8" ht="13.5" x14ac:dyDescent="0.7">
      <c r="H647" s="25"/>
    </row>
    <row r="648" spans="8:8" ht="13.5" x14ac:dyDescent="0.7">
      <c r="H648" s="25"/>
    </row>
    <row r="649" spans="8:8" ht="13.5" x14ac:dyDescent="0.7">
      <c r="H649" s="25"/>
    </row>
    <row r="650" spans="8:8" ht="13.5" x14ac:dyDescent="0.7">
      <c r="H650" s="25"/>
    </row>
    <row r="651" spans="8:8" ht="13.5" x14ac:dyDescent="0.7">
      <c r="H651" s="25"/>
    </row>
    <row r="652" spans="8:8" ht="13.5" x14ac:dyDescent="0.7">
      <c r="H652" s="25"/>
    </row>
    <row r="653" spans="8:8" ht="13.5" x14ac:dyDescent="0.7">
      <c r="H653" s="25"/>
    </row>
    <row r="654" spans="8:8" ht="13.5" x14ac:dyDescent="0.7">
      <c r="H654" s="25"/>
    </row>
    <row r="655" spans="8:8" ht="13.5" x14ac:dyDescent="0.7">
      <c r="H655" s="25"/>
    </row>
    <row r="656" spans="8:8" ht="13.5" x14ac:dyDescent="0.7">
      <c r="H656" s="25"/>
    </row>
    <row r="657" spans="8:8" ht="13.5" x14ac:dyDescent="0.7">
      <c r="H657" s="25"/>
    </row>
    <row r="658" spans="8:8" ht="13.5" x14ac:dyDescent="0.7">
      <c r="H658" s="25"/>
    </row>
    <row r="659" spans="8:8" ht="13.5" x14ac:dyDescent="0.7">
      <c r="H659" s="25"/>
    </row>
    <row r="660" spans="8:8" ht="13.5" x14ac:dyDescent="0.7">
      <c r="H660" s="25"/>
    </row>
    <row r="661" spans="8:8" ht="13.5" x14ac:dyDescent="0.7">
      <c r="H661" s="25"/>
    </row>
    <row r="662" spans="8:8" ht="13.5" x14ac:dyDescent="0.7">
      <c r="H662" s="25"/>
    </row>
    <row r="663" spans="8:8" ht="13.5" x14ac:dyDescent="0.7">
      <c r="H663" s="25"/>
    </row>
    <row r="664" spans="8:8" ht="13.5" x14ac:dyDescent="0.7">
      <c r="H664" s="25"/>
    </row>
    <row r="665" spans="8:8" ht="13.5" x14ac:dyDescent="0.7">
      <c r="H665" s="25"/>
    </row>
    <row r="666" spans="8:8" ht="13.5" x14ac:dyDescent="0.7">
      <c r="H666" s="25"/>
    </row>
    <row r="667" spans="8:8" ht="13.5" x14ac:dyDescent="0.7">
      <c r="H667" s="25"/>
    </row>
    <row r="668" spans="8:8" ht="13.5" x14ac:dyDescent="0.7">
      <c r="H668" s="25"/>
    </row>
    <row r="669" spans="8:8" ht="13.5" x14ac:dyDescent="0.7">
      <c r="H669" s="25"/>
    </row>
    <row r="670" spans="8:8" ht="13.5" x14ac:dyDescent="0.7">
      <c r="H670" s="25"/>
    </row>
    <row r="671" spans="8:8" ht="13.5" x14ac:dyDescent="0.7">
      <c r="H671" s="25"/>
    </row>
    <row r="672" spans="8:8" ht="13.5" x14ac:dyDescent="0.7">
      <c r="H672" s="25"/>
    </row>
    <row r="673" spans="8:8" ht="13.5" x14ac:dyDescent="0.7">
      <c r="H673" s="25"/>
    </row>
    <row r="674" spans="8:8" ht="13.5" x14ac:dyDescent="0.7">
      <c r="H674" s="25"/>
    </row>
    <row r="675" spans="8:8" ht="13.5" x14ac:dyDescent="0.7">
      <c r="H675" s="25"/>
    </row>
    <row r="676" spans="8:8" ht="13.5" x14ac:dyDescent="0.7">
      <c r="H676" s="25"/>
    </row>
    <row r="677" spans="8:8" ht="13.5" x14ac:dyDescent="0.7">
      <c r="H677" s="25"/>
    </row>
    <row r="678" spans="8:8" ht="13.5" x14ac:dyDescent="0.7">
      <c r="H678" s="25"/>
    </row>
    <row r="679" spans="8:8" ht="13.5" x14ac:dyDescent="0.7">
      <c r="H679" s="25"/>
    </row>
    <row r="680" spans="8:8" ht="13.5" x14ac:dyDescent="0.7">
      <c r="H680" s="25"/>
    </row>
    <row r="681" spans="8:8" ht="13.5" x14ac:dyDescent="0.7">
      <c r="H681" s="25"/>
    </row>
    <row r="682" spans="8:8" ht="13.5" x14ac:dyDescent="0.7">
      <c r="H682" s="25"/>
    </row>
    <row r="683" spans="8:8" ht="13.5" x14ac:dyDescent="0.7">
      <c r="H683" s="25"/>
    </row>
    <row r="684" spans="8:8" ht="13.5" x14ac:dyDescent="0.7">
      <c r="H684" s="25"/>
    </row>
    <row r="685" spans="8:8" ht="13.5" x14ac:dyDescent="0.7">
      <c r="H685" s="25"/>
    </row>
    <row r="686" spans="8:8" ht="13.5" x14ac:dyDescent="0.7">
      <c r="H686" s="25"/>
    </row>
    <row r="687" spans="8:8" ht="13.5" x14ac:dyDescent="0.7">
      <c r="H687" s="25"/>
    </row>
    <row r="688" spans="8:8" ht="13.5" x14ac:dyDescent="0.7">
      <c r="H688" s="25"/>
    </row>
    <row r="689" spans="8:8" ht="13.5" x14ac:dyDescent="0.7">
      <c r="H689" s="25"/>
    </row>
    <row r="690" spans="8:8" ht="13.5" x14ac:dyDescent="0.7">
      <c r="H690" s="25"/>
    </row>
    <row r="691" spans="8:8" ht="13.5" x14ac:dyDescent="0.7">
      <c r="H691" s="25"/>
    </row>
    <row r="692" spans="8:8" ht="13.5" x14ac:dyDescent="0.7">
      <c r="H692" s="25"/>
    </row>
    <row r="693" spans="8:8" ht="13.5" x14ac:dyDescent="0.7">
      <c r="H693" s="25"/>
    </row>
    <row r="694" spans="8:8" ht="13.5" x14ac:dyDescent="0.7">
      <c r="H694" s="25"/>
    </row>
    <row r="695" spans="8:8" ht="13.5" x14ac:dyDescent="0.7">
      <c r="H695" s="25"/>
    </row>
    <row r="696" spans="8:8" ht="13.5" x14ac:dyDescent="0.7">
      <c r="H696" s="25"/>
    </row>
    <row r="697" spans="8:8" ht="13.5" x14ac:dyDescent="0.7">
      <c r="H697" s="25"/>
    </row>
    <row r="698" spans="8:8" ht="13.5" x14ac:dyDescent="0.7">
      <c r="H698" s="25"/>
    </row>
    <row r="699" spans="8:8" ht="13.5" x14ac:dyDescent="0.7">
      <c r="H699" s="25"/>
    </row>
    <row r="700" spans="8:8" ht="13.5" x14ac:dyDescent="0.7">
      <c r="H700" s="25"/>
    </row>
    <row r="701" spans="8:8" ht="13.5" x14ac:dyDescent="0.7">
      <c r="H701" s="25"/>
    </row>
    <row r="702" spans="8:8" ht="13.5" x14ac:dyDescent="0.7">
      <c r="H702" s="25"/>
    </row>
    <row r="703" spans="8:8" ht="13.5" x14ac:dyDescent="0.7">
      <c r="H703" s="25"/>
    </row>
    <row r="704" spans="8:8" ht="13.5" x14ac:dyDescent="0.7">
      <c r="H704" s="25"/>
    </row>
    <row r="705" spans="8:8" ht="13.5" x14ac:dyDescent="0.7">
      <c r="H705" s="25"/>
    </row>
    <row r="706" spans="8:8" ht="13.5" x14ac:dyDescent="0.7">
      <c r="H706" s="25"/>
    </row>
    <row r="707" spans="8:8" ht="13.5" x14ac:dyDescent="0.7">
      <c r="H707" s="25"/>
    </row>
    <row r="708" spans="8:8" ht="13.5" x14ac:dyDescent="0.7">
      <c r="H708" s="25"/>
    </row>
    <row r="709" spans="8:8" ht="13.5" x14ac:dyDescent="0.7">
      <c r="H709" s="25"/>
    </row>
    <row r="710" spans="8:8" ht="13.5" x14ac:dyDescent="0.7">
      <c r="H710" s="25"/>
    </row>
    <row r="711" spans="8:8" ht="13.5" x14ac:dyDescent="0.7">
      <c r="H711" s="25"/>
    </row>
    <row r="712" spans="8:8" ht="13.5" x14ac:dyDescent="0.7">
      <c r="H712" s="25"/>
    </row>
    <row r="713" spans="8:8" ht="13.5" x14ac:dyDescent="0.7">
      <c r="H713" s="25"/>
    </row>
    <row r="714" spans="8:8" ht="13.5" x14ac:dyDescent="0.7">
      <c r="H714" s="25"/>
    </row>
    <row r="715" spans="8:8" ht="13.5" x14ac:dyDescent="0.7">
      <c r="H715" s="25"/>
    </row>
    <row r="716" spans="8:8" ht="13.5" x14ac:dyDescent="0.7">
      <c r="H716" s="25"/>
    </row>
    <row r="717" spans="8:8" ht="13.5" x14ac:dyDescent="0.7">
      <c r="H717" s="25"/>
    </row>
    <row r="718" spans="8:8" ht="13.5" x14ac:dyDescent="0.7">
      <c r="H718" s="25"/>
    </row>
    <row r="719" spans="8:8" ht="13.5" x14ac:dyDescent="0.7">
      <c r="H719" s="25"/>
    </row>
    <row r="720" spans="8:8" ht="13.5" x14ac:dyDescent="0.7">
      <c r="H720" s="25"/>
    </row>
    <row r="721" spans="8:8" ht="13.5" x14ac:dyDescent="0.7">
      <c r="H721" s="25"/>
    </row>
    <row r="722" spans="8:8" ht="13.5" x14ac:dyDescent="0.7">
      <c r="H722" s="25"/>
    </row>
    <row r="723" spans="8:8" ht="13.5" x14ac:dyDescent="0.7">
      <c r="H723" s="25"/>
    </row>
    <row r="724" spans="8:8" ht="13.5" x14ac:dyDescent="0.7">
      <c r="H724" s="25"/>
    </row>
    <row r="725" spans="8:8" ht="13.5" x14ac:dyDescent="0.7">
      <c r="H725" s="25"/>
    </row>
    <row r="726" spans="8:8" ht="13.5" x14ac:dyDescent="0.7">
      <c r="H726" s="25"/>
    </row>
    <row r="727" spans="8:8" ht="13.5" x14ac:dyDescent="0.7">
      <c r="H727" s="25"/>
    </row>
    <row r="728" spans="8:8" ht="13.5" x14ac:dyDescent="0.7">
      <c r="H728" s="25"/>
    </row>
    <row r="729" spans="8:8" ht="13.5" x14ac:dyDescent="0.7">
      <c r="H729" s="25"/>
    </row>
    <row r="730" spans="8:8" ht="13.5" x14ac:dyDescent="0.7">
      <c r="H730" s="25"/>
    </row>
    <row r="731" spans="8:8" ht="13.5" x14ac:dyDescent="0.7">
      <c r="H731" s="25"/>
    </row>
    <row r="732" spans="8:8" ht="13.5" x14ac:dyDescent="0.7">
      <c r="H732" s="25"/>
    </row>
    <row r="733" spans="8:8" ht="13.5" x14ac:dyDescent="0.7">
      <c r="H733" s="25"/>
    </row>
    <row r="734" spans="8:8" ht="13.5" x14ac:dyDescent="0.7">
      <c r="H734" s="25"/>
    </row>
    <row r="735" spans="8:8" ht="13.5" x14ac:dyDescent="0.7">
      <c r="H735" s="25"/>
    </row>
    <row r="736" spans="8:8" ht="13.5" x14ac:dyDescent="0.7">
      <c r="H736" s="25"/>
    </row>
    <row r="737" spans="8:8" ht="13.5" x14ac:dyDescent="0.7">
      <c r="H737" s="25"/>
    </row>
    <row r="738" spans="8:8" ht="13.5" x14ac:dyDescent="0.7">
      <c r="H738" s="25"/>
    </row>
    <row r="739" spans="8:8" ht="13.5" x14ac:dyDescent="0.7">
      <c r="H739" s="25"/>
    </row>
    <row r="740" spans="8:8" ht="13.5" x14ac:dyDescent="0.7">
      <c r="H740" s="25"/>
    </row>
    <row r="741" spans="8:8" ht="13.5" x14ac:dyDescent="0.7">
      <c r="H741" s="25"/>
    </row>
    <row r="742" spans="8:8" ht="13.5" x14ac:dyDescent="0.7">
      <c r="H742" s="25"/>
    </row>
    <row r="743" spans="8:8" ht="13.5" x14ac:dyDescent="0.7">
      <c r="H743" s="25"/>
    </row>
    <row r="744" spans="8:8" ht="13.5" x14ac:dyDescent="0.7">
      <c r="H744" s="25"/>
    </row>
    <row r="745" spans="8:8" ht="13.5" x14ac:dyDescent="0.7">
      <c r="H745" s="25"/>
    </row>
    <row r="746" spans="8:8" ht="13.5" x14ac:dyDescent="0.7">
      <c r="H746" s="25"/>
    </row>
    <row r="747" spans="8:8" ht="13.5" x14ac:dyDescent="0.7">
      <c r="H747" s="25"/>
    </row>
    <row r="748" spans="8:8" ht="13.5" x14ac:dyDescent="0.7">
      <c r="H748" s="25"/>
    </row>
    <row r="749" spans="8:8" ht="13.5" x14ac:dyDescent="0.7">
      <c r="H749" s="25"/>
    </row>
    <row r="750" spans="8:8" ht="13.5" x14ac:dyDescent="0.7">
      <c r="H750" s="25"/>
    </row>
    <row r="751" spans="8:8" ht="13.5" x14ac:dyDescent="0.7">
      <c r="H751" s="25"/>
    </row>
    <row r="752" spans="8:8" ht="13.5" x14ac:dyDescent="0.7">
      <c r="H752" s="25"/>
    </row>
    <row r="753" spans="8:8" ht="13.5" x14ac:dyDescent="0.7">
      <c r="H753" s="25"/>
    </row>
    <row r="754" spans="8:8" ht="13.5" x14ac:dyDescent="0.7">
      <c r="H754" s="25"/>
    </row>
    <row r="755" spans="8:8" ht="13.5" x14ac:dyDescent="0.7">
      <c r="H755" s="25"/>
    </row>
    <row r="756" spans="8:8" ht="13.5" x14ac:dyDescent="0.7">
      <c r="H756" s="25"/>
    </row>
    <row r="757" spans="8:8" ht="13.5" x14ac:dyDescent="0.7">
      <c r="H757" s="25"/>
    </row>
    <row r="758" spans="8:8" ht="13.5" x14ac:dyDescent="0.7">
      <c r="H758" s="25"/>
    </row>
    <row r="759" spans="8:8" ht="13.5" x14ac:dyDescent="0.7">
      <c r="H759" s="25"/>
    </row>
    <row r="760" spans="8:8" ht="13.5" x14ac:dyDescent="0.7">
      <c r="H760" s="25"/>
    </row>
    <row r="761" spans="8:8" ht="13.5" x14ac:dyDescent="0.7">
      <c r="H761" s="25"/>
    </row>
    <row r="762" spans="8:8" ht="13.5" x14ac:dyDescent="0.7">
      <c r="H762" s="25"/>
    </row>
    <row r="763" spans="8:8" ht="13.5" x14ac:dyDescent="0.7">
      <c r="H763" s="25"/>
    </row>
    <row r="764" spans="8:8" ht="13.5" x14ac:dyDescent="0.7">
      <c r="H764" s="25"/>
    </row>
    <row r="765" spans="8:8" ht="13.5" x14ac:dyDescent="0.7">
      <c r="H765" s="25"/>
    </row>
    <row r="766" spans="8:8" ht="13.5" x14ac:dyDescent="0.7">
      <c r="H766" s="25"/>
    </row>
    <row r="767" spans="8:8" ht="13.5" x14ac:dyDescent="0.7">
      <c r="H767" s="25"/>
    </row>
    <row r="768" spans="8:8" ht="13.5" x14ac:dyDescent="0.7">
      <c r="H768" s="25"/>
    </row>
    <row r="769" spans="8:8" ht="13.5" x14ac:dyDescent="0.7">
      <c r="H769" s="25"/>
    </row>
    <row r="770" spans="8:8" ht="13.5" x14ac:dyDescent="0.7">
      <c r="H770" s="25"/>
    </row>
    <row r="771" spans="8:8" ht="13.5" x14ac:dyDescent="0.7">
      <c r="H771" s="25"/>
    </row>
    <row r="772" spans="8:8" ht="13.5" x14ac:dyDescent="0.7">
      <c r="H772" s="25"/>
    </row>
    <row r="773" spans="8:8" ht="13.5" x14ac:dyDescent="0.7">
      <c r="H773" s="25"/>
    </row>
    <row r="774" spans="8:8" ht="13.5" x14ac:dyDescent="0.7">
      <c r="H774" s="25"/>
    </row>
    <row r="775" spans="8:8" ht="13.5" x14ac:dyDescent="0.7">
      <c r="H775" s="25"/>
    </row>
    <row r="776" spans="8:8" ht="13.5" x14ac:dyDescent="0.7">
      <c r="H776" s="25"/>
    </row>
    <row r="777" spans="8:8" ht="13.5" x14ac:dyDescent="0.7">
      <c r="H777" s="25"/>
    </row>
    <row r="778" spans="8:8" ht="13.5" x14ac:dyDescent="0.7">
      <c r="H778" s="25"/>
    </row>
    <row r="779" spans="8:8" ht="13.5" x14ac:dyDescent="0.7">
      <c r="H779" s="25"/>
    </row>
    <row r="780" spans="8:8" ht="13.5" x14ac:dyDescent="0.7">
      <c r="H780" s="25"/>
    </row>
    <row r="781" spans="8:8" ht="13.5" x14ac:dyDescent="0.7">
      <c r="H781" s="25"/>
    </row>
    <row r="782" spans="8:8" ht="13.5" x14ac:dyDescent="0.7">
      <c r="H782" s="25"/>
    </row>
    <row r="783" spans="8:8" ht="13.5" x14ac:dyDescent="0.7">
      <c r="H783" s="25"/>
    </row>
    <row r="784" spans="8:8" ht="13.5" x14ac:dyDescent="0.7">
      <c r="H784" s="25"/>
    </row>
    <row r="785" spans="8:8" ht="13.5" x14ac:dyDescent="0.7">
      <c r="H785" s="25"/>
    </row>
    <row r="786" spans="8:8" ht="13.5" x14ac:dyDescent="0.7">
      <c r="H786" s="25"/>
    </row>
    <row r="787" spans="8:8" ht="13.5" x14ac:dyDescent="0.7">
      <c r="H787" s="25"/>
    </row>
    <row r="788" spans="8:8" ht="13.5" x14ac:dyDescent="0.7">
      <c r="H788" s="25"/>
    </row>
    <row r="789" spans="8:8" ht="13.5" x14ac:dyDescent="0.7">
      <c r="H789" s="25"/>
    </row>
    <row r="790" spans="8:8" ht="13.5" x14ac:dyDescent="0.7">
      <c r="H790" s="25"/>
    </row>
    <row r="791" spans="8:8" ht="13.5" x14ac:dyDescent="0.7">
      <c r="H791" s="25"/>
    </row>
    <row r="792" spans="8:8" ht="13.5" x14ac:dyDescent="0.7">
      <c r="H792" s="25"/>
    </row>
    <row r="793" spans="8:8" ht="13.5" x14ac:dyDescent="0.7">
      <c r="H793" s="25"/>
    </row>
    <row r="794" spans="8:8" ht="13.5" x14ac:dyDescent="0.7">
      <c r="H794" s="25"/>
    </row>
    <row r="795" spans="8:8" ht="13.5" x14ac:dyDescent="0.7">
      <c r="H795" s="25"/>
    </row>
    <row r="796" spans="8:8" ht="13.5" x14ac:dyDescent="0.7">
      <c r="H796" s="25"/>
    </row>
    <row r="797" spans="8:8" ht="13.5" x14ac:dyDescent="0.7">
      <c r="H797" s="25"/>
    </row>
    <row r="798" spans="8:8" ht="13.5" x14ac:dyDescent="0.7">
      <c r="H798" s="25"/>
    </row>
    <row r="799" spans="8:8" ht="13.5" x14ac:dyDescent="0.7">
      <c r="H799" s="25"/>
    </row>
    <row r="800" spans="8:8" ht="13.5" x14ac:dyDescent="0.7">
      <c r="H800" s="25"/>
    </row>
    <row r="801" spans="8:8" ht="13.5" x14ac:dyDescent="0.7">
      <c r="H801" s="25"/>
    </row>
    <row r="802" spans="8:8" ht="13.5" x14ac:dyDescent="0.7">
      <c r="H802" s="25"/>
    </row>
    <row r="803" spans="8:8" ht="13.5" x14ac:dyDescent="0.7">
      <c r="H803" s="25"/>
    </row>
    <row r="804" spans="8:8" ht="13.5" x14ac:dyDescent="0.7">
      <c r="H804" s="25"/>
    </row>
    <row r="805" spans="8:8" ht="13.5" x14ac:dyDescent="0.7">
      <c r="H805" s="25"/>
    </row>
    <row r="806" spans="8:8" ht="13.5" x14ac:dyDescent="0.7">
      <c r="H806" s="25"/>
    </row>
    <row r="807" spans="8:8" ht="13.5" x14ac:dyDescent="0.7">
      <c r="H807" s="25"/>
    </row>
    <row r="808" spans="8:8" ht="13.5" x14ac:dyDescent="0.7">
      <c r="H808" s="25"/>
    </row>
    <row r="809" spans="8:8" ht="13.5" x14ac:dyDescent="0.7">
      <c r="H809" s="25"/>
    </row>
    <row r="810" spans="8:8" ht="13.5" x14ac:dyDescent="0.7">
      <c r="H810" s="25"/>
    </row>
    <row r="811" spans="8:8" ht="13.5" x14ac:dyDescent="0.7">
      <c r="H811" s="25"/>
    </row>
    <row r="812" spans="8:8" ht="13.5" x14ac:dyDescent="0.7">
      <c r="H812" s="25"/>
    </row>
    <row r="813" spans="8:8" ht="13.5" x14ac:dyDescent="0.7">
      <c r="H813" s="25"/>
    </row>
    <row r="814" spans="8:8" ht="13.5" x14ac:dyDescent="0.7">
      <c r="H814" s="25"/>
    </row>
    <row r="815" spans="8:8" ht="13.5" x14ac:dyDescent="0.7">
      <c r="H815" s="25"/>
    </row>
    <row r="816" spans="8:8" ht="13.5" x14ac:dyDescent="0.7">
      <c r="H816" s="25"/>
    </row>
    <row r="817" spans="8:8" ht="13.5" x14ac:dyDescent="0.7">
      <c r="H817" s="25"/>
    </row>
    <row r="818" spans="8:8" ht="13.5" x14ac:dyDescent="0.7">
      <c r="H818" s="25"/>
    </row>
    <row r="819" spans="8:8" ht="13.5" x14ac:dyDescent="0.7">
      <c r="H819" s="25"/>
    </row>
    <row r="820" spans="8:8" ht="13.5" x14ac:dyDescent="0.7">
      <c r="H820" s="25"/>
    </row>
    <row r="821" spans="8:8" ht="13.5" x14ac:dyDescent="0.7">
      <c r="H821" s="25"/>
    </row>
    <row r="822" spans="8:8" ht="13.5" x14ac:dyDescent="0.7">
      <c r="H822" s="25"/>
    </row>
    <row r="823" spans="8:8" ht="13.5" x14ac:dyDescent="0.7">
      <c r="H823" s="25"/>
    </row>
    <row r="824" spans="8:8" ht="13.5" x14ac:dyDescent="0.7">
      <c r="H824" s="25"/>
    </row>
    <row r="825" spans="8:8" ht="13.5" x14ac:dyDescent="0.7">
      <c r="H825" s="25"/>
    </row>
    <row r="826" spans="8:8" ht="13.5" x14ac:dyDescent="0.7">
      <c r="H826" s="25"/>
    </row>
    <row r="827" spans="8:8" ht="13.5" x14ac:dyDescent="0.7">
      <c r="H827" s="25"/>
    </row>
    <row r="828" spans="8:8" ht="13.5" x14ac:dyDescent="0.7">
      <c r="H828" s="25"/>
    </row>
    <row r="829" spans="8:8" ht="13.5" x14ac:dyDescent="0.7">
      <c r="H829" s="25"/>
    </row>
    <row r="830" spans="8:8" ht="13.5" x14ac:dyDescent="0.7">
      <c r="H830" s="25"/>
    </row>
    <row r="831" spans="8:8" ht="13.5" x14ac:dyDescent="0.7">
      <c r="H831" s="25"/>
    </row>
    <row r="832" spans="8:8" ht="13.5" x14ac:dyDescent="0.7">
      <c r="H832" s="25"/>
    </row>
    <row r="833" spans="8:8" ht="13.5" x14ac:dyDescent="0.7">
      <c r="H833" s="25"/>
    </row>
    <row r="834" spans="8:8" ht="13.5" x14ac:dyDescent="0.7">
      <c r="H834" s="25"/>
    </row>
    <row r="835" spans="8:8" ht="13.5" x14ac:dyDescent="0.7">
      <c r="H835" s="25"/>
    </row>
    <row r="836" spans="8:8" ht="13.5" x14ac:dyDescent="0.7">
      <c r="H836" s="25"/>
    </row>
    <row r="837" spans="8:8" ht="13.5" x14ac:dyDescent="0.7">
      <c r="H837" s="25"/>
    </row>
    <row r="838" spans="8:8" ht="13.5" x14ac:dyDescent="0.7">
      <c r="H838" s="25"/>
    </row>
    <row r="839" spans="8:8" ht="13.5" x14ac:dyDescent="0.7">
      <c r="H839" s="25"/>
    </row>
    <row r="840" spans="8:8" ht="13.5" x14ac:dyDescent="0.7">
      <c r="H840" s="25"/>
    </row>
    <row r="841" spans="8:8" ht="13.5" x14ac:dyDescent="0.7">
      <c r="H841" s="25"/>
    </row>
    <row r="842" spans="8:8" ht="13.5" x14ac:dyDescent="0.7">
      <c r="H842" s="25"/>
    </row>
    <row r="843" spans="8:8" ht="13.5" x14ac:dyDescent="0.7">
      <c r="H843" s="25"/>
    </row>
    <row r="844" spans="8:8" ht="13.5" x14ac:dyDescent="0.7">
      <c r="H844" s="25"/>
    </row>
    <row r="845" spans="8:8" ht="13.5" x14ac:dyDescent="0.7">
      <c r="H845" s="25"/>
    </row>
    <row r="846" spans="8:8" ht="13.5" x14ac:dyDescent="0.7">
      <c r="H846" s="25"/>
    </row>
    <row r="847" spans="8:8" ht="13.5" x14ac:dyDescent="0.7">
      <c r="H847" s="25"/>
    </row>
    <row r="848" spans="8:8" ht="13.5" x14ac:dyDescent="0.7">
      <c r="H848" s="25"/>
    </row>
    <row r="849" spans="8:8" ht="13.5" x14ac:dyDescent="0.7">
      <c r="H849" s="25"/>
    </row>
    <row r="850" spans="8:8" ht="13.5" x14ac:dyDescent="0.7">
      <c r="H850" s="25"/>
    </row>
    <row r="851" spans="8:8" ht="13.5" x14ac:dyDescent="0.7">
      <c r="H851" s="25"/>
    </row>
    <row r="852" spans="8:8" ht="13.5" x14ac:dyDescent="0.7">
      <c r="H852" s="25"/>
    </row>
    <row r="853" spans="8:8" ht="13.5" x14ac:dyDescent="0.7">
      <c r="H853" s="25"/>
    </row>
    <row r="854" spans="8:8" ht="13.5" x14ac:dyDescent="0.7">
      <c r="H854" s="25"/>
    </row>
    <row r="855" spans="8:8" ht="13.5" x14ac:dyDescent="0.7">
      <c r="H855" s="25"/>
    </row>
    <row r="856" spans="8:8" ht="13.5" x14ac:dyDescent="0.7">
      <c r="H856" s="25"/>
    </row>
    <row r="857" spans="8:8" ht="13.5" x14ac:dyDescent="0.7">
      <c r="H857" s="25"/>
    </row>
    <row r="858" spans="8:8" ht="13.5" x14ac:dyDescent="0.7">
      <c r="H858" s="25"/>
    </row>
    <row r="859" spans="8:8" ht="13.5" x14ac:dyDescent="0.7">
      <c r="H859" s="25"/>
    </row>
    <row r="860" spans="8:8" ht="13.5" x14ac:dyDescent="0.7">
      <c r="H860" s="25"/>
    </row>
    <row r="861" spans="8:8" ht="13.5" x14ac:dyDescent="0.7">
      <c r="H861" s="25"/>
    </row>
    <row r="862" spans="8:8" ht="13.5" x14ac:dyDescent="0.7">
      <c r="H862" s="25"/>
    </row>
    <row r="863" spans="8:8" ht="13.5" x14ac:dyDescent="0.7">
      <c r="H863" s="25"/>
    </row>
    <row r="864" spans="8:8" ht="13.5" x14ac:dyDescent="0.7">
      <c r="H864" s="25"/>
    </row>
    <row r="865" spans="8:8" ht="13.5" x14ac:dyDescent="0.7">
      <c r="H865" s="25"/>
    </row>
    <row r="866" spans="8:8" ht="13.5" x14ac:dyDescent="0.7">
      <c r="H866" s="25"/>
    </row>
    <row r="867" spans="8:8" ht="13.5" x14ac:dyDescent="0.7">
      <c r="H867" s="25"/>
    </row>
    <row r="868" spans="8:8" ht="13.5" x14ac:dyDescent="0.7">
      <c r="H868" s="25"/>
    </row>
    <row r="869" spans="8:8" ht="13.5" x14ac:dyDescent="0.7">
      <c r="H869" s="25"/>
    </row>
    <row r="870" spans="8:8" ht="13.5" x14ac:dyDescent="0.7">
      <c r="H870" s="25"/>
    </row>
    <row r="871" spans="8:8" ht="13.5" x14ac:dyDescent="0.7">
      <c r="H871" s="25"/>
    </row>
    <row r="872" spans="8:8" ht="13.5" x14ac:dyDescent="0.7">
      <c r="H872" s="25"/>
    </row>
    <row r="873" spans="8:8" ht="13.5" x14ac:dyDescent="0.7">
      <c r="H873" s="25"/>
    </row>
    <row r="874" spans="8:8" ht="13.5" x14ac:dyDescent="0.7">
      <c r="H874" s="25"/>
    </row>
    <row r="875" spans="8:8" ht="13.5" x14ac:dyDescent="0.7">
      <c r="H875" s="25"/>
    </row>
    <row r="876" spans="8:8" ht="13.5" x14ac:dyDescent="0.7">
      <c r="H876" s="25"/>
    </row>
    <row r="877" spans="8:8" ht="13.5" x14ac:dyDescent="0.7">
      <c r="H877" s="25"/>
    </row>
    <row r="878" spans="8:8" ht="13.5" x14ac:dyDescent="0.7">
      <c r="H878" s="25"/>
    </row>
    <row r="879" spans="8:8" ht="13.5" x14ac:dyDescent="0.7">
      <c r="H879" s="25"/>
    </row>
    <row r="880" spans="8:8" ht="13.5" x14ac:dyDescent="0.7">
      <c r="H880" s="25"/>
    </row>
    <row r="881" spans="8:8" ht="13.5" x14ac:dyDescent="0.7">
      <c r="H881" s="25"/>
    </row>
    <row r="882" spans="8:8" ht="13.5" x14ac:dyDescent="0.7">
      <c r="H882" s="25"/>
    </row>
    <row r="883" spans="8:8" ht="13.5" x14ac:dyDescent="0.7">
      <c r="H883" s="25"/>
    </row>
    <row r="884" spans="8:8" ht="13.5" x14ac:dyDescent="0.7">
      <c r="H884" s="25"/>
    </row>
    <row r="885" spans="8:8" ht="13.5" x14ac:dyDescent="0.7">
      <c r="H885" s="25"/>
    </row>
    <row r="886" spans="8:8" ht="13.5" x14ac:dyDescent="0.7">
      <c r="H886" s="25"/>
    </row>
    <row r="887" spans="8:8" ht="13.5" x14ac:dyDescent="0.7">
      <c r="H887" s="25"/>
    </row>
    <row r="888" spans="8:8" ht="13.5" x14ac:dyDescent="0.7">
      <c r="H888" s="25"/>
    </row>
    <row r="889" spans="8:8" ht="13.5" x14ac:dyDescent="0.7">
      <c r="H889" s="25"/>
    </row>
    <row r="890" spans="8:8" ht="13.5" x14ac:dyDescent="0.7">
      <c r="H890" s="25"/>
    </row>
    <row r="891" spans="8:8" ht="13.5" x14ac:dyDescent="0.7">
      <c r="H891" s="25"/>
    </row>
    <row r="892" spans="8:8" ht="13.5" x14ac:dyDescent="0.7">
      <c r="H892" s="25"/>
    </row>
    <row r="893" spans="8:8" ht="13.5" x14ac:dyDescent="0.7">
      <c r="H893" s="25"/>
    </row>
    <row r="894" spans="8:8" ht="13.5" x14ac:dyDescent="0.7">
      <c r="H894" s="25"/>
    </row>
    <row r="895" spans="8:8" ht="13.5" x14ac:dyDescent="0.7">
      <c r="H895" s="25"/>
    </row>
    <row r="896" spans="8:8" ht="13.5" x14ac:dyDescent="0.7">
      <c r="H896" s="25"/>
    </row>
    <row r="897" spans="8:8" ht="13.5" x14ac:dyDescent="0.7">
      <c r="H897" s="25"/>
    </row>
    <row r="898" spans="8:8" ht="13.5" x14ac:dyDescent="0.7">
      <c r="H898" s="25"/>
    </row>
    <row r="899" spans="8:8" ht="13.5" x14ac:dyDescent="0.7">
      <c r="H899" s="25"/>
    </row>
    <row r="900" spans="8:8" ht="13.5" x14ac:dyDescent="0.7">
      <c r="H900" s="25"/>
    </row>
    <row r="901" spans="8:8" ht="13.5" x14ac:dyDescent="0.7">
      <c r="H901" s="25"/>
    </row>
    <row r="902" spans="8:8" ht="13.5" x14ac:dyDescent="0.7">
      <c r="H902" s="25"/>
    </row>
    <row r="903" spans="8:8" ht="13.5" x14ac:dyDescent="0.7">
      <c r="H903" s="25"/>
    </row>
    <row r="904" spans="8:8" ht="13.5" x14ac:dyDescent="0.7">
      <c r="H904" s="25"/>
    </row>
    <row r="905" spans="8:8" ht="13.5" x14ac:dyDescent="0.7">
      <c r="H905" s="25"/>
    </row>
    <row r="906" spans="8:8" ht="13.5" x14ac:dyDescent="0.7">
      <c r="H906" s="25"/>
    </row>
    <row r="907" spans="8:8" ht="13.5" x14ac:dyDescent="0.7">
      <c r="H907" s="25"/>
    </row>
    <row r="908" spans="8:8" ht="13.5" x14ac:dyDescent="0.7">
      <c r="H908" s="25"/>
    </row>
    <row r="909" spans="8:8" ht="13.5" x14ac:dyDescent="0.7">
      <c r="H909" s="25"/>
    </row>
    <row r="910" spans="8:8" ht="13.5" x14ac:dyDescent="0.7">
      <c r="H910" s="25"/>
    </row>
    <row r="911" spans="8:8" ht="13.5" x14ac:dyDescent="0.7">
      <c r="H911" s="25"/>
    </row>
    <row r="912" spans="8:8" ht="13.5" x14ac:dyDescent="0.7">
      <c r="H912" s="25"/>
    </row>
    <row r="913" spans="8:8" ht="13.5" x14ac:dyDescent="0.7">
      <c r="H913" s="25"/>
    </row>
    <row r="914" spans="8:8" ht="13.5" x14ac:dyDescent="0.7">
      <c r="H914" s="25"/>
    </row>
    <row r="915" spans="8:8" ht="13.5" x14ac:dyDescent="0.7">
      <c r="H915" s="25"/>
    </row>
    <row r="916" spans="8:8" ht="13.5" x14ac:dyDescent="0.7">
      <c r="H916" s="25"/>
    </row>
    <row r="917" spans="8:8" ht="13.5" x14ac:dyDescent="0.7">
      <c r="H917" s="25"/>
    </row>
    <row r="918" spans="8:8" ht="13.5" x14ac:dyDescent="0.7">
      <c r="H918" s="25"/>
    </row>
    <row r="919" spans="8:8" ht="13.5" x14ac:dyDescent="0.7">
      <c r="H919" s="25"/>
    </row>
    <row r="920" spans="8:8" ht="13.5" x14ac:dyDescent="0.7">
      <c r="H920" s="25"/>
    </row>
    <row r="921" spans="8:8" ht="13.5" x14ac:dyDescent="0.7">
      <c r="H921" s="25"/>
    </row>
    <row r="922" spans="8:8" ht="13.5" x14ac:dyDescent="0.7">
      <c r="H922" s="25"/>
    </row>
    <row r="923" spans="8:8" ht="13.5" x14ac:dyDescent="0.7">
      <c r="H923" s="25"/>
    </row>
    <row r="924" spans="8:8" ht="13.5" x14ac:dyDescent="0.7">
      <c r="H924" s="25"/>
    </row>
    <row r="925" spans="8:8" ht="13.5" x14ac:dyDescent="0.7">
      <c r="H925" s="25"/>
    </row>
    <row r="926" spans="8:8" ht="13.5" x14ac:dyDescent="0.7">
      <c r="H926" s="25"/>
    </row>
    <row r="927" spans="8:8" ht="13.5" x14ac:dyDescent="0.7">
      <c r="H927" s="25"/>
    </row>
    <row r="928" spans="8:8" ht="13.5" x14ac:dyDescent="0.7">
      <c r="H928" s="25"/>
    </row>
    <row r="929" spans="8:8" ht="13.5" x14ac:dyDescent="0.7">
      <c r="H929" s="25"/>
    </row>
    <row r="930" spans="8:8" ht="13.5" x14ac:dyDescent="0.7">
      <c r="H930" s="25"/>
    </row>
    <row r="931" spans="8:8" ht="13.5" x14ac:dyDescent="0.7">
      <c r="H931" s="25"/>
    </row>
    <row r="932" spans="8:8" ht="13.5" x14ac:dyDescent="0.7">
      <c r="H932" s="25"/>
    </row>
    <row r="933" spans="8:8" ht="13.5" x14ac:dyDescent="0.7">
      <c r="H933" s="25"/>
    </row>
    <row r="934" spans="8:8" ht="13.5" x14ac:dyDescent="0.7">
      <c r="H934" s="25"/>
    </row>
    <row r="935" spans="8:8" ht="13.5" x14ac:dyDescent="0.7">
      <c r="H935" s="25"/>
    </row>
    <row r="936" spans="8:8" ht="13.5" x14ac:dyDescent="0.7">
      <c r="H936" s="25"/>
    </row>
    <row r="937" spans="8:8" ht="13.5" x14ac:dyDescent="0.7">
      <c r="H937" s="25"/>
    </row>
    <row r="938" spans="8:8" ht="13.5" x14ac:dyDescent="0.7">
      <c r="H938" s="25"/>
    </row>
    <row r="939" spans="8:8" ht="13.5" x14ac:dyDescent="0.7">
      <c r="H939" s="25"/>
    </row>
    <row r="940" spans="8:8" ht="13.5" x14ac:dyDescent="0.7">
      <c r="H940" s="25"/>
    </row>
    <row r="941" spans="8:8" ht="13.5" x14ac:dyDescent="0.7">
      <c r="H941" s="25"/>
    </row>
    <row r="942" spans="8:8" ht="13.5" x14ac:dyDescent="0.7">
      <c r="H942" s="25"/>
    </row>
    <row r="943" spans="8:8" ht="13.5" x14ac:dyDescent="0.7">
      <c r="H943" s="25"/>
    </row>
    <row r="944" spans="8:8" ht="13.5" x14ac:dyDescent="0.7">
      <c r="H944" s="25"/>
    </row>
    <row r="945" spans="8:8" ht="13.5" x14ac:dyDescent="0.7">
      <c r="H945" s="25"/>
    </row>
    <row r="946" spans="8:8" ht="13.5" x14ac:dyDescent="0.7">
      <c r="H946" s="25"/>
    </row>
    <row r="947" spans="8:8" ht="13.5" x14ac:dyDescent="0.7">
      <c r="H947" s="25"/>
    </row>
    <row r="948" spans="8:8" ht="13.5" x14ac:dyDescent="0.7">
      <c r="H948" s="25"/>
    </row>
    <row r="949" spans="8:8" ht="13.5" x14ac:dyDescent="0.7">
      <c r="H949" s="25"/>
    </row>
    <row r="950" spans="8:8" ht="13.5" x14ac:dyDescent="0.7">
      <c r="H950" s="25"/>
    </row>
    <row r="951" spans="8:8" ht="13.5" x14ac:dyDescent="0.7">
      <c r="H951" s="25"/>
    </row>
    <row r="952" spans="8:8" ht="13.5" x14ac:dyDescent="0.7">
      <c r="H952" s="25"/>
    </row>
    <row r="953" spans="8:8" ht="13.5" x14ac:dyDescent="0.7">
      <c r="H953" s="25"/>
    </row>
    <row r="954" spans="8:8" ht="13.5" x14ac:dyDescent="0.7">
      <c r="H954" s="25"/>
    </row>
    <row r="955" spans="8:8" ht="13.5" x14ac:dyDescent="0.7">
      <c r="H955" s="25"/>
    </row>
    <row r="956" spans="8:8" ht="13.5" x14ac:dyDescent="0.7">
      <c r="H956" s="25"/>
    </row>
    <row r="957" spans="8:8" ht="13.5" x14ac:dyDescent="0.7">
      <c r="H957" s="25"/>
    </row>
    <row r="958" spans="8:8" ht="13.5" x14ac:dyDescent="0.7">
      <c r="H958" s="25"/>
    </row>
    <row r="959" spans="8:8" ht="13.5" x14ac:dyDescent="0.7">
      <c r="H959" s="25"/>
    </row>
    <row r="960" spans="8:8" ht="13.5" x14ac:dyDescent="0.7">
      <c r="H960" s="25"/>
    </row>
    <row r="961" spans="8:8" ht="13.5" x14ac:dyDescent="0.7">
      <c r="H961" s="25"/>
    </row>
    <row r="962" spans="8:8" ht="13.5" x14ac:dyDescent="0.7">
      <c r="H962" s="25"/>
    </row>
    <row r="963" spans="8:8" ht="13.5" x14ac:dyDescent="0.7">
      <c r="H963" s="25"/>
    </row>
    <row r="964" spans="8:8" ht="13.5" x14ac:dyDescent="0.7">
      <c r="H964" s="25"/>
    </row>
    <row r="965" spans="8:8" ht="13.5" x14ac:dyDescent="0.7">
      <c r="H965" s="25"/>
    </row>
    <row r="966" spans="8:8" ht="13.5" x14ac:dyDescent="0.7">
      <c r="H966" s="25"/>
    </row>
    <row r="967" spans="8:8" ht="13.5" x14ac:dyDescent="0.7">
      <c r="H967" s="25"/>
    </row>
    <row r="968" spans="8:8" ht="13.5" x14ac:dyDescent="0.7">
      <c r="H968" s="25"/>
    </row>
    <row r="969" spans="8:8" ht="13.5" x14ac:dyDescent="0.7">
      <c r="H969" s="25"/>
    </row>
    <row r="970" spans="8:8" ht="13.5" x14ac:dyDescent="0.7">
      <c r="H970" s="25"/>
    </row>
    <row r="971" spans="8:8" ht="13.5" x14ac:dyDescent="0.7">
      <c r="H971" s="25"/>
    </row>
    <row r="972" spans="8:8" ht="13.5" x14ac:dyDescent="0.7">
      <c r="H972" s="25"/>
    </row>
    <row r="973" spans="8:8" ht="13.5" x14ac:dyDescent="0.7">
      <c r="H973" s="25"/>
    </row>
    <row r="974" spans="8:8" ht="13.5" x14ac:dyDescent="0.7">
      <c r="H974" s="25"/>
    </row>
    <row r="975" spans="8:8" ht="13.5" x14ac:dyDescent="0.7">
      <c r="H975" s="25"/>
    </row>
    <row r="976" spans="8:8" ht="13.5" x14ac:dyDescent="0.7">
      <c r="H976" s="25"/>
    </row>
    <row r="977" spans="8:8" ht="13.5" x14ac:dyDescent="0.7">
      <c r="H977" s="25"/>
    </row>
    <row r="978" spans="8:8" ht="13.5" x14ac:dyDescent="0.7">
      <c r="H978" s="25"/>
    </row>
    <row r="979" spans="8:8" ht="13.5" x14ac:dyDescent="0.7">
      <c r="H979" s="25"/>
    </row>
    <row r="980" spans="8:8" ht="13.5" x14ac:dyDescent="0.7">
      <c r="H980" s="25"/>
    </row>
    <row r="981" spans="8:8" ht="13.5" x14ac:dyDescent="0.7">
      <c r="H981" s="25"/>
    </row>
    <row r="982" spans="8:8" ht="13.5" x14ac:dyDescent="0.7">
      <c r="H982" s="25"/>
    </row>
    <row r="983" spans="8:8" ht="13.5" x14ac:dyDescent="0.7">
      <c r="H983" s="25"/>
    </row>
    <row r="984" spans="8:8" ht="13.5" x14ac:dyDescent="0.7">
      <c r="H984" s="25"/>
    </row>
    <row r="985" spans="8:8" ht="13.5" x14ac:dyDescent="0.7">
      <c r="H985" s="25"/>
    </row>
    <row r="986" spans="8:8" ht="13.5" x14ac:dyDescent="0.7">
      <c r="H986" s="25"/>
    </row>
    <row r="987" spans="8:8" ht="13.5" x14ac:dyDescent="0.7">
      <c r="H987" s="25"/>
    </row>
    <row r="988" spans="8:8" ht="13.5" x14ac:dyDescent="0.7">
      <c r="H988" s="25"/>
    </row>
    <row r="989" spans="8:8" ht="13.5" x14ac:dyDescent="0.7">
      <c r="H989" s="25"/>
    </row>
    <row r="990" spans="8:8" ht="13.5" x14ac:dyDescent="0.7">
      <c r="H990" s="25"/>
    </row>
    <row r="991" spans="8:8" ht="13.5" x14ac:dyDescent="0.7">
      <c r="H991" s="25"/>
    </row>
    <row r="992" spans="8:8" ht="13.5" x14ac:dyDescent="0.7">
      <c r="H992" s="25"/>
    </row>
    <row r="993" spans="8:8" ht="13.5" x14ac:dyDescent="0.7">
      <c r="H993" s="25"/>
    </row>
    <row r="994" spans="8:8" ht="13.5" x14ac:dyDescent="0.7">
      <c r="H994" s="25"/>
    </row>
    <row r="995" spans="8:8" ht="13.5" x14ac:dyDescent="0.7">
      <c r="H995" s="25"/>
    </row>
    <row r="996" spans="8:8" ht="13.5" x14ac:dyDescent="0.7">
      <c r="H996" s="25"/>
    </row>
    <row r="997" spans="8:8" ht="13.5" x14ac:dyDescent="0.7">
      <c r="H997" s="25"/>
    </row>
    <row r="998" spans="8:8" ht="13.5" x14ac:dyDescent="0.7">
      <c r="H998" s="25"/>
    </row>
    <row r="999" spans="8:8" ht="13.5" x14ac:dyDescent="0.7">
      <c r="H999" s="25"/>
    </row>
    <row r="1000" spans="8:8" ht="13.5" x14ac:dyDescent="0.7">
      <c r="H1000" s="25"/>
    </row>
    <row r="1001" spans="8:8" ht="13.5" x14ac:dyDescent="0.7">
      <c r="H1001" s="2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207403b-203c-4ed3-95cd-88a852189123" ContentTypeId="0x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sibility xmlns="6a164dda-3779-4169-b957-e287451f6523">Internal</Visibility>
    <lcf76f155ced4ddcb4097134ff3c332f xmlns="790fec47-3702-4ac6-96c4-67ae7c83b848">
      <Terms xmlns="http://schemas.microsoft.com/office/infopath/2007/PartnerControls"/>
    </lcf76f155ced4ddcb4097134ff3c332f>
    <TaxCatchAll xmlns="1f040d83-acda-4733-88dd-a3ffb180d57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0DACDCAE436E44A93D1320B0E08CE3" ma:contentTypeVersion="15" ma:contentTypeDescription="Create a new document." ma:contentTypeScope="" ma:versionID="0cf0dc399b675815c8497c362ea92650">
  <xsd:schema xmlns:xsd="http://www.w3.org/2001/XMLSchema" xmlns:xs="http://www.w3.org/2001/XMLSchema" xmlns:p="http://schemas.microsoft.com/office/2006/metadata/properties" xmlns:ns2="6a164dda-3779-4169-b957-e287451f6523" xmlns:ns3="790fec47-3702-4ac6-96c4-67ae7c83b848" xmlns:ns4="1f040d83-acda-4733-88dd-a3ffb180d573" targetNamespace="http://schemas.microsoft.com/office/2006/metadata/properties" ma:root="true" ma:fieldsID="ee8fd2a25eb7cf516c232a6b0514ad4b" ns2:_="" ns3:_="" ns4:_="">
    <xsd:import namespace="6a164dda-3779-4169-b957-e287451f6523"/>
    <xsd:import namespace="790fec47-3702-4ac6-96c4-67ae7c83b848"/>
    <xsd:import namespace="1f040d83-acda-4733-88dd-a3ffb180d573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3:MediaServiceSearchPropertie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fec47-3702-4ac6-96c4-67ae7c83b8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207403b-203c-4ed3-95cd-88a852189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40d83-acda-4733-88dd-a3ffb180d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c564b47-ac24-4303-a196-9ef7e26be385}" ma:internalName="TaxCatchAll" ma:showField="CatchAllData" ma:web="1f040d83-acda-4733-88dd-a3ffb180d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683E35-A9EE-44EE-979B-EBE4A95DF0E0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838098D9-E4AF-4FD4-A5BD-FD8627680E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E2B151-0B23-46F8-A996-442024CF2513}">
  <ds:schemaRefs>
    <ds:schemaRef ds:uri="http://schemas.microsoft.com/office/2006/metadata/properties"/>
    <ds:schemaRef ds:uri="http://schemas.microsoft.com/office/infopath/2007/PartnerControls"/>
    <ds:schemaRef ds:uri="6a164dda-3779-4169-b957-e287451f6523"/>
    <ds:schemaRef ds:uri="790fec47-3702-4ac6-96c4-67ae7c83b848"/>
    <ds:schemaRef ds:uri="1f040d83-acda-4733-88dd-a3ffb180d573"/>
  </ds:schemaRefs>
</ds:datastoreItem>
</file>

<file path=customXml/itemProps4.xml><?xml version="1.0" encoding="utf-8"?>
<ds:datastoreItem xmlns:ds="http://schemas.openxmlformats.org/officeDocument/2006/customXml" ds:itemID="{B39A1246-A2EE-4945-A619-D9E713B21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64dda-3779-4169-b957-e287451f6523"/>
    <ds:schemaRef ds:uri="790fec47-3702-4ac6-96c4-67ae7c83b848"/>
    <ds:schemaRef ds:uri="1f040d83-acda-4733-88dd-a3ffb180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Severity</vt:lpstr>
      <vt:lpstr>Missing Persons</vt:lpstr>
      <vt:lpstr>Cumulative Deaths Injuries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Aly, Sarah</dc:creator>
  <cp:lastModifiedBy>Zeina Jamaluddine</cp:lastModifiedBy>
  <dcterms:created xsi:type="dcterms:W3CDTF">2024-01-30T04:24:17Z</dcterms:created>
  <dcterms:modified xsi:type="dcterms:W3CDTF">2024-02-09T20:59:24Z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0x010100BF0DACDCAE436E44A93D1320B0E08CE3</vt:lpwstr>
  </property>
</Properties>
</file>