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william.klein\Downloads\"/>
    </mc:Choice>
  </mc:AlternateContent>
  <bookViews>
    <workbookView xWindow="0" yWindow="0" windowWidth="21696" windowHeight="10548" tabRatio="907" activeTab="2"/>
  </bookViews>
  <sheets>
    <sheet name="Table of Contents" sheetId="22" r:id="rId1"/>
    <sheet name="Fields &amp; Courts" sheetId="3" r:id="rId2"/>
    <sheet name="Pickleball &amp; Tennis" sheetId="32" r:id="rId3"/>
    <sheet name="Volleyball" sheetId="13" r:id="rId4"/>
    <sheet name="Basketball hoops" sheetId="1" r:id="rId5"/>
    <sheet name="Beaches" sheetId="20" r:id="rId6"/>
    <sheet name="Community gardens" sheetId="19" r:id="rId7"/>
    <sheet name="Cooling Centers" sheetId="25" r:id="rId8"/>
    <sheet name="Dog Parks" sheetId="17" r:id="rId9"/>
    <sheet name="Drinking fountains" sheetId="2" r:id="rId10"/>
    <sheet name="Playgrounds" sheetId="12" r:id="rId11"/>
    <sheet name="Recreation and senior centers" sheetId="11" r:id="rId12"/>
    <sheet name="Restrooms" sheetId="10" r:id="rId13"/>
    <sheet name="Skate parks" sheetId="9" r:id="rId14"/>
    <sheet name="Splashpads" sheetId="8" r:id="rId15"/>
    <sheet name="Swimming pools" sheetId="7" r:id="rId16"/>
    <sheet name="Disc Golf" sheetId="6" r:id="rId17"/>
    <sheet name="Trails" sheetId="4" r:id="rId18"/>
    <sheet name="Walking Loops" sheetId="5" r:id="rId19"/>
    <sheet name="Fitness Zones" sheetId="24" r:id="rId20"/>
    <sheet name="Car-Free Roadways" sheetId="28" r:id="rId21"/>
  </sheets>
  <definedNames>
    <definedName name="_xlnm._FilterDatabase" localSheetId="4" hidden="1">'Basketball hoops'!$B$5:$N$105</definedName>
    <definedName name="_xlnm._FilterDatabase" localSheetId="5" hidden="1">Beaches!$B$5:$J$105</definedName>
    <definedName name="_xlnm._FilterDatabase" localSheetId="20" hidden="1">'Car-Free Roadways'!$B$5:$G$105</definedName>
    <definedName name="_xlnm._FilterDatabase" localSheetId="6" hidden="1">'Community gardens'!$B$5:$K$105</definedName>
    <definedName name="_xlnm._FilterDatabase" localSheetId="7" hidden="1">'Cooling Centers'!$B$5:$J$105</definedName>
    <definedName name="_xlnm._FilterDatabase" localSheetId="16" hidden="1">'Disc Golf'!$B$5:$J$105</definedName>
    <definedName name="_xlnm._FilterDatabase" localSheetId="8" hidden="1">'Dog Parks'!$B$5:$J$105</definedName>
    <definedName name="_xlnm._FilterDatabase" localSheetId="9" hidden="1">'Drinking fountains'!$B$5:$J$105</definedName>
    <definedName name="_xlnm._FilterDatabase" localSheetId="1" hidden="1">'Fields &amp; Courts'!$B$5:$Y$5</definedName>
    <definedName name="_xlnm._FilterDatabase" localSheetId="19" hidden="1">'Fitness Zones'!$B$5:$J$105</definedName>
    <definedName name="_xlnm._FilterDatabase" localSheetId="2" hidden="1">'Pickleball &amp; Tennis'!$B$5:$T$105</definedName>
    <definedName name="_xlnm._FilterDatabase" localSheetId="10" hidden="1">Playgrounds!$B$5:$O$105</definedName>
    <definedName name="_xlnm._FilterDatabase" localSheetId="11" hidden="1">'Recreation and senior centers'!$B$5:$K$105</definedName>
    <definedName name="_xlnm._FilterDatabase" localSheetId="12" hidden="1">Restrooms!$B$5:$N$105</definedName>
    <definedName name="_xlnm._FilterDatabase" localSheetId="13" hidden="1">'Skate parks'!$B$5:$J$105</definedName>
    <definedName name="_xlnm._FilterDatabase" localSheetId="14" hidden="1">Splashpads!$B$5:$J$105</definedName>
    <definedName name="_xlnm._FilterDatabase" localSheetId="15" hidden="1">'Swimming pools'!$B$5:$J$105</definedName>
    <definedName name="_xlnm._FilterDatabase" localSheetId="17" hidden="1">Trails!$B$5:$M$105</definedName>
    <definedName name="_xlnm._FilterDatabase" localSheetId="3" hidden="1">Volleyball!$B$5:$J$105</definedName>
    <definedName name="_xlnm._FilterDatabase" localSheetId="18" hidden="1">'Walking Loops'!$B$5:$N$105</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5" i="22" l="1"/>
  <c r="E25" i="22"/>
  <c r="D25" i="22"/>
  <c r="F24" i="22"/>
  <c r="E24" i="22"/>
  <c r="D24" i="22"/>
  <c r="F23" i="22"/>
  <c r="E23" i="22"/>
  <c r="D23" i="22"/>
  <c r="F22" i="22"/>
  <c r="E22" i="22"/>
  <c r="D22" i="22"/>
  <c r="F21" i="22"/>
  <c r="E21" i="22"/>
  <c r="D21" i="22"/>
  <c r="F20" i="22"/>
  <c r="E20" i="22"/>
  <c r="D20" i="22"/>
  <c r="F19" i="22"/>
  <c r="E19" i="22"/>
  <c r="D19" i="22"/>
  <c r="F18" i="22"/>
  <c r="E18" i="22"/>
  <c r="D18" i="22"/>
  <c r="F17" i="22"/>
  <c r="E17" i="22"/>
  <c r="D17" i="22"/>
  <c r="F16" i="22"/>
  <c r="E16" i="22"/>
  <c r="D16" i="22"/>
  <c r="F15" i="22"/>
  <c r="E15" i="22"/>
  <c r="D15" i="22"/>
  <c r="F14" i="22"/>
  <c r="E14" i="22"/>
  <c r="D14" i="22"/>
  <c r="F13" i="22"/>
  <c r="E13" i="22"/>
  <c r="D13" i="22"/>
  <c r="F12" i="22"/>
  <c r="E12" i="22"/>
  <c r="D12" i="22"/>
  <c r="F11" i="22"/>
  <c r="E11" i="22"/>
  <c r="D11" i="22"/>
  <c r="F10" i="22"/>
  <c r="E10" i="22"/>
  <c r="D10" i="22"/>
  <c r="F9" i="22"/>
  <c r="E9" i="22"/>
  <c r="D9" i="22"/>
  <c r="H107" i="20" a="1"/>
  <c r="H107" i="20" s="1"/>
  <c r="H107" i="13" a="1"/>
  <c r="H107" i="13" s="1"/>
  <c r="D8" i="22" s="1"/>
  <c r="F5" i="22"/>
  <c r="E5" i="22"/>
  <c r="D5" i="22"/>
  <c r="K110" i="19" l="1"/>
  <c r="K109" i="19" a="1"/>
  <c r="K109" i="19" s="1"/>
  <c r="K108" i="19" a="1"/>
  <c r="K108" i="19" s="1"/>
  <c r="I110" i="19"/>
  <c r="I109" i="19" a="1"/>
  <c r="I109" i="19" s="1"/>
  <c r="I108" i="19" a="1"/>
  <c r="I108" i="19" s="1"/>
  <c r="G108" i="19" a="1"/>
  <c r="G108" i="19" s="1"/>
  <c r="G109" i="19" a="1"/>
  <c r="G109" i="19" s="1"/>
  <c r="G110" i="19"/>
  <c r="F110" i="19"/>
  <c r="F109" i="19" a="1"/>
  <c r="F109" i="19" s="1"/>
  <c r="F108" i="19" a="1"/>
  <c r="F108" i="19" s="1"/>
  <c r="F108" i="20" a="1"/>
  <c r="F108" i="20" s="1"/>
  <c r="F107" i="20" a="1"/>
  <c r="F107" i="20" s="1"/>
  <c r="J109" i="20"/>
  <c r="J108" i="20" a="1"/>
  <c r="J108" i="20" s="1"/>
  <c r="J107" i="20"/>
  <c r="H108" i="20" a="1"/>
  <c r="H108" i="20" s="1"/>
  <c r="H109" i="20"/>
  <c r="F109" i="20"/>
  <c r="N107" i="1" a="1"/>
  <c r="M107" i="1" a="1"/>
  <c r="K107" i="1" a="1"/>
  <c r="J107" i="1" a="1"/>
  <c r="H107" i="1" a="1"/>
  <c r="F107" i="1" a="1"/>
  <c r="G107" i="1" a="1"/>
  <c r="P107" i="32" a="1"/>
  <c r="P107" i="32" s="1"/>
  <c r="Q107" i="32" a="1"/>
  <c r="Q107" i="32" s="1"/>
  <c r="P108" i="32" a="1"/>
  <c r="P108" i="32" s="1"/>
  <c r="Q108" i="32" a="1"/>
  <c r="Q108" i="32" s="1"/>
  <c r="P109" i="32"/>
  <c r="Q109" i="32"/>
  <c r="O109" i="32"/>
  <c r="O108" i="32" a="1"/>
  <c r="O108" i="32" s="1"/>
  <c r="O107" i="32" a="1"/>
  <c r="O107" i="32" s="1"/>
  <c r="G107" i="32" a="1"/>
  <c r="G107" i="32" s="1"/>
  <c r="H107" i="32" a="1"/>
  <c r="H107" i="32" s="1"/>
  <c r="I107" i="32" a="1"/>
  <c r="I107" i="32" s="1"/>
  <c r="G108" i="32" a="1"/>
  <c r="G108" i="32" s="1"/>
  <c r="H108" i="32" a="1"/>
  <c r="H108" i="32" s="1"/>
  <c r="I108" i="32" a="1"/>
  <c r="I108" i="32" s="1"/>
  <c r="G109" i="32"/>
  <c r="H109" i="32"/>
  <c r="I109" i="32"/>
  <c r="F109" i="32"/>
  <c r="F108" i="32" a="1"/>
  <c r="F108" i="32" s="1"/>
  <c r="F107" i="32" a="1"/>
  <c r="F107" i="32" s="1"/>
  <c r="G108" i="5" l="1" a="1"/>
  <c r="G108" i="5" s="1"/>
  <c r="F108" i="11" a="1"/>
  <c r="F108" i="11" s="1"/>
  <c r="F109" i="1"/>
  <c r="F108" i="1" a="1"/>
  <c r="F108" i="1" s="1"/>
  <c r="F107" i="1"/>
  <c r="G108" i="1" a="1"/>
  <c r="G108" i="1" s="1"/>
  <c r="G109" i="1"/>
  <c r="G107" i="1"/>
  <c r="E107" i="3" a="1"/>
  <c r="E107" i="3" s="1"/>
  <c r="H107" i="3" a="1"/>
  <c r="G107" i="3" a="1"/>
  <c r="G107" i="3" s="1"/>
  <c r="J107" i="3" a="1"/>
  <c r="J107" i="3" s="1"/>
  <c r="F107" i="13"/>
  <c r="F108" i="13" a="1"/>
  <c r="F108" i="13" s="1"/>
  <c r="F109" i="13"/>
  <c r="F107" i="3" a="1"/>
  <c r="F107" i="3" s="1"/>
  <c r="F107" i="24"/>
  <c r="F109" i="24"/>
  <c r="F108" i="24" a="1"/>
  <c r="F108" i="24" s="1"/>
  <c r="F108" i="25" a="1"/>
  <c r="F108" i="25" s="1"/>
  <c r="F107" i="25" a="1"/>
  <c r="F107" i="25" s="1"/>
  <c r="F109" i="25"/>
  <c r="F107" i="17" a="1"/>
  <c r="F107" i="17" s="1"/>
  <c r="F109" i="17"/>
  <c r="F108" i="17" a="1"/>
  <c r="F108" i="17" s="1"/>
  <c r="F109" i="2"/>
  <c r="F107" i="2" a="1"/>
  <c r="F107" i="2" s="1"/>
  <c r="F108" i="2" a="1"/>
  <c r="F108" i="2" s="1"/>
  <c r="H108" i="12" a="1"/>
  <c r="H108" i="12" s="1"/>
  <c r="G108" i="11" a="1"/>
  <c r="G108" i="11" s="1"/>
  <c r="G109" i="11"/>
  <c r="G107" i="11" a="1"/>
  <c r="G107" i="11" s="1"/>
  <c r="F109" i="11"/>
  <c r="F107" i="11" a="1"/>
  <c r="F107" i="11" s="1"/>
  <c r="F108" i="10" a="1"/>
  <c r="F108" i="10" s="1"/>
  <c r="H108" i="10" a="1"/>
  <c r="H108" i="10" s="1"/>
  <c r="G108" i="10" a="1"/>
  <c r="G108" i="10" s="1"/>
  <c r="F107" i="10" a="1"/>
  <c r="F107" i="10" s="1"/>
  <c r="F109" i="10"/>
  <c r="H109" i="10"/>
  <c r="H107" i="10" a="1"/>
  <c r="H107" i="10" s="1"/>
  <c r="G109" i="10"/>
  <c r="G107" i="10" a="1"/>
  <c r="G107" i="10" s="1"/>
  <c r="F108" i="9" a="1"/>
  <c r="F108" i="9" s="1"/>
  <c r="F107" i="9" a="1"/>
  <c r="F107" i="9" s="1"/>
  <c r="F109" i="9"/>
  <c r="F109" i="8"/>
  <c r="F108" i="8" a="1"/>
  <c r="F108" i="8" s="1"/>
  <c r="F107" i="8"/>
  <c r="F108" i="7" a="1"/>
  <c r="F108" i="7" s="1"/>
  <c r="F109" i="7"/>
  <c r="F107" i="7"/>
  <c r="F108" i="6" a="1"/>
  <c r="F108" i="6" s="1"/>
  <c r="F107" i="6"/>
  <c r="F109" i="6"/>
  <c r="F109" i="4"/>
  <c r="F108" i="4" a="1"/>
  <c r="F108" i="4" s="1"/>
  <c r="F107" i="4"/>
  <c r="G107" i="4"/>
  <c r="G109" i="4"/>
  <c r="G108" i="4" a="1"/>
  <c r="G108" i="4" s="1"/>
  <c r="G107" i="5"/>
  <c r="F109" i="5"/>
  <c r="F108" i="5" a="1"/>
  <c r="F108" i="5" s="1"/>
  <c r="F107" i="5"/>
  <c r="G109" i="5"/>
  <c r="H107" i="12" a="1"/>
  <c r="H107" i="12" s="1"/>
  <c r="H109" i="12"/>
  <c r="G108" i="12" a="1"/>
  <c r="G108" i="12" s="1"/>
  <c r="F109" i="12"/>
  <c r="F107" i="12" a="1"/>
  <c r="F107" i="12" s="1"/>
  <c r="G107" i="12" a="1"/>
  <c r="G107" i="12" s="1"/>
  <c r="G109" i="12"/>
  <c r="F108" i="12" a="1"/>
  <c r="F108" i="12" s="1"/>
  <c r="F109" i="28"/>
  <c r="F108" i="28" a="1"/>
  <c r="F108" i="28" s="1"/>
  <c r="F107" i="28"/>
  <c r="G109" i="28"/>
  <c r="G108" i="28" a="1"/>
  <c r="G108" i="28" s="1"/>
  <c r="G107" i="28"/>
  <c r="H109" i="3"/>
  <c r="H108" i="3" a="1"/>
  <c r="H108" i="3" s="1"/>
  <c r="H107" i="3"/>
  <c r="E109" i="3"/>
  <c r="E108" i="3" a="1"/>
  <c r="E108" i="3" s="1"/>
  <c r="G109" i="3"/>
  <c r="G108" i="3" a="1"/>
  <c r="G108" i="3" s="1"/>
  <c r="J109" i="3"/>
  <c r="J108" i="3" a="1"/>
  <c r="J108" i="3" s="1"/>
  <c r="F109" i="3"/>
  <c r="F108" i="3" a="1"/>
  <c r="F108" i="3" s="1"/>
  <c r="J109" i="2"/>
  <c r="J108" i="9" a="1"/>
  <c r="J108" i="9" s="1"/>
  <c r="J109" i="9"/>
  <c r="H108" i="17" l="1" a="1"/>
  <c r="H108" i="17" s="1"/>
  <c r="J109" i="25"/>
  <c r="K109" i="1"/>
  <c r="K108" i="1" a="1"/>
  <c r="K108" i="1" s="1"/>
  <c r="K107" i="1"/>
  <c r="N108" i="1" a="1"/>
  <c r="N108" i="1" s="1"/>
  <c r="N109" i="1"/>
  <c r="N107" i="1"/>
  <c r="H108" i="1" a="1"/>
  <c r="H108" i="1" s="1"/>
  <c r="H109" i="1"/>
  <c r="H107" i="1"/>
  <c r="J109" i="13"/>
  <c r="J108" i="13" a="1"/>
  <c r="J108" i="13" s="1"/>
  <c r="J107" i="13"/>
  <c r="I107" i="3" a="1"/>
  <c r="I107" i="3" s="1"/>
  <c r="M107" i="3" a="1"/>
  <c r="M107" i="3" s="1"/>
  <c r="H109" i="24"/>
  <c r="H108" i="24" a="1"/>
  <c r="H108" i="24" s="1"/>
  <c r="H107" i="24"/>
  <c r="J107" i="24"/>
  <c r="J109" i="24"/>
  <c r="J108" i="24" a="1"/>
  <c r="J108" i="24" s="1"/>
  <c r="J108" i="25" a="1"/>
  <c r="J108" i="25" s="1"/>
  <c r="J107" i="25" a="1"/>
  <c r="J107" i="25" s="1"/>
  <c r="J109" i="17"/>
  <c r="J107" i="17" a="1"/>
  <c r="J107" i="17" s="1"/>
  <c r="H109" i="17"/>
  <c r="H107" i="17" a="1"/>
  <c r="H107" i="17" s="1"/>
  <c r="J108" i="17" a="1"/>
  <c r="J108" i="17" s="1"/>
  <c r="J108" i="2" a="1"/>
  <c r="J108" i="2" s="1"/>
  <c r="J107" i="2" a="1"/>
  <c r="J107" i="2" s="1"/>
  <c r="K109" i="11"/>
  <c r="K107" i="11" a="1"/>
  <c r="K107" i="11" s="1"/>
  <c r="K108" i="11" a="1"/>
  <c r="K108" i="11" s="1"/>
  <c r="M108" i="10" a="1"/>
  <c r="M108" i="10" s="1"/>
  <c r="N109" i="10"/>
  <c r="N107" i="10" a="1"/>
  <c r="N107" i="10" s="1"/>
  <c r="M109" i="10"/>
  <c r="M107" i="10" a="1"/>
  <c r="M107" i="10" s="1"/>
  <c r="N108" i="10" a="1"/>
  <c r="N108" i="10" s="1"/>
  <c r="H108" i="9" a="1"/>
  <c r="H108" i="9" s="1"/>
  <c r="J107" i="9" a="1"/>
  <c r="J107" i="9" s="1"/>
  <c r="H109" i="9"/>
  <c r="H107" i="9" a="1"/>
  <c r="H107" i="9" s="1"/>
  <c r="J109" i="8"/>
  <c r="J108" i="8" a="1"/>
  <c r="J108" i="8" s="1"/>
  <c r="J107" i="8"/>
  <c r="J108" i="7" a="1"/>
  <c r="J108" i="7" s="1"/>
  <c r="J107" i="7"/>
  <c r="J109" i="7"/>
  <c r="J109" i="6"/>
  <c r="J108" i="6" a="1"/>
  <c r="J108" i="6" s="1"/>
  <c r="J107" i="6"/>
  <c r="M107" i="4"/>
  <c r="M109" i="4"/>
  <c r="M108" i="4" a="1"/>
  <c r="M108" i="4" s="1"/>
  <c r="L109" i="4"/>
  <c r="L108" i="4" a="1"/>
  <c r="L108" i="4" s="1"/>
  <c r="L107" i="4"/>
  <c r="K109" i="5"/>
  <c r="K108" i="5" a="1"/>
  <c r="K108" i="5" s="1"/>
  <c r="K107" i="5"/>
  <c r="N109" i="5"/>
  <c r="N108" i="5" a="1"/>
  <c r="N108" i="5" s="1"/>
  <c r="N107" i="5"/>
  <c r="H109" i="5"/>
  <c r="H108" i="5" a="1"/>
  <c r="H108" i="5" s="1"/>
  <c r="H107" i="5"/>
  <c r="I109" i="12"/>
  <c r="I107" i="12" a="1"/>
  <c r="I107" i="12" s="1"/>
  <c r="I108" i="12" a="1"/>
  <c r="I108" i="12" s="1"/>
  <c r="O109" i="12"/>
  <c r="O107" i="12" a="1"/>
  <c r="O107" i="12" s="1"/>
  <c r="L109" i="12"/>
  <c r="L107" i="12" a="1"/>
  <c r="L107" i="12" s="1"/>
  <c r="L108" i="12" a="1"/>
  <c r="L108" i="12" s="1"/>
  <c r="O108" i="12" a="1"/>
  <c r="O108" i="12" s="1"/>
  <c r="M107" i="32"/>
  <c r="U107" i="3"/>
  <c r="U109" i="3"/>
  <c r="U108" i="3"/>
  <c r="O108" i="3" a="1"/>
  <c r="O108" i="3" s="1"/>
  <c r="O107" i="3"/>
  <c r="O109" i="3"/>
  <c r="N107" i="3"/>
  <c r="N108" i="3" a="1"/>
  <c r="N108" i="3" s="1"/>
  <c r="N109" i="3"/>
  <c r="T109" i="3"/>
  <c r="T108" i="3"/>
  <c r="T107" i="3"/>
  <c r="S109" i="3"/>
  <c r="S107" i="3"/>
  <c r="S108" i="3"/>
  <c r="I109" i="3"/>
  <c r="I108" i="3" a="1"/>
  <c r="I108" i="3" s="1"/>
  <c r="M109" i="3"/>
  <c r="M108" i="3" a="1"/>
  <c r="M108" i="3" s="1"/>
  <c r="K107" i="32"/>
  <c r="D7" i="22" s="1"/>
  <c r="K108" i="32" a="1"/>
  <c r="K108" i="32" s="1"/>
  <c r="E7" i="22" s="1"/>
  <c r="L109" i="32"/>
  <c r="F6" i="22" s="1"/>
  <c r="K109" i="32"/>
  <c r="F7" i="22" s="1"/>
  <c r="L108" i="32" a="1"/>
  <c r="L108" i="32" s="1"/>
  <c r="E6" i="22" s="1"/>
  <c r="M108" i="32" a="1"/>
  <c r="M108" i="32" s="1"/>
  <c r="M109" i="32"/>
  <c r="L107" i="32"/>
  <c r="D6" i="22" s="1"/>
  <c r="J107" i="4"/>
  <c r="J109" i="4"/>
  <c r="J108" i="4" a="1"/>
  <c r="J108" i="4" s="1"/>
  <c r="K107" i="10"/>
  <c r="K108" i="10" a="1"/>
  <c r="K108" i="10" s="1"/>
  <c r="K109" i="10"/>
  <c r="H108" i="13" a="1"/>
  <c r="H108" i="13" s="1"/>
  <c r="E8" i="22" s="1"/>
  <c r="H109" i="13"/>
  <c r="F8" i="22" s="1"/>
  <c r="H108" i="25" a="1"/>
  <c r="H108" i="25" s="1"/>
  <c r="H109" i="25"/>
  <c r="H107" i="25"/>
  <c r="K108" i="12" l="1" a="1"/>
  <c r="K108" i="12" s="1"/>
  <c r="J109" i="1"/>
  <c r="J108" i="1" a="1"/>
  <c r="J108" i="1" s="1"/>
  <c r="J107" i="1"/>
  <c r="M109" i="1"/>
  <c r="M108" i="1" a="1"/>
  <c r="M108" i="1" s="1"/>
  <c r="M107" i="1"/>
  <c r="K107" i="3" a="1"/>
  <c r="K107" i="3" s="1"/>
  <c r="P107" i="3" a="1"/>
  <c r="P107" i="3" s="1"/>
  <c r="M108" i="5" a="1"/>
  <c r="M108" i="5" s="1"/>
  <c r="M107" i="5"/>
  <c r="M109" i="5"/>
  <c r="N109" i="12"/>
  <c r="N107" i="12" a="1"/>
  <c r="N107" i="12" s="1"/>
  <c r="K107" i="12" a="1"/>
  <c r="K107" i="12" s="1"/>
  <c r="K109" i="12"/>
  <c r="N108" i="12" a="1"/>
  <c r="N108" i="12" s="1"/>
  <c r="J109" i="5"/>
  <c r="J108" i="5" a="1"/>
  <c r="J108" i="5" s="1"/>
  <c r="J107" i="5"/>
  <c r="P109" i="3"/>
  <c r="P108" i="3" a="1"/>
  <c r="P108" i="3" s="1"/>
  <c r="V109" i="3"/>
  <c r="V108" i="3"/>
  <c r="V107" i="3"/>
  <c r="K109" i="3"/>
  <c r="K108" i="3" a="1"/>
  <c r="K108" i="3" s="1"/>
  <c r="H109" i="6"/>
  <c r="H108" i="6" a="1"/>
  <c r="H108" i="6" s="1"/>
  <c r="H107" i="6"/>
  <c r="H109" i="7"/>
  <c r="H108" i="7" a="1"/>
  <c r="H108" i="7" s="1"/>
  <c r="H107" i="7"/>
  <c r="H109" i="8"/>
  <c r="H108" i="8" a="1"/>
  <c r="H108" i="8" s="1"/>
  <c r="H107" i="8"/>
  <c r="J109" i="10"/>
  <c r="J108" i="10" a="1"/>
  <c r="J108" i="10" s="1"/>
  <c r="J107" i="10"/>
  <c r="I109" i="11"/>
  <c r="I108" i="11" a="1"/>
  <c r="I108" i="11" s="1"/>
  <c r="I107" i="11"/>
  <c r="Q108" i="3" l="1" a="1"/>
  <c r="Q108" i="3" s="1"/>
  <c r="Q107" i="3"/>
  <c r="Q109" i="3"/>
  <c r="W107" i="3"/>
  <c r="W109" i="3"/>
  <c r="W108" i="3"/>
  <c r="H107" i="2"/>
  <c r="H108" i="2" a="1"/>
  <c r="H108" i="2" s="1"/>
  <c r="H109" i="2"/>
  <c r="I109" i="4" l="1"/>
  <c r="I108" i="4" a="1"/>
  <c r="I108" i="4" s="1"/>
  <c r="I107" i="4"/>
</calcChain>
</file>

<file path=xl/sharedStrings.xml><?xml version="1.0" encoding="utf-8"?>
<sst xmlns="http://schemas.openxmlformats.org/spreadsheetml/2006/main" count="5103" uniqueCount="462">
  <si>
    <t>Place name</t>
  </si>
  <si>
    <t>City Population</t>
  </si>
  <si>
    <t>Albuquerque, NM</t>
  </si>
  <si>
    <t>Anaheim, CA</t>
  </si>
  <si>
    <t>Anchorage, AK</t>
  </si>
  <si>
    <t>Arlington, TX</t>
  </si>
  <si>
    <t>Arlington, VA</t>
  </si>
  <si>
    <t>Atlanta, GA</t>
  </si>
  <si>
    <t>Aurora, CO</t>
  </si>
  <si>
    <t>Austin, TX</t>
  </si>
  <si>
    <t>Bakersfield, CA</t>
  </si>
  <si>
    <t>Baltimore, MD</t>
  </si>
  <si>
    <t>Baton Rouge, LA</t>
  </si>
  <si>
    <t>Boise, ID</t>
  </si>
  <si>
    <t>Boston, MA</t>
  </si>
  <si>
    <t>Buffalo, NY</t>
  </si>
  <si>
    <t>Chandler, AZ</t>
  </si>
  <si>
    <t>Charlotte/Mecklenburg, NC</t>
  </si>
  <si>
    <t>Chesapeake, VA</t>
  </si>
  <si>
    <t>Chicago, IL</t>
  </si>
  <si>
    <t>Chula Vista, CA</t>
  </si>
  <si>
    <t>Cincinnati, OH</t>
  </si>
  <si>
    <t>Cleveland, OH</t>
  </si>
  <si>
    <t>Colorado Springs, CO</t>
  </si>
  <si>
    <t>Columbus, OH</t>
  </si>
  <si>
    <t>Corpus Christi, TX</t>
  </si>
  <si>
    <t>Dallas, TX</t>
  </si>
  <si>
    <t>Denver, CO</t>
  </si>
  <si>
    <t>Des Moines, IA</t>
  </si>
  <si>
    <t>Detroit, MI</t>
  </si>
  <si>
    <t>Durham, NC</t>
  </si>
  <si>
    <t>El Paso, TX</t>
  </si>
  <si>
    <t>Fort Worth, TX</t>
  </si>
  <si>
    <t>Fremont, CA</t>
  </si>
  <si>
    <t>Fresno, CA</t>
  </si>
  <si>
    <t>Garland, TX</t>
  </si>
  <si>
    <t>Gilbert, AZ</t>
  </si>
  <si>
    <t>Glendale, AZ</t>
  </si>
  <si>
    <t>Greensboro, NC</t>
  </si>
  <si>
    <t>Henderson, NV</t>
  </si>
  <si>
    <t>Hialeah, FL</t>
  </si>
  <si>
    <t>Honolulu, HI</t>
  </si>
  <si>
    <t>Houston, TX</t>
  </si>
  <si>
    <t>Irvine, CA</t>
  </si>
  <si>
    <t>Irving, TX</t>
  </si>
  <si>
    <t>Jacksonville, FL</t>
  </si>
  <si>
    <t>Jersey City, NJ</t>
  </si>
  <si>
    <t>Kansas City, MO</t>
  </si>
  <si>
    <t>Laredo, TX</t>
  </si>
  <si>
    <t>Lexington/Fayette, KY</t>
  </si>
  <si>
    <t>Lincoln, NE</t>
  </si>
  <si>
    <t>Long Beach, CA</t>
  </si>
  <si>
    <t>Los Angeles, CA</t>
  </si>
  <si>
    <t>Louisville, KY</t>
  </si>
  <si>
    <t>Lubbock, TX</t>
  </si>
  <si>
    <t>Madison, WI</t>
  </si>
  <si>
    <t>Memphis, TN</t>
  </si>
  <si>
    <t>Mesa, AZ</t>
  </si>
  <si>
    <t>Miami, FL</t>
  </si>
  <si>
    <t>Milwaukee, WI</t>
  </si>
  <si>
    <t>Minneapolis, MN</t>
  </si>
  <si>
    <t>Nashville/Davidson, TN</t>
  </si>
  <si>
    <t>New Orleans, LA</t>
  </si>
  <si>
    <t>New York, NY</t>
  </si>
  <si>
    <t>Newark, NJ</t>
  </si>
  <si>
    <t>Norfolk, VA</t>
  </si>
  <si>
    <t>North Las Vegas, NV</t>
  </si>
  <si>
    <t>Oakland, CA</t>
  </si>
  <si>
    <t>Oklahoma City, OK</t>
  </si>
  <si>
    <t>Omaha, NE</t>
  </si>
  <si>
    <t>Orlando, FL</t>
  </si>
  <si>
    <t>Philadelphia, PA</t>
  </si>
  <si>
    <t>Phoenix, AZ</t>
  </si>
  <si>
    <t>Pittsburgh, PA</t>
  </si>
  <si>
    <t>Plano, TX</t>
  </si>
  <si>
    <t>Portland, OR</t>
  </si>
  <si>
    <t>Raleigh, NC</t>
  </si>
  <si>
    <t>Reno, NV</t>
  </si>
  <si>
    <t>Riverside, CA</t>
  </si>
  <si>
    <t>Sacramento, CA</t>
  </si>
  <si>
    <t>San Antonio, TX</t>
  </si>
  <si>
    <t>San Diego, CA</t>
  </si>
  <si>
    <t>San Francisco, CA</t>
  </si>
  <si>
    <t>San Jose, CA</t>
  </si>
  <si>
    <t>Santa Ana, CA</t>
  </si>
  <si>
    <t>Scottsdale, AZ</t>
  </si>
  <si>
    <t>Seattle, WA</t>
  </si>
  <si>
    <t>St. Louis, MO</t>
  </si>
  <si>
    <t>St. Paul, MN</t>
  </si>
  <si>
    <t>St. Petersburg, FL</t>
  </si>
  <si>
    <t>Stockton, CA</t>
  </si>
  <si>
    <t>Tampa, FL</t>
  </si>
  <si>
    <t>Toledo, OH</t>
  </si>
  <si>
    <t>Tucson, AZ</t>
  </si>
  <si>
    <t>Tulsa, OK</t>
  </si>
  <si>
    <t>Virginia Beach, VA</t>
  </si>
  <si>
    <t>Washington, DC</t>
  </si>
  <si>
    <t>Wichita, KS</t>
  </si>
  <si>
    <t>Winston-Salem, NC</t>
  </si>
  <si>
    <t>Drinking fountains</t>
  </si>
  <si>
    <t>Volleyball Nets</t>
  </si>
  <si>
    <t>Swimming pools per 100,000 residents</t>
  </si>
  <si>
    <t>Swimming pools</t>
  </si>
  <si>
    <t>Splashpads per 100,000</t>
  </si>
  <si>
    <t>Splashpads</t>
  </si>
  <si>
    <t>Skate parks per 100,000</t>
  </si>
  <si>
    <t>Skate parks</t>
  </si>
  <si>
    <t>Restrooms</t>
  </si>
  <si>
    <t>Recreation and senior centers</t>
  </si>
  <si>
    <t>Pickleball courts</t>
  </si>
  <si>
    <t>Dog parks per 100,000 residents</t>
  </si>
  <si>
    <t>Dog Parks</t>
  </si>
  <si>
    <t>Beaches</t>
  </si>
  <si>
    <t>Basketball Hoops</t>
  </si>
  <si>
    <t>Disc Golf</t>
  </si>
  <si>
    <t>Drinking Fountains</t>
  </si>
  <si>
    <t>Pickleball Courts</t>
  </si>
  <si>
    <t>Playgrounds</t>
  </si>
  <si>
    <t>Recreation and Senior Centers</t>
  </si>
  <si>
    <t>Skate Parks</t>
  </si>
  <si>
    <t>Swimming Pools</t>
  </si>
  <si>
    <t>Tennis Courts</t>
  </si>
  <si>
    <t>Tables contained as separate tabs in the file are:</t>
  </si>
  <si>
    <t>Miles of Beaches by City</t>
  </si>
  <si>
    <t>Disc Golf Courses by City</t>
  </si>
  <si>
    <t>Off-leash Dog Parks by City</t>
  </si>
  <si>
    <t>Drinking Fountains by City</t>
  </si>
  <si>
    <t>Playgrounds by City</t>
  </si>
  <si>
    <t>Recreation and Senior Centers by City</t>
  </si>
  <si>
    <t>Restrooms by City</t>
  </si>
  <si>
    <t>Skate Parks by City</t>
  </si>
  <si>
    <t>Splashpads or Spraygrounds by City</t>
  </si>
  <si>
    <t>Swimming Pools by City</t>
  </si>
  <si>
    <t>Miles of Trails by City</t>
  </si>
  <si>
    <t>Richmond, VA</t>
  </si>
  <si>
    <t>Spokane, WA</t>
  </si>
  <si>
    <t>Min</t>
  </si>
  <si>
    <t>Median</t>
  </si>
  <si>
    <t>Max</t>
  </si>
  <si>
    <t>per 10,000 residents</t>
  </si>
  <si>
    <t>per 100,000 residents</t>
  </si>
  <si>
    <t>per 20,000 residents</t>
  </si>
  <si>
    <t>miles per 100,000 residents</t>
  </si>
  <si>
    <t>Min, Median, and Max values are calculated based on cities reporting data (i.e. exclude those with 0 reported).</t>
  </si>
  <si>
    <t>The per ____ resident values are adjusted based on frequency of the given amenity so that the median values are relatively similar across amenities.</t>
  </si>
  <si>
    <t>Miles Beaches per 100,000 residents</t>
  </si>
  <si>
    <t>Cooling Centers</t>
  </si>
  <si>
    <t>Fitness / Exercise Zones</t>
  </si>
  <si>
    <t>Regional Rec Centers</t>
  </si>
  <si>
    <t>Disc Golf Courses</t>
  </si>
  <si>
    <t>Diamonds</t>
  </si>
  <si>
    <t>Rectangular Fields</t>
  </si>
  <si>
    <t>Total Courts</t>
  </si>
  <si>
    <t>Las Vegas, NV</t>
  </si>
  <si>
    <t>Volleyball nets</t>
  </si>
  <si>
    <t>Total Fields &amp; Diamonds</t>
  </si>
  <si>
    <t xml:space="preserve"> </t>
  </si>
  <si>
    <t xml:space="preserve">   </t>
  </si>
  <si>
    <t>Total</t>
  </si>
  <si>
    <t>Fitness / Exercise Zones per 10,000</t>
  </si>
  <si>
    <t>Cooling Centers per 100,000 residents</t>
  </si>
  <si>
    <t>Community Garden Plots</t>
  </si>
  <si>
    <t>per 1,000 residents</t>
  </si>
  <si>
    <t>Drinking Fountains Per 10,000 Residents</t>
  </si>
  <si>
    <t xml:space="preserve">  </t>
  </si>
  <si>
    <t>Volleyball nets per 20,000 residents</t>
  </si>
  <si>
    <t>Total Fields &amp; Courts</t>
  </si>
  <si>
    <t>Improved Trails</t>
  </si>
  <si>
    <t>Nature Trails</t>
  </si>
  <si>
    <t>Walking Loops and Tracks by City</t>
  </si>
  <si>
    <t>Walking Loops / Tracks</t>
  </si>
  <si>
    <t>Fitness Zones</t>
  </si>
  <si>
    <t>Community Gardens by City</t>
  </si>
  <si>
    <t>Regional rec centers typically serve a wider geography (15-20 min drive time), offer multiple facility types (combinations of gym, indoor track, climbing walls, pool, many courts, etc), and are significantly larger than local recreation centers</t>
  </si>
  <si>
    <t>Natural trail miles Include trails in designated natural areas or with substantial natural buffer from roads and buildings. Improved trails include any surfaced trails including paved, gravel, etc. There may be overlap between improved trails and nature trails (i.e. do not add together).</t>
  </si>
  <si>
    <t>Miles of car-free roadways in parks</t>
  </si>
  <si>
    <t>Permanent car-free roadways</t>
  </si>
  <si>
    <t>Car-Free Roadways</t>
  </si>
  <si>
    <t>Across all data tables, blanks indicate NA rather than 0.</t>
  </si>
  <si>
    <t xml:space="preserve">All information is collected directly from each agency included in this report. This is done via Trust for Public Land's annual City Park Survey. </t>
  </si>
  <si>
    <t>When using the data, please cite Trust for Public Land.</t>
  </si>
  <si>
    <t>PS4835000</t>
  </si>
  <si>
    <t>PS1571550</t>
  </si>
  <si>
    <t>PS3137000</t>
  </si>
  <si>
    <t>PS3712000</t>
  </si>
  <si>
    <t>PS0667000</t>
  </si>
  <si>
    <t>PS3728000</t>
  </si>
  <si>
    <t>PS1608830</t>
  </si>
  <si>
    <t>PS0477000</t>
  </si>
  <si>
    <t>PS3128000</t>
  </si>
  <si>
    <t>PS0664000</t>
  </si>
  <si>
    <t>Santa Clarita, CA</t>
  </si>
  <si>
    <t>PS4055000</t>
  </si>
  <si>
    <t>basketball_hoops</t>
  </si>
  <si>
    <t>basketball_hoops_jua</t>
  </si>
  <si>
    <t>tennis_courts</t>
  </si>
  <si>
    <t>pickleball_courts</t>
  </si>
  <si>
    <t>pickleball_overlap</t>
  </si>
  <si>
    <t>volleyball_nets</t>
  </si>
  <si>
    <t>disc_golf_courses</t>
  </si>
  <si>
    <t>improved_trails_miles</t>
  </si>
  <si>
    <t>nature_trails_miles</t>
  </si>
  <si>
    <t>walking_loops</t>
  </si>
  <si>
    <t>walking_loops_jua</t>
  </si>
  <si>
    <t>carfree_roadways_miles</t>
  </si>
  <si>
    <t>carfree_roadways_perm_miles</t>
  </si>
  <si>
    <t>playgrounds</t>
  </si>
  <si>
    <t>playgrounds_accessible</t>
  </si>
  <si>
    <t>playgrounds_jua</t>
  </si>
  <si>
    <t>rec_centers_all</t>
  </si>
  <si>
    <t>rec_centers_regional</t>
  </si>
  <si>
    <t>skateboard_parks</t>
  </si>
  <si>
    <t>fitnes_zones</t>
  </si>
  <si>
    <t>splashpads</t>
  </si>
  <si>
    <t>swimming_pools</t>
  </si>
  <si>
    <t>beaches_miles</t>
  </si>
  <si>
    <t>drinking_fountains</t>
  </si>
  <si>
    <t>cooling_centers</t>
  </si>
  <si>
    <t>dog_parks</t>
  </si>
  <si>
    <t>community_garden_plots</t>
  </si>
  <si>
    <t>community_garden_sites</t>
  </si>
  <si>
    <t>restrooms_perm</t>
  </si>
  <si>
    <t>restrooms_semi_perm</t>
  </si>
  <si>
    <t>restrooms_inbuild</t>
  </si>
  <si>
    <t>1253000</t>
  </si>
  <si>
    <t>0668000</t>
  </si>
  <si>
    <t>0644000</t>
  </si>
  <si>
    <t>0627000</t>
  </si>
  <si>
    <t>5182000</t>
  </si>
  <si>
    <t>4841464</t>
  </si>
  <si>
    <t>5157000</t>
  </si>
  <si>
    <t>3240000</t>
  </si>
  <si>
    <t>3451000</t>
  </si>
  <si>
    <t>3915000</t>
  </si>
  <si>
    <t>3651000</t>
  </si>
  <si>
    <t>0666000</t>
  </si>
  <si>
    <t>2255000</t>
  </si>
  <si>
    <t>0669000</t>
  </si>
  <si>
    <t>5363000</t>
  </si>
  <si>
    <t>0603526</t>
  </si>
  <si>
    <t>1271000</t>
  </si>
  <si>
    <t>5367000</t>
  </si>
  <si>
    <t>2758000</t>
  </si>
  <si>
    <t>3755000</t>
  </si>
  <si>
    <t>4748000</t>
  </si>
  <si>
    <t>0427400</t>
  </si>
  <si>
    <t>5553000</t>
  </si>
  <si>
    <t>3775000</t>
  </si>
  <si>
    <t>1235000</t>
  </si>
  <si>
    <t>4829000</t>
  </si>
  <si>
    <t>4827000</t>
  </si>
  <si>
    <t>3436000</t>
  </si>
  <si>
    <t>4837000</t>
  </si>
  <si>
    <t>3611000</t>
  </si>
  <si>
    <t>2507000</t>
  </si>
  <si>
    <t>1714000</t>
  </si>
  <si>
    <t>2965000</t>
  </si>
  <si>
    <t>3502000</t>
  </si>
  <si>
    <t>0203000</t>
  </si>
  <si>
    <t>0412000</t>
  </si>
  <si>
    <t>0446000</t>
  </si>
  <si>
    <t>2404000</t>
  </si>
  <si>
    <t>3719000</t>
  </si>
  <si>
    <t>2743000</t>
  </si>
  <si>
    <t>0636770</t>
  </si>
  <si>
    <t>3977000</t>
  </si>
  <si>
    <t>5103000</t>
  </si>
  <si>
    <t>0662000</t>
  </si>
  <si>
    <t>1150000</t>
  </si>
  <si>
    <t>3251800</t>
  </si>
  <si>
    <t>0613392</t>
  </si>
  <si>
    <t>0653000</t>
  </si>
  <si>
    <t>4804000</t>
  </si>
  <si>
    <t>3916000</t>
  </si>
  <si>
    <t>4845000</t>
  </si>
  <si>
    <t>5548000</t>
  </si>
  <si>
    <t>2146027</t>
  </si>
  <si>
    <t>4858016</t>
  </si>
  <si>
    <t>2148006</t>
  </si>
  <si>
    <t>0820000</t>
  </si>
  <si>
    <t>4752006</t>
  </si>
  <si>
    <t>4159000</t>
  </si>
  <si>
    <t>0602000</t>
  </si>
  <si>
    <t>0626000</t>
  </si>
  <si>
    <t>3260600</t>
  </si>
  <si>
    <t>5116000</t>
  </si>
  <si>
    <t>0675000</t>
  </si>
  <si>
    <t>1304000</t>
  </si>
  <si>
    <t>4075000</t>
  </si>
  <si>
    <t>1245000</t>
  </si>
  <si>
    <t>4819000</t>
  </si>
  <si>
    <t>4865000</t>
  </si>
  <si>
    <t>0816000</t>
  </si>
  <si>
    <t>3918000</t>
  </si>
  <si>
    <t>4817000</t>
  </si>
  <si>
    <t>2079000</t>
  </si>
  <si>
    <t>0643000</t>
  </si>
  <si>
    <t>0804000</t>
  </si>
  <si>
    <t>2205000</t>
  </si>
  <si>
    <t>0669088</t>
  </si>
  <si>
    <t>4261000</t>
  </si>
  <si>
    <t>0427820</t>
  </si>
  <si>
    <t>0455000</t>
  </si>
  <si>
    <t>0465000</t>
  </si>
  <si>
    <t>1263000</t>
  </si>
  <si>
    <t>3231900</t>
  </si>
  <si>
    <t>5167000</t>
  </si>
  <si>
    <t>4805000</t>
  </si>
  <si>
    <t>1921000</t>
  </si>
  <si>
    <t>4260000</t>
  </si>
  <si>
    <t>2938000</t>
  </si>
  <si>
    <t>4824000</t>
  </si>
  <si>
    <t>2622000</t>
  </si>
  <si>
    <t>1230000</t>
  </si>
  <si>
    <t>Rectangular Overlay Fields</t>
  </si>
  <si>
    <t>Tennis courts</t>
  </si>
  <si>
    <t>Of Pickleball courts,
# overlay tennis</t>
  </si>
  <si>
    <t># Standalone Pickleball</t>
  </si>
  <si>
    <t># Residents per net</t>
  </si>
  <si>
    <t>Residents per mile of beach</t>
  </si>
  <si>
    <t>Residents per Cooling Center</t>
  </si>
  <si>
    <t>Residents per dog parks</t>
  </si>
  <si>
    <t>Residents per fountain</t>
  </si>
  <si>
    <t>Residents per Rec/Senior Center</t>
  </si>
  <si>
    <t>Residents per skate park</t>
  </si>
  <si>
    <t>Residents per splashpad</t>
  </si>
  <si>
    <t>Residents per pool</t>
  </si>
  <si>
    <t>Residents per Zone</t>
  </si>
  <si>
    <t>Pickleball &amp; Tennis Courts</t>
  </si>
  <si>
    <t>Courts per 20,000 residents</t>
  </si>
  <si>
    <t>Stanadalone pickleball</t>
  </si>
  <si>
    <t>Count, basketball hoops</t>
  </si>
  <si>
    <t>Hoops per 10,000 residents</t>
  </si>
  <si>
    <t>Residents per Hoop</t>
  </si>
  <si>
    <t>Hoops,
 park sites</t>
  </si>
  <si>
    <t>Hoops,
Combined</t>
  </si>
  <si>
    <t>Hoops,
Park sites only</t>
  </si>
  <si>
    <t>Hoops, community schoolyards</t>
  </si>
  <si>
    <t>Count, Community Garden__</t>
  </si>
  <si>
    <t>Sites</t>
  </si>
  <si>
    <t>Plots</t>
  </si>
  <si>
    <t xml:space="preserve">Plots per 1,000 residents </t>
  </si>
  <si>
    <t>Residents per plot</t>
  </si>
  <si>
    <t>Count, Playgrounds</t>
  </si>
  <si>
    <t>Playgrounds, 
community schoolyards</t>
  </si>
  <si>
    <t>Playgrounds,
park sites</t>
  </si>
  <si>
    <t>Playgrounds,
combined</t>
  </si>
  <si>
    <t>Park and school sites</t>
  </si>
  <si>
    <t>Park sites only</t>
  </si>
  <si>
    <t>Residents per playground</t>
  </si>
  <si>
    <t>Playgrounds per 10,000 pop.</t>
  </si>
  <si>
    <t>Count, Centers</t>
  </si>
  <si>
    <t>Rec/Senior Centers per 20,000 residents</t>
  </si>
  <si>
    <t>Count, Restrooms</t>
  </si>
  <si>
    <t>In park buildings</t>
  </si>
  <si>
    <t>Semi-permanent</t>
  </si>
  <si>
    <t>Restrooms per 10,000 pop</t>
  </si>
  <si>
    <t>Freestanding permanent</t>
  </si>
  <si>
    <t>Total, exclude semi-perm.</t>
  </si>
  <si>
    <t>Residents per restroom</t>
  </si>
  <si>
    <t>Residents per course</t>
  </si>
  <si>
    <t>Courses per 100,000 residents</t>
  </si>
  <si>
    <t>Trail Miles</t>
  </si>
  <si>
    <t>Miles per 100,000 residents</t>
  </si>
  <si>
    <t>Residents per mile</t>
  </si>
  <si>
    <t>Nature trails</t>
  </si>
  <si>
    <t>Count, Walking Loops / Tracks</t>
  </si>
  <si>
    <t>At Park Sites</t>
  </si>
  <si>
    <t>At community schoolyards</t>
  </si>
  <si>
    <t>Combined Count</t>
  </si>
  <si>
    <t>Loops/Tracks per 10,000 pop</t>
  </si>
  <si>
    <t>Residents per loop/track</t>
  </si>
  <si>
    <t>Combined</t>
  </si>
  <si>
    <t>At park sites only</t>
  </si>
  <si>
    <t>Count of Fields, Diamonds, Courts</t>
  </si>
  <si>
    <t>Total Fields, Diamonds, Courts</t>
  </si>
  <si>
    <t>Rectangles</t>
  </si>
  <si>
    <t>Courts</t>
  </si>
  <si>
    <t>Fields/ Diamonds/ Courts</t>
  </si>
  <si>
    <t>Fields/ Diamonds</t>
  </si>
  <si>
    <t>Per 10,000 Population</t>
  </si>
  <si>
    <t>Residents Per Diamond, Rectangle, or Court</t>
  </si>
  <si>
    <t>Missing data</t>
  </si>
  <si>
    <t>Data notes</t>
  </si>
  <si>
    <t>"Missing data" indicates the city's parks and recreation agency did not provide data for the given amenity, even if other agencies in the cities reported for that amenity</t>
  </si>
  <si>
    <t>Values of 0 may indicate missing data, in particular for the 'pickleball overlay' (column H), which is a new question for this year.</t>
  </si>
  <si>
    <t>With the 2020 Census update, Des Moines is no longer one of the top 100 cities by population, but continues to participate in City Park Facts</t>
  </si>
  <si>
    <t>Definitions</t>
  </si>
  <si>
    <t>Includes all rectangular play fields with the primary purpose of organized sports, including both youth and adult sports. Examples of sports include soccer, football, cricket, and lacrosse. Includes fields that overlap other fields or diamonds.</t>
  </si>
  <si>
    <t>Rectangular fields</t>
  </si>
  <si>
    <t>Total outdoor courts</t>
  </si>
  <si>
    <t>Total count of all outdoor hard and sand courts in parks, including basketball, tennis and pickleball, futsal, volleyball, and others.</t>
  </si>
  <si>
    <t>Counts reflect both adult and youth diamonds, and include diamonds that overlay other fields.</t>
  </si>
  <si>
    <t>Rectangular overlay fields</t>
  </si>
  <si>
    <t>Fields that aren't obvious diamonds or rectangles</t>
  </si>
  <si>
    <t>Other fields</t>
  </si>
  <si>
    <t>Other Fields</t>
  </si>
  <si>
    <t>Rectangle fields that are typically set-up in the outfield of one or more diamonds to accommodate sports such as soccer, football, and lacrosse. This value is subtracted from the total count of fields and diamonds to avoid double counting.</t>
  </si>
  <si>
    <t>Outdoor Athletic Fields by City</t>
  </si>
  <si>
    <t>Includes both indoor and outdoor pickleball courts, as well as those that overlay other courts.</t>
  </si>
  <si>
    <t>Includes both indoor and outdoor tennis courts, as well as those that overlay other courts.</t>
  </si>
  <si>
    <t>Pickleball overlay courts</t>
  </si>
  <si>
    <t>Often, pickleball courts are striped on existing tennis courts to allow for multiple-use. This is a count of those 'courts', which can then be subtracted to get a count of total tennis &amp; pickleball coutrs.</t>
  </si>
  <si>
    <t>Values of 0 may indicate missing data rather than no volleyball nets</t>
  </si>
  <si>
    <t>Basketball Hoops by City (Indoor and Outdoor)</t>
  </si>
  <si>
    <t>Park sites</t>
  </si>
  <si>
    <t>This is a count of basketball hoops, not courts. There is an average of 3 hoops per court across cities providing both data.</t>
  </si>
  <si>
    <t>Community schoolyards</t>
  </si>
  <si>
    <t>Reflects a count of hoops at sites managed by park and recreation agencies (indoor and outdoor)</t>
  </si>
  <si>
    <t xml:space="preserve">Reflects a count of hoops at community schoolyards that are open to the public outside of school hours (indoor and outdoor). </t>
  </si>
  <si>
    <t>A value of 0 for community schoolyard hoops indicates a lack of a formal program to open schoolyards outside of school hours, not that schools lack basketball hoops.</t>
  </si>
  <si>
    <t>Values of 0 may indicate missing data rather than no beaches</t>
  </si>
  <si>
    <t>Values of 0 may indicate missing data rather than no community gardens</t>
  </si>
  <si>
    <t>Community garden sites are each named location of a community garden, which typically have many plots</t>
  </si>
  <si>
    <t>Community garden plots are the count of the individual plots across all sites</t>
  </si>
  <si>
    <t xml:space="preserve">Agency-operated facilities specifically advertised as cooling centers by the city during extreme heat events, or for other inclement weather events. </t>
  </si>
  <si>
    <t>Cooling / Inclement Weather Centers</t>
  </si>
  <si>
    <t>Cooling or Inclement Weather Centers by City</t>
  </si>
  <si>
    <t>Values of 0 likely indicate missing data rather than no cooling centers</t>
  </si>
  <si>
    <t>Dog parks</t>
  </si>
  <si>
    <t>Off-leash dog parks or dog areas. Dog parks with separate areas for small and large dogs are counted as one, not separately.</t>
  </si>
  <si>
    <t>Value of 0 likely indicates no dog parks open to the public.</t>
  </si>
  <si>
    <t>Inclusive playgrounds</t>
  </si>
  <si>
    <t>Play areas and structures that go beyond ADA-compliant design to provide opportunities for individuals of different physical, sensory, social, and intellectual abilities to play together. Examples include: accessible swings and slides, ramped play structures, shock-absorbing surfacing, sensory walls, quiet areas, ground-level play features, musical instruments or other loose items for imaginative play.</t>
  </si>
  <si>
    <t>Inclusive playgrounds, 
park sites</t>
  </si>
  <si>
    <t xml:space="preserve">Counts reflect number of playground locations, not number of age-specific play areas within those locations. For example, playgrounds with two distinct areas for both toddlers (ages 2 - 5) and elementary aged-children (ages 5 - 12) are counted as a single playground if its within the same defined area (e.g. has the same name).  </t>
  </si>
  <si>
    <t>A value of 0 for community schoolyard playgrounds indicates a lack of a formal program to open schoolyards outside of school hours, not that schools lack playgrounds.</t>
  </si>
  <si>
    <t>Reflects a count of playgrounds at community schoolyards that are open to the public outside of school hours.</t>
  </si>
  <si>
    <t>Reflects a count of playgrounds at sites managed by park and recreation agencies</t>
  </si>
  <si>
    <t>We have recently started asking cities to report on 'regional rec centers' as some cities have elected to build fewer, but larger, rec centers, while others build smaller and more distributed centers.</t>
  </si>
  <si>
    <t>A value of 0 may indicate a lack of data on regional rec centers, not that there aren't any that could fit the criteria.</t>
  </si>
  <si>
    <t>Recreation/Senior Centers</t>
  </si>
  <si>
    <t>Includes counts of both recreation and senior centers and when those functions are combined in the same facility. Recreation centers are defined by their active recreation purpose (e.g. pools, gyms fitness centers) and senior centers are defined by the age of the population served.</t>
  </si>
  <si>
    <t>Constructed buildings with plumbing; counts reflect number of buildings, not stalls or by gender.</t>
  </si>
  <si>
    <t>Publicly accessible buildings at park sites with restrooms available a) free of charge, b) open daily, and c) advertised to park users (Counts reflect number of buildings)</t>
  </si>
  <si>
    <t>Restrooms that are available and serviced year-round, but lack plumbing. Examples include trailers, vaults, or 'temporary' restrooms built on constructed landings. Does not include port-a-potties used for events.</t>
  </si>
  <si>
    <t>The restroom value used in the ParkScore Index reflects a sum of freestanding permanent and 'in-park' buildings with restrooms.</t>
  </si>
  <si>
    <t>A value of 0 likely indicates a lack of data rather than none of the specified type.</t>
  </si>
  <si>
    <t>Outdoor facilities with the intended purpose of skateboarding or other related activities, such as roller-skates or roller-blades.</t>
  </si>
  <si>
    <t>Water play areas with interactive water features or fountains for play. Includes a wide range of styles, such as splashpad, spraygrounds, or spray showers.</t>
  </si>
  <si>
    <t>While TPL typically refers to these water play features as 'splashpads', there are a wide range of styles and naming conventions. The intent is for this category to reflect all of these interactive, outdoor, water play areas.</t>
  </si>
  <si>
    <t>Includes both indoor and outdoor pools with a minimum four-foot depth.</t>
  </si>
  <si>
    <t xml:space="preserve">Includes both 9 and 18 hole courses, many of which are integrated into other park amenities like trails or fields. </t>
  </si>
  <si>
    <t>Improved Trail Miles</t>
  </si>
  <si>
    <t>Trails for any use with finished surfaces such as pavement or boardwalks. This would include both trails within a park and trail corridors outside parks. Does not include on-street trails.</t>
  </si>
  <si>
    <t>Natural Trail Miles</t>
  </si>
  <si>
    <t>Values of 0 may indicate lack of data, not no trail miles.</t>
  </si>
  <si>
    <t>A value of 0 for community schoolyard loops indicates a lack of a formal program to open schoolyards outside of school hours, not that schools lack loops or tracks</t>
  </si>
  <si>
    <t>Walking loops</t>
  </si>
  <si>
    <t>Walking loops are relatively long (usually &gt;.25 miles) pathways that often run around the perimeter of a park and are specifically designed for recreational and exercise purposes. Includes running tracks.</t>
  </si>
  <si>
    <t>Reflects a count of walking loops or tracks at community schoolyards that are open to the public outside of school hours.</t>
  </si>
  <si>
    <t>Reflects a count of walking loops or tracks at sites managed by park and recreation agencies</t>
  </si>
  <si>
    <t>A value of 0 for may indicate a lack of data rather than no fitness zones</t>
  </si>
  <si>
    <t>Fitness zones / exercise stations</t>
  </si>
  <si>
    <t>Outdoor fitness equipment that is unsupervised but anchored in a parks and recreation setting (typically grouped together or distributed along a walking path or trail) and used for strength training and aerobic exercise. Counts reflect zones, not individual equipment.</t>
  </si>
  <si>
    <t>includes any roads in parks or park-like roads closed at least once per week over the past year.</t>
  </si>
  <si>
    <t>Permanently closed roadways includes those closed permanently.</t>
  </si>
  <si>
    <t>A value of 0 likely indicates missing data.</t>
  </si>
  <si>
    <t/>
  </si>
  <si>
    <t>City Park Facts 2023 - Facilities and Recreational Amenities Data</t>
  </si>
  <si>
    <t>Number of Courts</t>
  </si>
  <si>
    <t>Residents per Court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</si>
</sst>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0.0"/>
    <numFmt numFmtId="165" formatCode="0.0"/>
    <numFmt numFmtId="166" formatCode="_(* #,##0.0_);_(* \(#,##0.0\);_(* &quot;-&quot;??_);_(@_)"/>
    <numFmt numFmtId="167" formatCode="_(* #,##0_);_(* \(#,##0\);_(* &quot;-&quot;??_);_(@_)"/>
  </numFmts>
  <fonts count="11" x14ac:knownFonts="1">
    <font>
      <sz val="11"/>
      <color theme="1"/>
      <name val="Calibri"/>
      <family val="2"/>
      <scheme val="minor"/>
    </font>
    <font>
      <u/>
      <sz val="11"/>
      <color theme="10"/>
      <name val="Calibri"/>
      <family val="2"/>
      <scheme val="minor"/>
    </font>
    <font>
      <sz val="10"/>
      <color theme="1"/>
      <name val="Arial Narrow"/>
      <family val="2"/>
    </font>
    <font>
      <b/>
      <sz val="10"/>
      <color theme="1"/>
      <name val="Arial Narrow"/>
      <family val="2"/>
    </font>
    <font>
      <b/>
      <i/>
      <sz val="10"/>
      <color theme="1"/>
      <name val="Arial Narrow"/>
      <family val="2"/>
    </font>
    <font>
      <sz val="11"/>
      <color theme="1"/>
      <name val="Calibri"/>
      <family val="2"/>
      <scheme val="minor"/>
    </font>
    <font>
      <i/>
      <sz val="10"/>
      <color theme="1"/>
      <name val="Arial Narrow"/>
      <family val="2"/>
    </font>
    <font>
      <b/>
      <sz val="12"/>
      <color theme="1"/>
      <name val="Arial Narrow"/>
      <family val="2"/>
    </font>
    <font>
      <sz val="10"/>
      <color rgb="FF666666"/>
      <name val="Arial Narrow"/>
      <family val="2"/>
    </font>
    <font>
      <b/>
      <sz val="10"/>
      <color theme="8"/>
      <name val="Arial Narrow"/>
      <family val="2"/>
    </font>
    <font>
      <u/>
      <sz val="10"/>
      <color theme="8"/>
      <name val="Arial Narrow"/>
      <family val="2"/>
    </font>
  </fonts>
  <fills count="2">
    <fill>
      <patternFill patternType="none"/>
    </fill>
    <fill>
      <patternFill patternType="gray125"/>
    </fill>
  </fills>
  <borders count="14">
    <border>
      <left/>
      <right/>
      <top/>
      <bottom/>
      <diagonal/>
    </border>
    <border>
      <left/>
      <right/>
      <top style="thin">
        <color theme="0" tint="-0.34998626667073579"/>
      </top>
      <bottom style="thin">
        <color theme="0" tint="-0.34998626667073579"/>
      </bottom>
      <diagonal/>
    </border>
    <border>
      <left/>
      <right/>
      <top/>
      <bottom style="thin">
        <color indexed="64"/>
      </bottom>
      <diagonal/>
    </border>
    <border>
      <left style="medium">
        <color indexed="64"/>
      </left>
      <right/>
      <top style="medium">
        <color indexed="64"/>
      </top>
      <bottom style="thin">
        <color theme="0" tint="-0.34998626667073579"/>
      </bottom>
      <diagonal/>
    </border>
    <border>
      <left/>
      <right/>
      <top style="medium">
        <color indexed="64"/>
      </top>
      <bottom style="thin">
        <color theme="0" tint="-0.34998626667073579"/>
      </bottom>
      <diagonal/>
    </border>
    <border>
      <left style="medium">
        <color indexed="64"/>
      </left>
      <right/>
      <top style="thin">
        <color theme="0" tint="-0.34998626667073579"/>
      </top>
      <bottom style="thin">
        <color theme="0" tint="-0.34998626667073579"/>
      </bottom>
      <diagonal/>
    </border>
    <border>
      <left style="medium">
        <color indexed="64"/>
      </left>
      <right/>
      <top style="thin">
        <color theme="0" tint="-0.34998626667073579"/>
      </top>
      <bottom style="medium">
        <color indexed="64"/>
      </bottom>
      <diagonal/>
    </border>
    <border>
      <left/>
      <right/>
      <top style="thin">
        <color theme="0" tint="-0.34998626667073579"/>
      </top>
      <bottom style="medium">
        <color indexed="64"/>
      </bottom>
      <diagonal/>
    </border>
    <border>
      <left/>
      <right/>
      <top/>
      <bottom style="thin">
        <color theme="0" tint="-0.34998626667073579"/>
      </bottom>
      <diagonal/>
    </border>
    <border>
      <left/>
      <right/>
      <top style="thin">
        <color theme="0" tint="-0.34998626667073579"/>
      </top>
      <bottom/>
      <diagonal/>
    </border>
    <border>
      <left/>
      <right/>
      <top/>
      <bottom style="medium">
        <color indexed="64"/>
      </bottom>
      <diagonal/>
    </border>
    <border>
      <left/>
      <right/>
      <top style="medium">
        <color indexed="64"/>
      </top>
      <bottom/>
      <diagonal/>
    </border>
    <border>
      <left/>
      <right/>
      <top style="thin">
        <color theme="0" tint="-0.34998626667073579"/>
      </top>
      <bottom style="thin">
        <color rgb="FFA6A6A6"/>
      </bottom>
      <diagonal/>
    </border>
    <border>
      <left/>
      <right/>
      <top style="thin">
        <color indexed="64"/>
      </top>
      <bottom style="thin">
        <color indexed="64"/>
      </bottom>
      <diagonal/>
    </border>
  </borders>
  <cellStyleXfs count="4">
    <xf numFmtId="0" fontId="0" fillId="0" borderId="0"/>
    <xf numFmtId="0" fontId="1" fillId="0" borderId="0" applyNumberFormat="0" applyFill="0" applyBorder="0" applyAlignment="0" applyProtection="0"/>
    <xf numFmtId="43" fontId="5" fillId="0" borderId="1" applyNumberFormat="0" applyFont="0" applyFill="0" applyAlignment="0" applyProtection="0"/>
    <xf numFmtId="43" fontId="5" fillId="0" borderId="0" applyFont="0" applyFill="0" applyBorder="0" applyAlignment="0" applyProtection="0"/>
  </cellStyleXfs>
  <cellXfs count="201">
    <xf numFmtId="0" fontId="0" fillId="0" borderId="0" xfId="0"/>
    <xf numFmtId="0" fontId="2" fillId="0" borderId="0" xfId="0" applyFont="1"/>
    <xf numFmtId="0" fontId="3" fillId="0" borderId="0" xfId="0" applyFont="1" applyAlignment="1"/>
    <xf numFmtId="0" fontId="3" fillId="0" borderId="0" xfId="0" applyFont="1"/>
    <xf numFmtId="0" fontId="4" fillId="0" borderId="0" xfId="0" applyFont="1" applyAlignment="1"/>
    <xf numFmtId="0" fontId="3" fillId="0" borderId="0" xfId="0" applyFont="1" applyAlignment="1">
      <alignment horizontal="center"/>
    </xf>
    <xf numFmtId="0" fontId="6" fillId="0" borderId="0" xfId="0" applyFont="1"/>
    <xf numFmtId="3" fontId="2" fillId="0" borderId="0" xfId="0" applyNumberFormat="1" applyFont="1"/>
    <xf numFmtId="3" fontId="2" fillId="0" borderId="0" xfId="0" applyNumberFormat="1" applyFont="1" applyFill="1"/>
    <xf numFmtId="3" fontId="3" fillId="0" borderId="0" xfId="0" applyNumberFormat="1" applyFont="1"/>
    <xf numFmtId="0" fontId="3" fillId="0" borderId="2" xfId="0" applyFont="1" applyBorder="1"/>
    <xf numFmtId="3" fontId="3" fillId="0" borderId="2" xfId="0" applyNumberFormat="1" applyFont="1" applyBorder="1"/>
    <xf numFmtId="0" fontId="3" fillId="0" borderId="1" xfId="2" applyNumberFormat="1" applyFont="1" applyAlignment="1">
      <alignment horizontal="left"/>
    </xf>
    <xf numFmtId="3" fontId="3" fillId="0" borderId="2" xfId="0" applyNumberFormat="1" applyFont="1" applyBorder="1" applyAlignment="1">
      <alignment horizontal="right"/>
    </xf>
    <xf numFmtId="3" fontId="2" fillId="0" borderId="1" xfId="2" applyNumberFormat="1" applyFont="1" applyAlignment="1">
      <alignment horizontal="right"/>
    </xf>
    <xf numFmtId="164" fontId="2" fillId="0" borderId="1" xfId="2" applyNumberFormat="1" applyFont="1" applyAlignment="1">
      <alignment horizontal="right"/>
    </xf>
    <xf numFmtId="3" fontId="2" fillId="0" borderId="1" xfId="2" applyNumberFormat="1" applyFont="1" applyFill="1" applyAlignment="1">
      <alignment horizontal="right"/>
    </xf>
    <xf numFmtId="0" fontId="2" fillId="0" borderId="1" xfId="2" applyNumberFormat="1" applyFont="1"/>
    <xf numFmtId="0" fontId="2" fillId="0" borderId="3" xfId="2" applyNumberFormat="1" applyFont="1" applyBorder="1"/>
    <xf numFmtId="3" fontId="2" fillId="0" borderId="4" xfId="2" applyNumberFormat="1" applyFont="1" applyBorder="1"/>
    <xf numFmtId="3" fontId="2" fillId="0" borderId="4" xfId="2" applyNumberFormat="1" applyFont="1" applyBorder="1" applyAlignment="1">
      <alignment horizontal="center"/>
    </xf>
    <xf numFmtId="0" fontId="2" fillId="0" borderId="5" xfId="2" applyNumberFormat="1" applyFont="1" applyBorder="1"/>
    <xf numFmtId="3" fontId="2" fillId="0" borderId="1" xfId="2" applyNumberFormat="1" applyFont="1" applyBorder="1"/>
    <xf numFmtId="3" fontId="2" fillId="0" borderId="1" xfId="2" applyNumberFormat="1" applyFont="1" applyBorder="1" applyAlignment="1">
      <alignment horizontal="center"/>
    </xf>
    <xf numFmtId="0" fontId="2" fillId="0" borderId="6" xfId="2" applyNumberFormat="1" applyFont="1" applyBorder="1"/>
    <xf numFmtId="3" fontId="2" fillId="0" borderId="7" xfId="2" applyNumberFormat="1" applyFont="1" applyBorder="1"/>
    <xf numFmtId="3" fontId="2" fillId="0" borderId="7" xfId="2" applyNumberFormat="1" applyFont="1" applyBorder="1" applyAlignment="1">
      <alignment horizontal="center"/>
    </xf>
    <xf numFmtId="3" fontId="3" fillId="0" borderId="2" xfId="0" applyNumberFormat="1" applyFont="1" applyBorder="1" applyAlignment="1">
      <alignment horizontal="right" wrapText="1"/>
    </xf>
    <xf numFmtId="0" fontId="3" fillId="0" borderId="9" xfId="2" applyNumberFormat="1" applyFont="1" applyBorder="1" applyAlignment="1">
      <alignment horizontal="left"/>
    </xf>
    <xf numFmtId="3" fontId="2" fillId="0" borderId="8" xfId="2" applyNumberFormat="1" applyFont="1" applyBorder="1" applyAlignment="1">
      <alignment horizontal="right"/>
    </xf>
    <xf numFmtId="3" fontId="2" fillId="0" borderId="4" xfId="2" applyNumberFormat="1" applyFont="1" applyFill="1" applyBorder="1"/>
    <xf numFmtId="3" fontId="2" fillId="0" borderId="1" xfId="2" applyNumberFormat="1" applyFont="1" applyFill="1" applyBorder="1"/>
    <xf numFmtId="3" fontId="2" fillId="0" borderId="7" xfId="2" applyNumberFormat="1" applyFont="1" applyFill="1" applyBorder="1"/>
    <xf numFmtId="3" fontId="2" fillId="0" borderId="0" xfId="0" applyNumberFormat="1" applyFont="1" applyAlignment="1">
      <alignment horizontal="right"/>
    </xf>
    <xf numFmtId="0" fontId="3" fillId="0" borderId="2" xfId="0" applyFont="1" applyBorder="1" applyAlignment="1">
      <alignment horizontal="right" wrapText="1"/>
    </xf>
    <xf numFmtId="165" fontId="2" fillId="0" borderId="0" xfId="0" applyNumberFormat="1" applyFont="1"/>
    <xf numFmtId="165" fontId="2" fillId="0" borderId="8" xfId="2" applyNumberFormat="1" applyFont="1" applyBorder="1"/>
    <xf numFmtId="0" fontId="6" fillId="0" borderId="0" xfId="0" applyFont="1" applyFill="1"/>
    <xf numFmtId="0" fontId="2" fillId="0" borderId="8" xfId="2" applyNumberFormat="1" applyFont="1" applyBorder="1"/>
    <xf numFmtId="0" fontId="2" fillId="0" borderId="3" xfId="2" applyNumberFormat="1" applyFont="1" applyFill="1" applyBorder="1"/>
    <xf numFmtId="0" fontId="2" fillId="0" borderId="5" xfId="2" applyNumberFormat="1" applyFont="1" applyFill="1" applyBorder="1"/>
    <xf numFmtId="0" fontId="2" fillId="0" borderId="6" xfId="2" applyNumberFormat="1" applyFont="1" applyFill="1" applyBorder="1"/>
    <xf numFmtId="165" fontId="3" fillId="0" borderId="0" xfId="0" applyNumberFormat="1" applyFont="1"/>
    <xf numFmtId="164" fontId="3" fillId="0" borderId="2" xfId="0" applyNumberFormat="1" applyFont="1" applyBorder="1" applyAlignment="1">
      <alignment horizontal="right" wrapText="1"/>
    </xf>
    <xf numFmtId="0" fontId="7" fillId="0" borderId="0" xfId="0" applyFont="1" applyFill="1"/>
    <xf numFmtId="164" fontId="2" fillId="0" borderId="0" xfId="0" applyNumberFormat="1" applyFont="1" applyFill="1"/>
    <xf numFmtId="0" fontId="2" fillId="0" borderId="0" xfId="0" applyFont="1" applyFill="1"/>
    <xf numFmtId="3" fontId="2" fillId="0" borderId="8" xfId="2" applyNumberFormat="1" applyFont="1" applyFill="1" applyBorder="1"/>
    <xf numFmtId="164" fontId="2" fillId="0" borderId="8" xfId="2" applyNumberFormat="1" applyFont="1" applyFill="1" applyBorder="1"/>
    <xf numFmtId="3" fontId="2" fillId="0" borderId="0" xfId="0" applyNumberFormat="1" applyFont="1" applyFill="1" applyAlignment="1">
      <alignment horizontal="right"/>
    </xf>
    <xf numFmtId="0" fontId="3" fillId="0" borderId="0" xfId="0" applyFont="1" applyFill="1"/>
    <xf numFmtId="0" fontId="3" fillId="0" borderId="2" xfId="0" applyFont="1" applyFill="1" applyBorder="1"/>
    <xf numFmtId="0" fontId="3" fillId="0" borderId="1" xfId="2" applyNumberFormat="1" applyFont="1" applyBorder="1" applyAlignment="1">
      <alignment horizontal="left"/>
    </xf>
    <xf numFmtId="164" fontId="2" fillId="0" borderId="1" xfId="2" applyNumberFormat="1" applyFont="1" applyBorder="1" applyAlignment="1">
      <alignment horizontal="right"/>
    </xf>
    <xf numFmtId="43" fontId="2" fillId="0" borderId="9" xfId="2" applyFont="1" applyBorder="1"/>
    <xf numFmtId="0" fontId="2" fillId="0" borderId="0" xfId="0" applyFont="1" applyBorder="1"/>
    <xf numFmtId="43" fontId="2" fillId="0" borderId="0" xfId="2" applyFont="1" applyBorder="1"/>
    <xf numFmtId="0" fontId="6" fillId="0" borderId="0" xfId="0" applyFont="1" applyBorder="1"/>
    <xf numFmtId="0" fontId="2" fillId="0" borderId="1" xfId="2" applyNumberFormat="1" applyFont="1" applyFill="1"/>
    <xf numFmtId="0" fontId="3" fillId="0" borderId="1" xfId="2" applyNumberFormat="1" applyFont="1" applyFill="1" applyAlignment="1">
      <alignment horizontal="left"/>
    </xf>
    <xf numFmtId="164" fontId="2" fillId="0" borderId="4" xfId="2" applyNumberFormat="1" applyFont="1" applyBorder="1" applyAlignment="1">
      <alignment horizontal="right"/>
    </xf>
    <xf numFmtId="3" fontId="6" fillId="0" borderId="2" xfId="0" applyNumberFormat="1" applyFont="1" applyBorder="1" applyAlignment="1">
      <alignment horizontal="right" wrapText="1"/>
    </xf>
    <xf numFmtId="3" fontId="6" fillId="0" borderId="0" xfId="0" applyNumberFormat="1" applyFont="1" applyBorder="1" applyAlignment="1">
      <alignment horizontal="right" wrapText="1"/>
    </xf>
    <xf numFmtId="3" fontId="2" fillId="0" borderId="0" xfId="2" applyNumberFormat="1" applyFont="1" applyBorder="1" applyAlignment="1">
      <alignment horizontal="right"/>
    </xf>
    <xf numFmtId="3" fontId="2" fillId="0" borderId="0" xfId="2" applyNumberFormat="1" applyFont="1" applyBorder="1" applyAlignment="1">
      <alignment horizontal="center"/>
    </xf>
    <xf numFmtId="164" fontId="2" fillId="0" borderId="7" xfId="2" applyNumberFormat="1" applyFont="1" applyBorder="1" applyAlignment="1">
      <alignment horizontal="right"/>
    </xf>
    <xf numFmtId="164" fontId="3" fillId="0" borderId="2" xfId="0" applyNumberFormat="1" applyFont="1" applyBorder="1" applyAlignment="1">
      <alignment horizontal="right"/>
    </xf>
    <xf numFmtId="0" fontId="3" fillId="0" borderId="0" xfId="2" applyNumberFormat="1" applyFont="1" applyBorder="1" applyAlignment="1">
      <alignment horizontal="left"/>
    </xf>
    <xf numFmtId="3" fontId="3" fillId="0" borderId="0" xfId="0" applyNumberFormat="1" applyFont="1" applyBorder="1" applyAlignment="1">
      <alignment horizontal="right" wrapText="1"/>
    </xf>
    <xf numFmtId="3" fontId="2" fillId="0" borderId="11" xfId="2" applyNumberFormat="1" applyFont="1" applyBorder="1"/>
    <xf numFmtId="3" fontId="2" fillId="0" borderId="10" xfId="2" applyNumberFormat="1" applyFont="1" applyBorder="1"/>
    <xf numFmtId="164" fontId="2" fillId="0" borderId="11" xfId="2" applyNumberFormat="1" applyFont="1" applyBorder="1" applyAlignment="1">
      <alignment horizontal="right"/>
    </xf>
    <xf numFmtId="164" fontId="2" fillId="0" borderId="10" xfId="2" applyNumberFormat="1" applyFont="1" applyBorder="1" applyAlignment="1">
      <alignment horizontal="right"/>
    </xf>
    <xf numFmtId="164" fontId="2" fillId="0" borderId="11" xfId="2" applyNumberFormat="1" applyFont="1" applyFill="1" applyBorder="1" applyAlignment="1">
      <alignment horizontal="right"/>
    </xf>
    <xf numFmtId="164" fontId="2" fillId="0" borderId="1" xfId="2" applyNumberFormat="1" applyFont="1" applyFill="1" applyBorder="1" applyAlignment="1">
      <alignment horizontal="right"/>
    </xf>
    <xf numFmtId="164" fontId="2" fillId="0" borderId="10" xfId="2" applyNumberFormat="1" applyFont="1" applyFill="1" applyBorder="1" applyAlignment="1">
      <alignment horizontal="right"/>
    </xf>
    <xf numFmtId="166" fontId="2" fillId="0" borderId="1" xfId="3" applyNumberFormat="1" applyFont="1" applyFill="1" applyBorder="1"/>
    <xf numFmtId="164" fontId="2" fillId="0" borderId="4" xfId="2" applyNumberFormat="1" applyFont="1" applyFill="1" applyBorder="1" applyAlignment="1">
      <alignment horizontal="right"/>
    </xf>
    <xf numFmtId="164" fontId="2" fillId="0" borderId="7" xfId="2" applyNumberFormat="1" applyFont="1" applyFill="1" applyBorder="1" applyAlignment="1">
      <alignment horizontal="right"/>
    </xf>
    <xf numFmtId="43" fontId="2" fillId="0" borderId="1" xfId="3" applyFont="1" applyFill="1" applyBorder="1" applyAlignment="1">
      <alignment horizontal="right"/>
    </xf>
    <xf numFmtId="3" fontId="2" fillId="0" borderId="4" xfId="2" applyNumberFormat="1" applyFont="1" applyBorder="1" applyAlignment="1">
      <alignment horizontal="right"/>
    </xf>
    <xf numFmtId="164" fontId="2" fillId="0" borderId="0" xfId="2" applyNumberFormat="1" applyFont="1" applyBorder="1" applyAlignment="1">
      <alignment horizontal="right"/>
    </xf>
    <xf numFmtId="3" fontId="3" fillId="0" borderId="2" xfId="0" applyNumberFormat="1" applyFont="1" applyFill="1" applyBorder="1" applyAlignment="1">
      <alignment horizontal="right" wrapText="1"/>
    </xf>
    <xf numFmtId="0" fontId="2" fillId="0" borderId="1" xfId="2" applyNumberFormat="1" applyFont="1" applyBorder="1"/>
    <xf numFmtId="0" fontId="6" fillId="0" borderId="2" xfId="0" applyFont="1" applyBorder="1" applyAlignment="1">
      <alignment horizontal="right" wrapText="1"/>
    </xf>
    <xf numFmtId="0" fontId="3" fillId="0" borderId="1" xfId="0" applyFont="1" applyBorder="1" applyAlignment="1">
      <alignment horizontal="left"/>
    </xf>
    <xf numFmtId="0" fontId="3" fillId="0" borderId="1" xfId="2" applyNumberFormat="1" applyFont="1" applyFill="1" applyBorder="1" applyAlignment="1">
      <alignment horizontal="left"/>
    </xf>
    <xf numFmtId="43" fontId="2" fillId="0" borderId="1" xfId="3" applyFont="1" applyBorder="1"/>
    <xf numFmtId="0" fontId="3" fillId="0" borderId="0" xfId="0" applyFont="1" applyAlignment="1">
      <alignment horizontal="right"/>
    </xf>
    <xf numFmtId="0" fontId="3" fillId="0" borderId="0" xfId="0" applyFont="1" applyBorder="1"/>
    <xf numFmtId="3" fontId="3" fillId="0" borderId="0" xfId="0" applyNumberFormat="1" applyFont="1" applyBorder="1" applyAlignment="1">
      <alignment horizontal="right"/>
    </xf>
    <xf numFmtId="164" fontId="3" fillId="0" borderId="0" xfId="0" applyNumberFormat="1" applyFont="1" applyBorder="1" applyAlignment="1">
      <alignment horizontal="right" wrapText="1"/>
    </xf>
    <xf numFmtId="0" fontId="3" fillId="0" borderId="0" xfId="0" applyFont="1" applyFill="1" applyBorder="1"/>
    <xf numFmtId="164" fontId="3" fillId="0" borderId="0" xfId="0" applyNumberFormat="1" applyFont="1" applyBorder="1" applyAlignment="1">
      <alignment horizontal="right"/>
    </xf>
    <xf numFmtId="0" fontId="3" fillId="0" borderId="12" xfId="2" applyNumberFormat="1" applyFont="1" applyBorder="1" applyAlignment="1">
      <alignment horizontal="left"/>
    </xf>
    <xf numFmtId="3" fontId="3" fillId="0" borderId="0" xfId="0" applyNumberFormat="1" applyFont="1" applyFill="1" applyBorder="1" applyAlignment="1">
      <alignment horizontal="right"/>
    </xf>
    <xf numFmtId="164" fontId="3" fillId="0" borderId="0" xfId="0" applyNumberFormat="1" applyFont="1" applyFill="1" applyBorder="1" applyAlignment="1">
      <alignment horizontal="right"/>
    </xf>
    <xf numFmtId="3" fontId="3" fillId="0" borderId="0" xfId="0" applyNumberFormat="1" applyFont="1" applyBorder="1"/>
    <xf numFmtId="0" fontId="3" fillId="0" borderId="0" xfId="0" applyFont="1" applyBorder="1" applyAlignment="1">
      <alignment horizontal="right" wrapText="1"/>
    </xf>
    <xf numFmtId="0" fontId="3" fillId="0" borderId="0" xfId="0" applyFont="1" applyBorder="1" applyAlignment="1">
      <alignment wrapText="1"/>
    </xf>
    <xf numFmtId="3" fontId="6" fillId="0" borderId="0" xfId="0" applyNumberFormat="1" applyFont="1" applyBorder="1" applyAlignment="1">
      <alignment horizontal="right"/>
    </xf>
    <xf numFmtId="0" fontId="6" fillId="0" borderId="0" xfId="0" applyFont="1" applyBorder="1" applyAlignment="1">
      <alignment horizontal="right" wrapText="1"/>
    </xf>
    <xf numFmtId="0" fontId="3" fillId="0" borderId="0" xfId="0" applyFont="1" applyBorder="1" applyAlignment="1">
      <alignment horizontal="right"/>
    </xf>
    <xf numFmtId="3" fontId="2" fillId="0" borderId="0" xfId="0" applyNumberFormat="1" applyFont="1" applyBorder="1" applyAlignment="1">
      <alignment horizontal="right" wrapText="1"/>
    </xf>
    <xf numFmtId="3" fontId="6" fillId="0" borderId="1" xfId="2" applyNumberFormat="1" applyFont="1" applyAlignment="1">
      <alignment horizontal="right"/>
    </xf>
    <xf numFmtId="3" fontId="2" fillId="0" borderId="0" xfId="0" applyNumberFormat="1" applyFont="1" applyFill="1" applyBorder="1"/>
    <xf numFmtId="3" fontId="2" fillId="0" borderId="0" xfId="2" applyNumberFormat="1" applyFont="1" applyFill="1" applyBorder="1"/>
    <xf numFmtId="164" fontId="2" fillId="0" borderId="0" xfId="2" applyNumberFormat="1" applyFont="1" applyBorder="1" applyAlignment="1">
      <alignment horizontal="center"/>
    </xf>
    <xf numFmtId="167" fontId="2" fillId="0" borderId="8" xfId="3" applyNumberFormat="1" applyFont="1" applyFill="1" applyBorder="1"/>
    <xf numFmtId="3" fontId="2" fillId="0" borderId="0" xfId="0" applyNumberFormat="1" applyFont="1" applyBorder="1"/>
    <xf numFmtId="3" fontId="2" fillId="0" borderId="0" xfId="2" applyNumberFormat="1" applyFont="1" applyFill="1" applyBorder="1" applyAlignment="1">
      <alignment horizontal="right"/>
    </xf>
    <xf numFmtId="166" fontId="2" fillId="0" borderId="8" xfId="3" applyNumberFormat="1" applyFont="1" applyBorder="1"/>
    <xf numFmtId="164" fontId="3" fillId="0" borderId="10" xfId="0" applyNumberFormat="1" applyFont="1" applyBorder="1" applyAlignment="1">
      <alignment horizontal="left"/>
    </xf>
    <xf numFmtId="164" fontId="6" fillId="0" borderId="2" xfId="0" applyNumberFormat="1" applyFont="1" applyBorder="1" applyAlignment="1">
      <alignment horizontal="right" wrapText="1"/>
    </xf>
    <xf numFmtId="3" fontId="2" fillId="0" borderId="0" xfId="2" applyNumberFormat="1" applyFont="1" applyBorder="1"/>
    <xf numFmtId="3" fontId="3" fillId="0" borderId="0" xfId="0" applyNumberFormat="1" applyFont="1" applyFill="1" applyBorder="1"/>
    <xf numFmtId="3" fontId="3" fillId="0" borderId="10" xfId="0" applyNumberFormat="1" applyFont="1" applyFill="1" applyBorder="1"/>
    <xf numFmtId="164" fontId="3" fillId="0" borderId="10" xfId="0" applyNumberFormat="1" applyFont="1" applyFill="1" applyBorder="1"/>
    <xf numFmtId="0" fontId="3" fillId="0" borderId="10" xfId="0" applyFont="1" applyFill="1" applyBorder="1"/>
    <xf numFmtId="3" fontId="6" fillId="0" borderId="2" xfId="0" applyNumberFormat="1" applyFont="1" applyFill="1" applyBorder="1" applyAlignment="1">
      <alignment horizontal="right" wrapText="1"/>
    </xf>
    <xf numFmtId="3" fontId="6" fillId="0" borderId="0" xfId="0" applyNumberFormat="1" applyFont="1" applyFill="1" applyBorder="1" applyAlignment="1">
      <alignment horizontal="right" wrapText="1"/>
    </xf>
    <xf numFmtId="164" fontId="6" fillId="0" borderId="2" xfId="0" applyNumberFormat="1" applyFont="1" applyFill="1" applyBorder="1" applyAlignment="1">
      <alignment horizontal="right" wrapText="1"/>
    </xf>
    <xf numFmtId="3" fontId="3" fillId="0" borderId="10" xfId="0" applyNumberFormat="1" applyFont="1" applyBorder="1"/>
    <xf numFmtId="165" fontId="3" fillId="0" borderId="10" xfId="0" applyNumberFormat="1" applyFont="1" applyBorder="1"/>
    <xf numFmtId="165" fontId="6" fillId="0" borderId="2" xfId="0" applyNumberFormat="1" applyFont="1" applyBorder="1" applyAlignment="1">
      <alignment horizontal="right" wrapText="1"/>
    </xf>
    <xf numFmtId="166" fontId="2" fillId="0" borderId="1" xfId="2" applyNumberFormat="1" applyFont="1"/>
    <xf numFmtId="3" fontId="3" fillId="0" borderId="10" xfId="0" applyNumberFormat="1" applyFont="1" applyBorder="1" applyAlignment="1">
      <alignment horizontal="center"/>
    </xf>
    <xf numFmtId="0" fontId="2" fillId="0" borderId="0" xfId="2" applyNumberFormat="1" applyFont="1" applyFill="1" applyBorder="1" applyAlignment="1">
      <alignment horizontal="right"/>
    </xf>
    <xf numFmtId="0" fontId="6" fillId="0" borderId="0" xfId="0" applyFont="1" applyAlignment="1">
      <alignment wrapText="1"/>
    </xf>
    <xf numFmtId="0" fontId="6" fillId="0" borderId="0" xfId="0" applyFont="1" applyBorder="1" applyAlignment="1">
      <alignment wrapText="1"/>
    </xf>
    <xf numFmtId="3" fontId="3" fillId="0" borderId="10" xfId="0" applyNumberFormat="1" applyFont="1" applyBorder="1" applyAlignment="1">
      <alignment horizontal="left"/>
    </xf>
    <xf numFmtId="3" fontId="2" fillId="0" borderId="10" xfId="0" applyNumberFormat="1" applyFont="1" applyBorder="1" applyAlignment="1">
      <alignment horizontal="right"/>
    </xf>
    <xf numFmtId="0" fontId="3" fillId="0" borderId="10" xfId="0" applyFont="1" applyBorder="1"/>
    <xf numFmtId="3" fontId="2" fillId="0" borderId="0" xfId="0" applyNumberFormat="1" applyFont="1" applyBorder="1" applyAlignment="1">
      <alignment horizontal="right"/>
    </xf>
    <xf numFmtId="0" fontId="6" fillId="0" borderId="0" xfId="0" applyFont="1" applyBorder="1" applyAlignment="1">
      <alignment horizontal="left" wrapText="1"/>
    </xf>
    <xf numFmtId="164" fontId="2" fillId="0" borderId="0" xfId="2" applyNumberFormat="1" applyFont="1" applyFill="1" applyBorder="1" applyAlignment="1">
      <alignment horizontal="right"/>
    </xf>
    <xf numFmtId="3" fontId="2" fillId="0" borderId="10" xfId="0" applyNumberFormat="1" applyFont="1" applyBorder="1" applyAlignment="1">
      <alignment horizontal="center"/>
    </xf>
    <xf numFmtId="3" fontId="2" fillId="0" borderId="0" xfId="0" applyNumberFormat="1" applyFont="1" applyBorder="1" applyAlignment="1">
      <alignment horizontal="center"/>
    </xf>
    <xf numFmtId="0" fontId="3" fillId="0" borderId="0" xfId="0" applyFont="1" applyAlignment="1">
      <alignment wrapText="1"/>
    </xf>
    <xf numFmtId="3" fontId="2" fillId="0" borderId="1" xfId="2" applyNumberFormat="1" applyFont="1" applyBorder="1" applyAlignment="1">
      <alignment horizontal="right"/>
    </xf>
    <xf numFmtId="3" fontId="2" fillId="0" borderId="7" xfId="2" applyNumberFormat="1" applyFont="1" applyBorder="1" applyAlignment="1">
      <alignment horizontal="right"/>
    </xf>
    <xf numFmtId="0" fontId="3" fillId="0" borderId="0" xfId="0" applyFont="1" applyBorder="1" applyAlignment="1"/>
    <xf numFmtId="0" fontId="6" fillId="0" borderId="0" xfId="0" applyFont="1" applyBorder="1" applyAlignment="1">
      <alignment horizontal="right"/>
    </xf>
    <xf numFmtId="0" fontId="7" fillId="0" borderId="0" xfId="0" applyFont="1"/>
    <xf numFmtId="0" fontId="2" fillId="0" borderId="0" xfId="0" applyFont="1" applyAlignment="1"/>
    <xf numFmtId="0" fontId="2" fillId="0" borderId="0" xfId="0" applyFont="1" applyBorder="1" applyAlignment="1"/>
    <xf numFmtId="3" fontId="2" fillId="0" borderId="0" xfId="0" applyNumberFormat="1" applyFont="1" applyAlignment="1">
      <alignment horizontal="center"/>
    </xf>
    <xf numFmtId="164" fontId="2" fillId="0" borderId="0" xfId="0" applyNumberFormat="1" applyFont="1" applyAlignment="1">
      <alignment horizontal="center"/>
    </xf>
    <xf numFmtId="0" fontId="2" fillId="0" borderId="10" xfId="0" applyFont="1" applyBorder="1"/>
    <xf numFmtId="0" fontId="8" fillId="0" borderId="0" xfId="0" applyFont="1" applyBorder="1" applyAlignment="1">
      <alignment horizontal="center"/>
    </xf>
    <xf numFmtId="0" fontId="3" fillId="0" borderId="13" xfId="2" applyNumberFormat="1" applyFont="1" applyBorder="1" applyAlignment="1">
      <alignment horizontal="left"/>
    </xf>
    <xf numFmtId="3" fontId="2" fillId="0" borderId="13" xfId="2" applyNumberFormat="1" applyFont="1" applyBorder="1" applyAlignment="1">
      <alignment horizontal="right"/>
    </xf>
    <xf numFmtId="164" fontId="2" fillId="0" borderId="13" xfId="2" applyNumberFormat="1" applyFont="1" applyBorder="1" applyAlignment="1">
      <alignment horizontal="right"/>
    </xf>
    <xf numFmtId="3" fontId="2" fillId="0" borderId="11" xfId="2" applyNumberFormat="1" applyFont="1" applyBorder="1" applyAlignment="1">
      <alignment horizontal="right"/>
    </xf>
    <xf numFmtId="3" fontId="2" fillId="0" borderId="10" xfId="2" applyNumberFormat="1" applyFont="1" applyBorder="1" applyAlignment="1">
      <alignment horizontal="right"/>
    </xf>
    <xf numFmtId="0" fontId="2" fillId="0" borderId="13" xfId="2" applyNumberFormat="1" applyFont="1" applyBorder="1"/>
    <xf numFmtId="3" fontId="2" fillId="0" borderId="13" xfId="2" applyNumberFormat="1" applyFont="1" applyFill="1" applyBorder="1"/>
    <xf numFmtId="164" fontId="2" fillId="0" borderId="13" xfId="2" applyNumberFormat="1" applyFont="1" applyFill="1" applyBorder="1"/>
    <xf numFmtId="0" fontId="2" fillId="0" borderId="13" xfId="0" applyFont="1" applyFill="1" applyBorder="1"/>
    <xf numFmtId="167" fontId="2" fillId="0" borderId="13" xfId="3" applyNumberFormat="1" applyFont="1" applyFill="1" applyBorder="1"/>
    <xf numFmtId="3" fontId="3" fillId="0" borderId="0" xfId="0" applyNumberFormat="1" applyFont="1" applyFill="1" applyBorder="1" applyAlignment="1">
      <alignment horizontal="right" wrapText="1"/>
    </xf>
    <xf numFmtId="0" fontId="2" fillId="0" borderId="0" xfId="0" applyFont="1" applyFill="1" applyBorder="1"/>
    <xf numFmtId="0" fontId="6" fillId="0" borderId="0" xfId="0" applyFont="1" applyFill="1" applyBorder="1"/>
    <xf numFmtId="43" fontId="2" fillId="0" borderId="13" xfId="3" applyFont="1" applyFill="1" applyBorder="1" applyAlignment="1">
      <alignment horizontal="right"/>
    </xf>
    <xf numFmtId="3" fontId="2" fillId="0" borderId="13" xfId="2" applyNumberFormat="1" applyFont="1" applyFill="1" applyBorder="1" applyAlignment="1">
      <alignment horizontal="right"/>
    </xf>
    <xf numFmtId="165" fontId="2" fillId="0" borderId="13" xfId="2" applyNumberFormat="1" applyFont="1" applyBorder="1"/>
    <xf numFmtId="166" fontId="2" fillId="0" borderId="13" xfId="3" applyNumberFormat="1" applyFont="1" applyFill="1" applyBorder="1"/>
    <xf numFmtId="166" fontId="2" fillId="0" borderId="13" xfId="3" applyNumberFormat="1" applyFont="1" applyBorder="1"/>
    <xf numFmtId="0" fontId="2" fillId="0" borderId="4" xfId="2" applyNumberFormat="1" applyFont="1" applyBorder="1"/>
    <xf numFmtId="0" fontId="2" fillId="0" borderId="7" xfId="2" applyNumberFormat="1" applyFont="1" applyBorder="1"/>
    <xf numFmtId="3" fontId="3" fillId="0" borderId="1" xfId="2" applyNumberFormat="1" applyFont="1" applyFill="1" applyAlignment="1">
      <alignment horizontal="right"/>
    </xf>
    <xf numFmtId="3" fontId="3" fillId="0" borderId="0" xfId="2" applyNumberFormat="1" applyFont="1" applyFill="1" applyBorder="1" applyAlignment="1">
      <alignment horizontal="right"/>
    </xf>
    <xf numFmtId="164" fontId="3" fillId="0" borderId="1" xfId="2" applyNumberFormat="1" applyFont="1" applyFill="1" applyAlignment="1">
      <alignment horizontal="right"/>
    </xf>
    <xf numFmtId="0" fontId="2" fillId="0" borderId="0" xfId="0" applyFont="1" applyBorder="1" applyAlignment="1">
      <alignment horizontal="right"/>
    </xf>
    <xf numFmtId="43" fontId="3" fillId="0" borderId="0" xfId="3" applyFont="1" applyBorder="1" applyAlignment="1">
      <alignment horizontal="right"/>
    </xf>
    <xf numFmtId="164" fontId="3" fillId="0" borderId="0" xfId="2" applyNumberFormat="1" applyFont="1" applyFill="1" applyBorder="1" applyAlignment="1">
      <alignment horizontal="right"/>
    </xf>
    <xf numFmtId="164" fontId="2" fillId="0" borderId="0" xfId="0" applyNumberFormat="1" applyFont="1" applyBorder="1" applyAlignment="1">
      <alignment horizontal="center"/>
    </xf>
    <xf numFmtId="165" fontId="3" fillId="0" borderId="1" xfId="2" applyNumberFormat="1" applyFont="1" applyFill="1" applyAlignment="1">
      <alignment horizontal="right" wrapText="1"/>
    </xf>
    <xf numFmtId="166" fontId="3" fillId="0" borderId="0" xfId="3" applyNumberFormat="1" applyFont="1" applyBorder="1" applyAlignment="1">
      <alignment horizontal="right" wrapText="1"/>
    </xf>
    <xf numFmtId="3" fontId="2" fillId="0" borderId="1" xfId="2" applyNumberFormat="1" applyFont="1" applyFill="1" applyAlignment="1">
      <alignment horizontal="right" wrapText="1"/>
    </xf>
    <xf numFmtId="3" fontId="3" fillId="0" borderId="1" xfId="2" applyNumberFormat="1" applyFont="1" applyFill="1" applyAlignment="1">
      <alignment horizontal="right" wrapText="1"/>
    </xf>
    <xf numFmtId="3" fontId="3" fillId="0" borderId="0" xfId="2" applyNumberFormat="1" applyFont="1" applyFill="1" applyBorder="1" applyAlignment="1">
      <alignment horizontal="right" wrapText="1"/>
    </xf>
    <xf numFmtId="0" fontId="3" fillId="0" borderId="0" xfId="2" applyNumberFormat="1" applyFont="1" applyFill="1" applyBorder="1" applyAlignment="1">
      <alignment horizontal="right"/>
    </xf>
    <xf numFmtId="0" fontId="3" fillId="0" borderId="0" xfId="2" applyNumberFormat="1" applyFont="1" applyFill="1" applyBorder="1" applyAlignment="1">
      <alignment horizontal="left"/>
    </xf>
    <xf numFmtId="0" fontId="3" fillId="0" borderId="1" xfId="2" applyNumberFormat="1" applyFont="1" applyFill="1"/>
    <xf numFmtId="164" fontId="3" fillId="0" borderId="1" xfId="2" applyNumberFormat="1" applyFont="1" applyFill="1" applyAlignment="1">
      <alignment horizontal="right" wrapText="1"/>
    </xf>
    <xf numFmtId="164" fontId="2" fillId="0" borderId="10" xfId="0" applyNumberFormat="1" applyFont="1" applyBorder="1" applyAlignment="1">
      <alignment horizontal="center"/>
    </xf>
    <xf numFmtId="3" fontId="6" fillId="0" borderId="0" xfId="0" applyNumberFormat="1" applyFont="1" applyBorder="1" applyAlignment="1">
      <alignment horizontal="left" wrapText="1"/>
    </xf>
    <xf numFmtId="3" fontId="6" fillId="0" borderId="0" xfId="0" applyNumberFormat="1" applyFont="1" applyBorder="1" applyAlignment="1">
      <alignment horizontal="left"/>
    </xf>
    <xf numFmtId="0" fontId="2" fillId="0" borderId="0" xfId="0" applyFont="1" applyAlignment="1">
      <alignment vertical="top" wrapText="1"/>
    </xf>
    <xf numFmtId="0" fontId="3" fillId="0" borderId="4" xfId="2" applyNumberFormat="1" applyFont="1" applyFill="1" applyBorder="1"/>
    <xf numFmtId="0" fontId="3" fillId="0" borderId="1" xfId="2" applyNumberFormat="1" applyFont="1" applyFill="1" applyBorder="1"/>
    <xf numFmtId="0" fontId="3" fillId="0" borderId="7" xfId="2" applyNumberFormat="1" applyFont="1" applyFill="1" applyBorder="1"/>
    <xf numFmtId="0" fontId="2" fillId="0" borderId="11" xfId="2" applyNumberFormat="1" applyFont="1" applyBorder="1"/>
    <xf numFmtId="0" fontId="2" fillId="0" borderId="10" xfId="2" applyNumberFormat="1" applyFont="1" applyBorder="1"/>
    <xf numFmtId="167" fontId="2" fillId="0" borderId="1" xfId="3" applyNumberFormat="1" applyFont="1" applyFill="1" applyBorder="1"/>
    <xf numFmtId="167" fontId="2" fillId="0" borderId="8" xfId="2" applyNumberFormat="1" applyFont="1" applyFill="1" applyBorder="1"/>
    <xf numFmtId="0" fontId="9" fillId="0" borderId="0" xfId="0" applyFont="1" applyAlignment="1">
      <alignment horizontal="center"/>
    </xf>
    <xf numFmtId="0" fontId="10" fillId="0" borderId="0" xfId="1" applyFont="1"/>
    <xf numFmtId="0" fontId="10" fillId="0" borderId="0" xfId="1" applyFont="1" applyAlignment="1">
      <alignment horizontal="left"/>
    </xf>
    <xf numFmtId="0" fontId="4" fillId="0" borderId="0" xfId="0" applyFont="1" applyAlignment="1">
      <alignment horizontal="left"/>
    </xf>
  </cellXfs>
  <cellStyles count="4">
    <cellStyle name="Comma" xfId="3" builtinId="3"/>
    <cellStyle name="Hyperlink" xfId="1" builtinId="8"/>
    <cellStyle name="Normal" xfId="0" builtinId="0"/>
    <cellStyle name="Style 1" xfId="2"/>
  </cellStyles>
  <dxfs count="0"/>
  <tableStyles count="0"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showGridLines="0" zoomScale="98" zoomScaleNormal="100" workbookViewId="0"/>
  </sheetViews>
  <sheetFormatPr defaultColWidth="8.88671875" defaultRowHeight="13.8" x14ac:dyDescent="0.3"/>
  <cols>
    <col min="1" max="1" width="5.6640625" style="1" customWidth="1"/>
    <col min="2" max="2" width="23" style="1" customWidth="1"/>
    <col min="3" max="3" width="3.33203125" style="1" customWidth="1"/>
    <col min="4" max="4" width="9.6640625" style="1" bestFit="1" customWidth="1"/>
    <col min="5" max="5" width="10.109375" style="1" bestFit="1" customWidth="1"/>
    <col min="6" max="6" width="11" style="1" bestFit="1" customWidth="1"/>
    <col min="7" max="16384" width="8.88671875" style="1"/>
  </cols>
  <sheetData>
    <row r="1" spans="1:7" x14ac:dyDescent="0.3">
      <c r="A1" s="3" t="s">
        <v>459</v>
      </c>
    </row>
    <row r="3" spans="1:7" x14ac:dyDescent="0.3">
      <c r="A3" s="2" t="s">
        <v>122</v>
      </c>
      <c r="B3" s="2"/>
      <c r="C3" s="2"/>
    </row>
    <row r="4" spans="1:7" x14ac:dyDescent="0.3">
      <c r="A4" s="5"/>
      <c r="B4" s="197"/>
      <c r="C4" s="5"/>
      <c r="D4" s="88" t="s">
        <v>136</v>
      </c>
      <c r="E4" s="88" t="s">
        <v>137</v>
      </c>
      <c r="F4" s="88" t="s">
        <v>138</v>
      </c>
    </row>
    <row r="5" spans="1:7" x14ac:dyDescent="0.3">
      <c r="B5" s="198" t="s">
        <v>166</v>
      </c>
      <c r="D5" s="87">
        <f>'Fields &amp; Courts'!Q107</f>
        <v>1.6793755257950498</v>
      </c>
      <c r="E5" s="87">
        <f>'Fields &amp; Courts'!Q108</f>
        <v>6.9840818559115929</v>
      </c>
      <c r="F5" s="87">
        <f>'Fields &amp; Courts'!Q109</f>
        <v>31.618911792247687</v>
      </c>
      <c r="G5" s="6" t="s">
        <v>139</v>
      </c>
    </row>
    <row r="6" spans="1:7" x14ac:dyDescent="0.3">
      <c r="B6" s="199" t="s">
        <v>116</v>
      </c>
      <c r="D6" s="87">
        <f>'Pickleball &amp; Tennis'!L107</f>
        <v>5.692985814502597E-2</v>
      </c>
      <c r="E6" s="87">
        <f>'Pickleball &amp; Tennis'!L108</f>
        <v>0.85659908630219939</v>
      </c>
      <c r="F6" s="87">
        <f>'Pickleball &amp; Tennis'!L109</f>
        <v>4.0990498612629276</v>
      </c>
      <c r="G6" s="6" t="s">
        <v>141</v>
      </c>
    </row>
    <row r="7" spans="1:7" x14ac:dyDescent="0.3">
      <c r="B7" s="199" t="s">
        <v>121</v>
      </c>
      <c r="D7" s="87">
        <f>'Pickleball &amp; Tennis'!K107</f>
        <v>0.29216557997302339</v>
      </c>
      <c r="E7" s="87">
        <f>'Pickleball &amp; Tennis'!K108</f>
        <v>3.1897915883411563</v>
      </c>
      <c r="F7" s="87">
        <f>'Pickleball &amp; Tennis'!K109</f>
        <v>11.760382212421902</v>
      </c>
      <c r="G7" s="6" t="s">
        <v>141</v>
      </c>
    </row>
    <row r="8" spans="1:7" x14ac:dyDescent="0.3">
      <c r="B8" s="199" t="s">
        <v>100</v>
      </c>
      <c r="D8" s="87">
        <f>Volleyball!H107</f>
        <v>1.0246825533449737E-2</v>
      </c>
      <c r="E8" s="87">
        <f>Volleyball!H108</f>
        <v>0.78438557380045437</v>
      </c>
      <c r="F8" s="87">
        <f>Volleyball!H109</f>
        <v>3.6440971014734105</v>
      </c>
      <c r="G8" s="6" t="s">
        <v>141</v>
      </c>
    </row>
    <row r="9" spans="1:7" x14ac:dyDescent="0.3">
      <c r="B9" s="199" t="s">
        <v>113</v>
      </c>
      <c r="D9" s="87">
        <f>'Basketball hoops'!J107</f>
        <v>0.94069900655465621</v>
      </c>
      <c r="E9" s="87">
        <f>'Basketball hoops'!J108</f>
        <v>3.8498207099201522</v>
      </c>
      <c r="F9" s="87">
        <f>'Basketball hoops'!J109</f>
        <v>22.043992694354007</v>
      </c>
      <c r="G9" s="6" t="s">
        <v>139</v>
      </c>
    </row>
    <row r="10" spans="1:7" x14ac:dyDescent="0.3">
      <c r="B10" s="198" t="s">
        <v>112</v>
      </c>
      <c r="D10" s="87">
        <f>Beaches!H107</f>
        <v>3.986064717746758E-3</v>
      </c>
      <c r="E10" s="87">
        <f>Beaches!H108</f>
        <v>0.32315098719744995</v>
      </c>
      <c r="F10" s="87">
        <f>Beaches!H109</f>
        <v>8.1858797882011309</v>
      </c>
      <c r="G10" s="6" t="s">
        <v>140</v>
      </c>
    </row>
    <row r="11" spans="1:7" x14ac:dyDescent="0.3">
      <c r="B11" s="198" t="s">
        <v>161</v>
      </c>
      <c r="D11" s="87">
        <f>'Community gardens'!I108</f>
        <v>1.8264873543148024E-3</v>
      </c>
      <c r="E11" s="87">
        <f>'Community gardens'!I109</f>
        <v>0.10122659260564565</v>
      </c>
      <c r="F11" s="87">
        <f>'Community gardens'!I110</f>
        <v>4.0604834710371218</v>
      </c>
      <c r="G11" s="6" t="s">
        <v>162</v>
      </c>
    </row>
    <row r="12" spans="1:7" x14ac:dyDescent="0.3">
      <c r="B12" s="198" t="s">
        <v>146</v>
      </c>
      <c r="D12" s="87">
        <f>'Cooling Centers'!H107</f>
        <v>5.6560228611919235E-2</v>
      </c>
      <c r="E12" s="87">
        <f>'Cooling Centers'!H108</f>
        <v>0</v>
      </c>
      <c r="F12" s="87">
        <f>'Cooling Centers'!H109</f>
        <v>9.1255007209509138</v>
      </c>
      <c r="G12" s="6" t="s">
        <v>140</v>
      </c>
    </row>
    <row r="13" spans="1:7" x14ac:dyDescent="0.3">
      <c r="B13" s="198" t="s">
        <v>114</v>
      </c>
      <c r="D13" s="87">
        <f>'Disc Golf'!H107</f>
        <v>6.1763546907560973E-2</v>
      </c>
      <c r="E13" s="87">
        <f>'Disc Golf'!H108</f>
        <v>0.40182819115008228</v>
      </c>
      <c r="F13" s="87">
        <f>'Disc Golf'!H109</f>
        <v>2.1456209069301169</v>
      </c>
      <c r="G13" s="6" t="s">
        <v>140</v>
      </c>
    </row>
    <row r="14" spans="1:7" x14ac:dyDescent="0.3">
      <c r="B14" s="198" t="s">
        <v>111</v>
      </c>
      <c r="D14" s="87">
        <f>'Dog Parks'!H107</f>
        <v>0.26913408798531607</v>
      </c>
      <c r="E14" s="87">
        <f>'Dog Parks'!H108</f>
        <v>1.2726773729850271</v>
      </c>
      <c r="F14" s="87">
        <f>'Dog Parks'!H109</f>
        <v>5.710524496647321</v>
      </c>
      <c r="G14" s="6" t="s">
        <v>140</v>
      </c>
    </row>
    <row r="15" spans="1:7" x14ac:dyDescent="0.3">
      <c r="B15" s="198" t="s">
        <v>115</v>
      </c>
      <c r="D15" s="87">
        <f>'Drinking fountains'!H107</f>
        <v>3.4669856293445662E-2</v>
      </c>
      <c r="E15" s="87">
        <f>'Drinking fountains'!H108</f>
        <v>2.456989747769998</v>
      </c>
      <c r="F15" s="87">
        <f>'Drinking fountains'!H109</f>
        <v>10.333421419524152</v>
      </c>
      <c r="G15" s="6" t="s">
        <v>139</v>
      </c>
    </row>
    <row r="16" spans="1:7" x14ac:dyDescent="0.3">
      <c r="B16" s="198" t="s">
        <v>117</v>
      </c>
      <c r="D16" s="87">
        <f>Playgrounds!K107</f>
        <v>0.98351877519128539</v>
      </c>
      <c r="E16" s="87">
        <f>Playgrounds!K108</f>
        <v>2.7817203656986558</v>
      </c>
      <c r="F16" s="87">
        <f>Playgrounds!K109</f>
        <v>8.1111321280981805</v>
      </c>
      <c r="G16" s="6" t="s">
        <v>139</v>
      </c>
    </row>
    <row r="17" spans="1:7" x14ac:dyDescent="0.3">
      <c r="B17" s="198" t="s">
        <v>118</v>
      </c>
      <c r="D17" s="87">
        <f>'Recreation and senior centers'!I107</f>
        <v>0.20653404885907151</v>
      </c>
      <c r="E17" s="87">
        <f>'Recreation and senior centers'!I108</f>
        <v>0.75986503207586342</v>
      </c>
      <c r="F17" s="87">
        <f>'Recreation and senior centers'!I109</f>
        <v>3.1652108162287393</v>
      </c>
      <c r="G17" s="6" t="s">
        <v>141</v>
      </c>
    </row>
    <row r="18" spans="1:7" x14ac:dyDescent="0.3">
      <c r="B18" s="198" t="s">
        <v>107</v>
      </c>
      <c r="D18" s="87">
        <f>Restrooms!J107</f>
        <v>0.12971009793112392</v>
      </c>
      <c r="E18" s="87">
        <f>Restrooms!J108</f>
        <v>1.4629518801556287</v>
      </c>
      <c r="F18" s="87">
        <f>Restrooms!J109</f>
        <v>6.4635272391505083</v>
      </c>
      <c r="G18" s="6" t="s">
        <v>139</v>
      </c>
    </row>
    <row r="19" spans="1:7" x14ac:dyDescent="0.3">
      <c r="B19" s="198" t="s">
        <v>119</v>
      </c>
      <c r="D19" s="87">
        <f>'Skate parks'!H107</f>
        <v>7.5726883422249314E-2</v>
      </c>
      <c r="E19" s="87">
        <f>'Skate parks'!H108</f>
        <v>0.66545827901999899</v>
      </c>
      <c r="F19" s="87">
        <f>'Skate parks'!H109</f>
        <v>3.2895578468747373</v>
      </c>
      <c r="G19" s="6" t="s">
        <v>140</v>
      </c>
    </row>
    <row r="20" spans="1:7" x14ac:dyDescent="0.3">
      <c r="B20" s="198" t="s">
        <v>104</v>
      </c>
      <c r="D20" s="87">
        <f>Splashpads!H107</f>
        <v>0.10346086954722419</v>
      </c>
      <c r="E20" s="87">
        <f>Splashpads!H108</f>
        <v>1.3221199360955214</v>
      </c>
      <c r="F20" s="87">
        <f>Splashpads!H109</f>
        <v>12.546026410844435</v>
      </c>
      <c r="G20" s="6" t="s">
        <v>140</v>
      </c>
    </row>
    <row r="21" spans="1:7" x14ac:dyDescent="0.3">
      <c r="B21" s="198" t="s">
        <v>120</v>
      </c>
      <c r="D21" s="87">
        <f>'Swimming pools'!H107</f>
        <v>0.28899813018209769</v>
      </c>
      <c r="E21" s="87">
        <f>'Swimming pools'!H108</f>
        <v>1.8187283722332688</v>
      </c>
      <c r="F21" s="87">
        <f>'Swimming pools'!H109</f>
        <v>10.765363519412642</v>
      </c>
      <c r="G21" s="6" t="s">
        <v>140</v>
      </c>
    </row>
    <row r="22" spans="1:7" x14ac:dyDescent="0.3">
      <c r="B22" s="198" t="s">
        <v>167</v>
      </c>
      <c r="D22" s="87">
        <f>Trails!I107</f>
        <v>3.6529747086296048E-2</v>
      </c>
      <c r="E22" s="87">
        <f>Trails!I108</f>
        <v>1.4384726052716521</v>
      </c>
      <c r="F22" s="87">
        <f>Trails!I109</f>
        <v>23.345513026514546</v>
      </c>
      <c r="G22" s="6" t="s">
        <v>142</v>
      </c>
    </row>
    <row r="23" spans="1:7" x14ac:dyDescent="0.3">
      <c r="B23" s="198" t="s">
        <v>168</v>
      </c>
      <c r="D23" s="87">
        <f>Trails!J107</f>
        <v>0.1959191990039468</v>
      </c>
      <c r="E23" s="87">
        <f>Trails!J108</f>
        <v>2.5558869798231361</v>
      </c>
      <c r="F23" s="87">
        <f>Trails!J109</f>
        <v>93.495554896118307</v>
      </c>
      <c r="G23" s="6" t="s">
        <v>142</v>
      </c>
    </row>
    <row r="24" spans="1:7" x14ac:dyDescent="0.3">
      <c r="B24" s="198" t="s">
        <v>171</v>
      </c>
      <c r="D24" s="87">
        <f>'Fitness Zones'!H107</f>
        <v>8.5838309809344523E-3</v>
      </c>
      <c r="E24" s="87">
        <f>'Fitness Zones'!H108</f>
        <v>0.16433592619749821</v>
      </c>
      <c r="F24" s="87">
        <f>'Fitness Zones'!H109</f>
        <v>1.901525974594612</v>
      </c>
      <c r="G24" s="6" t="s">
        <v>140</v>
      </c>
    </row>
    <row r="25" spans="1:7" x14ac:dyDescent="0.3">
      <c r="B25" s="198" t="s">
        <v>170</v>
      </c>
      <c r="D25" s="87">
        <f>'Walking Loops'!J107</f>
        <v>2.5617063833624342E-3</v>
      </c>
      <c r="E25" s="87">
        <f>'Walking Loops'!J108</f>
        <v>0.12955564427843089</v>
      </c>
      <c r="F25" s="87">
        <f>'Walking Loops'!J109</f>
        <v>2.5922093058304618</v>
      </c>
      <c r="G25" s="6" t="s">
        <v>139</v>
      </c>
    </row>
    <row r="26" spans="1:7" x14ac:dyDescent="0.3">
      <c r="B26" s="198"/>
      <c r="D26" s="54"/>
      <c r="E26" s="54"/>
      <c r="F26" s="54"/>
      <c r="G26" s="6"/>
    </row>
    <row r="27" spans="1:7" x14ac:dyDescent="0.3">
      <c r="B27" s="6" t="s">
        <v>143</v>
      </c>
      <c r="C27" s="55"/>
      <c r="D27" s="56"/>
      <c r="E27" s="56"/>
      <c r="F27" s="56"/>
      <c r="G27" s="57"/>
    </row>
    <row r="28" spans="1:7" x14ac:dyDescent="0.3">
      <c r="B28" s="6" t="s">
        <v>144</v>
      </c>
      <c r="C28" s="55"/>
      <c r="D28" s="56"/>
      <c r="E28" s="56"/>
      <c r="F28" s="56"/>
      <c r="G28" s="57"/>
    </row>
    <row r="29" spans="1:7" x14ac:dyDescent="0.3">
      <c r="B29" s="6" t="s">
        <v>178</v>
      </c>
      <c r="C29" s="55"/>
      <c r="D29" s="56"/>
      <c r="E29" s="56"/>
      <c r="F29" s="56"/>
      <c r="G29" s="57"/>
    </row>
    <row r="31" spans="1:7" x14ac:dyDescent="0.3">
      <c r="A31" s="3" t="s">
        <v>179</v>
      </c>
    </row>
    <row r="33" spans="1:9" x14ac:dyDescent="0.3">
      <c r="A33" s="200" t="s">
        <v>180</v>
      </c>
      <c r="B33" s="200"/>
      <c r="C33" s="200"/>
      <c r="D33" s="200"/>
      <c r="E33" s="200"/>
      <c r="F33" s="200"/>
      <c r="G33" s="200"/>
      <c r="H33" s="200"/>
      <c r="I33" s="4"/>
    </row>
  </sheetData>
  <sortState ref="B1:B21">
    <sortCondition ref="B1"/>
  </sortState>
  <mergeCells count="1">
    <mergeCell ref="A33:H33"/>
  </mergeCells>
  <hyperlinks>
    <hyperlink ref="B5" location="'Fields &amp; Courts'!A1" display="Fields &amp; Courts"/>
    <hyperlink ref="B9" location="'Basketball hoops'!A1" display="Basketball Hoops"/>
    <hyperlink ref="B10" location="Beaches!A1" display="Beaches"/>
    <hyperlink ref="B11" location="'Community gardens'!A1" display="Community Garden Plots"/>
    <hyperlink ref="B13" location="'Disc Golf'!A1" display="Disc Golf"/>
    <hyperlink ref="B14" location="'Dog Parks'!A1" display="Dog Parks "/>
    <hyperlink ref="B15" location="'Drinking fountains'!A1" display="Drinking Fountains"/>
    <hyperlink ref="B16" location="Playgrounds!A1" display="Playgrounds"/>
    <hyperlink ref="B17" location="'Recreation and senior centers'!A1" display="Recreation and Senior Centers"/>
    <hyperlink ref="B18" location="Restrooms!A1" display="Restrooms"/>
    <hyperlink ref="B19" location="'Skate parks'!A1" display="Skate Parks"/>
    <hyperlink ref="B20" location="Splashpads!A1" display="Splashpads"/>
    <hyperlink ref="B21" location="'Swimming pools'!A1" display="Swimming Pools"/>
    <hyperlink ref="B22" location="Trails!A1" display="Improved Trails"/>
    <hyperlink ref="B24" location="'Fitness Zones'!A1" display="Fitness Zones"/>
    <hyperlink ref="B12" location="'Cooling Centers'!A1" display="Cooling Centers"/>
    <hyperlink ref="B6" location="'Pickleball &amp; Tennis'!A1" display="Pickleball Courts"/>
    <hyperlink ref="B7" location="'Pickleball &amp; Tennis'!A1" display="Tennis Courts"/>
    <hyperlink ref="B8" location="Volleyball!A1" display="Volleyball Nets"/>
    <hyperlink ref="B23" location="Trails!A1" display="Nature Trails"/>
    <hyperlink ref="B25" location="'Walking Loops'!A1" display="Walking Loops / Tracks"/>
  </hyperlinks>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14"/>
  <sheetViews>
    <sheetView showGridLines="0" workbookViewId="0"/>
  </sheetViews>
  <sheetFormatPr defaultRowHeight="13.8" x14ac:dyDescent="0.3"/>
  <cols>
    <col min="1" max="1" width="8.88671875" style="1"/>
    <col min="2" max="2" width="8.88671875" style="1" hidden="1" customWidth="1"/>
    <col min="3" max="3" width="25.88671875" style="1" bestFit="1" customWidth="1"/>
    <col min="4" max="4" width="17" style="7" bestFit="1" customWidth="1"/>
    <col min="5" max="5" width="1.109375" style="109" customWidth="1"/>
    <col min="6" max="6" width="11.21875" style="146" customWidth="1"/>
    <col min="7" max="7" width="1.109375" style="137" customWidth="1"/>
    <col min="8" max="8" width="18.5546875" style="147" customWidth="1"/>
    <col min="9" max="9" width="1.109375" style="55" customWidth="1"/>
    <col min="10" max="10" width="11.44140625" style="1" customWidth="1"/>
    <col min="11" max="16384" width="8.88671875" style="1"/>
  </cols>
  <sheetData>
    <row r="1" spans="2:10" s="3" customFormat="1" ht="15.6" x14ac:dyDescent="0.3">
      <c r="C1" s="143" t="s">
        <v>126</v>
      </c>
      <c r="D1" s="7"/>
      <c r="E1" s="109"/>
      <c r="F1" s="146"/>
      <c r="G1" s="137"/>
      <c r="H1" s="147"/>
      <c r="I1" s="89"/>
    </row>
    <row r="2" spans="2:10" s="3" customFormat="1" x14ac:dyDescent="0.3">
      <c r="D2" s="7"/>
      <c r="E2" s="109"/>
      <c r="F2" s="146"/>
      <c r="G2" s="137"/>
      <c r="H2" s="147"/>
      <c r="I2" s="89"/>
    </row>
    <row r="3" spans="2:10" s="3" customFormat="1" ht="27.6" x14ac:dyDescent="0.3">
      <c r="C3" s="10" t="s">
        <v>0</v>
      </c>
      <c r="D3" s="13" t="s">
        <v>1</v>
      </c>
      <c r="E3" s="90"/>
      <c r="F3" s="27" t="s">
        <v>99</v>
      </c>
      <c r="G3" s="68"/>
      <c r="H3" s="43" t="s">
        <v>163</v>
      </c>
      <c r="I3" s="89"/>
      <c r="J3" s="43" t="s">
        <v>322</v>
      </c>
    </row>
    <row r="4" spans="2:10" s="3" customFormat="1" hidden="1" x14ac:dyDescent="0.3">
      <c r="C4" s="89"/>
      <c r="D4" s="90"/>
      <c r="E4" s="90"/>
      <c r="F4" s="144" t="s">
        <v>216</v>
      </c>
      <c r="G4" s="145"/>
      <c r="H4" s="91"/>
      <c r="I4" s="89"/>
    </row>
    <row r="5" spans="2:10" s="3" customFormat="1" x14ac:dyDescent="0.3">
      <c r="C5" s="89"/>
      <c r="D5" s="90"/>
      <c r="E5" s="90"/>
      <c r="F5" s="68"/>
      <c r="G5" s="68"/>
      <c r="H5" s="91"/>
      <c r="I5" s="89"/>
    </row>
    <row r="6" spans="2:10" x14ac:dyDescent="0.3">
      <c r="B6" s="1" t="s">
        <v>188</v>
      </c>
      <c r="C6" s="12" t="s">
        <v>93</v>
      </c>
      <c r="D6" s="14">
        <v>548705</v>
      </c>
      <c r="E6" s="63"/>
      <c r="F6" s="14">
        <v>567</v>
      </c>
      <c r="G6" s="63"/>
      <c r="H6" s="15">
        <v>10.333421419524152</v>
      </c>
      <c r="J6" s="14">
        <v>967.73368606701945</v>
      </c>
    </row>
    <row r="7" spans="2:10" x14ac:dyDescent="0.3">
      <c r="B7" s="1" t="s">
        <v>224</v>
      </c>
      <c r="C7" s="12" t="s">
        <v>70</v>
      </c>
      <c r="D7" s="14">
        <v>321040</v>
      </c>
      <c r="E7" s="63"/>
      <c r="F7" s="14">
        <v>254</v>
      </c>
      <c r="G7" s="63"/>
      <c r="H7" s="15">
        <v>7.9117866932469472</v>
      </c>
      <c r="J7" s="14">
        <v>1263.9370078740158</v>
      </c>
    </row>
    <row r="8" spans="2:10" x14ac:dyDescent="0.3">
      <c r="B8" s="1" t="s">
        <v>264</v>
      </c>
      <c r="C8" s="12" t="s">
        <v>43</v>
      </c>
      <c r="D8" s="14">
        <v>319103</v>
      </c>
      <c r="E8" s="63"/>
      <c r="F8" s="14">
        <v>228</v>
      </c>
      <c r="G8" s="63"/>
      <c r="H8" s="15">
        <v>7.1450284077554898</v>
      </c>
      <c r="J8" s="14">
        <v>1399.5745614035088</v>
      </c>
    </row>
    <row r="9" spans="2:10" x14ac:dyDescent="0.3">
      <c r="B9" s="1" t="s">
        <v>233</v>
      </c>
      <c r="C9" s="12" t="s">
        <v>21</v>
      </c>
      <c r="D9" s="14">
        <v>311917</v>
      </c>
      <c r="E9" s="63"/>
      <c r="F9" s="14">
        <v>216</v>
      </c>
      <c r="G9" s="63"/>
      <c r="H9" s="15">
        <v>6.9249191291272991</v>
      </c>
      <c r="J9" s="14">
        <v>1444.0601851851852</v>
      </c>
    </row>
    <row r="10" spans="2:10" x14ac:dyDescent="0.3">
      <c r="B10" s="1" t="s">
        <v>305</v>
      </c>
      <c r="C10" s="12" t="s">
        <v>39</v>
      </c>
      <c r="D10" s="14">
        <v>331701</v>
      </c>
      <c r="E10" s="63"/>
      <c r="F10" s="14">
        <v>225</v>
      </c>
      <c r="G10" s="63"/>
      <c r="H10" s="15">
        <v>6.7832174156846081</v>
      </c>
      <c r="J10" s="14">
        <v>1474.2266666666667</v>
      </c>
    </row>
    <row r="11" spans="2:10" x14ac:dyDescent="0.3">
      <c r="B11" s="1" t="s">
        <v>275</v>
      </c>
      <c r="C11" s="12" t="s">
        <v>55</v>
      </c>
      <c r="D11" s="14">
        <v>277146</v>
      </c>
      <c r="E11" s="63"/>
      <c r="F11" s="14">
        <v>185</v>
      </c>
      <c r="G11" s="63"/>
      <c r="H11" s="15">
        <v>6.6751820340181709</v>
      </c>
      <c r="J11" s="14">
        <v>1498.0864864864866</v>
      </c>
    </row>
    <row r="12" spans="2:10" x14ac:dyDescent="0.3">
      <c r="B12" s="1" t="s">
        <v>298</v>
      </c>
      <c r="C12" s="12" t="s">
        <v>12</v>
      </c>
      <c r="D12" s="14">
        <v>227473</v>
      </c>
      <c r="E12" s="63"/>
      <c r="F12" s="14">
        <v>145</v>
      </c>
      <c r="G12" s="63"/>
      <c r="H12" s="15">
        <v>6.3743828937939888</v>
      </c>
      <c r="J12" s="14">
        <v>1568.7793103448275</v>
      </c>
    </row>
    <row r="13" spans="2:10" x14ac:dyDescent="0.3">
      <c r="B13" s="1" t="s">
        <v>300</v>
      </c>
      <c r="C13" s="12" t="s">
        <v>73</v>
      </c>
      <c r="D13" s="14">
        <v>305298</v>
      </c>
      <c r="E13" s="63"/>
      <c r="F13" s="14">
        <v>190</v>
      </c>
      <c r="G13" s="63"/>
      <c r="H13" s="15">
        <v>6.2234276018840609</v>
      </c>
      <c r="J13" s="14">
        <v>1606.8315789473684</v>
      </c>
    </row>
    <row r="14" spans="2:10" x14ac:dyDescent="0.3">
      <c r="B14" s="1" t="s">
        <v>256</v>
      </c>
      <c r="C14" s="12" t="s">
        <v>87</v>
      </c>
      <c r="D14" s="14">
        <v>297651</v>
      </c>
      <c r="E14" s="63"/>
      <c r="F14" s="14">
        <v>185</v>
      </c>
      <c r="G14" s="63"/>
      <c r="H14" s="15">
        <v>6.2153327218789798</v>
      </c>
      <c r="J14" s="14">
        <v>1608.9243243243243</v>
      </c>
    </row>
    <row r="15" spans="2:10" x14ac:dyDescent="0.3">
      <c r="B15" s="1" t="s">
        <v>277</v>
      </c>
      <c r="C15" s="12" t="s">
        <v>74</v>
      </c>
      <c r="D15" s="14">
        <v>291554</v>
      </c>
      <c r="E15" s="63"/>
      <c r="F15" s="14">
        <v>171</v>
      </c>
      <c r="G15" s="63"/>
      <c r="H15" s="15">
        <v>5.8651227559903143</v>
      </c>
      <c r="J15" s="14">
        <v>1704.9941520467837</v>
      </c>
    </row>
    <row r="16" spans="2:10" x14ac:dyDescent="0.3">
      <c r="B16" s="1" t="s">
        <v>187</v>
      </c>
      <c r="C16" s="12" t="s">
        <v>13</v>
      </c>
      <c r="D16" s="14">
        <v>240861</v>
      </c>
      <c r="E16" s="63"/>
      <c r="F16" s="14">
        <v>138</v>
      </c>
      <c r="G16" s="63"/>
      <c r="H16" s="15">
        <v>5.7294456138602765</v>
      </c>
      <c r="J16" s="14">
        <v>1745.3695652173913</v>
      </c>
    </row>
    <row r="17" spans="2:10" x14ac:dyDescent="0.3">
      <c r="B17" s="1" t="s">
        <v>190</v>
      </c>
      <c r="C17" s="12" t="s">
        <v>79</v>
      </c>
      <c r="D17" s="14">
        <v>534959</v>
      </c>
      <c r="E17" s="63"/>
      <c r="F17" s="14">
        <v>296</v>
      </c>
      <c r="G17" s="63"/>
      <c r="H17" s="15">
        <v>5.533134314966194</v>
      </c>
      <c r="J17" s="14">
        <v>1807.293918918919</v>
      </c>
    </row>
    <row r="18" spans="2:10" x14ac:dyDescent="0.3">
      <c r="B18" s="1" t="s">
        <v>229</v>
      </c>
      <c r="C18" s="12" t="s">
        <v>48</v>
      </c>
      <c r="D18" s="14">
        <v>258654</v>
      </c>
      <c r="E18" s="63"/>
      <c r="F18" s="14">
        <v>134</v>
      </c>
      <c r="G18" s="63"/>
      <c r="H18" s="15">
        <v>5.180666063544348</v>
      </c>
      <c r="J18" s="14">
        <v>1930.2537313432836</v>
      </c>
    </row>
    <row r="19" spans="2:10" x14ac:dyDescent="0.3">
      <c r="B19" s="1" t="s">
        <v>283</v>
      </c>
      <c r="C19" s="12" t="s">
        <v>33</v>
      </c>
      <c r="D19" s="14">
        <v>235898</v>
      </c>
      <c r="E19" s="63"/>
      <c r="F19" s="14">
        <v>116</v>
      </c>
      <c r="G19" s="63"/>
      <c r="H19" s="15">
        <v>4.9173795453967388</v>
      </c>
      <c r="J19" s="14">
        <v>2033.6034482758621</v>
      </c>
    </row>
    <row r="20" spans="2:10" x14ac:dyDescent="0.3">
      <c r="B20" s="1" t="s">
        <v>241</v>
      </c>
      <c r="C20" s="12" t="s">
        <v>135</v>
      </c>
      <c r="D20" s="14">
        <v>233034</v>
      </c>
      <c r="E20" s="63"/>
      <c r="F20" s="14">
        <v>111</v>
      </c>
      <c r="G20" s="63"/>
      <c r="H20" s="15">
        <v>4.7632534308298364</v>
      </c>
      <c r="J20" s="14">
        <v>2099.4054054054054</v>
      </c>
    </row>
    <row r="21" spans="2:10" x14ac:dyDescent="0.3">
      <c r="B21" s="1" t="s">
        <v>281</v>
      </c>
      <c r="C21" s="52" t="s">
        <v>75</v>
      </c>
      <c r="D21" s="14">
        <v>665438</v>
      </c>
      <c r="E21" s="63"/>
      <c r="F21" s="14">
        <v>316</v>
      </c>
      <c r="G21" s="63"/>
      <c r="H21" s="15">
        <v>4.7487519498435615</v>
      </c>
      <c r="J21" s="14">
        <v>2105.8164556962024</v>
      </c>
    </row>
    <row r="22" spans="2:10" x14ac:dyDescent="0.3">
      <c r="B22" s="1" t="s">
        <v>243</v>
      </c>
      <c r="C22" s="12" t="s">
        <v>76</v>
      </c>
      <c r="D22" s="14">
        <v>480766</v>
      </c>
      <c r="E22" s="63"/>
      <c r="F22" s="14">
        <v>226</v>
      </c>
      <c r="G22" s="63"/>
      <c r="H22" s="15">
        <v>4.7008315895882822</v>
      </c>
      <c r="J22" s="14">
        <v>2127.283185840708</v>
      </c>
    </row>
    <row r="23" spans="2:10" x14ac:dyDescent="0.3">
      <c r="B23" s="1" t="s">
        <v>255</v>
      </c>
      <c r="C23" s="12" t="s">
        <v>19</v>
      </c>
      <c r="D23" s="14">
        <v>2750534</v>
      </c>
      <c r="E23" s="63"/>
      <c r="F23" s="14">
        <v>1250</v>
      </c>
      <c r="G23" s="63"/>
      <c r="H23" s="15">
        <v>4.5445720721867104</v>
      </c>
      <c r="J23" s="14">
        <v>2200.4272000000001</v>
      </c>
    </row>
    <row r="24" spans="2:10" x14ac:dyDescent="0.3">
      <c r="B24" s="1" t="s">
        <v>304</v>
      </c>
      <c r="C24" s="12" t="s">
        <v>89</v>
      </c>
      <c r="D24" s="14">
        <v>259920</v>
      </c>
      <c r="E24" s="63"/>
      <c r="F24" s="14">
        <v>117</v>
      </c>
      <c r="G24" s="63"/>
      <c r="H24" s="15">
        <v>4.5013850415512469</v>
      </c>
      <c r="J24" s="14">
        <v>2221.5384615384614</v>
      </c>
    </row>
    <row r="25" spans="2:10" x14ac:dyDescent="0.3">
      <c r="B25" s="1" t="s">
        <v>276</v>
      </c>
      <c r="C25" s="12" t="s">
        <v>49</v>
      </c>
      <c r="D25" s="14">
        <v>327130</v>
      </c>
      <c r="E25" s="63"/>
      <c r="F25" s="14">
        <v>146</v>
      </c>
      <c r="G25" s="63"/>
      <c r="H25" s="15">
        <v>4.4630575000764221</v>
      </c>
      <c r="J25" s="14">
        <v>2240.6164383561645</v>
      </c>
    </row>
    <row r="26" spans="2:10" x14ac:dyDescent="0.3">
      <c r="B26" s="1" t="s">
        <v>234</v>
      </c>
      <c r="C26" s="12" t="s">
        <v>63</v>
      </c>
      <c r="D26" s="14">
        <v>8840134</v>
      </c>
      <c r="E26" s="63"/>
      <c r="F26" s="14">
        <v>3921</v>
      </c>
      <c r="G26" s="63"/>
      <c r="H26" s="15">
        <v>4.4354531277467064</v>
      </c>
      <c r="J26" s="14">
        <v>2254.5610813567969</v>
      </c>
    </row>
    <row r="27" spans="2:10" x14ac:dyDescent="0.3">
      <c r="B27" s="1" t="s">
        <v>242</v>
      </c>
      <c r="C27" s="12" t="s">
        <v>88</v>
      </c>
      <c r="D27" s="14">
        <v>314825</v>
      </c>
      <c r="E27" s="63"/>
      <c r="F27" s="14">
        <v>133</v>
      </c>
      <c r="G27" s="63"/>
      <c r="H27" s="15">
        <v>4.2245692051139523</v>
      </c>
      <c r="J27" s="14">
        <v>2367.1052631578946</v>
      </c>
    </row>
    <row r="28" spans="2:10" x14ac:dyDescent="0.3">
      <c r="B28" s="1" t="s">
        <v>296</v>
      </c>
      <c r="C28" s="12" t="s">
        <v>51</v>
      </c>
      <c r="D28" s="14">
        <v>464125</v>
      </c>
      <c r="E28" s="63"/>
      <c r="F28" s="14">
        <v>195</v>
      </c>
      <c r="G28" s="63"/>
      <c r="H28" s="15">
        <v>4.2014543495825478</v>
      </c>
      <c r="J28" s="14">
        <v>2380.1282051282051</v>
      </c>
    </row>
    <row r="29" spans="2:10" x14ac:dyDescent="0.3">
      <c r="B29" s="1" t="s">
        <v>287</v>
      </c>
      <c r="C29" s="12" t="s">
        <v>7</v>
      </c>
      <c r="D29" s="14">
        <v>515426</v>
      </c>
      <c r="E29" s="63"/>
      <c r="F29" s="14">
        <v>209</v>
      </c>
      <c r="G29" s="63"/>
      <c r="H29" s="15">
        <v>4.0548982783173528</v>
      </c>
      <c r="J29" s="14">
        <v>2466.1531100478469</v>
      </c>
    </row>
    <row r="30" spans="2:10" x14ac:dyDescent="0.3">
      <c r="B30" s="1" t="s">
        <v>271</v>
      </c>
      <c r="C30" s="12" t="s">
        <v>67</v>
      </c>
      <c r="D30" s="14">
        <v>446649</v>
      </c>
      <c r="E30" s="63"/>
      <c r="F30" s="14">
        <v>180</v>
      </c>
      <c r="G30" s="63"/>
      <c r="H30" s="15">
        <v>4.0300101421921912</v>
      </c>
      <c r="J30" s="14">
        <v>2481.3833333333332</v>
      </c>
    </row>
    <row r="31" spans="2:10" x14ac:dyDescent="0.3">
      <c r="B31" s="1" t="s">
        <v>266</v>
      </c>
      <c r="C31" s="12" t="s">
        <v>6</v>
      </c>
      <c r="D31" s="14">
        <v>246301</v>
      </c>
      <c r="E31" s="63"/>
      <c r="F31" s="14">
        <v>99</v>
      </c>
      <c r="G31" s="63"/>
      <c r="H31" s="15">
        <v>4.0194721093296408</v>
      </c>
      <c r="J31" s="14">
        <v>2487.8888888888887</v>
      </c>
    </row>
    <row r="32" spans="2:10" x14ac:dyDescent="0.3">
      <c r="B32" s="1" t="s">
        <v>286</v>
      </c>
      <c r="C32" s="52" t="s">
        <v>90</v>
      </c>
      <c r="D32" s="14">
        <v>323593</v>
      </c>
      <c r="E32" s="63"/>
      <c r="F32" s="14">
        <v>130</v>
      </c>
      <c r="G32" s="63"/>
      <c r="H32" s="15">
        <v>4.0173922180022439</v>
      </c>
      <c r="J32" s="14">
        <v>2489.1769230769232</v>
      </c>
    </row>
    <row r="33" spans="2:10" x14ac:dyDescent="0.3">
      <c r="B33" s="1" t="s">
        <v>240</v>
      </c>
      <c r="C33" s="12" t="s">
        <v>91</v>
      </c>
      <c r="D33" s="14">
        <v>392284</v>
      </c>
      <c r="E33" s="63"/>
      <c r="F33" s="14">
        <v>154</v>
      </c>
      <c r="G33" s="63"/>
      <c r="H33" s="15">
        <v>3.925727279216078</v>
      </c>
      <c r="J33" s="14">
        <v>2547.2987012987014</v>
      </c>
    </row>
    <row r="34" spans="2:10" x14ac:dyDescent="0.3">
      <c r="B34" s="1" t="s">
        <v>231</v>
      </c>
      <c r="C34" s="59" t="s">
        <v>153</v>
      </c>
      <c r="D34" s="14">
        <v>649600</v>
      </c>
      <c r="E34" s="63"/>
      <c r="F34" s="14">
        <v>252</v>
      </c>
      <c r="G34" s="63"/>
      <c r="H34" s="15">
        <v>3.8793103448275859</v>
      </c>
      <c r="J34" s="14">
        <v>2577.7777777777778</v>
      </c>
    </row>
    <row r="35" spans="2:10" x14ac:dyDescent="0.3">
      <c r="B35" s="1" t="s">
        <v>263</v>
      </c>
      <c r="C35" s="12" t="s">
        <v>60</v>
      </c>
      <c r="D35" s="14">
        <v>439124</v>
      </c>
      <c r="E35" s="63"/>
      <c r="F35" s="14">
        <v>165</v>
      </c>
      <c r="G35" s="63"/>
      <c r="H35" s="15">
        <v>3.7574808026889897</v>
      </c>
      <c r="J35" s="14">
        <v>2661.3575757575759</v>
      </c>
    </row>
    <row r="36" spans="2:10" x14ac:dyDescent="0.3">
      <c r="B36" s="1" t="s">
        <v>235</v>
      </c>
      <c r="C36" s="12" t="s">
        <v>81</v>
      </c>
      <c r="D36" s="14">
        <v>1394592</v>
      </c>
      <c r="E36" s="63"/>
      <c r="F36" s="14">
        <v>512</v>
      </c>
      <c r="G36" s="63"/>
      <c r="H36" s="15">
        <v>3.6713246598288243</v>
      </c>
      <c r="J36" s="14">
        <v>2723.8125</v>
      </c>
    </row>
    <row r="37" spans="2:10" x14ac:dyDescent="0.3">
      <c r="B37" s="1" t="s">
        <v>189</v>
      </c>
      <c r="C37" s="12" t="s">
        <v>50</v>
      </c>
      <c r="D37" s="14">
        <v>297371</v>
      </c>
      <c r="E37" s="63"/>
      <c r="F37" s="14">
        <v>108</v>
      </c>
      <c r="G37" s="63"/>
      <c r="H37" s="15">
        <v>3.6318269098197202</v>
      </c>
      <c r="J37" s="14">
        <v>2753.4351851851852</v>
      </c>
    </row>
    <row r="38" spans="2:10" x14ac:dyDescent="0.3">
      <c r="B38" s="1" t="s">
        <v>225</v>
      </c>
      <c r="C38" s="12" t="s">
        <v>83</v>
      </c>
      <c r="D38" s="14">
        <v>1018924</v>
      </c>
      <c r="E38" s="63"/>
      <c r="F38" s="14">
        <v>350</v>
      </c>
      <c r="G38" s="63"/>
      <c r="H38" s="15">
        <v>3.4349961331757815</v>
      </c>
      <c r="J38" s="14">
        <v>2911.2114285714288</v>
      </c>
    </row>
    <row r="39" spans="2:10" x14ac:dyDescent="0.3">
      <c r="B39" s="1" t="s">
        <v>259</v>
      </c>
      <c r="C39" s="12" t="s">
        <v>16</v>
      </c>
      <c r="D39" s="14">
        <v>284103</v>
      </c>
      <c r="E39" s="63"/>
      <c r="F39" s="14">
        <v>97</v>
      </c>
      <c r="G39" s="63"/>
      <c r="H39" s="15">
        <v>3.4142546893204226</v>
      </c>
      <c r="J39" s="14">
        <v>2928.896907216495</v>
      </c>
    </row>
    <row r="40" spans="2:10" x14ac:dyDescent="0.3">
      <c r="B40" s="1" t="s">
        <v>268</v>
      </c>
      <c r="C40" s="12" t="s">
        <v>96</v>
      </c>
      <c r="D40" s="14">
        <v>706367</v>
      </c>
      <c r="E40" s="63"/>
      <c r="F40" s="14">
        <v>229</v>
      </c>
      <c r="G40" s="63"/>
      <c r="H40" s="15">
        <v>3.2419408041428888</v>
      </c>
      <c r="J40" s="14">
        <v>3084.5720524017465</v>
      </c>
    </row>
    <row r="41" spans="2:10" x14ac:dyDescent="0.3">
      <c r="B41" s="1" t="s">
        <v>226</v>
      </c>
      <c r="C41" s="12" t="s">
        <v>52</v>
      </c>
      <c r="D41" s="14">
        <v>3903648</v>
      </c>
      <c r="E41" s="63"/>
      <c r="F41" s="14">
        <v>1260</v>
      </c>
      <c r="G41" s="63"/>
      <c r="H41" s="15">
        <v>3.227750043036667</v>
      </c>
      <c r="J41" s="14">
        <v>3098.1333333333332</v>
      </c>
    </row>
    <row r="42" spans="2:10" x14ac:dyDescent="0.3">
      <c r="B42" s="1" t="s">
        <v>246</v>
      </c>
      <c r="C42" s="12" t="s">
        <v>59</v>
      </c>
      <c r="D42" s="14">
        <v>576366</v>
      </c>
      <c r="E42" s="63"/>
      <c r="F42" s="14">
        <v>172</v>
      </c>
      <c r="G42" s="63"/>
      <c r="H42" s="15">
        <v>2.9842148912323072</v>
      </c>
      <c r="J42" s="14">
        <v>3350.9651162790697</v>
      </c>
    </row>
    <row r="43" spans="2:10" x14ac:dyDescent="0.3">
      <c r="B43" s="1" t="s">
        <v>282</v>
      </c>
      <c r="C43" s="12" t="s">
        <v>3</v>
      </c>
      <c r="D43" s="14">
        <v>346023</v>
      </c>
      <c r="E43" s="63"/>
      <c r="F43" s="14">
        <v>103</v>
      </c>
      <c r="G43" s="63"/>
      <c r="H43" s="15">
        <v>2.9766807408756062</v>
      </c>
      <c r="J43" s="14">
        <v>3359.4466019417478</v>
      </c>
    </row>
    <row r="44" spans="2:10" x14ac:dyDescent="0.3">
      <c r="B44" s="1" t="s">
        <v>307</v>
      </c>
      <c r="C44" s="12" t="s">
        <v>9</v>
      </c>
      <c r="D44" s="14">
        <v>1003496</v>
      </c>
      <c r="E44" s="63"/>
      <c r="F44" s="14">
        <v>292</v>
      </c>
      <c r="G44" s="63"/>
      <c r="H44" s="15">
        <v>2.9098272439551325</v>
      </c>
      <c r="J44" s="14">
        <v>3436.6301369863013</v>
      </c>
    </row>
    <row r="45" spans="2:10" x14ac:dyDescent="0.3">
      <c r="B45" s="1" t="s">
        <v>269</v>
      </c>
      <c r="C45" s="12" t="s">
        <v>66</v>
      </c>
      <c r="D45" s="14">
        <v>276199</v>
      </c>
      <c r="E45" s="63"/>
      <c r="F45" s="14">
        <v>80</v>
      </c>
      <c r="G45" s="63"/>
      <c r="H45" s="15">
        <v>2.8964623333176442</v>
      </c>
      <c r="J45" s="14">
        <v>3452.4875000000002</v>
      </c>
    </row>
    <row r="46" spans="2:10" x14ac:dyDescent="0.3">
      <c r="B46" s="1" t="s">
        <v>270</v>
      </c>
      <c r="C46" s="12" t="s">
        <v>20</v>
      </c>
      <c r="D46" s="14">
        <v>278609</v>
      </c>
      <c r="E46" s="63"/>
      <c r="F46" s="14">
        <v>80</v>
      </c>
      <c r="G46" s="63"/>
      <c r="H46" s="15">
        <v>2.871407599898065</v>
      </c>
      <c r="J46" s="14">
        <v>3482.6125000000002</v>
      </c>
    </row>
    <row r="47" spans="2:10" x14ac:dyDescent="0.3">
      <c r="B47" s="1" t="s">
        <v>238</v>
      </c>
      <c r="C47" s="12" t="s">
        <v>86</v>
      </c>
      <c r="D47" s="14">
        <v>761152</v>
      </c>
      <c r="E47" s="63"/>
      <c r="F47" s="14">
        <v>214</v>
      </c>
      <c r="G47" s="63"/>
      <c r="H47" s="15">
        <v>2.8115277894559823</v>
      </c>
      <c r="J47" s="14">
        <v>3556.7850467289718</v>
      </c>
    </row>
    <row r="48" spans="2:10" x14ac:dyDescent="0.3">
      <c r="B48" s="1" t="s">
        <v>252</v>
      </c>
      <c r="C48" s="12" t="s">
        <v>44</v>
      </c>
      <c r="D48" s="14">
        <v>261915</v>
      </c>
      <c r="E48" s="63"/>
      <c r="F48" s="14">
        <v>73</v>
      </c>
      <c r="G48" s="63"/>
      <c r="H48" s="15">
        <v>2.7871637745069964</v>
      </c>
      <c r="J48" s="14">
        <v>3587.8767123287671</v>
      </c>
    </row>
    <row r="49" spans="2:10" x14ac:dyDescent="0.3">
      <c r="B49" s="1" t="s">
        <v>284</v>
      </c>
      <c r="C49" s="12" t="s">
        <v>77</v>
      </c>
      <c r="D49" s="14">
        <v>273593</v>
      </c>
      <c r="E49" s="63"/>
      <c r="F49" s="14">
        <v>73</v>
      </c>
      <c r="G49" s="63"/>
      <c r="H49" s="15">
        <v>2.6681969202428424</v>
      </c>
      <c r="J49" s="14">
        <v>3747.8493150684931</v>
      </c>
    </row>
    <row r="50" spans="2:10" x14ac:dyDescent="0.3">
      <c r="B50" s="1" t="s">
        <v>272</v>
      </c>
      <c r="C50" s="12" t="s">
        <v>5</v>
      </c>
      <c r="D50" s="14">
        <v>399679</v>
      </c>
      <c r="E50" s="63"/>
      <c r="F50" s="14">
        <v>106</v>
      </c>
      <c r="G50" s="63"/>
      <c r="H50" s="15">
        <v>2.6521283329872221</v>
      </c>
      <c r="J50" s="14">
        <v>3770.5566037735848</v>
      </c>
    </row>
    <row r="51" spans="2:10" x14ac:dyDescent="0.3">
      <c r="B51" s="1" t="s">
        <v>181</v>
      </c>
      <c r="C51" s="12" t="s">
        <v>42</v>
      </c>
      <c r="D51" s="14">
        <v>2355890</v>
      </c>
      <c r="E51" s="63"/>
      <c r="F51" s="14">
        <v>623</v>
      </c>
      <c r="G51" s="63"/>
      <c r="H51" s="15">
        <v>2.6444358607575054</v>
      </c>
      <c r="J51" s="14">
        <v>3781.5248796147671</v>
      </c>
    </row>
    <row r="52" spans="2:10" x14ac:dyDescent="0.3">
      <c r="B52" s="1" t="s">
        <v>302</v>
      </c>
      <c r="C52" s="12" t="s">
        <v>72</v>
      </c>
      <c r="D52" s="14">
        <v>1647147</v>
      </c>
      <c r="E52" s="63"/>
      <c r="F52" s="14">
        <v>430</v>
      </c>
      <c r="G52" s="63"/>
      <c r="H52" s="15">
        <v>2.6105745267423006</v>
      </c>
      <c r="J52" s="14">
        <v>3830.5744186046513</v>
      </c>
    </row>
    <row r="53" spans="2:10" x14ac:dyDescent="0.3">
      <c r="B53" s="1" t="s">
        <v>182</v>
      </c>
      <c r="C53" s="12" t="s">
        <v>41</v>
      </c>
      <c r="D53" s="14">
        <v>1020829</v>
      </c>
      <c r="E53" s="63"/>
      <c r="F53" s="14">
        <v>261</v>
      </c>
      <c r="G53" s="63"/>
      <c r="H53" s="15">
        <v>2.5567455470015057</v>
      </c>
      <c r="J53" s="14">
        <v>3911.2222222222222</v>
      </c>
    </row>
    <row r="54" spans="2:10" x14ac:dyDescent="0.3">
      <c r="B54" s="1" t="s">
        <v>274</v>
      </c>
      <c r="C54" s="12" t="s">
        <v>54</v>
      </c>
      <c r="D54" s="14">
        <v>263561</v>
      </c>
      <c r="E54" s="63"/>
      <c r="F54" s="14">
        <v>65</v>
      </c>
      <c r="G54" s="63"/>
      <c r="H54" s="15">
        <v>2.4662222407715864</v>
      </c>
      <c r="J54" s="14">
        <v>4054.7846153846153</v>
      </c>
    </row>
    <row r="55" spans="2:10" x14ac:dyDescent="0.3">
      <c r="B55" s="1" t="s">
        <v>292</v>
      </c>
      <c r="C55" s="12" t="s">
        <v>23</v>
      </c>
      <c r="D55" s="14">
        <v>495511</v>
      </c>
      <c r="E55" s="63"/>
      <c r="F55" s="14">
        <v>122</v>
      </c>
      <c r="G55" s="63"/>
      <c r="H55" s="15">
        <v>2.4621047766850785</v>
      </c>
      <c r="J55" s="14">
        <v>4061.5655737704919</v>
      </c>
    </row>
    <row r="56" spans="2:10" x14ac:dyDescent="0.3">
      <c r="B56" s="1" t="s">
        <v>310</v>
      </c>
      <c r="C56" s="12" t="s">
        <v>47</v>
      </c>
      <c r="D56" s="14">
        <v>517971</v>
      </c>
      <c r="E56" s="63"/>
      <c r="F56" s="14">
        <v>127</v>
      </c>
      <c r="G56" s="63"/>
      <c r="H56" s="15">
        <v>2.451874718854917</v>
      </c>
      <c r="J56" s="14">
        <v>4078.5118110236222</v>
      </c>
    </row>
    <row r="57" spans="2:10" x14ac:dyDescent="0.3">
      <c r="B57" s="1" t="s">
        <v>290</v>
      </c>
      <c r="C57" s="12" t="s">
        <v>26</v>
      </c>
      <c r="D57" s="14">
        <v>1320535</v>
      </c>
      <c r="E57" s="63"/>
      <c r="F57" s="14">
        <v>310</v>
      </c>
      <c r="G57" s="63"/>
      <c r="H57" s="15">
        <v>2.3475333860897285</v>
      </c>
      <c r="J57" s="14">
        <v>4259.7903225806449</v>
      </c>
    </row>
    <row r="58" spans="2:10" x14ac:dyDescent="0.3">
      <c r="B58" s="1" t="s">
        <v>254</v>
      </c>
      <c r="C58" s="12" t="s">
        <v>14</v>
      </c>
      <c r="D58" s="14">
        <v>685476</v>
      </c>
      <c r="E58" s="63"/>
      <c r="F58" s="14">
        <v>159</v>
      </c>
      <c r="G58" s="63"/>
      <c r="H58" s="15">
        <v>2.3195560457258897</v>
      </c>
      <c r="J58" s="14">
        <v>4311.1698113207549</v>
      </c>
    </row>
    <row r="59" spans="2:10" x14ac:dyDescent="0.3">
      <c r="B59" s="1" t="s">
        <v>313</v>
      </c>
      <c r="C59" s="12" t="s">
        <v>40</v>
      </c>
      <c r="D59" s="14">
        <v>225489</v>
      </c>
      <c r="E59" s="63"/>
      <c r="F59" s="14">
        <v>52</v>
      </c>
      <c r="G59" s="63"/>
      <c r="H59" s="15">
        <v>2.3060991888739584</v>
      </c>
      <c r="J59" s="14">
        <v>4336.3269230769229</v>
      </c>
    </row>
    <row r="60" spans="2:10" x14ac:dyDescent="0.3">
      <c r="B60" s="1" t="s">
        <v>262</v>
      </c>
      <c r="C60" s="12" t="s">
        <v>30</v>
      </c>
      <c r="D60" s="14">
        <v>296031</v>
      </c>
      <c r="E60" s="63"/>
      <c r="F60" s="14">
        <v>68</v>
      </c>
      <c r="G60" s="63"/>
      <c r="H60" s="15">
        <v>2.2970567271670874</v>
      </c>
      <c r="J60" s="14">
        <v>4353.3970588235297</v>
      </c>
    </row>
    <row r="61" spans="2:10" x14ac:dyDescent="0.3">
      <c r="B61" s="1" t="s">
        <v>247</v>
      </c>
      <c r="C61" s="12" t="s">
        <v>98</v>
      </c>
      <c r="D61" s="14">
        <v>253749</v>
      </c>
      <c r="E61" s="63"/>
      <c r="F61" s="14">
        <v>58</v>
      </c>
      <c r="G61" s="63"/>
      <c r="H61" s="15">
        <v>2.2857232934908116</v>
      </c>
      <c r="J61" s="14">
        <v>4374.9827586206893</v>
      </c>
    </row>
    <row r="62" spans="2:10" x14ac:dyDescent="0.3">
      <c r="B62" s="1" t="s">
        <v>301</v>
      </c>
      <c r="C62" s="12" t="s">
        <v>37</v>
      </c>
      <c r="D62" s="14">
        <v>251644</v>
      </c>
      <c r="E62" s="63"/>
      <c r="F62" s="14">
        <v>57</v>
      </c>
      <c r="G62" s="63"/>
      <c r="H62" s="15">
        <v>2.2651046716790386</v>
      </c>
      <c r="J62" s="14">
        <v>4414.8070175438597</v>
      </c>
    </row>
    <row r="63" spans="2:10" x14ac:dyDescent="0.3">
      <c r="B63" s="1" t="s">
        <v>278</v>
      </c>
      <c r="C63" s="12" t="s">
        <v>53</v>
      </c>
      <c r="D63" s="14">
        <v>642889</v>
      </c>
      <c r="E63" s="63"/>
      <c r="F63" s="14">
        <v>141</v>
      </c>
      <c r="G63" s="63"/>
      <c r="H63" s="15">
        <v>2.1932246468674998</v>
      </c>
      <c r="J63" s="14">
        <v>4559.4964539007096</v>
      </c>
    </row>
    <row r="64" spans="2:10" x14ac:dyDescent="0.3">
      <c r="B64" s="1" t="s">
        <v>249</v>
      </c>
      <c r="C64" s="12" t="s">
        <v>35</v>
      </c>
      <c r="D64" s="14">
        <v>251478</v>
      </c>
      <c r="E64" s="63"/>
      <c r="F64" s="14">
        <v>53</v>
      </c>
      <c r="G64" s="63"/>
      <c r="H64" s="15">
        <v>2.1075402222063162</v>
      </c>
      <c r="J64" s="14">
        <v>4744.867924528302</v>
      </c>
    </row>
    <row r="65" spans="2:10" x14ac:dyDescent="0.3">
      <c r="B65" s="1" t="s">
        <v>185</v>
      </c>
      <c r="C65" s="12" t="s">
        <v>82</v>
      </c>
      <c r="D65" s="14">
        <v>883822</v>
      </c>
      <c r="E65" s="63"/>
      <c r="F65" s="14">
        <v>174</v>
      </c>
      <c r="G65" s="63"/>
      <c r="H65" s="15">
        <v>1.9687222087705443</v>
      </c>
      <c r="J65" s="14">
        <v>5079.4367816091954</v>
      </c>
    </row>
    <row r="66" spans="2:10" x14ac:dyDescent="0.3">
      <c r="B66" s="1" t="s">
        <v>291</v>
      </c>
      <c r="C66" s="12" t="s">
        <v>80</v>
      </c>
      <c r="D66" s="14">
        <v>1453138</v>
      </c>
      <c r="E66" s="63"/>
      <c r="F66" s="14">
        <v>276</v>
      </c>
      <c r="G66" s="63"/>
      <c r="H66" s="15">
        <v>1.8993378467839945</v>
      </c>
      <c r="J66" s="14">
        <v>5264.992753623188</v>
      </c>
    </row>
    <row r="67" spans="2:10" x14ac:dyDescent="0.3">
      <c r="B67" s="1" t="s">
        <v>288</v>
      </c>
      <c r="C67" s="52" t="s">
        <v>94</v>
      </c>
      <c r="D67" s="14">
        <v>419459</v>
      </c>
      <c r="E67" s="63"/>
      <c r="F67" s="14">
        <v>79</v>
      </c>
      <c r="G67" s="63"/>
      <c r="H67" s="15">
        <v>1.8833783516386584</v>
      </c>
      <c r="J67" s="14">
        <v>5309.6075949367087</v>
      </c>
    </row>
    <row r="68" spans="2:10" x14ac:dyDescent="0.3">
      <c r="B68" s="1" t="s">
        <v>273</v>
      </c>
      <c r="C68" s="12" t="s">
        <v>22</v>
      </c>
      <c r="D68" s="14">
        <v>371562</v>
      </c>
      <c r="E68" s="63"/>
      <c r="F68" s="14">
        <v>68</v>
      </c>
      <c r="G68" s="63"/>
      <c r="H68" s="15">
        <v>1.8301117983001491</v>
      </c>
      <c r="J68" s="14">
        <v>5464.1470588235297</v>
      </c>
    </row>
    <row r="69" spans="2:10" x14ac:dyDescent="0.3">
      <c r="B69" s="1" t="s">
        <v>279</v>
      </c>
      <c r="C69" s="12" t="s">
        <v>27</v>
      </c>
      <c r="D69" s="14">
        <v>744729</v>
      </c>
      <c r="E69" s="63"/>
      <c r="F69" s="14">
        <v>132</v>
      </c>
      <c r="G69" s="63"/>
      <c r="H69" s="15">
        <v>1.7724568265771845</v>
      </c>
      <c r="J69" s="14">
        <v>5641.886363636364</v>
      </c>
    </row>
    <row r="70" spans="2:10" x14ac:dyDescent="0.3">
      <c r="B70" s="1" t="s">
        <v>260</v>
      </c>
      <c r="C70" s="12" t="s">
        <v>57</v>
      </c>
      <c r="D70" s="14">
        <v>513977</v>
      </c>
      <c r="E70" s="63"/>
      <c r="F70" s="14">
        <v>87</v>
      </c>
      <c r="G70" s="63"/>
      <c r="H70" s="15">
        <v>1.6926827465042209</v>
      </c>
      <c r="J70" s="14">
        <v>5907.7816091954019</v>
      </c>
    </row>
    <row r="71" spans="2:10" x14ac:dyDescent="0.3">
      <c r="B71" s="1" t="s">
        <v>250</v>
      </c>
      <c r="C71" s="12" t="s">
        <v>32</v>
      </c>
      <c r="D71" s="14">
        <v>966549</v>
      </c>
      <c r="E71" s="63"/>
      <c r="F71" s="14">
        <v>137</v>
      </c>
      <c r="G71" s="63"/>
      <c r="H71" s="15">
        <v>1.4174139127969714</v>
      </c>
      <c r="J71" s="14">
        <v>7055.1021897810215</v>
      </c>
    </row>
    <row r="72" spans="2:10" x14ac:dyDescent="0.3">
      <c r="B72" s="1" t="s">
        <v>297</v>
      </c>
      <c r="C72" s="12" t="s">
        <v>8</v>
      </c>
      <c r="D72" s="14">
        <v>398994</v>
      </c>
      <c r="E72" s="63"/>
      <c r="F72" s="14">
        <v>56</v>
      </c>
      <c r="G72" s="63"/>
      <c r="H72" s="15">
        <v>1.4035298776422702</v>
      </c>
      <c r="J72" s="14">
        <v>7124.8928571428569</v>
      </c>
    </row>
    <row r="73" spans="2:10" x14ac:dyDescent="0.3">
      <c r="B73" s="1" t="s">
        <v>294</v>
      </c>
      <c r="C73" s="12" t="s">
        <v>25</v>
      </c>
      <c r="D73" s="14">
        <v>320242</v>
      </c>
      <c r="E73" s="63"/>
      <c r="F73" s="14">
        <v>44</v>
      </c>
      <c r="G73" s="63"/>
      <c r="H73" s="15">
        <v>1.373960942037584</v>
      </c>
      <c r="J73" s="14">
        <v>7278.227272727273</v>
      </c>
    </row>
    <row r="74" spans="2:10" x14ac:dyDescent="0.3">
      <c r="B74" s="1" t="s">
        <v>245</v>
      </c>
      <c r="C74" s="12" t="s">
        <v>36</v>
      </c>
      <c r="D74" s="14">
        <v>278911</v>
      </c>
      <c r="E74" s="63"/>
      <c r="F74" s="14">
        <v>38</v>
      </c>
      <c r="G74" s="63"/>
      <c r="H74" s="15">
        <v>1.3624417825040962</v>
      </c>
      <c r="J74" s="14">
        <v>7339.7631578947367</v>
      </c>
    </row>
    <row r="75" spans="2:10" x14ac:dyDescent="0.3">
      <c r="B75" s="1" t="s">
        <v>293</v>
      </c>
      <c r="C75" s="12" t="s">
        <v>24</v>
      </c>
      <c r="D75" s="14">
        <v>927811</v>
      </c>
      <c r="E75" s="63"/>
      <c r="F75" s="14">
        <v>121</v>
      </c>
      <c r="G75" s="63"/>
      <c r="H75" s="15">
        <v>1.3041449174454711</v>
      </c>
      <c r="J75" s="14">
        <v>7667.8595041322315</v>
      </c>
    </row>
    <row r="76" spans="2:10" x14ac:dyDescent="0.3">
      <c r="B76" s="1" t="s">
        <v>237</v>
      </c>
      <c r="C76" s="12" t="s">
        <v>84</v>
      </c>
      <c r="D76" s="14">
        <v>309050</v>
      </c>
      <c r="E76" s="63"/>
      <c r="F76" s="14">
        <v>38</v>
      </c>
      <c r="G76" s="63"/>
      <c r="H76" s="15">
        <v>1.2295745025076847</v>
      </c>
      <c r="J76" s="14">
        <v>8132.894736842105</v>
      </c>
    </row>
    <row r="77" spans="2:10" x14ac:dyDescent="0.3">
      <c r="B77" s="1" t="s">
        <v>186</v>
      </c>
      <c r="C77" s="12" t="s">
        <v>38</v>
      </c>
      <c r="D77" s="14">
        <v>303787</v>
      </c>
      <c r="E77" s="63"/>
      <c r="F77" s="14">
        <v>37</v>
      </c>
      <c r="G77" s="63"/>
      <c r="H77" s="15">
        <v>1.2179586354913146</v>
      </c>
      <c r="J77" s="14">
        <v>8210.45945945946</v>
      </c>
    </row>
    <row r="78" spans="2:10" x14ac:dyDescent="0.3">
      <c r="B78" s="1" t="s">
        <v>265</v>
      </c>
      <c r="C78" s="52" t="s">
        <v>92</v>
      </c>
      <c r="D78" s="14">
        <v>268744</v>
      </c>
      <c r="E78" s="63"/>
      <c r="F78" s="14">
        <v>30</v>
      </c>
      <c r="G78" s="63"/>
      <c r="H78" s="15">
        <v>1.1163039919030751</v>
      </c>
      <c r="J78" s="14">
        <v>8958.1333333333332</v>
      </c>
    </row>
    <row r="79" spans="2:10" x14ac:dyDescent="0.3">
      <c r="B79" s="1" t="s">
        <v>285</v>
      </c>
      <c r="C79" s="12" t="s">
        <v>18</v>
      </c>
      <c r="D79" s="14">
        <v>255227</v>
      </c>
      <c r="E79" s="63"/>
      <c r="F79" s="14">
        <v>24</v>
      </c>
      <c r="G79" s="63"/>
      <c r="H79" s="15">
        <v>0.94033938415606511</v>
      </c>
      <c r="J79" s="14">
        <v>10634.458333333334</v>
      </c>
    </row>
    <row r="80" spans="2:10" x14ac:dyDescent="0.3">
      <c r="B80" s="1" t="s">
        <v>309</v>
      </c>
      <c r="C80" s="12" t="s">
        <v>71</v>
      </c>
      <c r="D80" s="14">
        <v>1619078</v>
      </c>
      <c r="E80" s="63"/>
      <c r="F80" s="14">
        <v>140</v>
      </c>
      <c r="G80" s="63"/>
      <c r="H80" s="15">
        <v>0.86468965670585352</v>
      </c>
      <c r="J80" s="14">
        <v>11564.842857142858</v>
      </c>
    </row>
    <row r="81" spans="2:10" x14ac:dyDescent="0.3">
      <c r="B81" s="1" t="s">
        <v>239</v>
      </c>
      <c r="C81" s="12" t="s">
        <v>10</v>
      </c>
      <c r="D81" s="14">
        <v>410726</v>
      </c>
      <c r="E81" s="63"/>
      <c r="F81" s="14">
        <v>32</v>
      </c>
      <c r="G81" s="63"/>
      <c r="H81" s="15">
        <v>0.77910821326139568</v>
      </c>
      <c r="J81" s="14">
        <v>12835.1875</v>
      </c>
    </row>
    <row r="82" spans="2:10" x14ac:dyDescent="0.3">
      <c r="B82" s="1" t="s">
        <v>228</v>
      </c>
      <c r="C82" s="12" t="s">
        <v>95</v>
      </c>
      <c r="D82" s="14">
        <v>464214</v>
      </c>
      <c r="E82" s="63"/>
      <c r="F82" s="14">
        <v>30</v>
      </c>
      <c r="G82" s="63"/>
      <c r="H82" s="15">
        <v>0.64625366748956303</v>
      </c>
      <c r="J82" s="14">
        <v>15473.8</v>
      </c>
    </row>
    <row r="83" spans="2:10" x14ac:dyDescent="0.3">
      <c r="B83" s="1" t="s">
        <v>311</v>
      </c>
      <c r="C83" s="12" t="s">
        <v>31</v>
      </c>
      <c r="D83" s="14">
        <v>687301</v>
      </c>
      <c r="E83" s="63"/>
      <c r="F83" s="14">
        <v>42</v>
      </c>
      <c r="G83" s="63"/>
      <c r="H83" s="15">
        <v>0.61108597252150076</v>
      </c>
      <c r="J83" s="14">
        <v>16364.309523809523</v>
      </c>
    </row>
    <row r="84" spans="2:10" x14ac:dyDescent="0.3">
      <c r="B84" s="1" t="s">
        <v>236</v>
      </c>
      <c r="C84" s="12" t="s">
        <v>62</v>
      </c>
      <c r="D84" s="14">
        <v>388624</v>
      </c>
      <c r="E84" s="63"/>
      <c r="F84" s="14">
        <v>20</v>
      </c>
      <c r="G84" s="63"/>
      <c r="H84" s="15">
        <v>0.51463625509489896</v>
      </c>
      <c r="J84" s="14">
        <v>19431.2</v>
      </c>
    </row>
    <row r="85" spans="2:10" x14ac:dyDescent="0.3">
      <c r="B85" s="1" t="s">
        <v>192</v>
      </c>
      <c r="C85" s="12" t="s">
        <v>68</v>
      </c>
      <c r="D85" s="14">
        <v>702619</v>
      </c>
      <c r="E85" s="63"/>
      <c r="F85" s="14">
        <v>31</v>
      </c>
      <c r="G85" s="63"/>
      <c r="H85" s="15">
        <v>0.44120640062395128</v>
      </c>
      <c r="J85" s="14">
        <v>22665.129032258064</v>
      </c>
    </row>
    <row r="86" spans="2:10" x14ac:dyDescent="0.3">
      <c r="B86" s="1" t="s">
        <v>227</v>
      </c>
      <c r="C86" s="12" t="s">
        <v>34</v>
      </c>
      <c r="D86" s="14">
        <v>547499</v>
      </c>
      <c r="E86" s="63"/>
      <c r="F86" s="14">
        <v>24</v>
      </c>
      <c r="G86" s="63"/>
      <c r="H86" s="15">
        <v>0.4383569650355526</v>
      </c>
      <c r="J86" s="14">
        <v>22812.458333333332</v>
      </c>
    </row>
    <row r="87" spans="2:10" x14ac:dyDescent="0.3">
      <c r="B87" s="1" t="s">
        <v>312</v>
      </c>
      <c r="C87" s="12" t="s">
        <v>29</v>
      </c>
      <c r="D87" s="14">
        <v>637423</v>
      </c>
      <c r="E87" s="63"/>
      <c r="F87" s="14">
        <v>24</v>
      </c>
      <c r="G87" s="63"/>
      <c r="H87" s="15">
        <v>0.37651606546986854</v>
      </c>
      <c r="J87" s="14">
        <v>26559.291666666668</v>
      </c>
    </row>
    <row r="88" spans="2:10" x14ac:dyDescent="0.3">
      <c r="B88" s="1" t="s">
        <v>232</v>
      </c>
      <c r="C88" s="12" t="s">
        <v>64</v>
      </c>
      <c r="D88" s="14">
        <v>315285</v>
      </c>
      <c r="E88" s="63"/>
      <c r="F88" s="14">
        <v>10</v>
      </c>
      <c r="G88" s="63"/>
      <c r="H88" s="15">
        <v>0.31717335109504097</v>
      </c>
      <c r="J88" s="14">
        <v>31528.5</v>
      </c>
    </row>
    <row r="89" spans="2:10" x14ac:dyDescent="0.3">
      <c r="B89" s="1" t="s">
        <v>244</v>
      </c>
      <c r="C89" s="12" t="s">
        <v>56</v>
      </c>
      <c r="D89" s="14">
        <v>631187</v>
      </c>
      <c r="E89" s="63"/>
      <c r="F89" s="14">
        <v>13</v>
      </c>
      <c r="G89" s="63"/>
      <c r="H89" s="15">
        <v>0.20596114938995894</v>
      </c>
      <c r="J89" s="14">
        <v>48552.846153846156</v>
      </c>
    </row>
    <row r="90" spans="2:10" x14ac:dyDescent="0.3">
      <c r="B90" s="1" t="s">
        <v>184</v>
      </c>
      <c r="C90" s="12" t="s">
        <v>17</v>
      </c>
      <c r="D90" s="14">
        <v>1164981</v>
      </c>
      <c r="E90" s="63"/>
      <c r="F90" s="14">
        <v>22</v>
      </c>
      <c r="G90" s="63"/>
      <c r="H90" s="15">
        <v>0.18884428158055797</v>
      </c>
      <c r="J90" s="14">
        <v>52953.681818181816</v>
      </c>
    </row>
    <row r="91" spans="2:10" x14ac:dyDescent="0.3">
      <c r="B91" s="1" t="s">
        <v>248</v>
      </c>
      <c r="C91" s="12" t="s">
        <v>45</v>
      </c>
      <c r="D91" s="14">
        <v>978003</v>
      </c>
      <c r="E91" s="63"/>
      <c r="F91" s="14">
        <v>8</v>
      </c>
      <c r="G91" s="63"/>
      <c r="H91" s="15">
        <v>8.1799340083823877E-2</v>
      </c>
      <c r="J91" s="14">
        <v>122250.375</v>
      </c>
    </row>
    <row r="92" spans="2:10" x14ac:dyDescent="0.3">
      <c r="B92" s="1" t="s">
        <v>253</v>
      </c>
      <c r="C92" s="12" t="s">
        <v>15</v>
      </c>
      <c r="D92" s="14">
        <v>279145</v>
      </c>
      <c r="E92" s="63"/>
      <c r="F92" s="14">
        <v>2</v>
      </c>
      <c r="G92" s="63"/>
      <c r="H92" s="15">
        <v>7.16473517347615E-2</v>
      </c>
      <c r="J92" s="14">
        <v>139572.5</v>
      </c>
    </row>
    <row r="93" spans="2:10" x14ac:dyDescent="0.3">
      <c r="B93" s="1" t="s">
        <v>289</v>
      </c>
      <c r="C93" s="12" t="s">
        <v>58</v>
      </c>
      <c r="D93" s="14">
        <v>455738</v>
      </c>
      <c r="E93" s="63"/>
      <c r="F93" s="14">
        <v>2</v>
      </c>
      <c r="G93" s="63"/>
      <c r="H93" s="15">
        <v>4.3884863671671007E-2</v>
      </c>
      <c r="J93" s="14">
        <v>227869</v>
      </c>
    </row>
    <row r="94" spans="2:10" x14ac:dyDescent="0.3">
      <c r="B94" s="1" t="s">
        <v>261</v>
      </c>
      <c r="C94" s="12" t="s">
        <v>11</v>
      </c>
      <c r="D94" s="14">
        <v>576870</v>
      </c>
      <c r="E94" s="63"/>
      <c r="F94" s="14">
        <v>2</v>
      </c>
      <c r="G94" s="63"/>
      <c r="H94" s="15">
        <v>3.4669856293445662E-2</v>
      </c>
      <c r="J94" s="14">
        <v>288435</v>
      </c>
    </row>
    <row r="95" spans="2:10" x14ac:dyDescent="0.3">
      <c r="B95" s="1" t="s">
        <v>299</v>
      </c>
      <c r="C95" s="12" t="s">
        <v>191</v>
      </c>
      <c r="D95" s="14">
        <v>231726</v>
      </c>
      <c r="E95" s="63"/>
      <c r="F95" s="14">
        <v>0</v>
      </c>
      <c r="G95" s="63"/>
      <c r="H95" s="15">
        <v>0</v>
      </c>
      <c r="J95" s="14" t="s">
        <v>458</v>
      </c>
    </row>
    <row r="96" spans="2:10" x14ac:dyDescent="0.3">
      <c r="B96" s="1" t="s">
        <v>257</v>
      </c>
      <c r="C96" s="85" t="s">
        <v>2</v>
      </c>
      <c r="D96" s="14">
        <v>567242</v>
      </c>
      <c r="E96" s="63"/>
      <c r="F96" s="14">
        <v>0</v>
      </c>
      <c r="G96" s="63"/>
      <c r="H96" s="15">
        <v>0</v>
      </c>
      <c r="J96" s="14" t="s">
        <v>458</v>
      </c>
    </row>
    <row r="97" spans="2:10" x14ac:dyDescent="0.3">
      <c r="B97" s="1" t="s">
        <v>258</v>
      </c>
      <c r="C97" s="12" t="s">
        <v>4</v>
      </c>
      <c r="D97" s="14">
        <v>290509</v>
      </c>
      <c r="E97" s="63"/>
      <c r="F97" s="14">
        <v>0</v>
      </c>
      <c r="G97" s="63"/>
      <c r="H97" s="15">
        <v>0</v>
      </c>
      <c r="J97" s="14" t="s">
        <v>458</v>
      </c>
    </row>
    <row r="98" spans="2:10" x14ac:dyDescent="0.3">
      <c r="B98" s="1" t="s">
        <v>251</v>
      </c>
      <c r="C98" s="12" t="s">
        <v>46</v>
      </c>
      <c r="D98" s="14">
        <v>304261</v>
      </c>
      <c r="E98" s="63"/>
      <c r="F98" s="14">
        <v>0</v>
      </c>
      <c r="G98" s="63"/>
      <c r="H98" s="15">
        <v>0</v>
      </c>
      <c r="J98" s="14" t="s">
        <v>458</v>
      </c>
    </row>
    <row r="99" spans="2:10" x14ac:dyDescent="0.3">
      <c r="B99" s="1" t="s">
        <v>280</v>
      </c>
      <c r="C99" s="12" t="s">
        <v>61</v>
      </c>
      <c r="D99" s="14">
        <v>714169</v>
      </c>
      <c r="E99" s="63"/>
      <c r="F99" s="14">
        <v>0</v>
      </c>
      <c r="G99" s="63"/>
      <c r="H99" s="15">
        <v>0</v>
      </c>
      <c r="J99" s="14" t="s">
        <v>458</v>
      </c>
    </row>
    <row r="100" spans="2:10" x14ac:dyDescent="0.3">
      <c r="B100" s="1" t="s">
        <v>230</v>
      </c>
      <c r="C100" s="12" t="s">
        <v>65</v>
      </c>
      <c r="D100" s="14">
        <v>239027</v>
      </c>
      <c r="E100" s="63"/>
      <c r="F100" s="14">
        <v>0</v>
      </c>
      <c r="G100" s="63"/>
      <c r="H100" s="15">
        <v>0</v>
      </c>
      <c r="J100" s="14" t="s">
        <v>458</v>
      </c>
    </row>
    <row r="101" spans="2:10" x14ac:dyDescent="0.3">
      <c r="B101" s="1" t="s">
        <v>183</v>
      </c>
      <c r="C101" s="12" t="s">
        <v>69</v>
      </c>
      <c r="D101" s="14">
        <v>497645</v>
      </c>
      <c r="E101" s="63"/>
      <c r="F101" s="14">
        <v>0</v>
      </c>
      <c r="G101" s="63"/>
      <c r="H101" s="15">
        <v>0</v>
      </c>
      <c r="J101" s="14" t="s">
        <v>458</v>
      </c>
    </row>
    <row r="102" spans="2:10" x14ac:dyDescent="0.3">
      <c r="B102" s="1" t="s">
        <v>306</v>
      </c>
      <c r="C102" s="12" t="s">
        <v>134</v>
      </c>
      <c r="D102" s="14">
        <v>231285</v>
      </c>
      <c r="E102" s="63"/>
      <c r="F102" s="14">
        <v>0</v>
      </c>
      <c r="G102" s="63"/>
      <c r="H102" s="15">
        <v>0</v>
      </c>
      <c r="J102" s="14" t="s">
        <v>458</v>
      </c>
    </row>
    <row r="103" spans="2:10" x14ac:dyDescent="0.3">
      <c r="B103" s="1" t="s">
        <v>267</v>
      </c>
      <c r="C103" s="12" t="s">
        <v>78</v>
      </c>
      <c r="D103" s="14">
        <v>316692</v>
      </c>
      <c r="E103" s="63"/>
      <c r="F103" s="14">
        <v>0</v>
      </c>
      <c r="G103" s="63"/>
      <c r="H103" s="15">
        <v>0</v>
      </c>
      <c r="J103" s="14" t="s">
        <v>458</v>
      </c>
    </row>
    <row r="104" spans="2:10" x14ac:dyDescent="0.3">
      <c r="B104" s="1" t="s">
        <v>303</v>
      </c>
      <c r="C104" s="52" t="s">
        <v>85</v>
      </c>
      <c r="D104" s="14">
        <v>246001</v>
      </c>
      <c r="E104" s="63"/>
      <c r="F104" s="14">
        <v>0</v>
      </c>
      <c r="G104" s="63"/>
      <c r="H104" s="15">
        <v>0</v>
      </c>
      <c r="J104" s="14" t="s">
        <v>458</v>
      </c>
    </row>
    <row r="105" spans="2:10" x14ac:dyDescent="0.3">
      <c r="B105" s="1" t="s">
        <v>295</v>
      </c>
      <c r="C105" s="12" t="s">
        <v>97</v>
      </c>
      <c r="D105" s="14">
        <v>399769</v>
      </c>
      <c r="E105" s="63"/>
      <c r="F105" s="14">
        <v>0</v>
      </c>
      <c r="G105" s="63"/>
      <c r="H105" s="15">
        <v>0</v>
      </c>
      <c r="J105" s="14" t="s">
        <v>458</v>
      </c>
    </row>
    <row r="106" spans="2:10" ht="14.4" thickBot="1" x14ac:dyDescent="0.35">
      <c r="B106" s="55"/>
    </row>
    <row r="107" spans="2:10" x14ac:dyDescent="0.3">
      <c r="B107" s="55"/>
      <c r="C107" s="168" t="s">
        <v>136</v>
      </c>
      <c r="D107" s="19"/>
      <c r="E107" s="114"/>
      <c r="F107" s="80">
        <f t="array" ref="F107">SMALL(F7:F105,COUNTIF(F7:F105,0)+1)</f>
        <v>2</v>
      </c>
      <c r="G107" s="64"/>
      <c r="H107" s="60">
        <f>SMALL(H6:H105,COUNTIF(H6:H105,0)+1)</f>
        <v>3.4669856293445662E-2</v>
      </c>
      <c r="J107" s="80">
        <f t="array" ref="J107">SMALL(J7:J105,COUNTIF(J7:J105,0)+1)</f>
        <v>1263.9370078740158</v>
      </c>
    </row>
    <row r="108" spans="2:10" x14ac:dyDescent="0.3">
      <c r="B108" s="55"/>
      <c r="C108" s="83" t="s">
        <v>137</v>
      </c>
      <c r="D108" s="22"/>
      <c r="E108" s="114"/>
      <c r="F108" s="139">
        <f t="array" ref="F108">MEDIAN(IF(ISNUMBER(F4:F105),F4:F105))</f>
        <v>109.5</v>
      </c>
      <c r="G108" s="64"/>
      <c r="H108" s="53">
        <f t="array" ref="H108">MEDIAN(IF(ISNUMBER(H3:H105),H3:H105))</f>
        <v>2.456989747769998</v>
      </c>
      <c r="J108" s="139">
        <f t="array" ref="J108">MEDIAN(IF(ISNUMBER(J4:J105),J4:J105))</f>
        <v>3770.5566037735848</v>
      </c>
    </row>
    <row r="109" spans="2:10" ht="14.4" thickBot="1" x14ac:dyDescent="0.35">
      <c r="B109" s="55"/>
      <c r="C109" s="169" t="s">
        <v>138</v>
      </c>
      <c r="D109" s="25"/>
      <c r="E109" s="114"/>
      <c r="F109" s="140">
        <f t="shared" ref="F109" si="0">MAX(F7:F105)</f>
        <v>3921</v>
      </c>
      <c r="G109" s="64"/>
      <c r="H109" s="65">
        <f>MAX('Drinking fountains'!$H$6:$H$105)</f>
        <v>10.333421419524152</v>
      </c>
      <c r="J109" s="140">
        <f>MAX(J7:J105)</f>
        <v>288435</v>
      </c>
    </row>
    <row r="110" spans="2:10" x14ac:dyDescent="0.3">
      <c r="B110" s="55"/>
    </row>
    <row r="111" spans="2:10" x14ac:dyDescent="0.3">
      <c r="B111" s="55" t="s">
        <v>308</v>
      </c>
      <c r="C111" s="150" t="s">
        <v>28</v>
      </c>
      <c r="D111" s="151">
        <v>218206</v>
      </c>
      <c r="E111" s="63"/>
      <c r="F111" s="151">
        <v>62</v>
      </c>
      <c r="G111" s="63"/>
      <c r="H111" s="152">
        <v>2.8413517501810213</v>
      </c>
      <c r="J111" s="151">
        <v>3519.4516129032259</v>
      </c>
    </row>
    <row r="112" spans="2:10" x14ac:dyDescent="0.3">
      <c r="B112" s="55"/>
    </row>
    <row r="113" spans="2:3" x14ac:dyDescent="0.3">
      <c r="B113" s="55"/>
      <c r="C113" s="89" t="s">
        <v>383</v>
      </c>
    </row>
    <row r="114" spans="2:3" x14ac:dyDescent="0.3">
      <c r="B114" s="55"/>
      <c r="C114" s="1" t="s">
        <v>386</v>
      </c>
    </row>
  </sheetData>
  <autoFilter ref="B5:J105">
    <sortState ref="B6:J105">
      <sortCondition descending="1" ref="H5:H105"/>
    </sortState>
  </autoFilter>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122"/>
  <sheetViews>
    <sheetView showGridLines="0" topLeftCell="E1" workbookViewId="0">
      <selection activeCell="F23" sqref="F23"/>
    </sheetView>
  </sheetViews>
  <sheetFormatPr defaultRowHeight="13.8" x14ac:dyDescent="0.3"/>
  <cols>
    <col min="1" max="1" width="8.88671875" style="1"/>
    <col min="2" max="2" width="8.88671875" style="1" hidden="1" customWidth="1"/>
    <col min="3" max="3" width="22.44140625" style="1" bestFit="1" customWidth="1"/>
    <col min="4" max="4" width="16.6640625" style="7" customWidth="1"/>
    <col min="5" max="5" width="1.109375" style="109" customWidth="1"/>
    <col min="6" max="6" width="18.21875" style="7" customWidth="1"/>
    <col min="7" max="7" width="14.44140625" style="7" customWidth="1"/>
    <col min="8" max="8" width="20.21875" style="7" customWidth="1"/>
    <col min="9" max="9" width="14.44140625" style="7" customWidth="1"/>
    <col min="10" max="10" width="1.109375" style="109" customWidth="1"/>
    <col min="11" max="11" width="10.5546875" style="35" customWidth="1"/>
    <col min="12" max="12" width="12.109375" style="1" customWidth="1"/>
    <col min="13" max="13" width="1.109375" style="55" customWidth="1"/>
    <col min="14" max="15" width="11" style="1" customWidth="1"/>
    <col min="16" max="16384" width="8.88671875" style="1"/>
  </cols>
  <sheetData>
    <row r="1" spans="2:15" s="3" customFormat="1" ht="15.6" x14ac:dyDescent="0.3">
      <c r="C1" s="143" t="s">
        <v>127</v>
      </c>
      <c r="D1" s="9"/>
      <c r="E1" s="97"/>
      <c r="F1" s="9"/>
      <c r="G1" s="9"/>
      <c r="H1" s="9"/>
      <c r="I1" s="9"/>
      <c r="J1" s="97"/>
      <c r="K1" s="42"/>
      <c r="M1" s="89"/>
    </row>
    <row r="2" spans="2:15" ht="14.4" thickBot="1" x14ac:dyDescent="0.35">
      <c r="F2" s="122" t="s">
        <v>343</v>
      </c>
      <c r="G2" s="122"/>
      <c r="H2" s="122"/>
      <c r="I2" s="122"/>
      <c r="K2" s="123" t="s">
        <v>350</v>
      </c>
      <c r="L2" s="132"/>
      <c r="N2" s="132" t="s">
        <v>349</v>
      </c>
      <c r="O2" s="132"/>
    </row>
    <row r="3" spans="2:15" s="3" customFormat="1" ht="27.6" x14ac:dyDescent="0.3">
      <c r="C3" s="10" t="s">
        <v>0</v>
      </c>
      <c r="D3" s="27" t="s">
        <v>1</v>
      </c>
      <c r="E3" s="68"/>
      <c r="F3" s="61" t="s">
        <v>424</v>
      </c>
      <c r="G3" s="61" t="s">
        <v>345</v>
      </c>
      <c r="H3" s="61" t="s">
        <v>344</v>
      </c>
      <c r="I3" s="61" t="s">
        <v>346</v>
      </c>
      <c r="J3" s="62"/>
      <c r="K3" s="124" t="s">
        <v>347</v>
      </c>
      <c r="L3" s="124" t="s">
        <v>348</v>
      </c>
      <c r="M3" s="57"/>
      <c r="N3" s="124" t="s">
        <v>347</v>
      </c>
      <c r="O3" s="124" t="s">
        <v>348</v>
      </c>
    </row>
    <row r="4" spans="2:15" s="3" customFormat="1" hidden="1" x14ac:dyDescent="0.3">
      <c r="C4" s="59"/>
      <c r="D4" s="170"/>
      <c r="E4" s="181"/>
      <c r="F4" s="144" t="s">
        <v>207</v>
      </c>
      <c r="G4" s="144" t="s">
        <v>206</v>
      </c>
      <c r="H4" s="144" t="s">
        <v>208</v>
      </c>
      <c r="I4" s="180"/>
      <c r="J4" s="181"/>
      <c r="K4" s="177"/>
      <c r="M4" s="145"/>
    </row>
    <row r="5" spans="2:15" s="3" customFormat="1" x14ac:dyDescent="0.3">
      <c r="C5" s="59"/>
      <c r="D5" s="170"/>
      <c r="E5" s="181"/>
      <c r="F5" s="180"/>
      <c r="G5" s="180"/>
      <c r="H5" s="180"/>
      <c r="I5" s="180"/>
      <c r="J5" s="181"/>
      <c r="K5" s="177"/>
      <c r="M5" s="145"/>
    </row>
    <row r="6" spans="2:15" x14ac:dyDescent="0.3">
      <c r="B6" s="1" t="s">
        <v>231</v>
      </c>
      <c r="C6" s="183" t="s">
        <v>153</v>
      </c>
      <c r="D6" s="16">
        <v>649600</v>
      </c>
      <c r="E6" s="106"/>
      <c r="F6" s="14">
        <v>0</v>
      </c>
      <c r="G6" s="14">
        <v>204</v>
      </c>
      <c r="H6" s="14">
        <v>702</v>
      </c>
      <c r="I6" s="47">
        <v>906</v>
      </c>
      <c r="J6" s="106"/>
      <c r="K6" s="111">
        <v>13.94704433497537</v>
      </c>
      <c r="L6" s="125">
        <v>3.1403940886699506</v>
      </c>
      <c r="M6" s="145"/>
      <c r="N6" s="16">
        <v>716.99779249448125</v>
      </c>
      <c r="O6" s="16">
        <v>3184.3137254901962</v>
      </c>
    </row>
    <row r="7" spans="2:15" x14ac:dyDescent="0.3">
      <c r="B7" s="1" t="s">
        <v>233</v>
      </c>
      <c r="C7" s="12" t="s">
        <v>21</v>
      </c>
      <c r="D7" s="16">
        <v>311917</v>
      </c>
      <c r="E7" s="106"/>
      <c r="F7" s="14">
        <v>3</v>
      </c>
      <c r="G7" s="14">
        <v>191</v>
      </c>
      <c r="H7" s="14">
        <v>62</v>
      </c>
      <c r="I7" s="47">
        <v>253</v>
      </c>
      <c r="J7" s="106"/>
      <c r="K7" s="111">
        <v>8.1111321280981805</v>
      </c>
      <c r="L7" s="111">
        <v>6.1234238595523811</v>
      </c>
      <c r="N7" s="16">
        <v>1232.8735177865613</v>
      </c>
      <c r="O7" s="16">
        <v>1633.0732984293193</v>
      </c>
    </row>
    <row r="8" spans="2:15" x14ac:dyDescent="0.3">
      <c r="B8" s="1" t="s">
        <v>230</v>
      </c>
      <c r="C8" s="12" t="s">
        <v>65</v>
      </c>
      <c r="D8" s="16">
        <v>239027</v>
      </c>
      <c r="E8" s="106"/>
      <c r="F8" s="14">
        <v>0</v>
      </c>
      <c r="G8" s="14">
        <v>114</v>
      </c>
      <c r="H8" s="14">
        <v>51</v>
      </c>
      <c r="I8" s="47">
        <v>165</v>
      </c>
      <c r="J8" s="106"/>
      <c r="K8" s="111">
        <v>6.9029858551544381</v>
      </c>
      <c r="L8" s="111">
        <v>4.7693356817430663</v>
      </c>
      <c r="N8" s="16">
        <v>1448.6484848484849</v>
      </c>
      <c r="O8" s="16">
        <v>2096.7280701754385</v>
      </c>
    </row>
    <row r="9" spans="2:15" x14ac:dyDescent="0.3">
      <c r="B9" s="1" t="s">
        <v>275</v>
      </c>
      <c r="C9" s="12" t="s">
        <v>55</v>
      </c>
      <c r="D9" s="16">
        <v>277146</v>
      </c>
      <c r="E9" s="106"/>
      <c r="F9" s="14">
        <v>2</v>
      </c>
      <c r="G9" s="14">
        <v>186</v>
      </c>
      <c r="H9" s="14">
        <v>4</v>
      </c>
      <c r="I9" s="47">
        <v>190</v>
      </c>
      <c r="J9" s="106"/>
      <c r="K9" s="111">
        <v>6.8555923592619052</v>
      </c>
      <c r="L9" s="111">
        <v>6.7112640990669181</v>
      </c>
      <c r="N9" s="16">
        <v>1458.6631578947367</v>
      </c>
      <c r="O9" s="16">
        <v>1490.0322580645161</v>
      </c>
    </row>
    <row r="10" spans="2:15" x14ac:dyDescent="0.3">
      <c r="B10" s="1" t="s">
        <v>266</v>
      </c>
      <c r="C10" s="12" t="s">
        <v>6</v>
      </c>
      <c r="D10" s="16">
        <v>246301</v>
      </c>
      <c r="E10" s="106"/>
      <c r="F10" s="14">
        <v>78</v>
      </c>
      <c r="G10" s="14">
        <v>81</v>
      </c>
      <c r="H10" s="14">
        <v>49</v>
      </c>
      <c r="I10" s="47">
        <v>130</v>
      </c>
      <c r="J10" s="106"/>
      <c r="K10" s="111">
        <v>5.2780946890187215</v>
      </c>
      <c r="L10" s="111">
        <v>3.2886589985424339</v>
      </c>
      <c r="N10" s="16">
        <v>1894.623076923077</v>
      </c>
      <c r="O10" s="16">
        <v>3040.7530864197529</v>
      </c>
    </row>
    <row r="11" spans="2:15" x14ac:dyDescent="0.3">
      <c r="B11" s="1" t="s">
        <v>228</v>
      </c>
      <c r="C11" s="12" t="s">
        <v>95</v>
      </c>
      <c r="D11" s="16">
        <v>464214</v>
      </c>
      <c r="E11" s="106"/>
      <c r="F11" s="14">
        <v>4</v>
      </c>
      <c r="G11" s="14">
        <v>178</v>
      </c>
      <c r="H11" s="14">
        <v>67</v>
      </c>
      <c r="I11" s="47">
        <v>245</v>
      </c>
      <c r="J11" s="106"/>
      <c r="K11" s="111">
        <v>5.2777382844980973</v>
      </c>
      <c r="L11" s="111">
        <v>3.8344384271047405</v>
      </c>
      <c r="N11" s="16">
        <v>1894.7510204081632</v>
      </c>
      <c r="O11" s="16">
        <v>2607.9438202247193</v>
      </c>
    </row>
    <row r="12" spans="2:15" x14ac:dyDescent="0.3">
      <c r="B12" s="1" t="s">
        <v>246</v>
      </c>
      <c r="C12" s="12" t="s">
        <v>59</v>
      </c>
      <c r="D12" s="16">
        <v>576366</v>
      </c>
      <c r="E12" s="106"/>
      <c r="F12" s="14">
        <v>48</v>
      </c>
      <c r="G12" s="14">
        <v>148</v>
      </c>
      <c r="H12" s="14">
        <v>132</v>
      </c>
      <c r="I12" s="47">
        <v>280</v>
      </c>
      <c r="J12" s="106"/>
      <c r="K12" s="111">
        <v>4.8580242415409653</v>
      </c>
      <c r="L12" s="111">
        <v>2.567812813385939</v>
      </c>
      <c r="N12" s="16">
        <v>2058.4499999999998</v>
      </c>
      <c r="O12" s="16">
        <v>3894.364864864865</v>
      </c>
    </row>
    <row r="13" spans="2:15" x14ac:dyDescent="0.3">
      <c r="B13" s="1" t="s">
        <v>277</v>
      </c>
      <c r="C13" s="12" t="s">
        <v>74</v>
      </c>
      <c r="D13" s="16">
        <v>291554</v>
      </c>
      <c r="E13" s="106"/>
      <c r="F13" s="14">
        <v>64</v>
      </c>
      <c r="G13" s="14">
        <v>69</v>
      </c>
      <c r="H13" s="14">
        <v>72</v>
      </c>
      <c r="I13" s="47">
        <v>141</v>
      </c>
      <c r="J13" s="106"/>
      <c r="K13" s="111">
        <v>4.8361538514306099</v>
      </c>
      <c r="L13" s="111">
        <v>2.3666284804873197</v>
      </c>
      <c r="N13" s="16">
        <v>2067.7588652482268</v>
      </c>
      <c r="O13" s="16">
        <v>4225.420289855072</v>
      </c>
    </row>
    <row r="14" spans="2:15" x14ac:dyDescent="0.3">
      <c r="B14" s="1" t="s">
        <v>312</v>
      </c>
      <c r="C14" s="12" t="s">
        <v>29</v>
      </c>
      <c r="D14" s="16">
        <v>637423</v>
      </c>
      <c r="E14" s="106"/>
      <c r="F14" s="14">
        <v>0</v>
      </c>
      <c r="G14" s="14">
        <v>305</v>
      </c>
      <c r="H14" s="14">
        <v>0</v>
      </c>
      <c r="I14" s="47">
        <v>305</v>
      </c>
      <c r="J14" s="106"/>
      <c r="K14" s="111">
        <v>4.7848916653462457</v>
      </c>
      <c r="L14" s="111">
        <v>4.7848916653462457</v>
      </c>
      <c r="N14" s="16">
        <v>2089.9114754098359</v>
      </c>
      <c r="O14" s="16">
        <v>2089.9114754098359</v>
      </c>
    </row>
    <row r="15" spans="2:15" x14ac:dyDescent="0.3">
      <c r="B15" s="1" t="s">
        <v>265</v>
      </c>
      <c r="C15" s="52" t="s">
        <v>92</v>
      </c>
      <c r="D15" s="16">
        <v>268744</v>
      </c>
      <c r="E15" s="106"/>
      <c r="F15" s="14">
        <v>6</v>
      </c>
      <c r="G15" s="14">
        <v>128</v>
      </c>
      <c r="H15" s="14">
        <v>0</v>
      </c>
      <c r="I15" s="47">
        <v>128</v>
      </c>
      <c r="J15" s="106"/>
      <c r="K15" s="111">
        <v>4.7628970321197865</v>
      </c>
      <c r="L15" s="111">
        <v>4.7628970321197865</v>
      </c>
      <c r="N15" s="16">
        <v>2099.5625</v>
      </c>
      <c r="O15" s="16">
        <v>2099.5625</v>
      </c>
    </row>
    <row r="16" spans="2:15" x14ac:dyDescent="0.3">
      <c r="B16" s="1" t="s">
        <v>310</v>
      </c>
      <c r="C16" s="12" t="s">
        <v>47</v>
      </c>
      <c r="D16" s="16">
        <v>517971</v>
      </c>
      <c r="E16" s="106"/>
      <c r="F16" s="14">
        <v>25</v>
      </c>
      <c r="G16" s="14">
        <v>129</v>
      </c>
      <c r="H16" s="14">
        <v>112</v>
      </c>
      <c r="I16" s="47">
        <v>241</v>
      </c>
      <c r="J16" s="106"/>
      <c r="K16" s="111">
        <v>4.6527701357798019</v>
      </c>
      <c r="L16" s="111">
        <v>2.4904869191518446</v>
      </c>
      <c r="N16" s="16">
        <v>2149.2572614107885</v>
      </c>
      <c r="O16" s="16">
        <v>4015.2790697674418</v>
      </c>
    </row>
    <row r="17" spans="2:15" x14ac:dyDescent="0.3">
      <c r="B17" s="1" t="s">
        <v>288</v>
      </c>
      <c r="C17" s="52" t="s">
        <v>94</v>
      </c>
      <c r="D17" s="16">
        <v>419459</v>
      </c>
      <c r="E17" s="106"/>
      <c r="F17" s="14">
        <v>1</v>
      </c>
      <c r="G17" s="14">
        <v>149</v>
      </c>
      <c r="H17" s="14">
        <v>46</v>
      </c>
      <c r="I17" s="47">
        <v>195</v>
      </c>
      <c r="J17" s="106"/>
      <c r="K17" s="111">
        <v>4.6488452983485873</v>
      </c>
      <c r="L17" s="111">
        <v>3.5521946125843051</v>
      </c>
      <c r="N17" s="16">
        <v>2151.0717948717947</v>
      </c>
      <c r="O17" s="16">
        <v>2815.1610738255035</v>
      </c>
    </row>
    <row r="18" spans="2:15" x14ac:dyDescent="0.3">
      <c r="B18" s="1" t="s">
        <v>294</v>
      </c>
      <c r="C18" s="12" t="s">
        <v>25</v>
      </c>
      <c r="D18" s="16">
        <v>320242</v>
      </c>
      <c r="E18" s="106"/>
      <c r="F18" s="14">
        <v>1</v>
      </c>
      <c r="G18" s="14">
        <v>144</v>
      </c>
      <c r="H18" s="14">
        <v>0</v>
      </c>
      <c r="I18" s="47">
        <v>144</v>
      </c>
      <c r="J18" s="106"/>
      <c r="K18" s="111">
        <v>4.4965994466684567</v>
      </c>
      <c r="L18" s="111">
        <v>4.4965994466684567</v>
      </c>
      <c r="N18" s="16">
        <v>2223.9027777777778</v>
      </c>
      <c r="O18" s="16">
        <v>2223.9027777777778</v>
      </c>
    </row>
    <row r="19" spans="2:15" x14ac:dyDescent="0.3">
      <c r="B19" s="1" t="s">
        <v>189</v>
      </c>
      <c r="C19" s="12" t="s">
        <v>50</v>
      </c>
      <c r="D19" s="16">
        <v>297371</v>
      </c>
      <c r="E19" s="106"/>
      <c r="F19" s="14">
        <v>89</v>
      </c>
      <c r="G19" s="14">
        <v>92</v>
      </c>
      <c r="H19" s="14">
        <v>41</v>
      </c>
      <c r="I19" s="47">
        <v>133</v>
      </c>
      <c r="J19" s="106"/>
      <c r="K19" s="111">
        <v>4.4725275833891001</v>
      </c>
      <c r="L19" s="111">
        <v>3.0937784787353171</v>
      </c>
      <c r="N19" s="16">
        <v>2235.8721804511279</v>
      </c>
      <c r="O19" s="16">
        <v>3232.2934782608695</v>
      </c>
    </row>
    <row r="20" spans="2:15" x14ac:dyDescent="0.3">
      <c r="B20" s="1" t="s">
        <v>311</v>
      </c>
      <c r="C20" s="12" t="s">
        <v>31</v>
      </c>
      <c r="D20" s="16">
        <v>687301</v>
      </c>
      <c r="E20" s="106"/>
      <c r="F20" s="14">
        <v>2</v>
      </c>
      <c r="G20" s="14">
        <v>290</v>
      </c>
      <c r="H20" s="14">
        <v>0</v>
      </c>
      <c r="I20" s="47">
        <v>290</v>
      </c>
      <c r="J20" s="106"/>
      <c r="K20" s="111">
        <v>4.2194031436008386</v>
      </c>
      <c r="L20" s="111">
        <v>4.2194031436008386</v>
      </c>
      <c r="N20" s="16">
        <v>2370.003448275862</v>
      </c>
      <c r="O20" s="16">
        <v>2370.003448275862</v>
      </c>
    </row>
    <row r="21" spans="2:15" x14ac:dyDescent="0.3">
      <c r="B21" s="1" t="s">
        <v>190</v>
      </c>
      <c r="C21" s="12" t="s">
        <v>79</v>
      </c>
      <c r="D21" s="16">
        <v>534959</v>
      </c>
      <c r="E21" s="106"/>
      <c r="F21" s="14">
        <v>2</v>
      </c>
      <c r="G21" s="14">
        <v>214</v>
      </c>
      <c r="H21" s="14">
        <v>4</v>
      </c>
      <c r="I21" s="47">
        <v>218</v>
      </c>
      <c r="J21" s="106"/>
      <c r="K21" s="111">
        <v>4.0750786508872645</v>
      </c>
      <c r="L21" s="111">
        <v>4.0003065655498835</v>
      </c>
      <c r="N21" s="16">
        <v>2453.940366972477</v>
      </c>
      <c r="O21" s="16">
        <v>2499.8084112149531</v>
      </c>
    </row>
    <row r="22" spans="2:15" x14ac:dyDescent="0.3">
      <c r="B22" s="1" t="s">
        <v>242</v>
      </c>
      <c r="C22" s="12" t="s">
        <v>88</v>
      </c>
      <c r="D22" s="16">
        <v>314825</v>
      </c>
      <c r="E22" s="106"/>
      <c r="F22" s="14">
        <v>79</v>
      </c>
      <c r="G22" s="14">
        <v>80</v>
      </c>
      <c r="H22" s="14">
        <v>45</v>
      </c>
      <c r="I22" s="47">
        <v>125</v>
      </c>
      <c r="J22" s="106"/>
      <c r="K22" s="111">
        <v>3.9704597792424363</v>
      </c>
      <c r="L22" s="111">
        <v>2.5410942587151593</v>
      </c>
      <c r="N22" s="16">
        <v>2518.6</v>
      </c>
      <c r="O22" s="16">
        <v>3935.3125</v>
      </c>
    </row>
    <row r="23" spans="2:15" x14ac:dyDescent="0.3">
      <c r="B23" s="1" t="s">
        <v>300</v>
      </c>
      <c r="C23" s="12" t="s">
        <v>73</v>
      </c>
      <c r="D23" s="16">
        <v>305298</v>
      </c>
      <c r="E23" s="106"/>
      <c r="F23" s="14">
        <v>100</v>
      </c>
      <c r="G23" s="14">
        <v>120</v>
      </c>
      <c r="H23" s="14">
        <v>0</v>
      </c>
      <c r="I23" s="47">
        <v>120</v>
      </c>
      <c r="J23" s="106"/>
      <c r="K23" s="111">
        <v>3.9305858538215124</v>
      </c>
      <c r="L23" s="111">
        <v>3.9305858538215124</v>
      </c>
      <c r="N23" s="16">
        <v>2544.15</v>
      </c>
      <c r="O23" s="16">
        <v>2544.15</v>
      </c>
    </row>
    <row r="24" spans="2:15" x14ac:dyDescent="0.3">
      <c r="B24" s="1" t="s">
        <v>183</v>
      </c>
      <c r="C24" s="12" t="s">
        <v>69</v>
      </c>
      <c r="D24" s="16">
        <v>497645</v>
      </c>
      <c r="E24" s="106"/>
      <c r="F24" s="14">
        <v>6</v>
      </c>
      <c r="G24" s="14">
        <v>195</v>
      </c>
      <c r="H24" s="14">
        <v>0</v>
      </c>
      <c r="I24" s="47">
        <v>195</v>
      </c>
      <c r="J24" s="106"/>
      <c r="K24" s="111">
        <v>3.9184559274181394</v>
      </c>
      <c r="L24" s="111">
        <v>3.9184559274181394</v>
      </c>
      <c r="N24" s="16">
        <v>2552.0256410256411</v>
      </c>
      <c r="O24" s="16">
        <v>2552.0256410256411</v>
      </c>
    </row>
    <row r="25" spans="2:15" x14ac:dyDescent="0.3">
      <c r="B25" s="1" t="s">
        <v>263</v>
      </c>
      <c r="C25" s="12" t="s">
        <v>60</v>
      </c>
      <c r="D25" s="16">
        <v>439124</v>
      </c>
      <c r="E25" s="106"/>
      <c r="F25" s="14">
        <v>89</v>
      </c>
      <c r="G25" s="14">
        <v>121</v>
      </c>
      <c r="H25" s="14">
        <v>50</v>
      </c>
      <c r="I25" s="47">
        <v>171</v>
      </c>
      <c r="J25" s="106"/>
      <c r="K25" s="111">
        <v>3.8941164682413167</v>
      </c>
      <c r="L25" s="111">
        <v>2.7554859219719257</v>
      </c>
      <c r="N25" s="16">
        <v>2567.9766081871344</v>
      </c>
      <c r="O25" s="16">
        <v>3629.1239669421489</v>
      </c>
    </row>
    <row r="26" spans="2:15" x14ac:dyDescent="0.3">
      <c r="B26" s="1" t="s">
        <v>264</v>
      </c>
      <c r="C26" s="12" t="s">
        <v>43</v>
      </c>
      <c r="D26" s="16">
        <v>319103</v>
      </c>
      <c r="E26" s="106"/>
      <c r="F26" s="14">
        <v>74</v>
      </c>
      <c r="G26" s="14">
        <v>78</v>
      </c>
      <c r="H26" s="14">
        <v>40</v>
      </c>
      <c r="I26" s="47">
        <v>118</v>
      </c>
      <c r="J26" s="106"/>
      <c r="K26" s="111">
        <v>3.6978655794524022</v>
      </c>
      <c r="L26" s="111">
        <v>2.4443518237058255</v>
      </c>
      <c r="N26" s="16">
        <v>2704.2627118644068</v>
      </c>
      <c r="O26" s="16">
        <v>4091.0641025641025</v>
      </c>
    </row>
    <row r="27" spans="2:15" x14ac:dyDescent="0.3">
      <c r="B27" s="1" t="s">
        <v>279</v>
      </c>
      <c r="C27" s="12" t="s">
        <v>27</v>
      </c>
      <c r="D27" s="16">
        <v>744729</v>
      </c>
      <c r="E27" s="106"/>
      <c r="F27" s="14">
        <v>0</v>
      </c>
      <c r="G27" s="14">
        <v>173</v>
      </c>
      <c r="H27" s="14">
        <v>101</v>
      </c>
      <c r="I27" s="47">
        <v>274</v>
      </c>
      <c r="J27" s="106"/>
      <c r="K27" s="111">
        <v>3.6791906854708221</v>
      </c>
      <c r="L27" s="111">
        <v>2.3229926590746435</v>
      </c>
      <c r="N27" s="16">
        <v>2717.9890510948903</v>
      </c>
      <c r="O27" s="16">
        <v>4304.7919075144509</v>
      </c>
    </row>
    <row r="28" spans="2:15" x14ac:dyDescent="0.3">
      <c r="B28" s="1" t="s">
        <v>241</v>
      </c>
      <c r="C28" s="12" t="s">
        <v>135</v>
      </c>
      <c r="D28" s="16">
        <v>233034</v>
      </c>
      <c r="E28" s="106"/>
      <c r="F28" s="14">
        <v>3</v>
      </c>
      <c r="G28" s="14">
        <v>76</v>
      </c>
      <c r="H28" s="14">
        <v>9</v>
      </c>
      <c r="I28" s="47">
        <v>85</v>
      </c>
      <c r="J28" s="106"/>
      <c r="K28" s="111">
        <v>3.6475364109958206</v>
      </c>
      <c r="L28" s="111">
        <v>3.2613266733609687</v>
      </c>
      <c r="N28" s="16">
        <v>2741.5764705882352</v>
      </c>
      <c r="O28" s="16">
        <v>3066.2368421052633</v>
      </c>
    </row>
    <row r="29" spans="2:15" x14ac:dyDescent="0.3">
      <c r="B29" s="1" t="s">
        <v>285</v>
      </c>
      <c r="C29" s="12" t="s">
        <v>18</v>
      </c>
      <c r="D29" s="16">
        <v>255227</v>
      </c>
      <c r="E29" s="106"/>
      <c r="F29" s="14">
        <v>0</v>
      </c>
      <c r="G29" s="14">
        <v>63</v>
      </c>
      <c r="H29" s="14">
        <v>30</v>
      </c>
      <c r="I29" s="47">
        <v>93</v>
      </c>
      <c r="J29" s="106"/>
      <c r="K29" s="111">
        <v>3.6438151136047519</v>
      </c>
      <c r="L29" s="111">
        <v>2.4683908834096706</v>
      </c>
      <c r="N29" s="16">
        <v>2744.3763440860216</v>
      </c>
      <c r="O29" s="16">
        <v>4051.2222222222222</v>
      </c>
    </row>
    <row r="30" spans="2:15" x14ac:dyDescent="0.3">
      <c r="B30" s="1" t="s">
        <v>184</v>
      </c>
      <c r="C30" s="12" t="s">
        <v>17</v>
      </c>
      <c r="D30" s="16">
        <v>1164981</v>
      </c>
      <c r="E30" s="106"/>
      <c r="F30" s="14">
        <v>5</v>
      </c>
      <c r="G30" s="14">
        <v>418</v>
      </c>
      <c r="H30" s="14">
        <v>1</v>
      </c>
      <c r="I30" s="47">
        <v>419</v>
      </c>
      <c r="J30" s="106"/>
      <c r="K30" s="111">
        <v>3.5966251810115359</v>
      </c>
      <c r="L30" s="111">
        <v>3.588041350030601</v>
      </c>
      <c r="N30" s="16">
        <v>2780.384248210024</v>
      </c>
      <c r="O30" s="16">
        <v>2787.0358851674641</v>
      </c>
    </row>
    <row r="31" spans="2:15" x14ac:dyDescent="0.3">
      <c r="B31" s="1" t="s">
        <v>270</v>
      </c>
      <c r="C31" s="12" t="s">
        <v>20</v>
      </c>
      <c r="D31" s="16">
        <v>278609</v>
      </c>
      <c r="E31" s="106"/>
      <c r="F31" s="14">
        <v>0</v>
      </c>
      <c r="G31" s="14">
        <v>100</v>
      </c>
      <c r="H31" s="14">
        <v>0</v>
      </c>
      <c r="I31" s="47">
        <v>100</v>
      </c>
      <c r="J31" s="106"/>
      <c r="K31" s="111">
        <v>3.5892594998725813</v>
      </c>
      <c r="L31" s="111">
        <v>3.5892594998725813</v>
      </c>
      <c r="N31" s="16">
        <v>2786.09</v>
      </c>
      <c r="O31" s="16">
        <v>2786.09</v>
      </c>
    </row>
    <row r="32" spans="2:15" x14ac:dyDescent="0.3">
      <c r="B32" s="1" t="s">
        <v>255</v>
      </c>
      <c r="C32" s="12" t="s">
        <v>19</v>
      </c>
      <c r="D32" s="16">
        <v>2750534</v>
      </c>
      <c r="E32" s="106"/>
      <c r="F32" s="14">
        <v>518</v>
      </c>
      <c r="G32" s="14">
        <v>519</v>
      </c>
      <c r="H32" s="14">
        <v>461</v>
      </c>
      <c r="I32" s="47">
        <v>980</v>
      </c>
      <c r="J32" s="106"/>
      <c r="K32" s="111">
        <v>3.5629445045943804</v>
      </c>
      <c r="L32" s="111">
        <v>1.886906324371922</v>
      </c>
      <c r="N32" s="16">
        <v>2806.6673469387756</v>
      </c>
      <c r="O32" s="16">
        <v>5299.6801541425821</v>
      </c>
    </row>
    <row r="33" spans="2:15" x14ac:dyDescent="0.3">
      <c r="B33" s="1" t="s">
        <v>186</v>
      </c>
      <c r="C33" s="12" t="s">
        <v>38</v>
      </c>
      <c r="D33" s="16">
        <v>303787</v>
      </c>
      <c r="E33" s="106"/>
      <c r="F33" s="14">
        <v>1</v>
      </c>
      <c r="G33" s="14">
        <v>107</v>
      </c>
      <c r="H33" s="14">
        <v>1</v>
      </c>
      <c r="I33" s="47">
        <v>108</v>
      </c>
      <c r="J33" s="106"/>
      <c r="K33" s="111">
        <v>3.5551225035962695</v>
      </c>
      <c r="L33" s="111">
        <v>3.5222047026370449</v>
      </c>
      <c r="N33" s="16">
        <v>2812.8425925925926</v>
      </c>
      <c r="O33" s="16">
        <v>2839.1308411214955</v>
      </c>
    </row>
    <row r="34" spans="2:15" x14ac:dyDescent="0.3">
      <c r="B34" s="1" t="s">
        <v>304</v>
      </c>
      <c r="C34" s="12" t="s">
        <v>89</v>
      </c>
      <c r="D34" s="16">
        <v>259920</v>
      </c>
      <c r="E34" s="106"/>
      <c r="F34" s="14">
        <v>57</v>
      </c>
      <c r="G34" s="14">
        <v>79</v>
      </c>
      <c r="H34" s="14">
        <v>12</v>
      </c>
      <c r="I34" s="47">
        <v>91</v>
      </c>
      <c r="J34" s="106"/>
      <c r="K34" s="111">
        <v>3.5010772545398585</v>
      </c>
      <c r="L34" s="111">
        <v>3.0393967374576794</v>
      </c>
      <c r="N34" s="16">
        <v>2856.2637362637361</v>
      </c>
      <c r="O34" s="16">
        <v>3290.1265822784812</v>
      </c>
    </row>
    <row r="35" spans="2:15" x14ac:dyDescent="0.3">
      <c r="B35" s="1" t="s">
        <v>187</v>
      </c>
      <c r="C35" s="12" t="s">
        <v>13</v>
      </c>
      <c r="D35" s="16">
        <v>240861</v>
      </c>
      <c r="E35" s="106"/>
      <c r="F35" s="14">
        <v>8</v>
      </c>
      <c r="G35" s="14">
        <v>83</v>
      </c>
      <c r="H35" s="14">
        <v>0</v>
      </c>
      <c r="I35" s="47">
        <v>83</v>
      </c>
      <c r="J35" s="106"/>
      <c r="K35" s="111">
        <v>3.445970912684079</v>
      </c>
      <c r="L35" s="111">
        <v>3.445970912684079</v>
      </c>
      <c r="N35" s="16">
        <v>2901.9397590361446</v>
      </c>
      <c r="O35" s="16">
        <v>2901.9397590361446</v>
      </c>
    </row>
    <row r="36" spans="2:15" x14ac:dyDescent="0.3">
      <c r="B36" s="1" t="s">
        <v>259</v>
      </c>
      <c r="C36" s="12" t="s">
        <v>16</v>
      </c>
      <c r="D36" s="16">
        <v>284103</v>
      </c>
      <c r="E36" s="106"/>
      <c r="F36" s="14">
        <v>0</v>
      </c>
      <c r="G36" s="14">
        <v>97</v>
      </c>
      <c r="H36" s="14">
        <v>0</v>
      </c>
      <c r="I36" s="47">
        <v>97</v>
      </c>
      <c r="J36" s="106"/>
      <c r="K36" s="111">
        <v>3.4142546893204226</v>
      </c>
      <c r="L36" s="111">
        <v>3.4142546893204226</v>
      </c>
      <c r="N36" s="16">
        <v>2928.896907216495</v>
      </c>
      <c r="O36" s="16">
        <v>2928.896907216495</v>
      </c>
    </row>
    <row r="37" spans="2:15" x14ac:dyDescent="0.3">
      <c r="B37" s="1" t="s">
        <v>287</v>
      </c>
      <c r="C37" s="12" t="s">
        <v>7</v>
      </c>
      <c r="D37" s="16">
        <v>515426</v>
      </c>
      <c r="E37" s="106"/>
      <c r="F37" s="14">
        <v>126</v>
      </c>
      <c r="G37" s="14">
        <v>160</v>
      </c>
      <c r="H37" s="14">
        <v>10</v>
      </c>
      <c r="I37" s="47">
        <v>170</v>
      </c>
      <c r="J37" s="106"/>
      <c r="K37" s="111">
        <v>3.2982426187270337</v>
      </c>
      <c r="L37" s="111">
        <v>3.1042283470372083</v>
      </c>
      <c r="N37" s="16">
        <v>3031.9176470588236</v>
      </c>
      <c r="O37" s="16">
        <v>3221.4124999999999</v>
      </c>
    </row>
    <row r="38" spans="2:15" x14ac:dyDescent="0.3">
      <c r="B38" s="1" t="s">
        <v>278</v>
      </c>
      <c r="C38" s="12" t="s">
        <v>53</v>
      </c>
      <c r="D38" s="16">
        <v>642889</v>
      </c>
      <c r="E38" s="106"/>
      <c r="F38" s="14">
        <v>8</v>
      </c>
      <c r="G38" s="14">
        <v>209</v>
      </c>
      <c r="H38" s="14">
        <v>0</v>
      </c>
      <c r="I38" s="47">
        <v>209</v>
      </c>
      <c r="J38" s="106"/>
      <c r="K38" s="111">
        <v>3.2509500084773575</v>
      </c>
      <c r="L38" s="111">
        <v>3.2509500084773575</v>
      </c>
      <c r="N38" s="16">
        <v>3076.0239234449759</v>
      </c>
      <c r="O38" s="16">
        <v>3076.0239234449759</v>
      </c>
    </row>
    <row r="39" spans="2:15" x14ac:dyDescent="0.3">
      <c r="B39" s="1" t="s">
        <v>257</v>
      </c>
      <c r="C39" s="85" t="s">
        <v>2</v>
      </c>
      <c r="D39" s="16">
        <v>567242</v>
      </c>
      <c r="E39" s="106"/>
      <c r="F39" s="14">
        <v>185</v>
      </c>
      <c r="G39" s="14">
        <v>183</v>
      </c>
      <c r="H39" s="14">
        <v>0</v>
      </c>
      <c r="I39" s="47">
        <v>183</v>
      </c>
      <c r="J39" s="106"/>
      <c r="K39" s="111">
        <v>3.2261362875104451</v>
      </c>
      <c r="L39" s="111">
        <v>3.2261362875104451</v>
      </c>
      <c r="N39" s="16">
        <v>3099.6830601092897</v>
      </c>
      <c r="O39" s="16">
        <v>3099.6830601092897</v>
      </c>
    </row>
    <row r="40" spans="2:15" x14ac:dyDescent="0.3">
      <c r="B40" s="1" t="s">
        <v>276</v>
      </c>
      <c r="C40" s="12" t="s">
        <v>49</v>
      </c>
      <c r="D40" s="16">
        <v>327130</v>
      </c>
      <c r="E40" s="106"/>
      <c r="F40" s="14">
        <v>61</v>
      </c>
      <c r="G40" s="14">
        <v>62</v>
      </c>
      <c r="H40" s="14">
        <v>42</v>
      </c>
      <c r="I40" s="47">
        <v>104</v>
      </c>
      <c r="J40" s="106"/>
      <c r="K40" s="111">
        <v>3.1791642466297803</v>
      </c>
      <c r="L40" s="111">
        <v>1.8952709931831382</v>
      </c>
      <c r="N40" s="16">
        <v>3145.4807692307691</v>
      </c>
      <c r="O40" s="16">
        <v>5276.2903225806449</v>
      </c>
    </row>
    <row r="41" spans="2:15" x14ac:dyDescent="0.3">
      <c r="B41" s="1" t="s">
        <v>261</v>
      </c>
      <c r="C41" s="12" t="s">
        <v>11</v>
      </c>
      <c r="D41" s="16">
        <v>576870</v>
      </c>
      <c r="E41" s="106"/>
      <c r="F41" s="14">
        <v>0</v>
      </c>
      <c r="G41" s="14">
        <v>119</v>
      </c>
      <c r="H41" s="14">
        <v>62</v>
      </c>
      <c r="I41" s="47">
        <v>181</v>
      </c>
      <c r="J41" s="106"/>
      <c r="K41" s="111">
        <v>3.1376219945568322</v>
      </c>
      <c r="L41" s="111">
        <v>2.0628564494600168</v>
      </c>
      <c r="N41" s="16">
        <v>3187.1270718232045</v>
      </c>
      <c r="O41" s="16">
        <v>4847.6470588235297</v>
      </c>
    </row>
    <row r="42" spans="2:15" x14ac:dyDescent="0.3">
      <c r="B42" s="1" t="s">
        <v>258</v>
      </c>
      <c r="C42" s="12" t="s">
        <v>4</v>
      </c>
      <c r="D42" s="16">
        <v>290509</v>
      </c>
      <c r="E42" s="106"/>
      <c r="F42" s="14">
        <v>33</v>
      </c>
      <c r="G42" s="14">
        <v>90</v>
      </c>
      <c r="H42" s="14">
        <v>0</v>
      </c>
      <c r="I42" s="47">
        <v>90</v>
      </c>
      <c r="J42" s="106"/>
      <c r="K42" s="111">
        <v>3.0980107328860722</v>
      </c>
      <c r="L42" s="111">
        <v>3.0980107328860722</v>
      </c>
      <c r="N42" s="16">
        <v>3227.8777777777777</v>
      </c>
      <c r="O42" s="16">
        <v>3227.8777777777777</v>
      </c>
    </row>
    <row r="43" spans="2:15" x14ac:dyDescent="0.3">
      <c r="B43" s="1" t="s">
        <v>273</v>
      </c>
      <c r="C43" s="12" t="s">
        <v>22</v>
      </c>
      <c r="D43" s="16">
        <v>371562</v>
      </c>
      <c r="E43" s="106"/>
      <c r="F43" s="14">
        <v>1</v>
      </c>
      <c r="G43" s="14">
        <v>115</v>
      </c>
      <c r="H43" s="14">
        <v>0</v>
      </c>
      <c r="I43" s="47">
        <v>115</v>
      </c>
      <c r="J43" s="106"/>
      <c r="K43" s="111">
        <v>3.0950420118311346</v>
      </c>
      <c r="L43" s="111">
        <v>3.0950420118311346</v>
      </c>
      <c r="N43" s="16">
        <v>3230.9739130434782</v>
      </c>
      <c r="O43" s="16">
        <v>3230.9739130434782</v>
      </c>
    </row>
    <row r="44" spans="2:15" x14ac:dyDescent="0.3">
      <c r="B44" s="1" t="s">
        <v>229</v>
      </c>
      <c r="C44" s="12" t="s">
        <v>48</v>
      </c>
      <c r="D44" s="16">
        <v>258654</v>
      </c>
      <c r="E44" s="106"/>
      <c r="F44" s="14">
        <v>0</v>
      </c>
      <c r="G44" s="14">
        <v>76</v>
      </c>
      <c r="H44" s="14">
        <v>4</v>
      </c>
      <c r="I44" s="47">
        <v>80</v>
      </c>
      <c r="J44" s="106"/>
      <c r="K44" s="111">
        <v>3.0929349633100589</v>
      </c>
      <c r="L44" s="111">
        <v>2.9382882151445564</v>
      </c>
      <c r="N44" s="16">
        <v>3233.1750000000002</v>
      </c>
      <c r="O44" s="16">
        <v>3403.3421052631579</v>
      </c>
    </row>
    <row r="45" spans="2:15" x14ac:dyDescent="0.3">
      <c r="B45" s="1" t="s">
        <v>256</v>
      </c>
      <c r="C45" s="12" t="s">
        <v>87</v>
      </c>
      <c r="D45" s="16">
        <v>297651</v>
      </c>
      <c r="E45" s="106"/>
      <c r="F45" s="14">
        <v>2</v>
      </c>
      <c r="G45" s="14">
        <v>91</v>
      </c>
      <c r="H45" s="14">
        <v>1</v>
      </c>
      <c r="I45" s="47">
        <v>92</v>
      </c>
      <c r="J45" s="106"/>
      <c r="K45" s="111">
        <v>3.0908681643938705</v>
      </c>
      <c r="L45" s="111">
        <v>3.0572717713026329</v>
      </c>
      <c r="N45" s="16">
        <v>3235.336956521739</v>
      </c>
      <c r="O45" s="16">
        <v>3270.8901098901097</v>
      </c>
    </row>
    <row r="46" spans="2:15" x14ac:dyDescent="0.3">
      <c r="B46" s="1" t="s">
        <v>185</v>
      </c>
      <c r="C46" s="12" t="s">
        <v>82</v>
      </c>
      <c r="D46" s="16">
        <v>883822</v>
      </c>
      <c r="E46" s="106"/>
      <c r="F46" s="14">
        <v>9</v>
      </c>
      <c r="G46" s="14">
        <v>198</v>
      </c>
      <c r="H46" s="14">
        <v>74</v>
      </c>
      <c r="I46" s="47">
        <v>272</v>
      </c>
      <c r="J46" s="106"/>
      <c r="K46" s="111">
        <v>3.0775427631355634</v>
      </c>
      <c r="L46" s="111">
        <v>2.2402700996354472</v>
      </c>
      <c r="N46" s="16">
        <v>3249.3455882352941</v>
      </c>
      <c r="O46" s="16">
        <v>4463.7474747474744</v>
      </c>
    </row>
    <row r="47" spans="2:15" x14ac:dyDescent="0.3">
      <c r="B47" s="1" t="s">
        <v>298</v>
      </c>
      <c r="C47" s="12" t="s">
        <v>12</v>
      </c>
      <c r="D47" s="16">
        <v>227473</v>
      </c>
      <c r="E47" s="106"/>
      <c r="F47" s="14">
        <v>63</v>
      </c>
      <c r="G47" s="14">
        <v>69</v>
      </c>
      <c r="H47" s="14">
        <v>1</v>
      </c>
      <c r="I47" s="47">
        <v>70</v>
      </c>
      <c r="J47" s="106"/>
      <c r="K47" s="111">
        <v>3.0772882935557186</v>
      </c>
      <c r="L47" s="111">
        <v>3.0333270322192085</v>
      </c>
      <c r="N47" s="16">
        <v>3249.6142857142859</v>
      </c>
      <c r="O47" s="16">
        <v>3296.710144927536</v>
      </c>
    </row>
    <row r="48" spans="2:15" x14ac:dyDescent="0.3">
      <c r="B48" s="1" t="s">
        <v>291</v>
      </c>
      <c r="C48" s="12" t="s">
        <v>80</v>
      </c>
      <c r="D48" s="16">
        <v>1453138</v>
      </c>
      <c r="E48" s="106"/>
      <c r="F48" s="14">
        <v>0</v>
      </c>
      <c r="G48" s="14">
        <v>229</v>
      </c>
      <c r="H48" s="14">
        <v>215</v>
      </c>
      <c r="I48" s="47">
        <v>444</v>
      </c>
      <c r="J48" s="106"/>
      <c r="K48" s="111">
        <v>3.0554565361307735</v>
      </c>
      <c r="L48" s="111">
        <v>1.5758998801215025</v>
      </c>
      <c r="N48" s="16">
        <v>3272.8333333333335</v>
      </c>
      <c r="O48" s="16">
        <v>6345.5807860262012</v>
      </c>
    </row>
    <row r="49" spans="2:15" x14ac:dyDescent="0.3">
      <c r="B49" s="1" t="s">
        <v>301</v>
      </c>
      <c r="C49" s="12" t="s">
        <v>37</v>
      </c>
      <c r="D49" s="16">
        <v>251644</v>
      </c>
      <c r="E49" s="106"/>
      <c r="F49" s="14">
        <v>3</v>
      </c>
      <c r="G49" s="14">
        <v>69</v>
      </c>
      <c r="H49" s="14">
        <v>5</v>
      </c>
      <c r="I49" s="47">
        <v>74</v>
      </c>
      <c r="J49" s="106"/>
      <c r="K49" s="111">
        <v>2.940662205337699</v>
      </c>
      <c r="L49" s="111">
        <v>2.7419688130851521</v>
      </c>
      <c r="N49" s="16">
        <v>3400.5945945945946</v>
      </c>
      <c r="O49" s="16">
        <v>3647.014492753623</v>
      </c>
    </row>
    <row r="50" spans="2:15" x14ac:dyDescent="0.3">
      <c r="B50" s="1" t="s">
        <v>252</v>
      </c>
      <c r="C50" s="12" t="s">
        <v>44</v>
      </c>
      <c r="D50" s="16">
        <v>261915</v>
      </c>
      <c r="E50" s="106"/>
      <c r="F50" s="14">
        <v>74</v>
      </c>
      <c r="G50" s="14">
        <v>74</v>
      </c>
      <c r="H50" s="14">
        <v>3</v>
      </c>
      <c r="I50" s="47">
        <v>77</v>
      </c>
      <c r="J50" s="106"/>
      <c r="K50" s="111">
        <v>2.9398850772197087</v>
      </c>
      <c r="L50" s="111">
        <v>2.8253441001851742</v>
      </c>
      <c r="N50" s="16">
        <v>3401.4935064935066</v>
      </c>
      <c r="O50" s="16">
        <v>3539.3918918918921</v>
      </c>
    </row>
    <row r="51" spans="2:15" x14ac:dyDescent="0.3">
      <c r="B51" s="1" t="s">
        <v>239</v>
      </c>
      <c r="C51" s="12" t="s">
        <v>10</v>
      </c>
      <c r="D51" s="16">
        <v>410726</v>
      </c>
      <c r="E51" s="106"/>
      <c r="F51" s="14">
        <v>10</v>
      </c>
      <c r="G51" s="14">
        <v>119</v>
      </c>
      <c r="H51" s="14">
        <v>0</v>
      </c>
      <c r="I51" s="47">
        <v>119</v>
      </c>
      <c r="J51" s="106"/>
      <c r="K51" s="111">
        <v>2.8973086680658153</v>
      </c>
      <c r="L51" s="111">
        <v>2.8973086680658153</v>
      </c>
      <c r="N51" s="16">
        <v>3451.4789915966385</v>
      </c>
      <c r="O51" s="16">
        <v>3451.4789915966385</v>
      </c>
    </row>
    <row r="52" spans="2:15" x14ac:dyDescent="0.3">
      <c r="B52" s="1" t="s">
        <v>225</v>
      </c>
      <c r="C52" s="12" t="s">
        <v>83</v>
      </c>
      <c r="D52" s="16">
        <v>1018924</v>
      </c>
      <c r="E52" s="106"/>
      <c r="F52" s="14">
        <v>2</v>
      </c>
      <c r="G52" s="14">
        <v>294</v>
      </c>
      <c r="H52" s="14">
        <v>0</v>
      </c>
      <c r="I52" s="47">
        <v>294</v>
      </c>
      <c r="J52" s="106"/>
      <c r="K52" s="111">
        <v>2.8853967518676562</v>
      </c>
      <c r="L52" s="111">
        <v>2.8853967518676562</v>
      </c>
      <c r="N52" s="16">
        <v>3465.7278911564626</v>
      </c>
      <c r="O52" s="16">
        <v>3465.7278911564626</v>
      </c>
    </row>
    <row r="53" spans="2:15" x14ac:dyDescent="0.3">
      <c r="B53" s="1" t="s">
        <v>284</v>
      </c>
      <c r="C53" s="12" t="s">
        <v>77</v>
      </c>
      <c r="D53" s="16">
        <v>273593</v>
      </c>
      <c r="E53" s="106"/>
      <c r="F53" s="14">
        <v>0</v>
      </c>
      <c r="G53" s="14">
        <v>77</v>
      </c>
      <c r="H53" s="14">
        <v>0</v>
      </c>
      <c r="I53" s="47">
        <v>77</v>
      </c>
      <c r="J53" s="106"/>
      <c r="K53" s="111">
        <v>2.8143994912150534</v>
      </c>
      <c r="L53" s="111">
        <v>2.8143994912150534</v>
      </c>
      <c r="N53" s="16">
        <v>3553.1558441558441</v>
      </c>
      <c r="O53" s="16">
        <v>3553.1558441558441</v>
      </c>
    </row>
    <row r="54" spans="2:15" x14ac:dyDescent="0.3">
      <c r="B54" s="1" t="s">
        <v>254</v>
      </c>
      <c r="C54" s="12" t="s">
        <v>14</v>
      </c>
      <c r="D54" s="16">
        <v>685476</v>
      </c>
      <c r="E54" s="106"/>
      <c r="F54" s="14">
        <v>0</v>
      </c>
      <c r="G54" s="14">
        <v>192</v>
      </c>
      <c r="H54" s="14">
        <v>0</v>
      </c>
      <c r="I54" s="47">
        <v>192</v>
      </c>
      <c r="J54" s="106"/>
      <c r="K54" s="111">
        <v>2.8009733382350364</v>
      </c>
      <c r="L54" s="111">
        <v>2.8009733382350364</v>
      </c>
      <c r="N54" s="16">
        <v>3570.1875</v>
      </c>
      <c r="O54" s="16">
        <v>3570.1875</v>
      </c>
    </row>
    <row r="55" spans="2:15" x14ac:dyDescent="0.3">
      <c r="B55" s="1" t="s">
        <v>271</v>
      </c>
      <c r="C55" s="12" t="s">
        <v>67</v>
      </c>
      <c r="D55" s="16">
        <v>446649</v>
      </c>
      <c r="E55" s="106"/>
      <c r="F55" s="14">
        <v>0</v>
      </c>
      <c r="G55" s="14">
        <v>125</v>
      </c>
      <c r="H55" s="14">
        <v>0</v>
      </c>
      <c r="I55" s="47">
        <v>125</v>
      </c>
      <c r="J55" s="106"/>
      <c r="K55" s="111">
        <v>2.7986181543001329</v>
      </c>
      <c r="L55" s="111">
        <v>2.7986181543001329</v>
      </c>
      <c r="N55" s="16">
        <v>3573.192</v>
      </c>
      <c r="O55" s="16">
        <v>3573.192</v>
      </c>
    </row>
    <row r="56" spans="2:15" x14ac:dyDescent="0.3">
      <c r="B56" s="1" t="s">
        <v>292</v>
      </c>
      <c r="C56" s="12" t="s">
        <v>23</v>
      </c>
      <c r="D56" s="16">
        <v>495511</v>
      </c>
      <c r="E56" s="106"/>
      <c r="F56" s="14">
        <v>102</v>
      </c>
      <c r="G56" s="14">
        <v>134</v>
      </c>
      <c r="H56" s="14">
        <v>3</v>
      </c>
      <c r="I56" s="47">
        <v>137</v>
      </c>
      <c r="J56" s="106"/>
      <c r="K56" s="111">
        <v>2.7648225770971786</v>
      </c>
      <c r="L56" s="111">
        <v>2.7042790170147586</v>
      </c>
      <c r="N56" s="16">
        <v>3616.8686131386862</v>
      </c>
      <c r="O56" s="16">
        <v>3697.8432835820895</v>
      </c>
    </row>
    <row r="57" spans="2:15" x14ac:dyDescent="0.3">
      <c r="B57" s="1" t="s">
        <v>253</v>
      </c>
      <c r="C57" s="12" t="s">
        <v>15</v>
      </c>
      <c r="D57" s="16">
        <v>279145</v>
      </c>
      <c r="E57" s="106"/>
      <c r="F57" s="14">
        <v>1</v>
      </c>
      <c r="G57" s="14">
        <v>63</v>
      </c>
      <c r="H57" s="14">
        <v>14</v>
      </c>
      <c r="I57" s="47">
        <v>77</v>
      </c>
      <c r="J57" s="106"/>
      <c r="K57" s="111">
        <v>2.7584230417883182</v>
      </c>
      <c r="L57" s="111">
        <v>2.2568915796449875</v>
      </c>
      <c r="N57" s="16">
        <v>3625.2597402597403</v>
      </c>
      <c r="O57" s="16">
        <v>4430.8730158730159</v>
      </c>
    </row>
    <row r="58" spans="2:15" x14ac:dyDescent="0.3">
      <c r="B58" s="1" t="s">
        <v>305</v>
      </c>
      <c r="C58" s="12" t="s">
        <v>39</v>
      </c>
      <c r="D58" s="16">
        <v>331701</v>
      </c>
      <c r="E58" s="106"/>
      <c r="F58" s="14">
        <v>1</v>
      </c>
      <c r="G58" s="14">
        <v>91</v>
      </c>
      <c r="H58" s="14">
        <v>0</v>
      </c>
      <c r="I58" s="47">
        <v>91</v>
      </c>
      <c r="J58" s="106"/>
      <c r="K58" s="111">
        <v>2.7434345992324412</v>
      </c>
      <c r="L58" s="111">
        <v>2.7434345992324412</v>
      </c>
      <c r="N58" s="16">
        <v>3645.065934065934</v>
      </c>
      <c r="O58" s="16">
        <v>3645.065934065934</v>
      </c>
    </row>
    <row r="59" spans="2:15" x14ac:dyDescent="0.3">
      <c r="B59" s="1" t="s">
        <v>293</v>
      </c>
      <c r="C59" s="12" t="s">
        <v>24</v>
      </c>
      <c r="D59" s="16">
        <v>927811</v>
      </c>
      <c r="E59" s="106"/>
      <c r="F59" s="14">
        <v>173</v>
      </c>
      <c r="G59" s="14">
        <v>176</v>
      </c>
      <c r="H59" s="14">
        <v>74</v>
      </c>
      <c r="I59" s="47">
        <v>250</v>
      </c>
      <c r="J59" s="106"/>
      <c r="K59" s="111">
        <v>2.694514292242709</v>
      </c>
      <c r="L59" s="111">
        <v>1.8969380617388671</v>
      </c>
      <c r="N59" s="16">
        <v>3711.2440000000001</v>
      </c>
      <c r="O59" s="16">
        <v>5271.653409090909</v>
      </c>
    </row>
    <row r="60" spans="2:15" x14ac:dyDescent="0.3">
      <c r="B60" s="1" t="s">
        <v>188</v>
      </c>
      <c r="C60" s="12" t="s">
        <v>93</v>
      </c>
      <c r="D60" s="16">
        <v>548705</v>
      </c>
      <c r="E60" s="106"/>
      <c r="F60" s="14">
        <v>3</v>
      </c>
      <c r="G60" s="14">
        <v>130</v>
      </c>
      <c r="H60" s="14">
        <v>15</v>
      </c>
      <c r="I60" s="47">
        <v>145</v>
      </c>
      <c r="J60" s="106"/>
      <c r="K60" s="111">
        <v>2.6425857245696687</v>
      </c>
      <c r="L60" s="111">
        <v>2.3692147875452201</v>
      </c>
      <c r="N60" s="16">
        <v>3784.1724137931033</v>
      </c>
      <c r="O60" s="16">
        <v>4220.8076923076924</v>
      </c>
    </row>
    <row r="61" spans="2:15" x14ac:dyDescent="0.3">
      <c r="B61" s="1" t="s">
        <v>236</v>
      </c>
      <c r="C61" s="12" t="s">
        <v>62</v>
      </c>
      <c r="D61" s="16">
        <v>388624</v>
      </c>
      <c r="E61" s="106"/>
      <c r="F61" s="14">
        <v>4</v>
      </c>
      <c r="G61" s="14">
        <v>101</v>
      </c>
      <c r="H61" s="14">
        <v>0</v>
      </c>
      <c r="I61" s="47">
        <v>101</v>
      </c>
      <c r="J61" s="106"/>
      <c r="K61" s="111">
        <v>2.5989130882292395</v>
      </c>
      <c r="L61" s="111">
        <v>2.5989130882292395</v>
      </c>
      <c r="N61" s="16">
        <v>3847.7623762376238</v>
      </c>
      <c r="O61" s="16">
        <v>3847.7623762376238</v>
      </c>
    </row>
    <row r="62" spans="2:15" x14ac:dyDescent="0.3">
      <c r="B62" s="1" t="s">
        <v>306</v>
      </c>
      <c r="C62" s="12" t="s">
        <v>134</v>
      </c>
      <c r="D62" s="16">
        <v>231285</v>
      </c>
      <c r="E62" s="106"/>
      <c r="F62" s="14">
        <v>0</v>
      </c>
      <c r="G62" s="14">
        <v>58</v>
      </c>
      <c r="H62" s="14">
        <v>0</v>
      </c>
      <c r="I62" s="47">
        <v>58</v>
      </c>
      <c r="J62" s="106"/>
      <c r="K62" s="111">
        <v>2.5077285600017296</v>
      </c>
      <c r="L62" s="111">
        <v>2.5077285600017296</v>
      </c>
      <c r="N62" s="16">
        <v>3987.6724137931033</v>
      </c>
      <c r="O62" s="16">
        <v>3987.6724137931033</v>
      </c>
    </row>
    <row r="63" spans="2:15" x14ac:dyDescent="0.3">
      <c r="B63" s="1" t="s">
        <v>243</v>
      </c>
      <c r="C63" s="12" t="s">
        <v>76</v>
      </c>
      <c r="D63" s="16">
        <v>480766</v>
      </c>
      <c r="E63" s="106"/>
      <c r="F63" s="14">
        <v>5</v>
      </c>
      <c r="G63" s="14">
        <v>115</v>
      </c>
      <c r="H63" s="14">
        <v>2</v>
      </c>
      <c r="I63" s="47">
        <v>117</v>
      </c>
      <c r="J63" s="106"/>
      <c r="K63" s="111">
        <v>2.4336163539018982</v>
      </c>
      <c r="L63" s="111">
        <v>2.3920160743480197</v>
      </c>
      <c r="N63" s="16">
        <v>4109.1111111111113</v>
      </c>
      <c r="O63" s="16">
        <v>4180.5739130434786</v>
      </c>
    </row>
    <row r="64" spans="2:15" x14ac:dyDescent="0.3">
      <c r="B64" s="1" t="s">
        <v>235</v>
      </c>
      <c r="C64" s="12" t="s">
        <v>81</v>
      </c>
      <c r="D64" s="16">
        <v>1394592</v>
      </c>
      <c r="E64" s="106"/>
      <c r="F64" s="14">
        <v>199</v>
      </c>
      <c r="G64" s="14">
        <v>293</v>
      </c>
      <c r="H64" s="14">
        <v>45</v>
      </c>
      <c r="I64" s="47">
        <v>338</v>
      </c>
      <c r="J64" s="106"/>
      <c r="K64" s="111">
        <v>2.4236479199651226</v>
      </c>
      <c r="L64" s="111">
        <v>2.1009729010348548</v>
      </c>
      <c r="N64" s="16">
        <v>4126.0118343195263</v>
      </c>
      <c r="O64" s="16">
        <v>4759.6996587030717</v>
      </c>
    </row>
    <row r="65" spans="2:15" x14ac:dyDescent="0.3">
      <c r="B65" s="1" t="s">
        <v>248</v>
      </c>
      <c r="C65" s="12" t="s">
        <v>45</v>
      </c>
      <c r="D65" s="16">
        <v>978003</v>
      </c>
      <c r="E65" s="106"/>
      <c r="F65" s="14">
        <v>6</v>
      </c>
      <c r="G65" s="14">
        <v>187</v>
      </c>
      <c r="H65" s="14">
        <v>49</v>
      </c>
      <c r="I65" s="47">
        <v>236</v>
      </c>
      <c r="J65" s="106"/>
      <c r="K65" s="111">
        <v>2.4130805324728044</v>
      </c>
      <c r="L65" s="111">
        <v>1.9120595744593829</v>
      </c>
      <c r="N65" s="16">
        <v>4144.0805084745762</v>
      </c>
      <c r="O65" s="16">
        <v>5229.9625668449198</v>
      </c>
    </row>
    <row r="66" spans="2:15" x14ac:dyDescent="0.3">
      <c r="B66" s="1" t="s">
        <v>299</v>
      </c>
      <c r="C66" s="59" t="s">
        <v>191</v>
      </c>
      <c r="D66" s="16">
        <v>231726</v>
      </c>
      <c r="E66" s="106"/>
      <c r="F66" s="14">
        <v>2</v>
      </c>
      <c r="G66" s="14">
        <v>54</v>
      </c>
      <c r="H66" s="14">
        <v>0</v>
      </c>
      <c r="I66" s="47">
        <v>54</v>
      </c>
      <c r="J66" s="106"/>
      <c r="K66" s="111">
        <v>2.3303384169234356</v>
      </c>
      <c r="L66" s="111">
        <v>2.3303384169234356</v>
      </c>
      <c r="N66" s="16">
        <v>4291.2222222222226</v>
      </c>
      <c r="O66" s="16">
        <v>4291.2222222222226</v>
      </c>
    </row>
    <row r="67" spans="2:15" x14ac:dyDescent="0.3">
      <c r="B67" s="1" t="s">
        <v>240</v>
      </c>
      <c r="C67" s="12" t="s">
        <v>91</v>
      </c>
      <c r="D67" s="16">
        <v>392284</v>
      </c>
      <c r="E67" s="106"/>
      <c r="F67" s="14">
        <v>12</v>
      </c>
      <c r="G67" s="14">
        <v>91</v>
      </c>
      <c r="H67" s="14">
        <v>0</v>
      </c>
      <c r="I67" s="47">
        <v>91</v>
      </c>
      <c r="J67" s="106"/>
      <c r="K67" s="111">
        <v>2.3197479377185917</v>
      </c>
      <c r="L67" s="111">
        <v>2.3197479377185917</v>
      </c>
      <c r="N67" s="16">
        <v>4310.8131868131868</v>
      </c>
      <c r="O67" s="16">
        <v>4310.8131868131868</v>
      </c>
    </row>
    <row r="68" spans="2:15" x14ac:dyDescent="0.3">
      <c r="B68" s="1" t="s">
        <v>286</v>
      </c>
      <c r="C68" s="52" t="s">
        <v>90</v>
      </c>
      <c r="D68" s="16">
        <v>323593</v>
      </c>
      <c r="E68" s="106"/>
      <c r="F68" s="14">
        <v>1</v>
      </c>
      <c r="G68" s="14">
        <v>71</v>
      </c>
      <c r="H68" s="14">
        <v>4</v>
      </c>
      <c r="I68" s="47">
        <v>75</v>
      </c>
      <c r="J68" s="106"/>
      <c r="K68" s="111">
        <v>2.3177262796166791</v>
      </c>
      <c r="L68" s="111">
        <v>2.1941142113704561</v>
      </c>
      <c r="N68" s="16">
        <v>4314.5733333333337</v>
      </c>
      <c r="O68" s="16">
        <v>4557.6478873239439</v>
      </c>
    </row>
    <row r="69" spans="2:15" x14ac:dyDescent="0.3">
      <c r="B69" s="1" t="s">
        <v>238</v>
      </c>
      <c r="C69" s="12" t="s">
        <v>86</v>
      </c>
      <c r="D69" s="16">
        <v>761152</v>
      </c>
      <c r="E69" s="106"/>
      <c r="F69" s="14">
        <v>0</v>
      </c>
      <c r="G69" s="14">
        <v>175</v>
      </c>
      <c r="H69" s="14">
        <v>0</v>
      </c>
      <c r="I69" s="47">
        <v>175</v>
      </c>
      <c r="J69" s="106"/>
      <c r="K69" s="111">
        <v>2.2991465567981164</v>
      </c>
      <c r="L69" s="111">
        <v>2.2991465567981164</v>
      </c>
      <c r="N69" s="16">
        <v>4349.4399999999996</v>
      </c>
      <c r="O69" s="16">
        <v>4349.4399999999996</v>
      </c>
    </row>
    <row r="70" spans="2:15" x14ac:dyDescent="0.3">
      <c r="B70" s="1" t="s">
        <v>280</v>
      </c>
      <c r="C70" s="12" t="s">
        <v>61</v>
      </c>
      <c r="D70" s="16">
        <v>714169</v>
      </c>
      <c r="E70" s="106"/>
      <c r="F70" s="14">
        <v>0</v>
      </c>
      <c r="G70" s="14">
        <v>164</v>
      </c>
      <c r="H70" s="14">
        <v>0</v>
      </c>
      <c r="I70" s="47">
        <v>164</v>
      </c>
      <c r="J70" s="106"/>
      <c r="K70" s="111">
        <v>2.2963752277122085</v>
      </c>
      <c r="L70" s="111">
        <v>2.2963752277122085</v>
      </c>
      <c r="N70" s="16">
        <v>4354.6890243902435</v>
      </c>
      <c r="O70" s="16">
        <v>4354.6890243902435</v>
      </c>
    </row>
    <row r="71" spans="2:15" x14ac:dyDescent="0.3">
      <c r="B71" s="1" t="s">
        <v>234</v>
      </c>
      <c r="C71" s="12" t="s">
        <v>63</v>
      </c>
      <c r="D71" s="16">
        <v>8840134</v>
      </c>
      <c r="E71" s="106"/>
      <c r="F71" s="14">
        <v>917</v>
      </c>
      <c r="G71" s="14">
        <v>1688</v>
      </c>
      <c r="H71" s="14">
        <v>263</v>
      </c>
      <c r="I71" s="47">
        <v>1951</v>
      </c>
      <c r="J71" s="106"/>
      <c r="K71" s="111">
        <v>2.2069801204370885</v>
      </c>
      <c r="L71" s="111">
        <v>1.9094733179383931</v>
      </c>
      <c r="N71" s="16">
        <v>4531.0784213223988</v>
      </c>
      <c r="O71" s="16">
        <v>5237.0462085308054</v>
      </c>
    </row>
    <row r="72" spans="2:15" x14ac:dyDescent="0.3">
      <c r="B72" s="1" t="s">
        <v>295</v>
      </c>
      <c r="C72" s="12" t="s">
        <v>97</v>
      </c>
      <c r="D72" s="16">
        <v>399769</v>
      </c>
      <c r="E72" s="106"/>
      <c r="F72" s="14">
        <v>66</v>
      </c>
      <c r="G72" s="14">
        <v>87</v>
      </c>
      <c r="H72" s="14">
        <v>0</v>
      </c>
      <c r="I72" s="47">
        <v>87</v>
      </c>
      <c r="J72" s="106"/>
      <c r="K72" s="111">
        <v>2.1762567882952406</v>
      </c>
      <c r="L72" s="111">
        <v>2.1762567882952406</v>
      </c>
      <c r="N72" s="16">
        <v>4595.045977011494</v>
      </c>
      <c r="O72" s="16">
        <v>4595.045977011494</v>
      </c>
    </row>
    <row r="73" spans="2:15" x14ac:dyDescent="0.3">
      <c r="B73" s="1" t="s">
        <v>250</v>
      </c>
      <c r="C73" s="12" t="s">
        <v>32</v>
      </c>
      <c r="D73" s="16">
        <v>966549</v>
      </c>
      <c r="E73" s="106"/>
      <c r="F73" s="14">
        <v>3</v>
      </c>
      <c r="G73" s="14">
        <v>210</v>
      </c>
      <c r="H73" s="14">
        <v>0</v>
      </c>
      <c r="I73" s="47">
        <v>210</v>
      </c>
      <c r="J73" s="106"/>
      <c r="K73" s="111">
        <v>2.1726782604917081</v>
      </c>
      <c r="L73" s="111">
        <v>2.1726782604917081</v>
      </c>
      <c r="N73" s="16">
        <v>4602.6142857142859</v>
      </c>
      <c r="O73" s="16">
        <v>4602.6142857142859</v>
      </c>
    </row>
    <row r="74" spans="2:15" x14ac:dyDescent="0.3">
      <c r="B74" s="1" t="s">
        <v>274</v>
      </c>
      <c r="C74" s="12" t="s">
        <v>54</v>
      </c>
      <c r="D74" s="16">
        <v>263561</v>
      </c>
      <c r="E74" s="106"/>
      <c r="F74" s="14">
        <v>0</v>
      </c>
      <c r="G74" s="14">
        <v>57</v>
      </c>
      <c r="H74" s="14">
        <v>0</v>
      </c>
      <c r="I74" s="47">
        <v>57</v>
      </c>
      <c r="J74" s="106"/>
      <c r="K74" s="111">
        <v>2.1626871957535445</v>
      </c>
      <c r="L74" s="111">
        <v>2.1626871957535445</v>
      </c>
      <c r="N74" s="16">
        <v>4623.8771929824561</v>
      </c>
      <c r="O74" s="16">
        <v>4623.8771929824561</v>
      </c>
    </row>
    <row r="75" spans="2:15" x14ac:dyDescent="0.3">
      <c r="B75" s="1" t="s">
        <v>297</v>
      </c>
      <c r="C75" s="12" t="s">
        <v>8</v>
      </c>
      <c r="D75" s="16">
        <v>398994</v>
      </c>
      <c r="E75" s="106"/>
      <c r="F75" s="14">
        <v>1</v>
      </c>
      <c r="G75" s="14">
        <v>84</v>
      </c>
      <c r="H75" s="14">
        <v>0</v>
      </c>
      <c r="I75" s="47">
        <v>84</v>
      </c>
      <c r="J75" s="106"/>
      <c r="K75" s="111">
        <v>2.1052948164634055</v>
      </c>
      <c r="L75" s="111">
        <v>2.1052948164634055</v>
      </c>
      <c r="N75" s="16">
        <v>4749.9285714285716</v>
      </c>
      <c r="O75" s="16">
        <v>4749.9285714285716</v>
      </c>
    </row>
    <row r="76" spans="2:15" x14ac:dyDescent="0.3">
      <c r="B76" s="1" t="s">
        <v>181</v>
      </c>
      <c r="C76" s="12" t="s">
        <v>42</v>
      </c>
      <c r="D76" s="16">
        <v>2355890</v>
      </c>
      <c r="E76" s="106"/>
      <c r="F76" s="14">
        <v>6</v>
      </c>
      <c r="G76" s="14">
        <v>332</v>
      </c>
      <c r="H76" s="14">
        <v>163</v>
      </c>
      <c r="I76" s="47">
        <v>495</v>
      </c>
      <c r="J76" s="106"/>
      <c r="K76" s="111">
        <v>2.1011167754012283</v>
      </c>
      <c r="L76" s="111">
        <v>1.4092338776428441</v>
      </c>
      <c r="N76" s="16">
        <v>4759.3737373737376</v>
      </c>
      <c r="O76" s="16">
        <v>7096.0542168674701</v>
      </c>
    </row>
    <row r="77" spans="2:15" x14ac:dyDescent="0.3">
      <c r="B77" s="1" t="s">
        <v>281</v>
      </c>
      <c r="C77" s="52" t="s">
        <v>75</v>
      </c>
      <c r="D77" s="16">
        <v>665438</v>
      </c>
      <c r="E77" s="106"/>
      <c r="F77" s="14">
        <v>6</v>
      </c>
      <c r="G77" s="14">
        <v>137</v>
      </c>
      <c r="H77" s="14">
        <v>0</v>
      </c>
      <c r="I77" s="47">
        <v>137</v>
      </c>
      <c r="J77" s="106"/>
      <c r="K77" s="111">
        <v>2.0587943580017973</v>
      </c>
      <c r="L77" s="111">
        <v>2.0587943580017973</v>
      </c>
      <c r="N77" s="16">
        <v>4857.2116788321164</v>
      </c>
      <c r="O77" s="16">
        <v>4857.2116788321164</v>
      </c>
    </row>
    <row r="78" spans="2:15" x14ac:dyDescent="0.3">
      <c r="B78" s="1" t="s">
        <v>268</v>
      </c>
      <c r="C78" s="12" t="s">
        <v>96</v>
      </c>
      <c r="D78" s="16">
        <v>706367</v>
      </c>
      <c r="E78" s="106"/>
      <c r="F78" s="14">
        <v>21</v>
      </c>
      <c r="G78" s="14">
        <v>125</v>
      </c>
      <c r="H78" s="14">
        <v>16</v>
      </c>
      <c r="I78" s="47">
        <v>141</v>
      </c>
      <c r="J78" s="106"/>
      <c r="K78" s="111">
        <v>1.9961294907604685</v>
      </c>
      <c r="L78" s="111">
        <v>1.7696183428727561</v>
      </c>
      <c r="N78" s="16">
        <v>5009.6950354609926</v>
      </c>
      <c r="O78" s="16">
        <v>5650.9359999999997</v>
      </c>
    </row>
    <row r="79" spans="2:15" x14ac:dyDescent="0.3">
      <c r="B79" s="1" t="s">
        <v>307</v>
      </c>
      <c r="C79" s="12" t="s">
        <v>9</v>
      </c>
      <c r="D79" s="16">
        <v>1003496</v>
      </c>
      <c r="E79" s="106"/>
      <c r="F79" s="14">
        <v>73</v>
      </c>
      <c r="G79" s="14">
        <v>189</v>
      </c>
      <c r="H79" s="14">
        <v>11</v>
      </c>
      <c r="I79" s="47">
        <v>200</v>
      </c>
      <c r="J79" s="106"/>
      <c r="K79" s="111">
        <v>1.9930323588733787</v>
      </c>
      <c r="L79" s="111">
        <v>1.8834155791353429</v>
      </c>
      <c r="N79" s="16">
        <v>5017.4799999999996</v>
      </c>
      <c r="O79" s="16">
        <v>5309.5026455026455</v>
      </c>
    </row>
    <row r="80" spans="2:15" x14ac:dyDescent="0.3">
      <c r="B80" s="1" t="s">
        <v>283</v>
      </c>
      <c r="C80" s="12" t="s">
        <v>33</v>
      </c>
      <c r="D80" s="16">
        <v>235898</v>
      </c>
      <c r="E80" s="106"/>
      <c r="F80" s="14">
        <v>9</v>
      </c>
      <c r="G80" s="14">
        <v>45</v>
      </c>
      <c r="H80" s="14">
        <v>2</v>
      </c>
      <c r="I80" s="47">
        <v>47</v>
      </c>
      <c r="J80" s="106"/>
      <c r="K80" s="111">
        <v>1.9923865399452305</v>
      </c>
      <c r="L80" s="111">
        <v>1.9076041339901144</v>
      </c>
      <c r="N80" s="16">
        <v>5019.1063829787236</v>
      </c>
      <c r="O80" s="16">
        <v>5242.1777777777779</v>
      </c>
    </row>
    <row r="81" spans="2:15" x14ac:dyDescent="0.3">
      <c r="B81" s="1" t="s">
        <v>290</v>
      </c>
      <c r="C81" s="12" t="s">
        <v>26</v>
      </c>
      <c r="D81" s="16">
        <v>1320535</v>
      </c>
      <c r="E81" s="106"/>
      <c r="F81" s="14">
        <v>0</v>
      </c>
      <c r="G81" s="14">
        <v>210</v>
      </c>
      <c r="H81" s="14">
        <v>53</v>
      </c>
      <c r="I81" s="47">
        <v>263</v>
      </c>
      <c r="J81" s="106"/>
      <c r="K81" s="111">
        <v>1.9916170340051571</v>
      </c>
      <c r="L81" s="111">
        <v>1.5902645518672356</v>
      </c>
      <c r="N81" s="16">
        <v>5021.0456273764257</v>
      </c>
      <c r="O81" s="16">
        <v>6288.2619047619046</v>
      </c>
    </row>
    <row r="82" spans="2:15" x14ac:dyDescent="0.3">
      <c r="B82" s="1" t="s">
        <v>262</v>
      </c>
      <c r="C82" s="12" t="s">
        <v>30</v>
      </c>
      <c r="D82" s="16">
        <v>296031</v>
      </c>
      <c r="E82" s="106"/>
      <c r="F82" s="14">
        <v>0</v>
      </c>
      <c r="G82" s="14">
        <v>57</v>
      </c>
      <c r="H82" s="14">
        <v>0</v>
      </c>
      <c r="I82" s="47">
        <v>57</v>
      </c>
      <c r="J82" s="106"/>
      <c r="K82" s="111">
        <v>1.9254740213018231</v>
      </c>
      <c r="L82" s="111">
        <v>1.9254740213018231</v>
      </c>
      <c r="N82" s="16">
        <v>5193.5263157894733</v>
      </c>
      <c r="O82" s="16">
        <v>5193.5263157894733</v>
      </c>
    </row>
    <row r="83" spans="2:15" x14ac:dyDescent="0.3">
      <c r="B83" s="1" t="s">
        <v>247</v>
      </c>
      <c r="C83" s="52" t="s">
        <v>98</v>
      </c>
      <c r="D83" s="16">
        <v>253749</v>
      </c>
      <c r="E83" s="106"/>
      <c r="F83" s="14">
        <v>0</v>
      </c>
      <c r="G83" s="14">
        <v>48</v>
      </c>
      <c r="H83" s="14">
        <v>0</v>
      </c>
      <c r="I83" s="47">
        <v>48</v>
      </c>
      <c r="J83" s="106"/>
      <c r="K83" s="111">
        <v>1.8916330704751545</v>
      </c>
      <c r="L83" s="111">
        <v>1.8916330704751545</v>
      </c>
      <c r="N83" s="16">
        <v>5286.4375</v>
      </c>
      <c r="O83" s="16">
        <v>5286.4375</v>
      </c>
    </row>
    <row r="84" spans="2:15" x14ac:dyDescent="0.3">
      <c r="B84" s="1" t="s">
        <v>192</v>
      </c>
      <c r="C84" s="12" t="s">
        <v>68</v>
      </c>
      <c r="D84" s="16">
        <v>702619</v>
      </c>
      <c r="E84" s="106"/>
      <c r="F84" s="14">
        <v>1</v>
      </c>
      <c r="G84" s="14">
        <v>132</v>
      </c>
      <c r="H84" s="14">
        <v>0</v>
      </c>
      <c r="I84" s="47">
        <v>132</v>
      </c>
      <c r="J84" s="106"/>
      <c r="K84" s="111">
        <v>1.8786853187858568</v>
      </c>
      <c r="L84" s="111">
        <v>1.8786853187858568</v>
      </c>
      <c r="N84" s="16">
        <v>5322.871212121212</v>
      </c>
      <c r="O84" s="16">
        <v>5322.871212121212</v>
      </c>
    </row>
    <row r="85" spans="2:15" x14ac:dyDescent="0.3">
      <c r="B85" s="1" t="s">
        <v>224</v>
      </c>
      <c r="C85" s="12" t="s">
        <v>70</v>
      </c>
      <c r="D85" s="16">
        <v>321040</v>
      </c>
      <c r="E85" s="106"/>
      <c r="F85" s="14">
        <v>54</v>
      </c>
      <c r="G85" s="14">
        <v>55</v>
      </c>
      <c r="H85" s="14">
        <v>5</v>
      </c>
      <c r="I85" s="47">
        <v>60</v>
      </c>
      <c r="J85" s="106"/>
      <c r="K85" s="111">
        <v>1.8689259905307749</v>
      </c>
      <c r="L85" s="111">
        <v>1.7131821579865436</v>
      </c>
      <c r="N85" s="16">
        <v>5350.666666666667</v>
      </c>
      <c r="O85" s="16">
        <v>5837.090909090909</v>
      </c>
    </row>
    <row r="86" spans="2:15" x14ac:dyDescent="0.3">
      <c r="B86" s="1" t="s">
        <v>269</v>
      </c>
      <c r="C86" s="12" t="s">
        <v>66</v>
      </c>
      <c r="D86" s="16">
        <v>276199</v>
      </c>
      <c r="E86" s="106"/>
      <c r="F86" s="14">
        <v>4</v>
      </c>
      <c r="G86" s="14">
        <v>50</v>
      </c>
      <c r="H86" s="14">
        <v>0</v>
      </c>
      <c r="I86" s="47">
        <v>50</v>
      </c>
      <c r="J86" s="106"/>
      <c r="K86" s="111">
        <v>1.8102889583235275</v>
      </c>
      <c r="L86" s="111">
        <v>1.8102889583235275</v>
      </c>
      <c r="N86" s="16">
        <v>5523.98</v>
      </c>
      <c r="O86" s="16">
        <v>5523.98</v>
      </c>
    </row>
    <row r="87" spans="2:15" x14ac:dyDescent="0.3">
      <c r="B87" s="1" t="s">
        <v>244</v>
      </c>
      <c r="C87" s="12" t="s">
        <v>56</v>
      </c>
      <c r="D87" s="16">
        <v>631187</v>
      </c>
      <c r="E87" s="106"/>
      <c r="F87" s="14">
        <v>0</v>
      </c>
      <c r="G87" s="14">
        <v>109</v>
      </c>
      <c r="H87" s="14">
        <v>3</v>
      </c>
      <c r="I87" s="47">
        <v>112</v>
      </c>
      <c r="J87" s="106"/>
      <c r="K87" s="111">
        <v>1.7744345178211844</v>
      </c>
      <c r="L87" s="111">
        <v>1.7269050218081172</v>
      </c>
      <c r="N87" s="16">
        <v>5635.5982142857147</v>
      </c>
      <c r="O87" s="16">
        <v>5790.7064220183483</v>
      </c>
    </row>
    <row r="88" spans="2:15" x14ac:dyDescent="0.3">
      <c r="B88" s="1" t="s">
        <v>282</v>
      </c>
      <c r="C88" s="12" t="s">
        <v>3</v>
      </c>
      <c r="D88" s="16">
        <v>346023</v>
      </c>
      <c r="E88" s="106"/>
      <c r="F88" s="14">
        <v>0</v>
      </c>
      <c r="G88" s="14">
        <v>60</v>
      </c>
      <c r="H88" s="14">
        <v>0</v>
      </c>
      <c r="I88" s="47">
        <v>60</v>
      </c>
      <c r="J88" s="106"/>
      <c r="K88" s="111">
        <v>1.7339887810925863</v>
      </c>
      <c r="L88" s="111">
        <v>1.7339887810925863</v>
      </c>
      <c r="N88" s="16">
        <v>5767.05</v>
      </c>
      <c r="O88" s="16">
        <v>5767.05</v>
      </c>
    </row>
    <row r="89" spans="2:15" x14ac:dyDescent="0.3">
      <c r="B89" s="1" t="s">
        <v>289</v>
      </c>
      <c r="C89" s="12" t="s">
        <v>58</v>
      </c>
      <c r="D89" s="16">
        <v>455738</v>
      </c>
      <c r="E89" s="106"/>
      <c r="F89" s="14">
        <v>2</v>
      </c>
      <c r="G89" s="14">
        <v>79</v>
      </c>
      <c r="H89" s="14">
        <v>0</v>
      </c>
      <c r="I89" s="47">
        <v>79</v>
      </c>
      <c r="J89" s="106"/>
      <c r="K89" s="111">
        <v>1.7334521150310047</v>
      </c>
      <c r="L89" s="111">
        <v>1.7334521150310047</v>
      </c>
      <c r="N89" s="16">
        <v>5768.835443037975</v>
      </c>
      <c r="O89" s="16">
        <v>5768.835443037975</v>
      </c>
    </row>
    <row r="90" spans="2:15" x14ac:dyDescent="0.3">
      <c r="B90" s="1" t="s">
        <v>227</v>
      </c>
      <c r="C90" s="12" t="s">
        <v>34</v>
      </c>
      <c r="D90" s="16">
        <v>547499</v>
      </c>
      <c r="E90" s="106"/>
      <c r="F90" s="14">
        <v>2</v>
      </c>
      <c r="G90" s="14">
        <v>88</v>
      </c>
      <c r="H90" s="14">
        <v>0</v>
      </c>
      <c r="I90" s="47">
        <v>88</v>
      </c>
      <c r="J90" s="106"/>
      <c r="K90" s="111">
        <v>1.6073088717970261</v>
      </c>
      <c r="L90" s="111">
        <v>1.6073088717970261</v>
      </c>
      <c r="N90" s="16">
        <v>6221.579545454545</v>
      </c>
      <c r="O90" s="16">
        <v>6221.579545454545</v>
      </c>
    </row>
    <row r="91" spans="2:15" x14ac:dyDescent="0.3">
      <c r="B91" s="1" t="s">
        <v>309</v>
      </c>
      <c r="C91" s="12" t="s">
        <v>71</v>
      </c>
      <c r="D91" s="16">
        <v>1619078</v>
      </c>
      <c r="E91" s="106"/>
      <c r="F91" s="14">
        <v>61</v>
      </c>
      <c r="G91" s="14">
        <v>259</v>
      </c>
      <c r="H91" s="14">
        <v>0</v>
      </c>
      <c r="I91" s="47">
        <v>259</v>
      </c>
      <c r="J91" s="106"/>
      <c r="K91" s="111">
        <v>1.5996758649058291</v>
      </c>
      <c r="L91" s="111">
        <v>1.5996758649058291</v>
      </c>
      <c r="N91" s="16">
        <v>6251.266409266409</v>
      </c>
      <c r="O91" s="16">
        <v>6251.266409266409</v>
      </c>
    </row>
    <row r="92" spans="2:15" x14ac:dyDescent="0.3">
      <c r="B92" s="1" t="s">
        <v>272</v>
      </c>
      <c r="C92" s="12" t="s">
        <v>5</v>
      </c>
      <c r="D92" s="16">
        <v>399679</v>
      </c>
      <c r="E92" s="106"/>
      <c r="F92" s="14">
        <v>1</v>
      </c>
      <c r="G92" s="14">
        <v>59</v>
      </c>
      <c r="H92" s="14">
        <v>3</v>
      </c>
      <c r="I92" s="47">
        <v>62</v>
      </c>
      <c r="J92" s="106"/>
      <c r="K92" s="111">
        <v>1.5512448740113942</v>
      </c>
      <c r="L92" s="111">
        <v>1.4761846381721331</v>
      </c>
      <c r="N92" s="16">
        <v>6446.4354838709678</v>
      </c>
      <c r="O92" s="16">
        <v>6774.2203389830511</v>
      </c>
    </row>
    <row r="93" spans="2:15" x14ac:dyDescent="0.3">
      <c r="B93" s="1" t="s">
        <v>182</v>
      </c>
      <c r="C93" s="12" t="s">
        <v>41</v>
      </c>
      <c r="D93" s="16">
        <v>1020829</v>
      </c>
      <c r="E93" s="106"/>
      <c r="F93" s="14">
        <v>0</v>
      </c>
      <c r="G93" s="14">
        <v>156</v>
      </c>
      <c r="H93" s="14">
        <v>0</v>
      </c>
      <c r="I93" s="47">
        <v>156</v>
      </c>
      <c r="J93" s="106"/>
      <c r="K93" s="111">
        <v>1.5281697522307849</v>
      </c>
      <c r="L93" s="111">
        <v>1.5281697522307849</v>
      </c>
      <c r="N93" s="16">
        <v>6543.7756410256407</v>
      </c>
      <c r="O93" s="16">
        <v>6543.7756410256407</v>
      </c>
    </row>
    <row r="94" spans="2:15" x14ac:dyDescent="0.3">
      <c r="B94" s="1" t="s">
        <v>296</v>
      </c>
      <c r="C94" s="12" t="s">
        <v>51</v>
      </c>
      <c r="D94" s="16">
        <v>464125</v>
      </c>
      <c r="E94" s="106"/>
      <c r="F94" s="14">
        <v>0</v>
      </c>
      <c r="G94" s="14">
        <v>70</v>
      </c>
      <c r="H94" s="14">
        <v>0</v>
      </c>
      <c r="I94" s="47">
        <v>70</v>
      </c>
      <c r="J94" s="106"/>
      <c r="K94" s="111">
        <v>1.5082143819014273</v>
      </c>
      <c r="L94" s="111">
        <v>1.5082143819014273</v>
      </c>
      <c r="N94" s="16">
        <v>6630.3571428571431</v>
      </c>
      <c r="O94" s="16">
        <v>6630.3571428571431</v>
      </c>
    </row>
    <row r="95" spans="2:15" x14ac:dyDescent="0.3">
      <c r="B95" s="1" t="s">
        <v>303</v>
      </c>
      <c r="C95" s="52" t="s">
        <v>85</v>
      </c>
      <c r="D95" s="16">
        <v>246001</v>
      </c>
      <c r="E95" s="106"/>
      <c r="F95" s="14">
        <v>37</v>
      </c>
      <c r="G95" s="14">
        <v>37</v>
      </c>
      <c r="H95" s="14">
        <v>0</v>
      </c>
      <c r="I95" s="47">
        <v>37</v>
      </c>
      <c r="J95" s="106"/>
      <c r="K95" s="111">
        <v>1.5040589265897293</v>
      </c>
      <c r="L95" s="111">
        <v>1.5040589265897293</v>
      </c>
      <c r="N95" s="16">
        <v>6648.6756756756758</v>
      </c>
      <c r="O95" s="16">
        <v>6648.6756756756758</v>
      </c>
    </row>
    <row r="96" spans="2:15" x14ac:dyDescent="0.3">
      <c r="B96" s="1" t="s">
        <v>260</v>
      </c>
      <c r="C96" s="12" t="s">
        <v>57</v>
      </c>
      <c r="D96" s="16">
        <v>513977</v>
      </c>
      <c r="E96" s="106"/>
      <c r="F96" s="14">
        <v>70</v>
      </c>
      <c r="G96" s="14">
        <v>72</v>
      </c>
      <c r="H96" s="14">
        <v>0</v>
      </c>
      <c r="I96" s="47">
        <v>72</v>
      </c>
      <c r="J96" s="106"/>
      <c r="K96" s="111">
        <v>1.4008408936586658</v>
      </c>
      <c r="L96" s="111">
        <v>1.4008408936586658</v>
      </c>
      <c r="N96" s="16">
        <v>7138.5694444444443</v>
      </c>
      <c r="O96" s="16">
        <v>7138.5694444444443</v>
      </c>
    </row>
    <row r="97" spans="2:15" x14ac:dyDescent="0.3">
      <c r="B97" s="1" t="s">
        <v>249</v>
      </c>
      <c r="C97" s="12" t="s">
        <v>35</v>
      </c>
      <c r="D97" s="16">
        <v>251478</v>
      </c>
      <c r="E97" s="106"/>
      <c r="F97" s="14">
        <v>0</v>
      </c>
      <c r="G97" s="14">
        <v>35</v>
      </c>
      <c r="H97" s="14">
        <v>0</v>
      </c>
      <c r="I97" s="47">
        <v>35</v>
      </c>
      <c r="J97" s="106"/>
      <c r="K97" s="111">
        <v>1.3917718448532279</v>
      </c>
      <c r="L97" s="111">
        <v>1.3917718448532279</v>
      </c>
      <c r="N97" s="16">
        <v>7185.0857142857139</v>
      </c>
      <c r="O97" s="16">
        <v>7185.0857142857139</v>
      </c>
    </row>
    <row r="98" spans="2:15" x14ac:dyDescent="0.3">
      <c r="B98" s="1" t="s">
        <v>267</v>
      </c>
      <c r="C98" s="12" t="s">
        <v>78</v>
      </c>
      <c r="D98" s="16">
        <v>316692</v>
      </c>
      <c r="E98" s="106"/>
      <c r="F98" s="14">
        <v>2</v>
      </c>
      <c r="G98" s="14">
        <v>42</v>
      </c>
      <c r="H98" s="14">
        <v>0</v>
      </c>
      <c r="I98" s="47">
        <v>42</v>
      </c>
      <c r="J98" s="106"/>
      <c r="K98" s="111">
        <v>1.3262096926982683</v>
      </c>
      <c r="L98" s="111">
        <v>1.3262096926982683</v>
      </c>
      <c r="N98" s="16">
        <v>7540.2857142857147</v>
      </c>
      <c r="O98" s="16">
        <v>7540.2857142857147</v>
      </c>
    </row>
    <row r="99" spans="2:15" x14ac:dyDescent="0.3">
      <c r="B99" s="1" t="s">
        <v>251</v>
      </c>
      <c r="C99" s="12" t="s">
        <v>46</v>
      </c>
      <c r="D99" s="16">
        <v>304261</v>
      </c>
      <c r="E99" s="106"/>
      <c r="F99" s="14">
        <v>2</v>
      </c>
      <c r="G99" s="14">
        <v>35</v>
      </c>
      <c r="H99" s="14">
        <v>0</v>
      </c>
      <c r="I99" s="47">
        <v>35</v>
      </c>
      <c r="J99" s="106"/>
      <c r="K99" s="111">
        <v>1.1503281721942673</v>
      </c>
      <c r="L99" s="111">
        <v>1.1503281721942673</v>
      </c>
      <c r="N99" s="16">
        <v>8693.1714285714279</v>
      </c>
      <c r="O99" s="16">
        <v>8693.1714285714279</v>
      </c>
    </row>
    <row r="100" spans="2:15" x14ac:dyDescent="0.3">
      <c r="B100" s="1" t="s">
        <v>226</v>
      </c>
      <c r="C100" s="12" t="s">
        <v>52</v>
      </c>
      <c r="D100" s="16">
        <v>3903648</v>
      </c>
      <c r="E100" s="106"/>
      <c r="F100" s="14">
        <v>56</v>
      </c>
      <c r="G100" s="14">
        <v>431</v>
      </c>
      <c r="H100" s="14">
        <v>9</v>
      </c>
      <c r="I100" s="47">
        <v>440</v>
      </c>
      <c r="J100" s="106"/>
      <c r="K100" s="111">
        <v>1.127150808679471</v>
      </c>
      <c r="L100" s="111">
        <v>1.1040954512292092</v>
      </c>
      <c r="N100" s="16">
        <v>8871.9272727272728</v>
      </c>
      <c r="O100" s="16">
        <v>9057.1879350348026</v>
      </c>
    </row>
    <row r="101" spans="2:15" x14ac:dyDescent="0.3">
      <c r="B101" s="1" t="s">
        <v>237</v>
      </c>
      <c r="C101" s="12" t="s">
        <v>84</v>
      </c>
      <c r="D101" s="16">
        <v>309050</v>
      </c>
      <c r="E101" s="106"/>
      <c r="F101" s="14">
        <v>32</v>
      </c>
      <c r="G101" s="14">
        <v>32</v>
      </c>
      <c r="H101" s="14">
        <v>2</v>
      </c>
      <c r="I101" s="47">
        <v>34</v>
      </c>
      <c r="J101" s="106"/>
      <c r="K101" s="111">
        <v>1.1001456075068758</v>
      </c>
      <c r="L101" s="111">
        <v>1.0354311600064714</v>
      </c>
      <c r="N101" s="16">
        <v>9089.7058823529405</v>
      </c>
      <c r="O101" s="16">
        <v>9657.8125</v>
      </c>
    </row>
    <row r="102" spans="2:15" x14ac:dyDescent="0.3">
      <c r="B102" s="1" t="s">
        <v>313</v>
      </c>
      <c r="C102" s="12" t="s">
        <v>40</v>
      </c>
      <c r="D102" s="16">
        <v>225489</v>
      </c>
      <c r="E102" s="106"/>
      <c r="F102" s="14">
        <v>0</v>
      </c>
      <c r="G102" s="14">
        <v>20</v>
      </c>
      <c r="H102" s="14">
        <v>4</v>
      </c>
      <c r="I102" s="47">
        <v>24</v>
      </c>
      <c r="J102" s="106"/>
      <c r="K102" s="111">
        <v>1.0643534717879808</v>
      </c>
      <c r="L102" s="111">
        <v>0.88696122648998399</v>
      </c>
      <c r="N102" s="16">
        <v>9395.375</v>
      </c>
      <c r="O102" s="16">
        <v>11274.45</v>
      </c>
    </row>
    <row r="103" spans="2:15" x14ac:dyDescent="0.3">
      <c r="B103" s="1" t="s">
        <v>245</v>
      </c>
      <c r="C103" s="12" t="s">
        <v>36</v>
      </c>
      <c r="D103" s="16">
        <v>278911</v>
      </c>
      <c r="E103" s="106"/>
      <c r="F103" s="14">
        <v>1</v>
      </c>
      <c r="G103" s="14">
        <v>29</v>
      </c>
      <c r="H103" s="14">
        <v>0</v>
      </c>
      <c r="I103" s="47">
        <v>29</v>
      </c>
      <c r="J103" s="106"/>
      <c r="K103" s="111">
        <v>1.0397582024373366</v>
      </c>
      <c r="L103" s="111">
        <v>1.0397582024373366</v>
      </c>
      <c r="N103" s="16">
        <v>9617.6206896551721</v>
      </c>
      <c r="O103" s="16">
        <v>9617.6206896551721</v>
      </c>
    </row>
    <row r="104" spans="2:15" x14ac:dyDescent="0.3">
      <c r="B104" s="1" t="s">
        <v>232</v>
      </c>
      <c r="C104" s="12" t="s">
        <v>64</v>
      </c>
      <c r="D104" s="16">
        <v>315285</v>
      </c>
      <c r="E104" s="106"/>
      <c r="F104" s="14">
        <v>23</v>
      </c>
      <c r="G104" s="14">
        <v>32</v>
      </c>
      <c r="H104" s="14">
        <v>0</v>
      </c>
      <c r="I104" s="47">
        <v>32</v>
      </c>
      <c r="J104" s="106"/>
      <c r="K104" s="111">
        <v>1.0149547235041312</v>
      </c>
      <c r="L104" s="111">
        <v>1.0149547235041312</v>
      </c>
      <c r="N104" s="16">
        <v>9852.65625</v>
      </c>
      <c r="O104" s="16">
        <v>9852.65625</v>
      </c>
    </row>
    <row r="105" spans="2:15" x14ac:dyDescent="0.3">
      <c r="B105" s="1" t="s">
        <v>302</v>
      </c>
      <c r="C105" s="12" t="s">
        <v>72</v>
      </c>
      <c r="D105" s="16">
        <v>1647147</v>
      </c>
      <c r="E105" s="106"/>
      <c r="F105" s="14">
        <v>107</v>
      </c>
      <c r="G105" s="14">
        <v>161</v>
      </c>
      <c r="H105" s="14">
        <v>1</v>
      </c>
      <c r="I105" s="47">
        <v>162</v>
      </c>
      <c r="J105" s="106"/>
      <c r="K105" s="111">
        <v>0.98351877519128539</v>
      </c>
      <c r="L105" s="111">
        <v>0.97744767164072177</v>
      </c>
      <c r="N105" s="16">
        <v>10167.574074074075</v>
      </c>
      <c r="O105" s="16">
        <v>10230.726708074535</v>
      </c>
    </row>
    <row r="106" spans="2:15" ht="14.4" thickBot="1" x14ac:dyDescent="0.35">
      <c r="D106" s="8"/>
      <c r="H106" s="33"/>
    </row>
    <row r="107" spans="2:15" x14ac:dyDescent="0.3">
      <c r="C107" s="39" t="s">
        <v>136</v>
      </c>
      <c r="D107" s="30"/>
      <c r="E107" s="110"/>
      <c r="F107" s="80">
        <f t="array" ref="F107">SMALL(F7:F105,COUNTIF(F7:F105,0)+1)</f>
        <v>1</v>
      </c>
      <c r="G107" s="80">
        <f t="array" ref="G107">SMALL(G7:G105,COUNTIF(G7:G105,0)+1)</f>
        <v>20</v>
      </c>
      <c r="H107" s="80">
        <f t="array" ref="H107">SMALL(H7:H105,COUNTIF(H7:H105,0)+1)</f>
        <v>1</v>
      </c>
      <c r="I107" s="80">
        <f t="array" ref="I107">SMALL(I7:I105,COUNTIF(I7:I105,0)+1)</f>
        <v>24</v>
      </c>
      <c r="J107" s="63"/>
      <c r="K107" s="60">
        <f t="array" ref="K107">SMALL(K7:K105,COUNTIF(K7:K105,0)+1)</f>
        <v>0.98351877519128539</v>
      </c>
      <c r="L107" s="60">
        <f t="array" ref="L107">SMALL(L7:L105,COUNTIF(L7:L105,0)+1)</f>
        <v>0.88696122648998399</v>
      </c>
      <c r="N107" s="80">
        <f t="array" ref="N107">SMALL(N7:N105,COUNTIF(N7:N105,0)+1)</f>
        <v>1232.8735177865613</v>
      </c>
      <c r="O107" s="80">
        <f t="array" ref="O107">SMALL(O7:O105,COUNTIF(O7:O105,0)+1)</f>
        <v>1490.0322580645161</v>
      </c>
    </row>
    <row r="108" spans="2:15" x14ac:dyDescent="0.3">
      <c r="C108" s="40" t="s">
        <v>137</v>
      </c>
      <c r="D108" s="31"/>
      <c r="E108" s="110"/>
      <c r="F108" s="139">
        <f t="array" ref="F108">MEDIAN(IF(ISNUMBER(F4:F105),F4:F105))</f>
        <v>3</v>
      </c>
      <c r="G108" s="139">
        <f t="array" ref="G108">MEDIAN(IF(ISNUMBER(G4:G105),G4:G105))</f>
        <v>111.5</v>
      </c>
      <c r="H108" s="139">
        <f t="array" ref="H108">MEDIAN(IF(ISNUMBER(H4:H105),H4:H105))</f>
        <v>1</v>
      </c>
      <c r="I108" s="139">
        <f t="array" ref="I108">MEDIAN(IF(ISNUMBER(I4:I105),I4:I105))</f>
        <v>122.5</v>
      </c>
      <c r="J108" s="63"/>
      <c r="K108" s="53">
        <f t="array" ref="K108">MEDIAN(IF(ISNUMBER(K4:K105),K4:K105))</f>
        <v>2.7817203656986558</v>
      </c>
      <c r="L108" s="53">
        <f t="array" ref="L108">MEDIAN(IF(ISNUMBER(L4:L105),L4:L105))</f>
        <v>2.3484834487053776</v>
      </c>
      <c r="N108" s="139">
        <f t="array" ref="N108">MEDIAN(IF(ISNUMBER(N4:N105),N4:N105))</f>
        <v>3595.0303065693433</v>
      </c>
      <c r="O108" s="139">
        <f t="array" ref="O108">MEDIAN(IF(ISNUMBER(O4:O105),O4:O105))</f>
        <v>4258.3212560386473</v>
      </c>
    </row>
    <row r="109" spans="2:15" ht="14.4" thickBot="1" x14ac:dyDescent="0.35">
      <c r="C109" s="41" t="s">
        <v>138</v>
      </c>
      <c r="D109" s="32"/>
      <c r="E109" s="110"/>
      <c r="F109" s="140">
        <f t="shared" ref="F109:I109" si="0">MAX(F7:F105)</f>
        <v>917</v>
      </c>
      <c r="G109" s="140">
        <f t="shared" si="0"/>
        <v>1688</v>
      </c>
      <c r="H109" s="140">
        <f t="shared" si="0"/>
        <v>461</v>
      </c>
      <c r="I109" s="140">
        <f t="shared" si="0"/>
        <v>1951</v>
      </c>
      <c r="J109" s="63"/>
      <c r="K109" s="65">
        <f>MAX(K7:K105)</f>
        <v>8.1111321280981805</v>
      </c>
      <c r="L109" s="65">
        <f>MAX(L7:L105)</f>
        <v>6.7112640990669181</v>
      </c>
      <c r="N109" s="140">
        <f>MAX(N7:N105)</f>
        <v>10167.574074074075</v>
      </c>
      <c r="O109" s="140">
        <f>MAX(O7:O105)</f>
        <v>11274.45</v>
      </c>
    </row>
    <row r="111" spans="2:15" x14ac:dyDescent="0.3">
      <c r="B111" s="1" t="s">
        <v>308</v>
      </c>
      <c r="C111" s="150" t="s">
        <v>28</v>
      </c>
      <c r="D111" s="164">
        <v>218206</v>
      </c>
      <c r="E111" s="106"/>
      <c r="F111" s="151">
        <v>54</v>
      </c>
      <c r="G111" s="151">
        <v>68</v>
      </c>
      <c r="H111" s="151">
        <v>3</v>
      </c>
      <c r="I111" s="156">
        <v>71</v>
      </c>
      <c r="J111" s="106"/>
      <c r="K111" s="167">
        <v>3.2538060364976213</v>
      </c>
      <c r="L111" s="167">
        <v>3.1163212743920883</v>
      </c>
      <c r="N111" s="164">
        <v>3073.323943661972</v>
      </c>
      <c r="O111" s="164">
        <v>3208.9117647058824</v>
      </c>
    </row>
    <row r="113" spans="3:4" x14ac:dyDescent="0.3">
      <c r="C113" s="89" t="s">
        <v>383</v>
      </c>
    </row>
    <row r="114" spans="3:4" x14ac:dyDescent="0.3">
      <c r="C114" s="1" t="s">
        <v>386</v>
      </c>
    </row>
    <row r="115" spans="3:4" x14ac:dyDescent="0.3">
      <c r="C115" s="1" t="s">
        <v>426</v>
      </c>
    </row>
    <row r="117" spans="3:4" x14ac:dyDescent="0.3">
      <c r="C117" s="3" t="s">
        <v>387</v>
      </c>
    </row>
    <row r="118" spans="3:4" x14ac:dyDescent="0.3">
      <c r="C118" s="6" t="s">
        <v>117</v>
      </c>
      <c r="D118" s="1" t="s">
        <v>425</v>
      </c>
    </row>
    <row r="119" spans="3:4" x14ac:dyDescent="0.3">
      <c r="C119" s="37" t="s">
        <v>405</v>
      </c>
      <c r="D119" s="8" t="s">
        <v>428</v>
      </c>
    </row>
    <row r="120" spans="3:4" x14ac:dyDescent="0.3">
      <c r="C120" s="37" t="s">
        <v>407</v>
      </c>
      <c r="D120" s="8" t="s">
        <v>427</v>
      </c>
    </row>
    <row r="121" spans="3:4" x14ac:dyDescent="0.3">
      <c r="C121" s="6" t="s">
        <v>422</v>
      </c>
      <c r="D121" s="1" t="s">
        <v>423</v>
      </c>
    </row>
    <row r="122" spans="3:4" x14ac:dyDescent="0.3">
      <c r="D122" s="1"/>
    </row>
  </sheetData>
  <autoFilter ref="B5:O105">
    <sortState ref="B6:O105">
      <sortCondition descending="1" ref="K5:K105"/>
    </sortState>
  </autoFilter>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20"/>
  <sheetViews>
    <sheetView showGridLines="0" workbookViewId="0">
      <selection activeCell="Q36" sqref="Q36"/>
    </sheetView>
  </sheetViews>
  <sheetFormatPr defaultColWidth="9.109375" defaultRowHeight="13.8" x14ac:dyDescent="0.3"/>
  <cols>
    <col min="1" max="1" width="9.109375" style="46"/>
    <col min="2" max="2" width="9.109375" style="46" hidden="1" customWidth="1"/>
    <col min="3" max="3" width="25.88671875" style="1" bestFit="1" customWidth="1"/>
    <col min="4" max="4" width="17" style="7" bestFit="1" customWidth="1"/>
    <col min="5" max="5" width="1.109375" style="109" customWidth="1"/>
    <col min="6" max="6" width="12.5546875" style="7" customWidth="1"/>
    <col min="7" max="7" width="16.109375" style="146" bestFit="1" customWidth="1"/>
    <col min="8" max="8" width="1.109375" style="137" customWidth="1"/>
    <col min="9" max="9" width="16.6640625" style="147" customWidth="1"/>
    <col min="10" max="10" width="1.109375" style="161" customWidth="1"/>
    <col min="11" max="11" width="14.6640625" style="46" customWidth="1"/>
    <col min="12" max="16384" width="9.109375" style="46"/>
  </cols>
  <sheetData>
    <row r="1" spans="2:12" s="50" customFormat="1" ht="15.6" x14ac:dyDescent="0.3">
      <c r="C1" s="143" t="s">
        <v>128</v>
      </c>
      <c r="D1" s="7"/>
      <c r="E1" s="109"/>
      <c r="F1" s="7"/>
      <c r="G1" s="146"/>
      <c r="H1" s="137"/>
      <c r="I1" s="147"/>
      <c r="J1" s="92"/>
    </row>
    <row r="2" spans="2:12" s="50" customFormat="1" ht="14.4" thickBot="1" x14ac:dyDescent="0.35">
      <c r="D2" s="7"/>
      <c r="E2" s="109"/>
      <c r="F2" s="122" t="s">
        <v>351</v>
      </c>
      <c r="G2" s="126"/>
      <c r="H2" s="137"/>
      <c r="I2" s="147"/>
      <c r="J2" s="92"/>
    </row>
    <row r="3" spans="2:12" s="50" customFormat="1" ht="27.6" x14ac:dyDescent="0.3">
      <c r="C3" s="10" t="s">
        <v>0</v>
      </c>
      <c r="D3" s="13" t="s">
        <v>1</v>
      </c>
      <c r="E3" s="90"/>
      <c r="F3" s="61" t="s">
        <v>148</v>
      </c>
      <c r="G3" s="61" t="s">
        <v>108</v>
      </c>
      <c r="H3" s="62"/>
      <c r="I3" s="113" t="s">
        <v>352</v>
      </c>
      <c r="J3" s="162" t="s">
        <v>156</v>
      </c>
      <c r="K3" s="113" t="s">
        <v>323</v>
      </c>
    </row>
    <row r="4" spans="2:12" s="50" customFormat="1" hidden="1" x14ac:dyDescent="0.3">
      <c r="C4" s="59"/>
      <c r="D4" s="170"/>
      <c r="E4" s="171"/>
      <c r="F4" s="144" t="s">
        <v>210</v>
      </c>
      <c r="G4" s="144" t="s">
        <v>209</v>
      </c>
      <c r="H4" s="145"/>
      <c r="I4" s="172"/>
      <c r="J4" s="182"/>
      <c r="L4" s="144"/>
    </row>
    <row r="5" spans="2:12" s="50" customFormat="1" x14ac:dyDescent="0.3">
      <c r="C5" s="59"/>
      <c r="D5" s="170"/>
      <c r="E5" s="171"/>
      <c r="F5" s="170"/>
      <c r="G5" s="170"/>
      <c r="H5" s="171"/>
      <c r="I5" s="172"/>
      <c r="J5" s="182"/>
      <c r="L5" s="144"/>
    </row>
    <row r="6" spans="2:12" x14ac:dyDescent="0.3">
      <c r="B6" s="46" t="s">
        <v>298</v>
      </c>
      <c r="C6" s="67" t="s">
        <v>12</v>
      </c>
      <c r="D6" s="14">
        <v>227473</v>
      </c>
      <c r="E6" s="63"/>
      <c r="F6" s="14">
        <v>1</v>
      </c>
      <c r="G6" s="14">
        <v>36</v>
      </c>
      <c r="H6" s="63"/>
      <c r="I6" s="15">
        <v>3.1652108162287393</v>
      </c>
      <c r="J6" s="127"/>
      <c r="K6" s="14">
        <v>6318.6944444444443</v>
      </c>
    </row>
    <row r="7" spans="2:12" x14ac:dyDescent="0.3">
      <c r="B7" s="46" t="s">
        <v>309</v>
      </c>
      <c r="C7" s="12" t="s">
        <v>71</v>
      </c>
      <c r="D7" s="14">
        <v>1619078</v>
      </c>
      <c r="E7" s="63"/>
      <c r="F7" s="14">
        <v>52</v>
      </c>
      <c r="G7" s="14">
        <v>191</v>
      </c>
      <c r="H7" s="63"/>
      <c r="I7" s="15">
        <v>2.359367491868829</v>
      </c>
      <c r="J7" s="127"/>
      <c r="K7" s="14">
        <v>8476.8481675392668</v>
      </c>
    </row>
    <row r="8" spans="2:12" x14ac:dyDescent="0.3">
      <c r="B8" s="46" t="s">
        <v>263</v>
      </c>
      <c r="C8" s="12" t="s">
        <v>60</v>
      </c>
      <c r="D8" s="14">
        <v>439124</v>
      </c>
      <c r="E8" s="63"/>
      <c r="F8" s="14">
        <v>0</v>
      </c>
      <c r="G8" s="14">
        <v>49</v>
      </c>
      <c r="H8" s="63"/>
      <c r="I8" s="15">
        <v>2.231715870688006</v>
      </c>
      <c r="J8" s="127"/>
      <c r="K8" s="14">
        <v>8961.7142857142862</v>
      </c>
    </row>
    <row r="9" spans="2:12" x14ac:dyDescent="0.3">
      <c r="B9" s="46" t="s">
        <v>230</v>
      </c>
      <c r="C9" s="12" t="s">
        <v>65</v>
      </c>
      <c r="D9" s="14">
        <v>239027</v>
      </c>
      <c r="E9" s="63"/>
      <c r="F9" s="14">
        <v>0</v>
      </c>
      <c r="G9" s="14">
        <v>24</v>
      </c>
      <c r="H9" s="63"/>
      <c r="I9" s="15">
        <v>2.0081413396812913</v>
      </c>
      <c r="J9" s="127"/>
      <c r="K9" s="14">
        <v>9959.4583333333339</v>
      </c>
    </row>
    <row r="10" spans="2:12" x14ac:dyDescent="0.3">
      <c r="B10" s="46" t="s">
        <v>253</v>
      </c>
      <c r="C10" s="12" t="s">
        <v>15</v>
      </c>
      <c r="D10" s="14">
        <v>279145</v>
      </c>
      <c r="E10" s="63"/>
      <c r="F10" s="14">
        <v>0</v>
      </c>
      <c r="G10" s="14">
        <v>28</v>
      </c>
      <c r="H10" s="63"/>
      <c r="I10" s="15">
        <v>2.0061258485733222</v>
      </c>
      <c r="J10" s="127"/>
      <c r="K10" s="14">
        <v>9969.4642857142862</v>
      </c>
    </row>
    <row r="11" spans="2:12" x14ac:dyDescent="0.3">
      <c r="B11" s="46" t="s">
        <v>268</v>
      </c>
      <c r="C11" s="12" t="s">
        <v>96</v>
      </c>
      <c r="D11" s="14">
        <v>706367</v>
      </c>
      <c r="E11" s="63"/>
      <c r="F11" s="14">
        <v>3</v>
      </c>
      <c r="G11" s="14">
        <v>69</v>
      </c>
      <c r="H11" s="63"/>
      <c r="I11" s="15">
        <v>1.9536586505315225</v>
      </c>
      <c r="J11" s="127"/>
      <c r="K11" s="14">
        <v>10237.202898550724</v>
      </c>
    </row>
    <row r="12" spans="2:12" x14ac:dyDescent="0.3">
      <c r="B12" s="46" t="s">
        <v>306</v>
      </c>
      <c r="C12" s="12" t="s">
        <v>134</v>
      </c>
      <c r="D12" s="14">
        <v>231285</v>
      </c>
      <c r="E12" s="63"/>
      <c r="F12" s="14">
        <v>0</v>
      </c>
      <c r="G12" s="14">
        <v>22</v>
      </c>
      <c r="H12" s="63"/>
      <c r="I12" s="15">
        <v>1.9024147696564844</v>
      </c>
      <c r="J12" s="127"/>
      <c r="K12" s="14">
        <v>10512.954545454546</v>
      </c>
    </row>
    <row r="13" spans="2:12" x14ac:dyDescent="0.3">
      <c r="B13" s="46" t="s">
        <v>289</v>
      </c>
      <c r="C13" s="12" t="s">
        <v>58</v>
      </c>
      <c r="D13" s="14">
        <v>455738</v>
      </c>
      <c r="E13" s="63"/>
      <c r="F13" s="14">
        <v>0</v>
      </c>
      <c r="G13" s="14">
        <v>42</v>
      </c>
      <c r="H13" s="63"/>
      <c r="I13" s="15">
        <v>1.8431642742101821</v>
      </c>
      <c r="J13" s="127"/>
      <c r="K13" s="14">
        <v>10850.904761904761</v>
      </c>
    </row>
    <row r="14" spans="2:12" x14ac:dyDescent="0.3">
      <c r="B14" s="46" t="s">
        <v>300</v>
      </c>
      <c r="C14" s="12" t="s">
        <v>73</v>
      </c>
      <c r="D14" s="14">
        <v>305298</v>
      </c>
      <c r="E14" s="63"/>
      <c r="F14" s="14">
        <v>5</v>
      </c>
      <c r="G14" s="14">
        <v>28</v>
      </c>
      <c r="H14" s="63"/>
      <c r="I14" s="15">
        <v>1.834273398450039</v>
      </c>
      <c r="J14" s="127"/>
      <c r="K14" s="14">
        <v>10903.5</v>
      </c>
    </row>
    <row r="15" spans="2:12" x14ac:dyDescent="0.3">
      <c r="B15" s="46" t="s">
        <v>255</v>
      </c>
      <c r="C15" s="12" t="s">
        <v>19</v>
      </c>
      <c r="D15" s="14">
        <v>2750534</v>
      </c>
      <c r="E15" s="63"/>
      <c r="F15" s="14">
        <v>6</v>
      </c>
      <c r="G15" s="14">
        <v>251</v>
      </c>
      <c r="H15" s="63"/>
      <c r="I15" s="15">
        <v>1.8251001441901826</v>
      </c>
      <c r="J15" s="127"/>
      <c r="K15" s="14">
        <v>10958.302788844621</v>
      </c>
    </row>
    <row r="16" spans="2:12" x14ac:dyDescent="0.3">
      <c r="B16" s="46" t="s">
        <v>240</v>
      </c>
      <c r="C16" s="12" t="s">
        <v>91</v>
      </c>
      <c r="D16" s="14">
        <v>392284</v>
      </c>
      <c r="E16" s="63"/>
      <c r="F16" s="14">
        <v>0</v>
      </c>
      <c r="G16" s="14">
        <v>35</v>
      </c>
      <c r="H16" s="63"/>
      <c r="I16" s="15">
        <v>1.7844214905527627</v>
      </c>
      <c r="J16" s="127"/>
      <c r="K16" s="14">
        <v>11208.114285714286</v>
      </c>
    </row>
    <row r="17" spans="2:11" x14ac:dyDescent="0.3">
      <c r="B17" s="46" t="s">
        <v>261</v>
      </c>
      <c r="C17" s="12" t="s">
        <v>11</v>
      </c>
      <c r="D17" s="14">
        <v>576870</v>
      </c>
      <c r="E17" s="63"/>
      <c r="F17" s="14">
        <v>4</v>
      </c>
      <c r="G17" s="14">
        <v>50</v>
      </c>
      <c r="H17" s="63"/>
      <c r="I17" s="15">
        <v>1.7334928146722832</v>
      </c>
      <c r="J17" s="127"/>
      <c r="K17" s="14">
        <v>11537.4</v>
      </c>
    </row>
    <row r="18" spans="2:11" x14ac:dyDescent="0.3">
      <c r="B18" s="46" t="s">
        <v>242</v>
      </c>
      <c r="C18" s="12" t="s">
        <v>88</v>
      </c>
      <c r="D18" s="14">
        <v>314825</v>
      </c>
      <c r="E18" s="63"/>
      <c r="F18" s="14">
        <v>10</v>
      </c>
      <c r="G18" s="14">
        <v>26</v>
      </c>
      <c r="H18" s="63"/>
      <c r="I18" s="15">
        <v>1.6517112681648536</v>
      </c>
      <c r="J18" s="127"/>
      <c r="K18" s="14">
        <v>12108.653846153846</v>
      </c>
    </row>
    <row r="19" spans="2:11" x14ac:dyDescent="0.3">
      <c r="B19" s="46" t="s">
        <v>182</v>
      </c>
      <c r="C19" s="12" t="s">
        <v>41</v>
      </c>
      <c r="D19" s="14">
        <v>1020829</v>
      </c>
      <c r="E19" s="63"/>
      <c r="F19" s="14">
        <v>0</v>
      </c>
      <c r="G19" s="14">
        <v>82</v>
      </c>
      <c r="H19" s="63"/>
      <c r="I19" s="15">
        <v>1.6065374318323637</v>
      </c>
      <c r="J19" s="127"/>
      <c r="K19" s="14">
        <v>12449.134146341463</v>
      </c>
    </row>
    <row r="20" spans="2:11" x14ac:dyDescent="0.3">
      <c r="B20" s="46" t="s">
        <v>313</v>
      </c>
      <c r="C20" s="12" t="s">
        <v>40</v>
      </c>
      <c r="D20" s="14">
        <v>225489</v>
      </c>
      <c r="E20" s="63"/>
      <c r="F20" s="14">
        <v>0</v>
      </c>
      <c r="G20" s="14">
        <v>18</v>
      </c>
      <c r="H20" s="63"/>
      <c r="I20" s="15">
        <v>1.5965302076819712</v>
      </c>
      <c r="J20" s="127"/>
      <c r="K20" s="14">
        <v>12527.166666666666</v>
      </c>
    </row>
    <row r="21" spans="2:11" x14ac:dyDescent="0.3">
      <c r="B21" s="46" t="s">
        <v>243</v>
      </c>
      <c r="C21" s="12" t="s">
        <v>76</v>
      </c>
      <c r="D21" s="14">
        <v>480766</v>
      </c>
      <c r="E21" s="63"/>
      <c r="F21" s="14">
        <v>1</v>
      </c>
      <c r="G21" s="14">
        <v>37</v>
      </c>
      <c r="H21" s="63"/>
      <c r="I21" s="15">
        <v>1.5392103434935083</v>
      </c>
      <c r="J21" s="127"/>
      <c r="K21" s="14">
        <v>12993.675675675675</v>
      </c>
    </row>
    <row r="22" spans="2:11" x14ac:dyDescent="0.3">
      <c r="B22" s="46" t="s">
        <v>264</v>
      </c>
      <c r="C22" s="12" t="s">
        <v>43</v>
      </c>
      <c r="D22" s="14">
        <v>319103</v>
      </c>
      <c r="E22" s="63"/>
      <c r="F22" s="14">
        <v>6</v>
      </c>
      <c r="G22" s="14">
        <v>24</v>
      </c>
      <c r="H22" s="63"/>
      <c r="I22" s="15">
        <v>1.5042165068958926</v>
      </c>
      <c r="J22" s="127"/>
      <c r="K22" s="14">
        <v>13295.958333333334</v>
      </c>
    </row>
    <row r="23" spans="2:11" x14ac:dyDescent="0.3">
      <c r="B23" s="46" t="s">
        <v>287</v>
      </c>
      <c r="C23" s="12" t="s">
        <v>7</v>
      </c>
      <c r="D23" s="14">
        <v>515426</v>
      </c>
      <c r="E23" s="63"/>
      <c r="F23" s="14">
        <v>27</v>
      </c>
      <c r="G23" s="14">
        <v>37</v>
      </c>
      <c r="H23" s="63"/>
      <c r="I23" s="15">
        <v>1.4357056105047088</v>
      </c>
      <c r="J23" s="127"/>
      <c r="K23" s="14">
        <v>13930.432432432432</v>
      </c>
    </row>
    <row r="24" spans="2:11" x14ac:dyDescent="0.3">
      <c r="B24" s="46" t="s">
        <v>233</v>
      </c>
      <c r="C24" s="12" t="s">
        <v>21</v>
      </c>
      <c r="D24" s="14">
        <v>311917</v>
      </c>
      <c r="E24" s="63"/>
      <c r="F24" s="14">
        <v>0</v>
      </c>
      <c r="G24" s="14">
        <v>22</v>
      </c>
      <c r="H24" s="63"/>
      <c r="I24" s="15">
        <v>1.4106316744518572</v>
      </c>
      <c r="J24" s="127"/>
      <c r="K24" s="14">
        <v>14178.045454545454</v>
      </c>
    </row>
    <row r="25" spans="2:11" x14ac:dyDescent="0.3">
      <c r="B25" s="46" t="s">
        <v>267</v>
      </c>
      <c r="C25" s="12" t="s">
        <v>78</v>
      </c>
      <c r="D25" s="14">
        <v>316692</v>
      </c>
      <c r="E25" s="63"/>
      <c r="F25" s="14">
        <v>0</v>
      </c>
      <c r="G25" s="14">
        <v>22</v>
      </c>
      <c r="H25" s="63"/>
      <c r="I25" s="15">
        <v>1.3893625352077097</v>
      </c>
      <c r="J25" s="127"/>
      <c r="K25" s="14">
        <v>14395.09090909091</v>
      </c>
    </row>
    <row r="26" spans="2:11" x14ac:dyDescent="0.3">
      <c r="B26" s="46" t="s">
        <v>248</v>
      </c>
      <c r="C26" s="12" t="s">
        <v>45</v>
      </c>
      <c r="D26" s="14">
        <v>978003</v>
      </c>
      <c r="E26" s="63"/>
      <c r="F26" s="14">
        <v>6</v>
      </c>
      <c r="G26" s="14">
        <v>66</v>
      </c>
      <c r="H26" s="63"/>
      <c r="I26" s="15">
        <v>1.349689111383094</v>
      </c>
      <c r="J26" s="127"/>
      <c r="K26" s="14">
        <v>14818.227272727272</v>
      </c>
    </row>
    <row r="27" spans="2:11" x14ac:dyDescent="0.3">
      <c r="B27" s="46" t="s">
        <v>247</v>
      </c>
      <c r="C27" s="12" t="s">
        <v>98</v>
      </c>
      <c r="D27" s="14">
        <v>253749</v>
      </c>
      <c r="E27" s="63"/>
      <c r="F27" s="14">
        <v>0</v>
      </c>
      <c r="G27" s="14">
        <v>17</v>
      </c>
      <c r="H27" s="63"/>
      <c r="I27" s="15">
        <v>1.3399067582532345</v>
      </c>
      <c r="J27" s="127"/>
      <c r="K27" s="14">
        <v>14926.411764705883</v>
      </c>
    </row>
    <row r="28" spans="2:11" x14ac:dyDescent="0.3">
      <c r="B28" s="46" t="s">
        <v>291</v>
      </c>
      <c r="C28" s="12" t="s">
        <v>80</v>
      </c>
      <c r="D28" s="14">
        <v>1453138</v>
      </c>
      <c r="E28" s="63"/>
      <c r="F28" s="14">
        <v>8</v>
      </c>
      <c r="G28" s="14">
        <v>96</v>
      </c>
      <c r="H28" s="63"/>
      <c r="I28" s="15">
        <v>1.3212785021106046</v>
      </c>
      <c r="J28" s="127"/>
      <c r="K28" s="14">
        <v>15136.854166666666</v>
      </c>
    </row>
    <row r="29" spans="2:11" x14ac:dyDescent="0.3">
      <c r="B29" s="46" t="s">
        <v>296</v>
      </c>
      <c r="C29" s="12" t="s">
        <v>51</v>
      </c>
      <c r="D29" s="14">
        <v>464125</v>
      </c>
      <c r="E29" s="63"/>
      <c r="F29" s="14">
        <v>5</v>
      </c>
      <c r="G29" s="14">
        <v>30</v>
      </c>
      <c r="H29" s="63"/>
      <c r="I29" s="15">
        <v>1.2927551844869378</v>
      </c>
      <c r="J29" s="127"/>
      <c r="K29" s="14">
        <v>15470.833333333334</v>
      </c>
    </row>
    <row r="30" spans="2:11" x14ac:dyDescent="0.3">
      <c r="B30" s="46" t="s">
        <v>304</v>
      </c>
      <c r="C30" s="12" t="s">
        <v>89</v>
      </c>
      <c r="D30" s="14">
        <v>259920</v>
      </c>
      <c r="E30" s="63"/>
      <c r="F30" s="14">
        <v>0</v>
      </c>
      <c r="G30" s="14">
        <v>16</v>
      </c>
      <c r="H30" s="63"/>
      <c r="I30" s="15">
        <v>1.2311480455524777</v>
      </c>
      <c r="J30" s="127"/>
      <c r="K30" s="14">
        <v>16245</v>
      </c>
    </row>
    <row r="31" spans="2:11" x14ac:dyDescent="0.3">
      <c r="B31" s="46" t="s">
        <v>311</v>
      </c>
      <c r="C31" s="12" t="s">
        <v>31</v>
      </c>
      <c r="D31" s="14">
        <v>687301</v>
      </c>
      <c r="E31" s="63"/>
      <c r="F31" s="14">
        <v>1</v>
      </c>
      <c r="G31" s="14">
        <v>42</v>
      </c>
      <c r="H31" s="63"/>
      <c r="I31" s="15">
        <v>1.2221719450430015</v>
      </c>
      <c r="J31" s="127"/>
      <c r="K31" s="14">
        <v>16364.309523809523</v>
      </c>
    </row>
    <row r="32" spans="2:11" x14ac:dyDescent="0.3">
      <c r="B32" s="46" t="s">
        <v>266</v>
      </c>
      <c r="C32" s="12" t="s">
        <v>6</v>
      </c>
      <c r="D32" s="14">
        <v>246301</v>
      </c>
      <c r="E32" s="63"/>
      <c r="F32" s="14">
        <v>1</v>
      </c>
      <c r="G32" s="14">
        <v>15</v>
      </c>
      <c r="H32" s="63"/>
      <c r="I32" s="15">
        <v>1.2180218513120127</v>
      </c>
      <c r="J32" s="127"/>
      <c r="K32" s="14">
        <v>16420.066666666666</v>
      </c>
    </row>
    <row r="33" spans="2:11" x14ac:dyDescent="0.3">
      <c r="B33" s="46" t="s">
        <v>273</v>
      </c>
      <c r="C33" s="12" t="s">
        <v>22</v>
      </c>
      <c r="D33" s="14">
        <v>371562</v>
      </c>
      <c r="E33" s="63"/>
      <c r="F33" s="14">
        <v>0</v>
      </c>
      <c r="G33" s="14">
        <v>22</v>
      </c>
      <c r="H33" s="63"/>
      <c r="I33" s="15">
        <v>1.1841899871353907</v>
      </c>
      <c r="J33" s="127"/>
      <c r="K33" s="14">
        <v>16889.18181818182</v>
      </c>
    </row>
    <row r="34" spans="2:11" x14ac:dyDescent="0.3">
      <c r="B34" s="46" t="s">
        <v>224</v>
      </c>
      <c r="C34" s="12" t="s">
        <v>70</v>
      </c>
      <c r="D34" s="14">
        <v>321040</v>
      </c>
      <c r="E34" s="63"/>
      <c r="F34" s="14">
        <v>8</v>
      </c>
      <c r="G34" s="14">
        <v>19</v>
      </c>
      <c r="H34" s="63"/>
      <c r="I34" s="15">
        <v>1.1836531273361575</v>
      </c>
      <c r="J34" s="127"/>
      <c r="K34" s="14">
        <v>16896.842105263157</v>
      </c>
    </row>
    <row r="35" spans="2:11" x14ac:dyDescent="0.3">
      <c r="B35" s="46" t="s">
        <v>244</v>
      </c>
      <c r="C35" s="12" t="s">
        <v>56</v>
      </c>
      <c r="D35" s="14">
        <v>631187</v>
      </c>
      <c r="E35" s="63"/>
      <c r="F35" s="14">
        <v>6</v>
      </c>
      <c r="G35" s="14">
        <v>35</v>
      </c>
      <c r="H35" s="63"/>
      <c r="I35" s="15">
        <v>1.1090215736382403</v>
      </c>
      <c r="J35" s="127"/>
      <c r="K35" s="14">
        <v>18033.914285714287</v>
      </c>
    </row>
    <row r="36" spans="2:11" x14ac:dyDescent="0.3">
      <c r="B36" s="46" t="s">
        <v>285</v>
      </c>
      <c r="C36" s="12" t="s">
        <v>18</v>
      </c>
      <c r="D36" s="14">
        <v>255227</v>
      </c>
      <c r="E36" s="63"/>
      <c r="F36" s="14">
        <v>2</v>
      </c>
      <c r="G36" s="14">
        <v>14</v>
      </c>
      <c r="H36" s="63"/>
      <c r="I36" s="15">
        <v>1.0970626148487426</v>
      </c>
      <c r="J36" s="127"/>
      <c r="K36" s="14">
        <v>18230.5</v>
      </c>
    </row>
    <row r="37" spans="2:11" x14ac:dyDescent="0.3">
      <c r="B37" s="46" t="s">
        <v>257</v>
      </c>
      <c r="C37" s="85" t="s">
        <v>2</v>
      </c>
      <c r="D37" s="14">
        <v>567242</v>
      </c>
      <c r="E37" s="63"/>
      <c r="F37" s="14">
        <v>0</v>
      </c>
      <c r="G37" s="14">
        <v>31</v>
      </c>
      <c r="H37" s="63"/>
      <c r="I37" s="15">
        <v>1.0930079225445224</v>
      </c>
      <c r="J37" s="127"/>
      <c r="K37" s="14">
        <v>18298.129032258064</v>
      </c>
    </row>
    <row r="38" spans="2:11" x14ac:dyDescent="0.3">
      <c r="B38" s="46" t="s">
        <v>271</v>
      </c>
      <c r="C38" s="12" t="s">
        <v>67</v>
      </c>
      <c r="D38" s="14">
        <v>446649</v>
      </c>
      <c r="E38" s="63"/>
      <c r="F38" s="14">
        <v>1</v>
      </c>
      <c r="G38" s="14">
        <v>24</v>
      </c>
      <c r="H38" s="63"/>
      <c r="I38" s="15">
        <v>1.0746693712512509</v>
      </c>
      <c r="J38" s="127"/>
      <c r="K38" s="14">
        <v>18610.375</v>
      </c>
    </row>
    <row r="39" spans="2:11" x14ac:dyDescent="0.3">
      <c r="B39" s="46" t="s">
        <v>254</v>
      </c>
      <c r="C39" s="12" t="s">
        <v>14</v>
      </c>
      <c r="D39" s="14">
        <v>685476</v>
      </c>
      <c r="E39" s="63"/>
      <c r="F39" s="14">
        <v>0</v>
      </c>
      <c r="G39" s="14">
        <v>36</v>
      </c>
      <c r="H39" s="63"/>
      <c r="I39" s="15">
        <v>1.0503650018381387</v>
      </c>
      <c r="J39" s="127"/>
      <c r="K39" s="14">
        <v>19041</v>
      </c>
    </row>
    <row r="40" spans="2:11" x14ac:dyDescent="0.3">
      <c r="B40" s="46" t="s">
        <v>235</v>
      </c>
      <c r="C40" s="12" t="s">
        <v>81</v>
      </c>
      <c r="D40" s="14">
        <v>1394592</v>
      </c>
      <c r="E40" s="63"/>
      <c r="F40" s="14">
        <v>2</v>
      </c>
      <c r="G40" s="14">
        <v>73</v>
      </c>
      <c r="H40" s="63"/>
      <c r="I40" s="15">
        <v>1.0469011725293131</v>
      </c>
      <c r="J40" s="127"/>
      <c r="K40" s="14">
        <v>19104</v>
      </c>
    </row>
    <row r="41" spans="2:11" x14ac:dyDescent="0.3">
      <c r="B41" s="46" t="s">
        <v>232</v>
      </c>
      <c r="C41" s="12" t="s">
        <v>64</v>
      </c>
      <c r="D41" s="14">
        <v>315285</v>
      </c>
      <c r="E41" s="63"/>
      <c r="F41" s="14">
        <v>2</v>
      </c>
      <c r="G41" s="14">
        <v>16</v>
      </c>
      <c r="H41" s="63"/>
      <c r="I41" s="15">
        <v>1.0149547235041312</v>
      </c>
      <c r="J41" s="127"/>
      <c r="K41" s="14">
        <v>19705.3125</v>
      </c>
    </row>
    <row r="42" spans="2:11" x14ac:dyDescent="0.3">
      <c r="B42" s="46" t="s">
        <v>299</v>
      </c>
      <c r="C42" s="12" t="s">
        <v>191</v>
      </c>
      <c r="D42" s="14">
        <v>231726</v>
      </c>
      <c r="E42" s="63"/>
      <c r="F42" s="14">
        <v>3</v>
      </c>
      <c r="G42" s="14">
        <v>11</v>
      </c>
      <c r="H42" s="63"/>
      <c r="I42" s="15">
        <v>0.94939713282065896</v>
      </c>
      <c r="J42" s="127"/>
      <c r="K42" s="14">
        <v>21066</v>
      </c>
    </row>
    <row r="43" spans="2:11" x14ac:dyDescent="0.3">
      <c r="B43" s="46" t="s">
        <v>246</v>
      </c>
      <c r="C43" s="12" t="s">
        <v>59</v>
      </c>
      <c r="D43" s="14">
        <v>576366</v>
      </c>
      <c r="E43" s="63"/>
      <c r="F43" s="14">
        <v>4</v>
      </c>
      <c r="G43" s="14">
        <v>27</v>
      </c>
      <c r="H43" s="63"/>
      <c r="I43" s="15">
        <v>0.93690467515432907</v>
      </c>
      <c r="J43" s="127"/>
      <c r="K43" s="14">
        <v>21346.888888888891</v>
      </c>
    </row>
    <row r="44" spans="2:11" x14ac:dyDescent="0.3">
      <c r="B44" s="46" t="s">
        <v>225</v>
      </c>
      <c r="C44" s="12" t="s">
        <v>83</v>
      </c>
      <c r="D44" s="14">
        <v>1018924</v>
      </c>
      <c r="E44" s="63"/>
      <c r="F44" s="14">
        <v>10</v>
      </c>
      <c r="G44" s="14">
        <v>47</v>
      </c>
      <c r="H44" s="63"/>
      <c r="I44" s="15">
        <v>0.92254181862435269</v>
      </c>
      <c r="J44" s="127"/>
      <c r="K44" s="14">
        <v>21679.234042553191</v>
      </c>
    </row>
    <row r="45" spans="2:11" x14ac:dyDescent="0.3">
      <c r="B45" s="46" t="s">
        <v>185</v>
      </c>
      <c r="C45" s="12" t="s">
        <v>82</v>
      </c>
      <c r="D45" s="14">
        <v>883822</v>
      </c>
      <c r="E45" s="63"/>
      <c r="F45" s="14">
        <v>0</v>
      </c>
      <c r="G45" s="14">
        <v>39</v>
      </c>
      <c r="H45" s="63"/>
      <c r="I45" s="15">
        <v>0.88253064531093373</v>
      </c>
      <c r="J45" s="127"/>
      <c r="K45" s="14">
        <v>22662.102564102563</v>
      </c>
    </row>
    <row r="46" spans="2:11" x14ac:dyDescent="0.3">
      <c r="B46" s="46" t="s">
        <v>241</v>
      </c>
      <c r="C46" s="12" t="s">
        <v>135</v>
      </c>
      <c r="D46" s="14">
        <v>233034</v>
      </c>
      <c r="E46" s="63"/>
      <c r="F46" s="14">
        <v>0</v>
      </c>
      <c r="G46" s="14">
        <v>10</v>
      </c>
      <c r="H46" s="63"/>
      <c r="I46" s="15">
        <v>0.85824386141078124</v>
      </c>
      <c r="J46" s="127"/>
      <c r="K46" s="14">
        <v>23303.4</v>
      </c>
    </row>
    <row r="47" spans="2:11" x14ac:dyDescent="0.3">
      <c r="B47" s="46" t="s">
        <v>251</v>
      </c>
      <c r="C47" s="12" t="s">
        <v>46</v>
      </c>
      <c r="D47" s="14">
        <v>304261</v>
      </c>
      <c r="E47" s="63"/>
      <c r="F47" s="14">
        <v>0</v>
      </c>
      <c r="G47" s="14">
        <v>13</v>
      </c>
      <c r="H47" s="63"/>
      <c r="I47" s="15">
        <v>0.85452949934431299</v>
      </c>
      <c r="J47" s="127"/>
      <c r="K47" s="14">
        <v>23404.692307692309</v>
      </c>
    </row>
    <row r="48" spans="2:11" x14ac:dyDescent="0.3">
      <c r="B48" s="46" t="s">
        <v>229</v>
      </c>
      <c r="C48" s="12" t="s">
        <v>48</v>
      </c>
      <c r="D48" s="14">
        <v>258654</v>
      </c>
      <c r="E48" s="63"/>
      <c r="F48" s="14">
        <v>0</v>
      </c>
      <c r="G48" s="14">
        <v>11</v>
      </c>
      <c r="H48" s="63"/>
      <c r="I48" s="15">
        <v>0.8505571149102662</v>
      </c>
      <c r="J48" s="127"/>
      <c r="K48" s="14">
        <v>23514</v>
      </c>
    </row>
    <row r="49" spans="2:11" x14ac:dyDescent="0.3">
      <c r="B49" s="46" t="s">
        <v>236</v>
      </c>
      <c r="C49" s="12" t="s">
        <v>62</v>
      </c>
      <c r="D49" s="14">
        <v>388624</v>
      </c>
      <c r="E49" s="63"/>
      <c r="F49" s="14">
        <v>0</v>
      </c>
      <c r="G49" s="14">
        <v>16</v>
      </c>
      <c r="H49" s="63"/>
      <c r="I49" s="15">
        <v>0.82341800815183819</v>
      </c>
      <c r="J49" s="127"/>
      <c r="K49" s="14">
        <v>24289</v>
      </c>
    </row>
    <row r="50" spans="2:11" x14ac:dyDescent="0.3">
      <c r="B50" s="46" t="s">
        <v>226</v>
      </c>
      <c r="C50" s="12" t="s">
        <v>52</v>
      </c>
      <c r="D50" s="14">
        <v>3903648</v>
      </c>
      <c r="E50" s="63"/>
      <c r="F50" s="14">
        <v>0</v>
      </c>
      <c r="G50" s="14">
        <v>159</v>
      </c>
      <c r="H50" s="63"/>
      <c r="I50" s="15">
        <v>0.81462262990925416</v>
      </c>
      <c r="J50" s="127"/>
      <c r="K50" s="14">
        <v>24551.245283018867</v>
      </c>
    </row>
    <row r="51" spans="2:11" x14ac:dyDescent="0.3">
      <c r="B51" s="46" t="s">
        <v>279</v>
      </c>
      <c r="C51" s="12" t="s">
        <v>27</v>
      </c>
      <c r="D51" s="14">
        <v>744729</v>
      </c>
      <c r="E51" s="63"/>
      <c r="F51" s="14">
        <v>8</v>
      </c>
      <c r="G51" s="14">
        <v>30</v>
      </c>
      <c r="H51" s="63"/>
      <c r="I51" s="15">
        <v>0.80566219389872018</v>
      </c>
      <c r="J51" s="127"/>
      <c r="K51" s="14">
        <v>24824.3</v>
      </c>
    </row>
    <row r="52" spans="2:11" x14ac:dyDescent="0.3">
      <c r="B52" s="46" t="s">
        <v>188</v>
      </c>
      <c r="C52" s="12" t="s">
        <v>93</v>
      </c>
      <c r="D52" s="14">
        <v>548705</v>
      </c>
      <c r="E52" s="63"/>
      <c r="F52" s="14">
        <v>5</v>
      </c>
      <c r="G52" s="14">
        <v>22</v>
      </c>
      <c r="H52" s="63"/>
      <c r="I52" s="15">
        <v>0.80188808193838212</v>
      </c>
      <c r="J52" s="127"/>
      <c r="K52" s="14">
        <v>24941.136363636364</v>
      </c>
    </row>
    <row r="53" spans="2:11" x14ac:dyDescent="0.3">
      <c r="B53" s="46" t="s">
        <v>186</v>
      </c>
      <c r="C53" s="12" t="s">
        <v>38</v>
      </c>
      <c r="D53" s="14">
        <v>303787</v>
      </c>
      <c r="E53" s="63"/>
      <c r="F53" s="14">
        <v>0</v>
      </c>
      <c r="G53" s="14">
        <v>12</v>
      </c>
      <c r="H53" s="63"/>
      <c r="I53" s="15">
        <v>0.79002722302139328</v>
      </c>
      <c r="J53" s="127"/>
      <c r="K53" s="14">
        <v>25315.583333333332</v>
      </c>
    </row>
    <row r="54" spans="2:11" x14ac:dyDescent="0.3">
      <c r="B54" s="46" t="s">
        <v>237</v>
      </c>
      <c r="C54" s="12" t="s">
        <v>84</v>
      </c>
      <c r="D54" s="14">
        <v>309050</v>
      </c>
      <c r="E54" s="63"/>
      <c r="F54" s="14">
        <v>0</v>
      </c>
      <c r="G54" s="14">
        <v>12</v>
      </c>
      <c r="H54" s="63"/>
      <c r="I54" s="15">
        <v>0.7765733700048536</v>
      </c>
      <c r="J54" s="127"/>
      <c r="K54" s="14">
        <v>25754.166666666668</v>
      </c>
    </row>
    <row r="55" spans="2:11" x14ac:dyDescent="0.3">
      <c r="B55" s="46" t="s">
        <v>252</v>
      </c>
      <c r="C55" s="12" t="s">
        <v>44</v>
      </c>
      <c r="D55" s="14">
        <v>261915</v>
      </c>
      <c r="E55" s="63"/>
      <c r="F55" s="14">
        <v>0</v>
      </c>
      <c r="G55" s="14">
        <v>10</v>
      </c>
      <c r="H55" s="63"/>
      <c r="I55" s="15">
        <v>0.76360651356356068</v>
      </c>
      <c r="J55" s="127"/>
      <c r="K55" s="14">
        <v>26191.5</v>
      </c>
    </row>
    <row r="56" spans="2:11" x14ac:dyDescent="0.3">
      <c r="B56" s="46" t="s">
        <v>280</v>
      </c>
      <c r="C56" s="12" t="s">
        <v>61</v>
      </c>
      <c r="D56" s="14">
        <v>714169</v>
      </c>
      <c r="E56" s="63"/>
      <c r="F56" s="14">
        <v>10</v>
      </c>
      <c r="G56" s="14">
        <v>27</v>
      </c>
      <c r="H56" s="63"/>
      <c r="I56" s="15">
        <v>0.75612355058816616</v>
      </c>
      <c r="J56" s="127"/>
      <c r="K56" s="14">
        <v>26450.703703703704</v>
      </c>
    </row>
    <row r="57" spans="2:11" x14ac:dyDescent="0.3">
      <c r="B57" s="46" t="s">
        <v>294</v>
      </c>
      <c r="C57" s="12" t="s">
        <v>25</v>
      </c>
      <c r="D57" s="14">
        <v>320242</v>
      </c>
      <c r="E57" s="63"/>
      <c r="F57" s="14">
        <v>0</v>
      </c>
      <c r="G57" s="14">
        <v>12</v>
      </c>
      <c r="H57" s="63"/>
      <c r="I57" s="15">
        <v>0.74943324111140952</v>
      </c>
      <c r="J57" s="127"/>
      <c r="K57" s="14">
        <v>26686.833333333332</v>
      </c>
    </row>
    <row r="58" spans="2:11" x14ac:dyDescent="0.3">
      <c r="B58" s="46" t="s">
        <v>189</v>
      </c>
      <c r="C58" s="12" t="s">
        <v>50</v>
      </c>
      <c r="D58" s="14">
        <v>297371</v>
      </c>
      <c r="E58" s="63"/>
      <c r="F58" s="14">
        <v>0</v>
      </c>
      <c r="G58" s="14">
        <v>11</v>
      </c>
      <c r="H58" s="63"/>
      <c r="I58" s="15">
        <v>0.73981659274105405</v>
      </c>
      <c r="J58" s="127"/>
      <c r="K58" s="14">
        <v>27033.727272727272</v>
      </c>
    </row>
    <row r="59" spans="2:11" x14ac:dyDescent="0.3">
      <c r="B59" s="46" t="s">
        <v>303</v>
      </c>
      <c r="C59" s="52" t="s">
        <v>85</v>
      </c>
      <c r="D59" s="14">
        <v>246001</v>
      </c>
      <c r="E59" s="63"/>
      <c r="F59" s="14">
        <v>0</v>
      </c>
      <c r="G59" s="14">
        <v>9</v>
      </c>
      <c r="H59" s="63"/>
      <c r="I59" s="15">
        <v>0.73170434266527362</v>
      </c>
      <c r="J59" s="127"/>
      <c r="K59" s="14">
        <v>27333.444444444445</v>
      </c>
    </row>
    <row r="60" spans="2:11" x14ac:dyDescent="0.3">
      <c r="B60" s="46" t="s">
        <v>270</v>
      </c>
      <c r="C60" s="12" t="s">
        <v>20</v>
      </c>
      <c r="D60" s="14">
        <v>278609</v>
      </c>
      <c r="E60" s="63"/>
      <c r="F60" s="14">
        <v>0</v>
      </c>
      <c r="G60" s="14">
        <v>10</v>
      </c>
      <c r="H60" s="63"/>
      <c r="I60" s="15">
        <v>0.71785189997451626</v>
      </c>
      <c r="J60" s="127"/>
      <c r="K60" s="14">
        <v>27860.9</v>
      </c>
    </row>
    <row r="61" spans="2:11" x14ac:dyDescent="0.3">
      <c r="B61" s="46" t="s">
        <v>190</v>
      </c>
      <c r="C61" s="12" t="s">
        <v>79</v>
      </c>
      <c r="D61" s="14">
        <v>534959</v>
      </c>
      <c r="E61" s="63"/>
      <c r="F61" s="14">
        <v>2</v>
      </c>
      <c r="G61" s="14">
        <v>19</v>
      </c>
      <c r="H61" s="63"/>
      <c r="I61" s="15">
        <v>0.71033481070511939</v>
      </c>
      <c r="J61" s="127"/>
      <c r="K61" s="14">
        <v>28155.736842105263</v>
      </c>
    </row>
    <row r="62" spans="2:11" x14ac:dyDescent="0.3">
      <c r="B62" s="46" t="s">
        <v>231</v>
      </c>
      <c r="C62" s="59" t="s">
        <v>153</v>
      </c>
      <c r="D62" s="14">
        <v>649600</v>
      </c>
      <c r="E62" s="63"/>
      <c r="F62" s="14">
        <v>0</v>
      </c>
      <c r="G62" s="14">
        <v>23</v>
      </c>
      <c r="H62" s="63"/>
      <c r="I62" s="15">
        <v>0.70812807881773399</v>
      </c>
      <c r="J62" s="127"/>
      <c r="K62" s="14">
        <v>28243.478260869564</v>
      </c>
    </row>
    <row r="63" spans="2:11" x14ac:dyDescent="0.3">
      <c r="B63" s="46" t="s">
        <v>227</v>
      </c>
      <c r="C63" s="12" t="s">
        <v>34</v>
      </c>
      <c r="D63" s="14">
        <v>547499</v>
      </c>
      <c r="E63" s="63"/>
      <c r="F63" s="14">
        <v>0</v>
      </c>
      <c r="G63" s="14">
        <v>19</v>
      </c>
      <c r="H63" s="63"/>
      <c r="I63" s="15">
        <v>0.69406519463962491</v>
      </c>
      <c r="J63" s="127"/>
      <c r="K63" s="14">
        <v>28815.736842105263</v>
      </c>
    </row>
    <row r="64" spans="2:11" x14ac:dyDescent="0.3">
      <c r="B64" s="46" t="s">
        <v>183</v>
      </c>
      <c r="C64" s="12" t="s">
        <v>69</v>
      </c>
      <c r="D64" s="14">
        <v>497645</v>
      </c>
      <c r="E64" s="63"/>
      <c r="F64" s="14">
        <v>3</v>
      </c>
      <c r="G64" s="14">
        <v>17</v>
      </c>
      <c r="H64" s="63"/>
      <c r="I64" s="15">
        <v>0.68321795657547046</v>
      </c>
      <c r="J64" s="127"/>
      <c r="K64" s="14">
        <v>29273.235294117647</v>
      </c>
    </row>
    <row r="65" spans="2:11" x14ac:dyDescent="0.3">
      <c r="B65" s="46" t="s">
        <v>283</v>
      </c>
      <c r="C65" s="12" t="s">
        <v>33</v>
      </c>
      <c r="D65" s="14">
        <v>235898</v>
      </c>
      <c r="E65" s="63"/>
      <c r="F65" s="14">
        <v>0</v>
      </c>
      <c r="G65" s="14">
        <v>8</v>
      </c>
      <c r="H65" s="63"/>
      <c r="I65" s="15">
        <v>0.6782592476409296</v>
      </c>
      <c r="J65" s="127"/>
      <c r="K65" s="14">
        <v>29487.25</v>
      </c>
    </row>
    <row r="66" spans="2:11" x14ac:dyDescent="0.3">
      <c r="B66" s="46" t="s">
        <v>262</v>
      </c>
      <c r="C66" s="12" t="s">
        <v>30</v>
      </c>
      <c r="D66" s="14">
        <v>296031</v>
      </c>
      <c r="E66" s="63"/>
      <c r="F66" s="14">
        <v>0</v>
      </c>
      <c r="G66" s="14">
        <v>10</v>
      </c>
      <c r="H66" s="63"/>
      <c r="I66" s="15">
        <v>0.67560491975502568</v>
      </c>
      <c r="J66" s="127"/>
      <c r="K66" s="14">
        <v>29603.1</v>
      </c>
    </row>
    <row r="67" spans="2:11" x14ac:dyDescent="0.3">
      <c r="B67" s="46" t="s">
        <v>256</v>
      </c>
      <c r="C67" s="12" t="s">
        <v>87</v>
      </c>
      <c r="D67" s="14">
        <v>297651</v>
      </c>
      <c r="E67" s="63"/>
      <c r="F67" s="14">
        <v>0</v>
      </c>
      <c r="G67" s="14">
        <v>10</v>
      </c>
      <c r="H67" s="63"/>
      <c r="I67" s="15">
        <v>0.6719278618247545</v>
      </c>
      <c r="J67" s="127"/>
      <c r="K67" s="14">
        <v>29765.1</v>
      </c>
    </row>
    <row r="68" spans="2:11" x14ac:dyDescent="0.3">
      <c r="B68" s="46" t="s">
        <v>181</v>
      </c>
      <c r="C68" s="12" t="s">
        <v>42</v>
      </c>
      <c r="D68" s="14">
        <v>2355890</v>
      </c>
      <c r="E68" s="63"/>
      <c r="F68" s="14">
        <v>1</v>
      </c>
      <c r="G68" s="14">
        <v>78</v>
      </c>
      <c r="H68" s="63"/>
      <c r="I68" s="15">
        <v>0.66217013527796298</v>
      </c>
      <c r="J68" s="127"/>
      <c r="K68" s="14">
        <v>30203.717948717949</v>
      </c>
    </row>
    <row r="69" spans="2:11" x14ac:dyDescent="0.3">
      <c r="B69" s="46" t="s">
        <v>293</v>
      </c>
      <c r="C69" s="12" t="s">
        <v>24</v>
      </c>
      <c r="D69" s="14">
        <v>927811</v>
      </c>
      <c r="E69" s="63"/>
      <c r="F69" s="14">
        <v>15</v>
      </c>
      <c r="G69" s="14">
        <v>30</v>
      </c>
      <c r="H69" s="63"/>
      <c r="I69" s="15">
        <v>0.64668343013825014</v>
      </c>
      <c r="J69" s="127"/>
      <c r="K69" s="14">
        <v>30927.033333333333</v>
      </c>
    </row>
    <row r="70" spans="2:11" x14ac:dyDescent="0.3">
      <c r="B70" s="46" t="s">
        <v>249</v>
      </c>
      <c r="C70" s="12" t="s">
        <v>35</v>
      </c>
      <c r="D70" s="14">
        <v>251478</v>
      </c>
      <c r="E70" s="63"/>
      <c r="F70" s="14">
        <v>0</v>
      </c>
      <c r="G70" s="14">
        <v>8</v>
      </c>
      <c r="H70" s="63"/>
      <c r="I70" s="15">
        <v>0.63623855764718984</v>
      </c>
      <c r="J70" s="127"/>
      <c r="K70" s="14">
        <v>31434.75</v>
      </c>
    </row>
    <row r="71" spans="2:11" x14ac:dyDescent="0.3">
      <c r="B71" s="46" t="s">
        <v>290</v>
      </c>
      <c r="C71" s="12" t="s">
        <v>26</v>
      </c>
      <c r="D71" s="14">
        <v>1320535</v>
      </c>
      <c r="E71" s="63"/>
      <c r="F71" s="14">
        <v>0</v>
      </c>
      <c r="G71" s="14">
        <v>42</v>
      </c>
      <c r="H71" s="63"/>
      <c r="I71" s="15">
        <v>0.63610582074689426</v>
      </c>
      <c r="J71" s="127"/>
      <c r="K71" s="14">
        <v>31441.309523809523</v>
      </c>
    </row>
    <row r="72" spans="2:11" x14ac:dyDescent="0.3">
      <c r="B72" s="46" t="s">
        <v>238</v>
      </c>
      <c r="C72" s="12" t="s">
        <v>86</v>
      </c>
      <c r="D72" s="14">
        <v>761152</v>
      </c>
      <c r="E72" s="63"/>
      <c r="F72" s="14">
        <v>0</v>
      </c>
      <c r="G72" s="14">
        <v>24</v>
      </c>
      <c r="H72" s="63"/>
      <c r="I72" s="15">
        <v>0.63062305557891196</v>
      </c>
      <c r="J72" s="127"/>
      <c r="K72" s="14">
        <v>31714.666666666668</v>
      </c>
    </row>
    <row r="73" spans="2:11" x14ac:dyDescent="0.3">
      <c r="B73" s="46" t="s">
        <v>192</v>
      </c>
      <c r="C73" s="12" t="s">
        <v>68</v>
      </c>
      <c r="D73" s="14">
        <v>702619</v>
      </c>
      <c r="E73" s="63"/>
      <c r="F73" s="14">
        <v>0</v>
      </c>
      <c r="G73" s="14">
        <v>22</v>
      </c>
      <c r="H73" s="63"/>
      <c r="I73" s="15">
        <v>0.62622843959528562</v>
      </c>
      <c r="J73" s="127"/>
      <c r="K73" s="14">
        <v>31937.227272727272</v>
      </c>
    </row>
    <row r="74" spans="2:11" x14ac:dyDescent="0.3">
      <c r="B74" s="46" t="s">
        <v>276</v>
      </c>
      <c r="C74" s="12" t="s">
        <v>49</v>
      </c>
      <c r="D74" s="14">
        <v>327130</v>
      </c>
      <c r="E74" s="63"/>
      <c r="F74" s="14">
        <v>1</v>
      </c>
      <c r="G74" s="14">
        <v>10</v>
      </c>
      <c r="H74" s="63"/>
      <c r="I74" s="15">
        <v>0.61137773973649623</v>
      </c>
      <c r="J74" s="127"/>
      <c r="K74" s="14">
        <v>32713</v>
      </c>
    </row>
    <row r="75" spans="2:11" x14ac:dyDescent="0.3">
      <c r="B75" s="46" t="s">
        <v>187</v>
      </c>
      <c r="C75" s="12" t="s">
        <v>13</v>
      </c>
      <c r="D75" s="14">
        <v>240861</v>
      </c>
      <c r="E75" s="63"/>
      <c r="F75" s="14">
        <v>0</v>
      </c>
      <c r="G75" s="14">
        <v>7</v>
      </c>
      <c r="H75" s="63"/>
      <c r="I75" s="15">
        <v>0.58124810575394104</v>
      </c>
      <c r="J75" s="127"/>
      <c r="K75" s="14">
        <v>34408.714285714283</v>
      </c>
    </row>
    <row r="76" spans="2:11" x14ac:dyDescent="0.3">
      <c r="B76" s="46" t="s">
        <v>278</v>
      </c>
      <c r="C76" s="12" t="s">
        <v>53</v>
      </c>
      <c r="D76" s="14">
        <v>642889</v>
      </c>
      <c r="E76" s="63"/>
      <c r="F76" s="14">
        <v>6</v>
      </c>
      <c r="G76" s="14">
        <v>18</v>
      </c>
      <c r="H76" s="63"/>
      <c r="I76" s="15">
        <v>0.55997225026404251</v>
      </c>
      <c r="J76" s="127"/>
      <c r="K76" s="14">
        <v>35716.055555555555</v>
      </c>
    </row>
    <row r="77" spans="2:11" x14ac:dyDescent="0.3">
      <c r="B77" s="46" t="s">
        <v>312</v>
      </c>
      <c r="C77" s="12" t="s">
        <v>29</v>
      </c>
      <c r="D77" s="14">
        <v>637423</v>
      </c>
      <c r="E77" s="63"/>
      <c r="F77" s="14">
        <v>6</v>
      </c>
      <c r="G77" s="14">
        <v>17</v>
      </c>
      <c r="H77" s="63"/>
      <c r="I77" s="15">
        <v>0.53339775941564704</v>
      </c>
      <c r="J77" s="127"/>
      <c r="K77" s="14">
        <v>37495.470588235294</v>
      </c>
    </row>
    <row r="78" spans="2:11" x14ac:dyDescent="0.3">
      <c r="B78" s="46" t="s">
        <v>184</v>
      </c>
      <c r="C78" s="12" t="s">
        <v>17</v>
      </c>
      <c r="D78" s="14">
        <v>1164981</v>
      </c>
      <c r="E78" s="63"/>
      <c r="F78" s="14">
        <v>2</v>
      </c>
      <c r="G78" s="14">
        <v>31</v>
      </c>
      <c r="H78" s="63"/>
      <c r="I78" s="15">
        <v>0.53219752081793614</v>
      </c>
      <c r="J78" s="127"/>
      <c r="K78" s="14">
        <v>37580.032258064515</v>
      </c>
    </row>
    <row r="79" spans="2:11" x14ac:dyDescent="0.3">
      <c r="B79" s="46" t="s">
        <v>307</v>
      </c>
      <c r="C79" s="12" t="s">
        <v>9</v>
      </c>
      <c r="D79" s="14">
        <v>1003496</v>
      </c>
      <c r="E79" s="63"/>
      <c r="F79" s="14">
        <v>0</v>
      </c>
      <c r="G79" s="14">
        <v>25</v>
      </c>
      <c r="H79" s="63"/>
      <c r="I79" s="15">
        <v>0.49825808971834468</v>
      </c>
      <c r="J79" s="127"/>
      <c r="K79" s="14">
        <v>40139.839999999997</v>
      </c>
    </row>
    <row r="80" spans="2:11" x14ac:dyDescent="0.3">
      <c r="B80" s="46" t="s">
        <v>259</v>
      </c>
      <c r="C80" s="12" t="s">
        <v>16</v>
      </c>
      <c r="D80" s="14">
        <v>284103</v>
      </c>
      <c r="E80" s="63"/>
      <c r="F80" s="14">
        <v>1</v>
      </c>
      <c r="G80" s="14">
        <v>7</v>
      </c>
      <c r="H80" s="63"/>
      <c r="I80" s="15">
        <v>0.49277902732459705</v>
      </c>
      <c r="J80" s="127"/>
      <c r="K80" s="14">
        <v>40586.142857142855</v>
      </c>
    </row>
    <row r="81" spans="2:11" x14ac:dyDescent="0.3">
      <c r="B81" s="46" t="s">
        <v>305</v>
      </c>
      <c r="C81" s="12" t="s">
        <v>39</v>
      </c>
      <c r="D81" s="14">
        <v>331701</v>
      </c>
      <c r="E81" s="63"/>
      <c r="F81" s="14">
        <v>0</v>
      </c>
      <c r="G81" s="14">
        <v>8</v>
      </c>
      <c r="H81" s="63"/>
      <c r="I81" s="15">
        <v>0.48236212733757211</v>
      </c>
      <c r="J81" s="127"/>
      <c r="K81" s="14">
        <v>41462.625</v>
      </c>
    </row>
    <row r="82" spans="2:11" x14ac:dyDescent="0.3">
      <c r="B82" s="46" t="s">
        <v>250</v>
      </c>
      <c r="C82" s="12" t="s">
        <v>32</v>
      </c>
      <c r="D82" s="14">
        <v>966549</v>
      </c>
      <c r="E82" s="63"/>
      <c r="F82" s="14">
        <v>0</v>
      </c>
      <c r="G82" s="14">
        <v>22</v>
      </c>
      <c r="H82" s="63"/>
      <c r="I82" s="15">
        <v>0.45522782600778644</v>
      </c>
      <c r="J82" s="127"/>
      <c r="K82" s="14">
        <v>43934.045454545456</v>
      </c>
    </row>
    <row r="83" spans="2:11" x14ac:dyDescent="0.3">
      <c r="B83" s="46" t="s">
        <v>281</v>
      </c>
      <c r="C83" s="52" t="s">
        <v>75</v>
      </c>
      <c r="D83" s="14">
        <v>665438</v>
      </c>
      <c r="E83" s="63"/>
      <c r="F83" s="14">
        <v>9</v>
      </c>
      <c r="G83" s="14">
        <v>15</v>
      </c>
      <c r="H83" s="63"/>
      <c r="I83" s="15">
        <v>0.45083088131426219</v>
      </c>
      <c r="J83" s="127"/>
      <c r="K83" s="14">
        <v>44362.533333333333</v>
      </c>
    </row>
    <row r="84" spans="2:11" x14ac:dyDescent="0.3">
      <c r="B84" s="46" t="s">
        <v>295</v>
      </c>
      <c r="C84" s="12" t="s">
        <v>97</v>
      </c>
      <c r="D84" s="14">
        <v>399769</v>
      </c>
      <c r="E84" s="63"/>
      <c r="F84" s="14">
        <v>0</v>
      </c>
      <c r="G84" s="14">
        <v>9</v>
      </c>
      <c r="H84" s="63"/>
      <c r="I84" s="15">
        <v>0.45026002516453251</v>
      </c>
      <c r="J84" s="127"/>
      <c r="K84" s="14">
        <v>44418.777777777781</v>
      </c>
    </row>
    <row r="85" spans="2:11" x14ac:dyDescent="0.3">
      <c r="B85" s="46" t="s">
        <v>265</v>
      </c>
      <c r="C85" s="52" t="s">
        <v>92</v>
      </c>
      <c r="D85" s="14">
        <v>268744</v>
      </c>
      <c r="E85" s="63"/>
      <c r="F85" s="14">
        <v>0</v>
      </c>
      <c r="G85" s="14">
        <v>6</v>
      </c>
      <c r="H85" s="63"/>
      <c r="I85" s="15">
        <v>0.44652159676123004</v>
      </c>
      <c r="J85" s="127"/>
      <c r="K85" s="14">
        <v>44790.666666666664</v>
      </c>
    </row>
    <row r="86" spans="2:11" x14ac:dyDescent="0.3">
      <c r="B86" s="46" t="s">
        <v>301</v>
      </c>
      <c r="C86" s="12" t="s">
        <v>37</v>
      </c>
      <c r="D86" s="14">
        <v>251644</v>
      </c>
      <c r="E86" s="63"/>
      <c r="F86" s="14">
        <v>1</v>
      </c>
      <c r="G86" s="14">
        <v>5</v>
      </c>
      <c r="H86" s="63"/>
      <c r="I86" s="15">
        <v>0.39738678450509446</v>
      </c>
      <c r="J86" s="127"/>
      <c r="K86" s="14">
        <v>50328.800000000003</v>
      </c>
    </row>
    <row r="87" spans="2:11" x14ac:dyDescent="0.3">
      <c r="B87" s="46" t="s">
        <v>302</v>
      </c>
      <c r="C87" s="12" t="s">
        <v>72</v>
      </c>
      <c r="D87" s="14">
        <v>1647147</v>
      </c>
      <c r="E87" s="63"/>
      <c r="F87" s="14">
        <v>11</v>
      </c>
      <c r="G87" s="14">
        <v>32</v>
      </c>
      <c r="H87" s="63"/>
      <c r="I87" s="15">
        <v>0.38855062723606332</v>
      </c>
      <c r="J87" s="127"/>
      <c r="K87" s="14">
        <v>51473.34375</v>
      </c>
    </row>
    <row r="88" spans="2:11" x14ac:dyDescent="0.3">
      <c r="B88" s="46" t="s">
        <v>310</v>
      </c>
      <c r="C88" s="12" t="s">
        <v>47</v>
      </c>
      <c r="D88" s="14">
        <v>517971</v>
      </c>
      <c r="E88" s="63"/>
      <c r="F88" s="14">
        <v>3</v>
      </c>
      <c r="G88" s="14">
        <v>10</v>
      </c>
      <c r="H88" s="63"/>
      <c r="I88" s="15">
        <v>0.38612200296927823</v>
      </c>
      <c r="J88" s="127"/>
      <c r="K88" s="14">
        <v>51797.1</v>
      </c>
    </row>
    <row r="89" spans="2:11" x14ac:dyDescent="0.3">
      <c r="B89" s="46" t="s">
        <v>288</v>
      </c>
      <c r="C89" s="52" t="s">
        <v>94</v>
      </c>
      <c r="D89" s="14">
        <v>419459</v>
      </c>
      <c r="E89" s="63"/>
      <c r="F89" s="14">
        <v>3</v>
      </c>
      <c r="G89" s="14">
        <v>8</v>
      </c>
      <c r="H89" s="63"/>
      <c r="I89" s="15">
        <v>0.38144371678757638</v>
      </c>
      <c r="J89" s="127"/>
      <c r="K89" s="14">
        <v>52432.375</v>
      </c>
    </row>
    <row r="90" spans="2:11" x14ac:dyDescent="0.3">
      <c r="B90" s="46" t="s">
        <v>274</v>
      </c>
      <c r="C90" s="12" t="s">
        <v>54</v>
      </c>
      <c r="D90" s="14">
        <v>263561</v>
      </c>
      <c r="E90" s="63"/>
      <c r="F90" s="14">
        <v>0</v>
      </c>
      <c r="G90" s="14">
        <v>5</v>
      </c>
      <c r="H90" s="63"/>
      <c r="I90" s="15">
        <v>0.37941880627255165</v>
      </c>
      <c r="J90" s="127"/>
      <c r="K90" s="14">
        <v>52712.2</v>
      </c>
    </row>
    <row r="91" spans="2:11" x14ac:dyDescent="0.3">
      <c r="B91" s="46" t="s">
        <v>272</v>
      </c>
      <c r="C91" s="12" t="s">
        <v>5</v>
      </c>
      <c r="D91" s="14">
        <v>399679</v>
      </c>
      <c r="E91" s="63"/>
      <c r="F91" s="14">
        <v>7</v>
      </c>
      <c r="G91" s="14">
        <v>7</v>
      </c>
      <c r="H91" s="63"/>
      <c r="I91" s="15">
        <v>0.35028110058321799</v>
      </c>
      <c r="J91" s="127"/>
      <c r="K91" s="14">
        <v>57097</v>
      </c>
    </row>
    <row r="92" spans="2:11" x14ac:dyDescent="0.3">
      <c r="B92" s="46" t="s">
        <v>234</v>
      </c>
      <c r="C92" s="12" t="s">
        <v>63</v>
      </c>
      <c r="D92" s="14">
        <v>8840134</v>
      </c>
      <c r="E92" s="63"/>
      <c r="F92" s="14">
        <v>36</v>
      </c>
      <c r="G92" s="14">
        <v>154</v>
      </c>
      <c r="H92" s="63"/>
      <c r="I92" s="15">
        <v>0.34841100824942245</v>
      </c>
      <c r="J92" s="127"/>
      <c r="K92" s="14">
        <v>57403.467532467534</v>
      </c>
    </row>
    <row r="93" spans="2:11" x14ac:dyDescent="0.3">
      <c r="B93" s="46" t="s">
        <v>277</v>
      </c>
      <c r="C93" s="12" t="s">
        <v>74</v>
      </c>
      <c r="D93" s="14">
        <v>291554</v>
      </c>
      <c r="E93" s="63"/>
      <c r="F93" s="14">
        <v>5</v>
      </c>
      <c r="G93" s="14">
        <v>5</v>
      </c>
      <c r="H93" s="63"/>
      <c r="I93" s="15">
        <v>0.34298963485323475</v>
      </c>
      <c r="J93" s="127"/>
      <c r="K93" s="14">
        <v>58310.8</v>
      </c>
    </row>
    <row r="94" spans="2:11" x14ac:dyDescent="0.3">
      <c r="B94" s="46" t="s">
        <v>286</v>
      </c>
      <c r="C94" s="52" t="s">
        <v>90</v>
      </c>
      <c r="D94" s="14">
        <v>323593</v>
      </c>
      <c r="E94" s="63"/>
      <c r="F94" s="14">
        <v>0</v>
      </c>
      <c r="G94" s="14">
        <v>5</v>
      </c>
      <c r="H94" s="63"/>
      <c r="I94" s="15">
        <v>0.30903017061555721</v>
      </c>
      <c r="J94" s="127"/>
      <c r="K94" s="14">
        <v>64718.6</v>
      </c>
    </row>
    <row r="95" spans="2:11" x14ac:dyDescent="0.3">
      <c r="B95" s="46" t="s">
        <v>228</v>
      </c>
      <c r="C95" s="12" t="s">
        <v>95</v>
      </c>
      <c r="D95" s="14">
        <v>464214</v>
      </c>
      <c r="E95" s="63"/>
      <c r="F95" s="14">
        <v>7</v>
      </c>
      <c r="G95" s="14">
        <v>7</v>
      </c>
      <c r="H95" s="63"/>
      <c r="I95" s="15">
        <v>0.30158504482846271</v>
      </c>
      <c r="J95" s="127"/>
      <c r="K95" s="14">
        <v>66316.28571428571</v>
      </c>
    </row>
    <row r="96" spans="2:11" x14ac:dyDescent="0.3">
      <c r="B96" s="46" t="s">
        <v>297</v>
      </c>
      <c r="C96" s="12" t="s">
        <v>8</v>
      </c>
      <c r="D96" s="14">
        <v>398994</v>
      </c>
      <c r="E96" s="63"/>
      <c r="F96" s="14">
        <v>3</v>
      </c>
      <c r="G96" s="14">
        <v>6</v>
      </c>
      <c r="H96" s="63"/>
      <c r="I96" s="15">
        <v>0.30075640235191509</v>
      </c>
      <c r="J96" s="127"/>
      <c r="K96" s="14">
        <v>66499</v>
      </c>
    </row>
    <row r="97" spans="2:11" x14ac:dyDescent="0.3">
      <c r="B97" s="46" t="s">
        <v>284</v>
      </c>
      <c r="C97" s="12" t="s">
        <v>77</v>
      </c>
      <c r="D97" s="14">
        <v>273593</v>
      </c>
      <c r="E97" s="63"/>
      <c r="F97" s="14">
        <v>0</v>
      </c>
      <c r="G97" s="14">
        <v>4</v>
      </c>
      <c r="H97" s="63"/>
      <c r="I97" s="15">
        <v>0.29240514194442108</v>
      </c>
      <c r="J97" s="127"/>
      <c r="K97" s="14">
        <v>68398.25</v>
      </c>
    </row>
    <row r="98" spans="2:11" x14ac:dyDescent="0.3">
      <c r="B98" s="46" t="s">
        <v>269</v>
      </c>
      <c r="C98" s="12" t="s">
        <v>66</v>
      </c>
      <c r="D98" s="14">
        <v>276199</v>
      </c>
      <c r="E98" s="63"/>
      <c r="F98" s="14">
        <v>2</v>
      </c>
      <c r="G98" s="14">
        <v>4</v>
      </c>
      <c r="H98" s="63"/>
      <c r="I98" s="15">
        <v>0.28964623333176442</v>
      </c>
      <c r="J98" s="127"/>
      <c r="K98" s="14">
        <v>69049.75</v>
      </c>
    </row>
    <row r="99" spans="2:11" x14ac:dyDescent="0.3">
      <c r="B99" s="46" t="s">
        <v>282</v>
      </c>
      <c r="C99" s="12" t="s">
        <v>3</v>
      </c>
      <c r="D99" s="14">
        <v>346023</v>
      </c>
      <c r="E99" s="63"/>
      <c r="F99" s="14">
        <v>0</v>
      </c>
      <c r="G99" s="14">
        <v>5</v>
      </c>
      <c r="H99" s="63"/>
      <c r="I99" s="15">
        <v>0.28899813018209769</v>
      </c>
      <c r="J99" s="127"/>
      <c r="K99" s="14">
        <v>69204.600000000006</v>
      </c>
    </row>
    <row r="100" spans="2:11" x14ac:dyDescent="0.3">
      <c r="B100" s="46" t="s">
        <v>275</v>
      </c>
      <c r="C100" s="12" t="s">
        <v>55</v>
      </c>
      <c r="D100" s="14">
        <v>277146</v>
      </c>
      <c r="E100" s="63"/>
      <c r="F100" s="14">
        <v>0</v>
      </c>
      <c r="G100" s="14">
        <v>4</v>
      </c>
      <c r="H100" s="63"/>
      <c r="I100" s="15">
        <v>0.28865652038997497</v>
      </c>
      <c r="J100" s="127"/>
      <c r="K100" s="14">
        <v>69286.5</v>
      </c>
    </row>
    <row r="101" spans="2:11" x14ac:dyDescent="0.3">
      <c r="B101" s="46" t="s">
        <v>245</v>
      </c>
      <c r="C101" s="12" t="s">
        <v>36</v>
      </c>
      <c r="D101" s="14">
        <v>278911</v>
      </c>
      <c r="E101" s="63"/>
      <c r="F101" s="14">
        <v>0</v>
      </c>
      <c r="G101" s="14">
        <v>4</v>
      </c>
      <c r="H101" s="63"/>
      <c r="I101" s="15">
        <v>0.28682984894823083</v>
      </c>
      <c r="J101" s="127"/>
      <c r="K101" s="14">
        <v>69727.75</v>
      </c>
    </row>
    <row r="102" spans="2:11" x14ac:dyDescent="0.3">
      <c r="B102" s="46" t="s">
        <v>292</v>
      </c>
      <c r="C102" s="12" t="s">
        <v>23</v>
      </c>
      <c r="D102" s="14">
        <v>495511</v>
      </c>
      <c r="E102" s="63"/>
      <c r="F102" s="14">
        <v>0</v>
      </c>
      <c r="G102" s="14">
        <v>7</v>
      </c>
      <c r="H102" s="63"/>
      <c r="I102" s="15">
        <v>0.28253661371795985</v>
      </c>
      <c r="J102" s="127"/>
      <c r="K102" s="14">
        <v>70787.28571428571</v>
      </c>
    </row>
    <row r="103" spans="2:11" x14ac:dyDescent="0.3">
      <c r="B103" s="46" t="s">
        <v>239</v>
      </c>
      <c r="C103" s="12" t="s">
        <v>10</v>
      </c>
      <c r="D103" s="14">
        <v>410726</v>
      </c>
      <c r="E103" s="63"/>
      <c r="F103" s="14">
        <v>3</v>
      </c>
      <c r="G103" s="14">
        <v>5</v>
      </c>
      <c r="H103" s="63"/>
      <c r="I103" s="15">
        <v>0.24347131664418614</v>
      </c>
      <c r="J103" s="127"/>
      <c r="K103" s="14">
        <v>82145.2</v>
      </c>
    </row>
    <row r="104" spans="2:11" x14ac:dyDescent="0.3">
      <c r="B104" s="46" t="s">
        <v>260</v>
      </c>
      <c r="C104" s="12" t="s">
        <v>57</v>
      </c>
      <c r="D104" s="14">
        <v>513977</v>
      </c>
      <c r="E104" s="63"/>
      <c r="F104" s="14">
        <v>1</v>
      </c>
      <c r="G104" s="14">
        <v>6</v>
      </c>
      <c r="H104" s="63"/>
      <c r="I104" s="15">
        <v>0.23347348227644429</v>
      </c>
      <c r="J104" s="127"/>
      <c r="K104" s="14">
        <v>85662.833333333328</v>
      </c>
    </row>
    <row r="105" spans="2:11" x14ac:dyDescent="0.3">
      <c r="B105" s="46" t="s">
        <v>258</v>
      </c>
      <c r="C105" s="12" t="s">
        <v>4</v>
      </c>
      <c r="D105" s="14">
        <v>290509</v>
      </c>
      <c r="E105" s="63"/>
      <c r="F105" s="14">
        <v>0</v>
      </c>
      <c r="G105" s="14">
        <v>3</v>
      </c>
      <c r="H105" s="63"/>
      <c r="I105" s="15">
        <v>0.20653404885907151</v>
      </c>
      <c r="J105" s="127"/>
      <c r="K105" s="14">
        <v>96836.333333333328</v>
      </c>
    </row>
    <row r="106" spans="2:11" ht="14.4" thickBot="1" x14ac:dyDescent="0.35">
      <c r="B106" s="161"/>
    </row>
    <row r="107" spans="2:11" x14ac:dyDescent="0.3">
      <c r="B107" s="161"/>
      <c r="C107" s="168" t="s">
        <v>136</v>
      </c>
      <c r="D107" s="19"/>
      <c r="E107" s="114"/>
      <c r="F107" s="80">
        <f t="array" ref="F107">SMALL(F7:F105,COUNTIF(F7:F105,0)+1)</f>
        <v>1</v>
      </c>
      <c r="G107" s="80">
        <f t="array" ref="G107">SMALL(G7:G105,COUNTIF(G7:G105,0)+1)</f>
        <v>3</v>
      </c>
      <c r="H107" s="64"/>
      <c r="I107" s="60">
        <f>SMALL(I6:I105,COUNTIF(I6:I105,0)+1)</f>
        <v>0.20653404885907151</v>
      </c>
      <c r="K107" s="80">
        <f t="array" ref="K107">SMALL(K7:K105,COUNTIF(K7:K105,0)+1)</f>
        <v>8476.8481675392668</v>
      </c>
    </row>
    <row r="108" spans="2:11" x14ac:dyDescent="0.3">
      <c r="B108" s="161"/>
      <c r="C108" s="83" t="s">
        <v>137</v>
      </c>
      <c r="D108" s="22"/>
      <c r="E108" s="114"/>
      <c r="F108" s="139">
        <f t="array" ref="F108">MEDIAN(IF(ISNUMBER(F4:F105),F4:F105))</f>
        <v>0</v>
      </c>
      <c r="G108" s="139">
        <f t="array" ref="G108">MEDIAN(IF(ISNUMBER(G4:G105),G4:G105))</f>
        <v>18.5</v>
      </c>
      <c r="H108" s="64"/>
      <c r="I108" s="53">
        <f t="array" ref="I108">MEDIAN(IF(ISNUMBER(I3:I105),I3:I105))</f>
        <v>0.75986503207586342</v>
      </c>
      <c r="K108" s="139">
        <f t="array" ref="K108">MEDIAN(IF(ISNUMBER(K4:K105),K4:K105))</f>
        <v>26321.101851851854</v>
      </c>
    </row>
    <row r="109" spans="2:11" ht="14.4" thickBot="1" x14ac:dyDescent="0.35">
      <c r="B109" s="161"/>
      <c r="C109" s="169" t="s">
        <v>138</v>
      </c>
      <c r="D109" s="25"/>
      <c r="E109" s="114"/>
      <c r="F109" s="140">
        <f>MAX(F7:F105)</f>
        <v>52</v>
      </c>
      <c r="G109" s="140">
        <f>MAX(G7:G105)</f>
        <v>251</v>
      </c>
      <c r="H109" s="64"/>
      <c r="I109" s="65">
        <f>MAX(I6:I105)</f>
        <v>3.1652108162287393</v>
      </c>
      <c r="K109" s="140">
        <f t="shared" ref="K109" si="0">MAX(K7:K105)</f>
        <v>96836.333333333328</v>
      </c>
    </row>
    <row r="110" spans="2:11" x14ac:dyDescent="0.3">
      <c r="B110" s="161"/>
    </row>
    <row r="111" spans="2:11" x14ac:dyDescent="0.3">
      <c r="B111" s="161" t="s">
        <v>308</v>
      </c>
      <c r="C111" s="150" t="s">
        <v>28</v>
      </c>
      <c r="D111" s="151">
        <v>218206</v>
      </c>
      <c r="E111" s="63"/>
      <c r="F111" s="151">
        <v>2</v>
      </c>
      <c r="G111" s="151">
        <v>15</v>
      </c>
      <c r="H111" s="63"/>
      <c r="I111" s="152">
        <v>1.3748476210553331</v>
      </c>
      <c r="J111" s="127"/>
      <c r="K111" s="151">
        <v>14547.066666666668</v>
      </c>
    </row>
    <row r="112" spans="2:11" x14ac:dyDescent="0.3">
      <c r="B112" s="161"/>
      <c r="C112" s="6"/>
    </row>
    <row r="113" spans="2:4" x14ac:dyDescent="0.3">
      <c r="B113" s="161"/>
      <c r="C113" s="89" t="s">
        <v>383</v>
      </c>
    </row>
    <row r="114" spans="2:4" x14ac:dyDescent="0.3">
      <c r="C114" s="1" t="s">
        <v>386</v>
      </c>
    </row>
    <row r="115" spans="2:4" x14ac:dyDescent="0.3">
      <c r="C115" s="1" t="s">
        <v>429</v>
      </c>
    </row>
    <row r="116" spans="2:4" x14ac:dyDescent="0.3">
      <c r="C116" s="1" t="s">
        <v>430</v>
      </c>
    </row>
    <row r="118" spans="2:4" x14ac:dyDescent="0.3">
      <c r="C118" s="3" t="s">
        <v>387</v>
      </c>
    </row>
    <row r="119" spans="2:4" x14ac:dyDescent="0.3">
      <c r="C119" s="6" t="s">
        <v>431</v>
      </c>
      <c r="D119" s="1" t="s">
        <v>432</v>
      </c>
    </row>
    <row r="120" spans="2:4" x14ac:dyDescent="0.3">
      <c r="C120" s="6" t="s">
        <v>148</v>
      </c>
      <c r="D120" s="1" t="s">
        <v>173</v>
      </c>
    </row>
  </sheetData>
  <autoFilter ref="B5:K105">
    <sortState ref="B6:K105">
      <sortCondition descending="1" ref="I5:I105"/>
    </sortState>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21"/>
  <sheetViews>
    <sheetView showGridLines="0" workbookViewId="0"/>
  </sheetViews>
  <sheetFormatPr defaultRowHeight="13.8" x14ac:dyDescent="0.3"/>
  <cols>
    <col min="1" max="1" width="8.88671875" style="1"/>
    <col min="2" max="2" width="8.88671875" style="1" hidden="1" customWidth="1"/>
    <col min="3" max="3" width="22.44140625" style="3" bestFit="1" customWidth="1"/>
    <col min="4" max="4" width="12.77734375" style="7" customWidth="1"/>
    <col min="5" max="5" width="1.109375" style="109" customWidth="1"/>
    <col min="6" max="8" width="12.109375" style="7" customWidth="1"/>
    <col min="9" max="9" width="1.109375" style="109" customWidth="1"/>
    <col min="10" max="10" width="11.5546875" style="35" customWidth="1"/>
    <col min="11" max="11" width="9.77734375" style="1" customWidth="1"/>
    <col min="12" max="12" width="1.109375" style="55" customWidth="1"/>
    <col min="13" max="13" width="11.5546875" style="1" customWidth="1"/>
    <col min="14" max="16384" width="8.88671875" style="1"/>
  </cols>
  <sheetData>
    <row r="1" spans="2:14" ht="15.6" x14ac:dyDescent="0.3">
      <c r="C1" s="143" t="s">
        <v>129</v>
      </c>
    </row>
    <row r="2" spans="2:14" ht="14.4" thickBot="1" x14ac:dyDescent="0.35">
      <c r="F2" s="122" t="s">
        <v>353</v>
      </c>
      <c r="G2" s="122"/>
      <c r="H2" s="122"/>
      <c r="I2" s="97"/>
      <c r="J2" s="123" t="s">
        <v>356</v>
      </c>
      <c r="K2" s="132"/>
      <c r="L2" s="89"/>
      <c r="M2" s="132" t="s">
        <v>359</v>
      </c>
      <c r="N2" s="148"/>
    </row>
    <row r="3" spans="2:14" s="3" customFormat="1" ht="27.6" x14ac:dyDescent="0.3">
      <c r="C3" s="10" t="s">
        <v>0</v>
      </c>
      <c r="D3" s="11" t="s">
        <v>1</v>
      </c>
      <c r="E3" s="97"/>
      <c r="F3" s="61" t="s">
        <v>357</v>
      </c>
      <c r="G3" s="61" t="s">
        <v>354</v>
      </c>
      <c r="H3" s="61" t="s">
        <v>355</v>
      </c>
      <c r="I3" s="62"/>
      <c r="J3" s="124" t="s">
        <v>358</v>
      </c>
      <c r="K3" s="84" t="s">
        <v>158</v>
      </c>
      <c r="L3" s="57"/>
      <c r="M3" s="124" t="s">
        <v>358</v>
      </c>
      <c r="N3" s="84" t="s">
        <v>158</v>
      </c>
    </row>
    <row r="4" spans="2:14" s="3" customFormat="1" hidden="1" x14ac:dyDescent="0.3">
      <c r="C4" s="59"/>
      <c r="D4" s="170"/>
      <c r="E4" s="171"/>
      <c r="F4" s="144" t="s">
        <v>221</v>
      </c>
      <c r="G4" s="144" t="s">
        <v>223</v>
      </c>
      <c r="H4" s="144" t="s">
        <v>222</v>
      </c>
      <c r="I4" s="145"/>
      <c r="J4" s="177"/>
      <c r="K4" s="178"/>
      <c r="L4" s="89"/>
      <c r="M4" s="144"/>
    </row>
    <row r="5" spans="2:14" s="3" customFormat="1" x14ac:dyDescent="0.3">
      <c r="C5" s="59"/>
      <c r="D5" s="170"/>
      <c r="E5" s="171"/>
      <c r="F5" s="170"/>
      <c r="G5" s="179"/>
      <c r="H5" s="180"/>
      <c r="I5" s="181"/>
      <c r="J5" s="177"/>
      <c r="K5" s="178"/>
      <c r="L5" s="89"/>
      <c r="M5" s="144"/>
    </row>
    <row r="6" spans="2:14" x14ac:dyDescent="0.3">
      <c r="B6" s="1" t="s">
        <v>304</v>
      </c>
      <c r="C6" s="67" t="s">
        <v>89</v>
      </c>
      <c r="D6" s="14">
        <v>259920</v>
      </c>
      <c r="E6" s="63"/>
      <c r="F6" s="14">
        <v>125</v>
      </c>
      <c r="G6" s="14">
        <v>43</v>
      </c>
      <c r="H6" s="14">
        <v>0</v>
      </c>
      <c r="I6" s="63"/>
      <c r="J6" s="36">
        <v>6.4635272391505083</v>
      </c>
      <c r="K6" s="76">
        <v>6.4635272391505083</v>
      </c>
      <c r="M6" s="14">
        <v>1547.1428571428571</v>
      </c>
      <c r="N6" s="14">
        <v>1547.1428571428571</v>
      </c>
    </row>
    <row r="7" spans="2:14" x14ac:dyDescent="0.3">
      <c r="B7" s="1" t="s">
        <v>281</v>
      </c>
      <c r="C7" s="52" t="s">
        <v>75</v>
      </c>
      <c r="D7" s="14">
        <v>665438</v>
      </c>
      <c r="E7" s="63"/>
      <c r="F7" s="14">
        <v>400</v>
      </c>
      <c r="G7" s="14">
        <v>0</v>
      </c>
      <c r="H7" s="14">
        <v>0</v>
      </c>
      <c r="I7" s="63"/>
      <c r="J7" s="36">
        <v>6.0110784175234961</v>
      </c>
      <c r="K7" s="76">
        <v>6.0110784175234961</v>
      </c>
      <c r="M7" s="14">
        <v>1663.595</v>
      </c>
      <c r="N7" s="14">
        <v>1663.595</v>
      </c>
    </row>
    <row r="8" spans="2:14" x14ac:dyDescent="0.3">
      <c r="B8" s="1" t="s">
        <v>264</v>
      </c>
      <c r="C8" s="12" t="s">
        <v>43</v>
      </c>
      <c r="D8" s="14">
        <v>319103</v>
      </c>
      <c r="E8" s="63"/>
      <c r="F8" s="14">
        <v>87</v>
      </c>
      <c r="G8" s="14">
        <v>79</v>
      </c>
      <c r="H8" s="14">
        <v>2</v>
      </c>
      <c r="I8" s="63"/>
      <c r="J8" s="36">
        <v>5.2020820863482955</v>
      </c>
      <c r="K8" s="76">
        <v>5.2647577741356244</v>
      </c>
      <c r="M8" s="14">
        <v>1922.3072289156626</v>
      </c>
      <c r="N8" s="14">
        <v>1899.422619047619</v>
      </c>
    </row>
    <row r="9" spans="2:14" x14ac:dyDescent="0.3">
      <c r="B9" s="1" t="s">
        <v>298</v>
      </c>
      <c r="C9" s="12" t="s">
        <v>12</v>
      </c>
      <c r="D9" s="14">
        <v>227473</v>
      </c>
      <c r="E9" s="63"/>
      <c r="F9" s="14">
        <v>101</v>
      </c>
      <c r="G9" s="14">
        <v>2</v>
      </c>
      <c r="H9" s="14">
        <v>0</v>
      </c>
      <c r="I9" s="63"/>
      <c r="J9" s="36">
        <v>4.5280099176605573</v>
      </c>
      <c r="K9" s="76">
        <v>4.5280099176605573</v>
      </c>
      <c r="M9" s="14">
        <v>2208.4757281553398</v>
      </c>
      <c r="N9" s="14">
        <v>2208.4757281553398</v>
      </c>
    </row>
    <row r="10" spans="2:14" x14ac:dyDescent="0.3">
      <c r="B10" s="1" t="s">
        <v>283</v>
      </c>
      <c r="C10" s="12" t="s">
        <v>33</v>
      </c>
      <c r="D10" s="14">
        <v>235898</v>
      </c>
      <c r="E10" s="63"/>
      <c r="F10" s="14">
        <v>89</v>
      </c>
      <c r="G10" s="14">
        <v>0</v>
      </c>
      <c r="H10" s="14">
        <v>1</v>
      </c>
      <c r="I10" s="63"/>
      <c r="J10" s="36">
        <v>3.7728170650026707</v>
      </c>
      <c r="K10" s="76">
        <v>3.8152082679802288</v>
      </c>
      <c r="M10" s="14">
        <v>2650.5393258426966</v>
      </c>
      <c r="N10" s="14">
        <v>2621.088888888889</v>
      </c>
    </row>
    <row r="11" spans="2:14" x14ac:dyDescent="0.3">
      <c r="B11" s="1" t="s">
        <v>241</v>
      </c>
      <c r="C11" s="12" t="s">
        <v>135</v>
      </c>
      <c r="D11" s="14">
        <v>233034</v>
      </c>
      <c r="E11" s="63"/>
      <c r="F11" s="14">
        <v>85</v>
      </c>
      <c r="G11" s="14">
        <v>0</v>
      </c>
      <c r="H11" s="14">
        <v>3</v>
      </c>
      <c r="I11" s="63"/>
      <c r="J11" s="36">
        <v>3.6475364109958206</v>
      </c>
      <c r="K11" s="76">
        <v>3.7762729902074379</v>
      </c>
      <c r="M11" s="14">
        <v>2741.5764705882352</v>
      </c>
      <c r="N11" s="14">
        <v>2648.1136363636365</v>
      </c>
    </row>
    <row r="12" spans="2:14" x14ac:dyDescent="0.3">
      <c r="B12" s="1" t="s">
        <v>224</v>
      </c>
      <c r="C12" s="12" t="s">
        <v>70</v>
      </c>
      <c r="D12" s="14">
        <v>321040</v>
      </c>
      <c r="E12" s="63"/>
      <c r="F12" s="14">
        <v>117</v>
      </c>
      <c r="G12" s="14">
        <v>0</v>
      </c>
      <c r="H12" s="14">
        <v>15</v>
      </c>
      <c r="I12" s="63"/>
      <c r="J12" s="36">
        <v>3.6444056815350114</v>
      </c>
      <c r="K12" s="76">
        <v>4.1116371791677047</v>
      </c>
      <c r="M12" s="14">
        <v>2743.931623931624</v>
      </c>
      <c r="N12" s="14">
        <v>2432.121212121212</v>
      </c>
    </row>
    <row r="13" spans="2:14" x14ac:dyDescent="0.3">
      <c r="B13" s="1" t="s">
        <v>296</v>
      </c>
      <c r="C13" s="12" t="s">
        <v>51</v>
      </c>
      <c r="D13" s="14">
        <v>464125</v>
      </c>
      <c r="E13" s="63"/>
      <c r="F13" s="14">
        <v>165</v>
      </c>
      <c r="G13" s="14">
        <v>0</v>
      </c>
      <c r="H13" s="14">
        <v>3</v>
      </c>
      <c r="I13" s="63"/>
      <c r="J13" s="36">
        <v>3.5550767573390787</v>
      </c>
      <c r="K13" s="76">
        <v>3.6197145165634259</v>
      </c>
      <c r="M13" s="14">
        <v>2812.878787878788</v>
      </c>
      <c r="N13" s="14">
        <v>2762.6488095238096</v>
      </c>
    </row>
    <row r="14" spans="2:14" x14ac:dyDescent="0.3">
      <c r="B14" s="1" t="s">
        <v>278</v>
      </c>
      <c r="C14" s="12" t="s">
        <v>53</v>
      </c>
      <c r="D14" s="14">
        <v>642889</v>
      </c>
      <c r="E14" s="63"/>
      <c r="F14" s="14">
        <v>218</v>
      </c>
      <c r="G14" s="14">
        <v>0</v>
      </c>
      <c r="H14" s="14">
        <v>15</v>
      </c>
      <c r="I14" s="63"/>
      <c r="J14" s="36">
        <v>3.3909430710433681</v>
      </c>
      <c r="K14" s="76">
        <v>3.6242648419867192</v>
      </c>
      <c r="M14" s="14">
        <v>2949.0321100917431</v>
      </c>
      <c r="N14" s="14">
        <v>2759.1802575107295</v>
      </c>
    </row>
    <row r="15" spans="2:14" x14ac:dyDescent="0.3">
      <c r="B15" s="1" t="s">
        <v>187</v>
      </c>
      <c r="C15" s="12" t="s">
        <v>13</v>
      </c>
      <c r="D15" s="14">
        <v>240861</v>
      </c>
      <c r="E15" s="63"/>
      <c r="F15" s="14">
        <v>79</v>
      </c>
      <c r="G15" s="14">
        <v>0</v>
      </c>
      <c r="H15" s="14">
        <v>6</v>
      </c>
      <c r="I15" s="63"/>
      <c r="J15" s="36">
        <v>3.2799000253258104</v>
      </c>
      <c r="K15" s="76">
        <v>3.5290063563632135</v>
      </c>
      <c r="M15" s="14">
        <v>3048.8734177215188</v>
      </c>
      <c r="N15" s="14">
        <v>2833.6588235294116</v>
      </c>
    </row>
    <row r="16" spans="2:14" x14ac:dyDescent="0.3">
      <c r="B16" s="1" t="s">
        <v>242</v>
      </c>
      <c r="C16" s="12" t="s">
        <v>88</v>
      </c>
      <c r="D16" s="14">
        <v>314825</v>
      </c>
      <c r="E16" s="63"/>
      <c r="F16" s="14">
        <v>101</v>
      </c>
      <c r="G16" s="14">
        <v>1</v>
      </c>
      <c r="H16" s="14">
        <v>18</v>
      </c>
      <c r="I16" s="63"/>
      <c r="J16" s="36">
        <v>3.2398951798618283</v>
      </c>
      <c r="K16" s="76">
        <v>3.8116413880727387</v>
      </c>
      <c r="M16" s="14">
        <v>3086.5196078431372</v>
      </c>
      <c r="N16" s="14">
        <v>2623.5416666666665</v>
      </c>
    </row>
    <row r="17" spans="2:14" x14ac:dyDescent="0.3">
      <c r="B17" s="1" t="s">
        <v>185</v>
      </c>
      <c r="C17" s="12" t="s">
        <v>82</v>
      </c>
      <c r="D17" s="14">
        <v>883822</v>
      </c>
      <c r="E17" s="63"/>
      <c r="F17" s="14">
        <v>280</v>
      </c>
      <c r="G17" s="14">
        <v>6</v>
      </c>
      <c r="H17" s="14">
        <v>10</v>
      </c>
      <c r="I17" s="63"/>
      <c r="J17" s="36">
        <v>3.2359456994734233</v>
      </c>
      <c r="K17" s="76">
        <v>3.3490906540004666</v>
      </c>
      <c r="M17" s="14">
        <v>3090.2867132867132</v>
      </c>
      <c r="N17" s="14">
        <v>2985.885135135135</v>
      </c>
    </row>
    <row r="18" spans="2:14" x14ac:dyDescent="0.3">
      <c r="B18" s="1" t="s">
        <v>289</v>
      </c>
      <c r="C18" s="12" t="s">
        <v>58</v>
      </c>
      <c r="D18" s="14">
        <v>455738</v>
      </c>
      <c r="E18" s="63"/>
      <c r="F18" s="14">
        <v>143</v>
      </c>
      <c r="G18" s="14">
        <v>0</v>
      </c>
      <c r="H18" s="14">
        <v>1</v>
      </c>
      <c r="I18" s="63"/>
      <c r="J18" s="36">
        <v>3.1377677525244767</v>
      </c>
      <c r="K18" s="76">
        <v>3.1597101843603124</v>
      </c>
      <c r="M18" s="14">
        <v>3186.9790209790208</v>
      </c>
      <c r="N18" s="14">
        <v>3164.8472222222222</v>
      </c>
    </row>
    <row r="19" spans="2:14" x14ac:dyDescent="0.3">
      <c r="B19" s="1" t="s">
        <v>233</v>
      </c>
      <c r="C19" s="12" t="s">
        <v>21</v>
      </c>
      <c r="D19" s="14">
        <v>311917</v>
      </c>
      <c r="E19" s="63"/>
      <c r="F19" s="14">
        <v>97</v>
      </c>
      <c r="G19" s="14">
        <v>0</v>
      </c>
      <c r="H19" s="14">
        <v>7</v>
      </c>
      <c r="I19" s="63"/>
      <c r="J19" s="36">
        <v>3.1098016459506859</v>
      </c>
      <c r="K19" s="76">
        <v>3.3342203214316628</v>
      </c>
      <c r="M19" s="14">
        <v>3215.6391752577319</v>
      </c>
      <c r="N19" s="14">
        <v>2999.2019230769229</v>
      </c>
    </row>
    <row r="20" spans="2:14" x14ac:dyDescent="0.3">
      <c r="B20" s="1" t="s">
        <v>303</v>
      </c>
      <c r="C20" s="52" t="s">
        <v>85</v>
      </c>
      <c r="D20" s="14">
        <v>246001</v>
      </c>
      <c r="E20" s="63"/>
      <c r="F20" s="14">
        <v>76</v>
      </c>
      <c r="G20" s="14">
        <v>0</v>
      </c>
      <c r="H20" s="14">
        <v>0</v>
      </c>
      <c r="I20" s="63"/>
      <c r="J20" s="36">
        <v>3.0894183356978222</v>
      </c>
      <c r="K20" s="76">
        <v>3.0894183356978222</v>
      </c>
      <c r="M20" s="14">
        <v>3236.8552631578946</v>
      </c>
      <c r="N20" s="14">
        <v>3236.8552631578946</v>
      </c>
    </row>
    <row r="21" spans="2:14" x14ac:dyDescent="0.3">
      <c r="B21" s="1" t="s">
        <v>300</v>
      </c>
      <c r="C21" s="12" t="s">
        <v>73</v>
      </c>
      <c r="D21" s="14">
        <v>305298</v>
      </c>
      <c r="E21" s="63"/>
      <c r="F21" s="14">
        <v>88</v>
      </c>
      <c r="G21" s="14">
        <v>0</v>
      </c>
      <c r="H21" s="14">
        <v>22</v>
      </c>
      <c r="I21" s="63"/>
      <c r="J21" s="36">
        <v>2.8824296261357758</v>
      </c>
      <c r="K21" s="76">
        <v>3.603037032669719</v>
      </c>
      <c r="M21" s="14">
        <v>3469.2954545454545</v>
      </c>
      <c r="N21" s="14">
        <v>2775.4363636363637</v>
      </c>
    </row>
    <row r="22" spans="2:14" x14ac:dyDescent="0.3">
      <c r="B22" s="1" t="s">
        <v>262</v>
      </c>
      <c r="C22" s="12" t="s">
        <v>30</v>
      </c>
      <c r="D22" s="14">
        <v>296031</v>
      </c>
      <c r="E22" s="63"/>
      <c r="F22" s="14">
        <v>84</v>
      </c>
      <c r="G22" s="14">
        <v>0</v>
      </c>
      <c r="H22" s="14">
        <v>0</v>
      </c>
      <c r="I22" s="63"/>
      <c r="J22" s="36">
        <v>2.8375406629711075</v>
      </c>
      <c r="K22" s="76">
        <v>2.8375406629711075</v>
      </c>
      <c r="M22" s="14">
        <v>3524.1785714285716</v>
      </c>
      <c r="N22" s="14">
        <v>3524.1785714285716</v>
      </c>
    </row>
    <row r="23" spans="2:14" x14ac:dyDescent="0.3">
      <c r="B23" s="1" t="s">
        <v>268</v>
      </c>
      <c r="C23" s="12" t="s">
        <v>96</v>
      </c>
      <c r="D23" s="14">
        <v>706367</v>
      </c>
      <c r="E23" s="63"/>
      <c r="F23" s="14">
        <v>194</v>
      </c>
      <c r="G23" s="14">
        <v>4</v>
      </c>
      <c r="H23" s="14">
        <v>1</v>
      </c>
      <c r="I23" s="63"/>
      <c r="J23" s="36">
        <v>2.8030754551104451</v>
      </c>
      <c r="K23" s="76">
        <v>2.8172324018534276</v>
      </c>
      <c r="M23" s="14">
        <v>3567.5101010101012</v>
      </c>
      <c r="N23" s="14">
        <v>3549.5829145728644</v>
      </c>
    </row>
    <row r="24" spans="2:14" x14ac:dyDescent="0.3">
      <c r="B24" s="1" t="s">
        <v>240</v>
      </c>
      <c r="C24" s="12" t="s">
        <v>91</v>
      </c>
      <c r="D24" s="14">
        <v>392284</v>
      </c>
      <c r="E24" s="63"/>
      <c r="F24" s="14">
        <v>108</v>
      </c>
      <c r="G24" s="14">
        <v>0</v>
      </c>
      <c r="H24" s="14">
        <v>0</v>
      </c>
      <c r="I24" s="63"/>
      <c r="J24" s="36">
        <v>2.7531074425671198</v>
      </c>
      <c r="K24" s="76">
        <v>2.7531074425671198</v>
      </c>
      <c r="M24" s="14">
        <v>3632.2592592592591</v>
      </c>
      <c r="N24" s="14">
        <v>3632.2592592592591</v>
      </c>
    </row>
    <row r="25" spans="2:14" x14ac:dyDescent="0.3">
      <c r="B25" s="1" t="s">
        <v>248</v>
      </c>
      <c r="C25" s="12" t="s">
        <v>45</v>
      </c>
      <c r="D25" s="14">
        <v>978003</v>
      </c>
      <c r="E25" s="63"/>
      <c r="F25" s="14">
        <v>259</v>
      </c>
      <c r="G25" s="14">
        <v>4</v>
      </c>
      <c r="H25" s="14">
        <v>112</v>
      </c>
      <c r="I25" s="63"/>
      <c r="J25" s="36">
        <v>2.6891533052557097</v>
      </c>
      <c r="K25" s="76">
        <v>3.8343440664292441</v>
      </c>
      <c r="M25" s="14">
        <v>3718.6425855513307</v>
      </c>
      <c r="N25" s="14">
        <v>2608.0079999999998</v>
      </c>
    </row>
    <row r="26" spans="2:14" x14ac:dyDescent="0.3">
      <c r="B26" s="1" t="s">
        <v>236</v>
      </c>
      <c r="C26" s="12" t="s">
        <v>62</v>
      </c>
      <c r="D26" s="14">
        <v>388624</v>
      </c>
      <c r="E26" s="63"/>
      <c r="F26" s="14">
        <v>101</v>
      </c>
      <c r="G26" s="14">
        <v>3</v>
      </c>
      <c r="H26" s="14">
        <v>0</v>
      </c>
      <c r="I26" s="63"/>
      <c r="J26" s="36">
        <v>2.6761085264934743</v>
      </c>
      <c r="K26" s="76">
        <v>2.6761085264934743</v>
      </c>
      <c r="M26" s="14">
        <v>3736.7692307692309</v>
      </c>
      <c r="N26" s="14">
        <v>3736.7692307692309</v>
      </c>
    </row>
    <row r="27" spans="2:14" x14ac:dyDescent="0.3">
      <c r="B27" s="1" t="s">
        <v>275</v>
      </c>
      <c r="C27" s="12" t="s">
        <v>55</v>
      </c>
      <c r="D27" s="14">
        <v>277146</v>
      </c>
      <c r="E27" s="63"/>
      <c r="F27" s="14">
        <v>71</v>
      </c>
      <c r="G27" s="14">
        <v>3</v>
      </c>
      <c r="H27" s="14">
        <v>33</v>
      </c>
      <c r="I27" s="63"/>
      <c r="J27" s="36">
        <v>2.6700728136072684</v>
      </c>
      <c r="K27" s="76">
        <v>3.8607809602159149</v>
      </c>
      <c r="M27" s="14">
        <v>3745.2162162162163</v>
      </c>
      <c r="N27" s="14">
        <v>2590.1495327102803</v>
      </c>
    </row>
    <row r="28" spans="2:14" x14ac:dyDescent="0.3">
      <c r="B28" s="1" t="s">
        <v>256</v>
      </c>
      <c r="C28" s="12" t="s">
        <v>87</v>
      </c>
      <c r="D28" s="14">
        <v>297651</v>
      </c>
      <c r="E28" s="63"/>
      <c r="F28" s="14">
        <v>78</v>
      </c>
      <c r="G28" s="14">
        <v>0</v>
      </c>
      <c r="H28" s="14">
        <v>0</v>
      </c>
      <c r="I28" s="63"/>
      <c r="J28" s="36">
        <v>2.6205186611165425</v>
      </c>
      <c r="K28" s="76">
        <v>2.6205186611165425</v>
      </c>
      <c r="M28" s="14">
        <v>3816.0384615384614</v>
      </c>
      <c r="N28" s="14">
        <v>3816.0384615384614</v>
      </c>
    </row>
    <row r="29" spans="2:14" x14ac:dyDescent="0.3">
      <c r="B29" s="1" t="s">
        <v>291</v>
      </c>
      <c r="C29" s="12" t="s">
        <v>80</v>
      </c>
      <c r="D29" s="14">
        <v>1453138</v>
      </c>
      <c r="E29" s="63"/>
      <c r="F29" s="14">
        <v>142</v>
      </c>
      <c r="G29" s="14">
        <v>230</v>
      </c>
      <c r="H29" s="14">
        <v>152</v>
      </c>
      <c r="I29" s="63"/>
      <c r="J29" s="36">
        <v>2.5599770978392966</v>
      </c>
      <c r="K29" s="76">
        <v>3.6059892453435256</v>
      </c>
      <c r="M29" s="14">
        <v>3906.2849462365593</v>
      </c>
      <c r="N29" s="14">
        <v>2773.1641221374048</v>
      </c>
    </row>
    <row r="30" spans="2:14" x14ac:dyDescent="0.3">
      <c r="B30" s="1" t="s">
        <v>305</v>
      </c>
      <c r="C30" s="12" t="s">
        <v>39</v>
      </c>
      <c r="D30" s="14">
        <v>331701</v>
      </c>
      <c r="E30" s="63"/>
      <c r="F30" s="14">
        <v>81</v>
      </c>
      <c r="G30" s="14">
        <v>0</v>
      </c>
      <c r="H30" s="14">
        <v>0</v>
      </c>
      <c r="I30" s="63"/>
      <c r="J30" s="36">
        <v>2.4419582696464586</v>
      </c>
      <c r="K30" s="76">
        <v>2.4419582696464586</v>
      </c>
      <c r="M30" s="14">
        <v>4095.0740740740739</v>
      </c>
      <c r="N30" s="14">
        <v>4095.0740740740739</v>
      </c>
    </row>
    <row r="31" spans="2:14" x14ac:dyDescent="0.3">
      <c r="B31" s="1" t="s">
        <v>182</v>
      </c>
      <c r="C31" s="12" t="s">
        <v>41</v>
      </c>
      <c r="D31" s="14">
        <v>1020829</v>
      </c>
      <c r="E31" s="63"/>
      <c r="F31" s="14">
        <v>241</v>
      </c>
      <c r="G31" s="14">
        <v>0</v>
      </c>
      <c r="H31" s="14">
        <v>16</v>
      </c>
      <c r="I31" s="63"/>
      <c r="J31" s="36">
        <v>2.3608263479975586</v>
      </c>
      <c r="K31" s="76">
        <v>2.5175617072007159</v>
      </c>
      <c r="M31" s="14">
        <v>4235.8049792531119</v>
      </c>
      <c r="N31" s="14">
        <v>3972.0972762645915</v>
      </c>
    </row>
    <row r="32" spans="2:14" x14ac:dyDescent="0.3">
      <c r="B32" s="1" t="s">
        <v>313</v>
      </c>
      <c r="C32" s="12" t="s">
        <v>40</v>
      </c>
      <c r="D32" s="14">
        <v>225489</v>
      </c>
      <c r="E32" s="63"/>
      <c r="F32" s="14">
        <v>52</v>
      </c>
      <c r="G32" s="14">
        <v>0</v>
      </c>
      <c r="H32" s="14">
        <v>0</v>
      </c>
      <c r="I32" s="63"/>
      <c r="J32" s="36">
        <v>2.3060991888739584</v>
      </c>
      <c r="K32" s="76">
        <v>2.3060991888739584</v>
      </c>
      <c r="M32" s="14">
        <v>4336.3269230769229</v>
      </c>
      <c r="N32" s="14">
        <v>4336.3269230769229</v>
      </c>
    </row>
    <row r="33" spans="2:14" x14ac:dyDescent="0.3">
      <c r="B33" s="1" t="s">
        <v>263</v>
      </c>
      <c r="C33" s="12" t="s">
        <v>60</v>
      </c>
      <c r="D33" s="14">
        <v>439124</v>
      </c>
      <c r="E33" s="63"/>
      <c r="F33" s="14">
        <v>100</v>
      </c>
      <c r="G33" s="14">
        <v>0</v>
      </c>
      <c r="H33" s="14">
        <v>152</v>
      </c>
      <c r="I33" s="63"/>
      <c r="J33" s="36">
        <v>2.2772610925387817</v>
      </c>
      <c r="K33" s="76">
        <v>5.7386979531977298</v>
      </c>
      <c r="M33" s="14">
        <v>4391.24</v>
      </c>
      <c r="N33" s="14">
        <v>1742.5555555555557</v>
      </c>
    </row>
    <row r="34" spans="2:14" x14ac:dyDescent="0.3">
      <c r="B34" s="1" t="s">
        <v>246</v>
      </c>
      <c r="C34" s="12" t="s">
        <v>59</v>
      </c>
      <c r="D34" s="14">
        <v>576366</v>
      </c>
      <c r="E34" s="63"/>
      <c r="F34" s="14">
        <v>131</v>
      </c>
      <c r="G34" s="14">
        <v>0</v>
      </c>
      <c r="H34" s="14">
        <v>3</v>
      </c>
      <c r="I34" s="63"/>
      <c r="J34" s="36">
        <v>2.2728613415780945</v>
      </c>
      <c r="K34" s="76">
        <v>2.3249116013088904</v>
      </c>
      <c r="M34" s="14">
        <v>4399.740458015267</v>
      </c>
      <c r="N34" s="14">
        <v>4301.2388059701489</v>
      </c>
    </row>
    <row r="35" spans="2:14" x14ac:dyDescent="0.3">
      <c r="B35" s="1" t="s">
        <v>267</v>
      </c>
      <c r="C35" s="12" t="s">
        <v>78</v>
      </c>
      <c r="D35" s="14">
        <v>316692</v>
      </c>
      <c r="E35" s="63"/>
      <c r="F35" s="14">
        <v>70</v>
      </c>
      <c r="G35" s="14">
        <v>0</v>
      </c>
      <c r="H35" s="14">
        <v>0</v>
      </c>
      <c r="I35" s="63"/>
      <c r="J35" s="36">
        <v>2.210349487830447</v>
      </c>
      <c r="K35" s="76">
        <v>2.210349487830447</v>
      </c>
      <c r="M35" s="14">
        <v>4524.1714285714288</v>
      </c>
      <c r="N35" s="14">
        <v>4524.1714285714288</v>
      </c>
    </row>
    <row r="36" spans="2:14" x14ac:dyDescent="0.3">
      <c r="B36" s="1" t="s">
        <v>243</v>
      </c>
      <c r="C36" s="12" t="s">
        <v>76</v>
      </c>
      <c r="D36" s="14">
        <v>480766</v>
      </c>
      <c r="E36" s="63"/>
      <c r="F36" s="14">
        <v>103</v>
      </c>
      <c r="G36" s="14">
        <v>1</v>
      </c>
      <c r="H36" s="14">
        <v>0</v>
      </c>
      <c r="I36" s="63"/>
      <c r="J36" s="36">
        <v>2.1632145368016875</v>
      </c>
      <c r="K36" s="76">
        <v>2.1632145368016875</v>
      </c>
      <c r="M36" s="14">
        <v>4622.75</v>
      </c>
      <c r="N36" s="14">
        <v>4622.75</v>
      </c>
    </row>
    <row r="37" spans="2:14" x14ac:dyDescent="0.3">
      <c r="B37" s="1" t="s">
        <v>284</v>
      </c>
      <c r="C37" s="12" t="s">
        <v>77</v>
      </c>
      <c r="D37" s="14">
        <v>273593</v>
      </c>
      <c r="E37" s="63"/>
      <c r="F37" s="14">
        <v>59</v>
      </c>
      <c r="G37" s="14">
        <v>0</v>
      </c>
      <c r="H37" s="14">
        <v>0</v>
      </c>
      <c r="I37" s="63"/>
      <c r="J37" s="36">
        <v>2.1564879218401054</v>
      </c>
      <c r="K37" s="76">
        <v>2.1564879218401054</v>
      </c>
      <c r="M37" s="14">
        <v>4637.1694915254238</v>
      </c>
      <c r="N37" s="14">
        <v>4637.1694915254238</v>
      </c>
    </row>
    <row r="38" spans="2:14" x14ac:dyDescent="0.3">
      <c r="B38" s="1" t="s">
        <v>309</v>
      </c>
      <c r="C38" s="12" t="s">
        <v>71</v>
      </c>
      <c r="D38" s="14">
        <v>1619078</v>
      </c>
      <c r="E38" s="63"/>
      <c r="F38" s="14">
        <v>348</v>
      </c>
      <c r="G38" s="14">
        <v>0</v>
      </c>
      <c r="H38" s="14">
        <v>0</v>
      </c>
      <c r="I38" s="63"/>
      <c r="J38" s="36">
        <v>2.1493714323831217</v>
      </c>
      <c r="K38" s="76">
        <v>2.1493714323831217</v>
      </c>
      <c r="M38" s="14">
        <v>4652.522988505747</v>
      </c>
      <c r="N38" s="14">
        <v>4652.522988505747</v>
      </c>
    </row>
    <row r="39" spans="2:14" x14ac:dyDescent="0.3">
      <c r="B39" s="1" t="s">
        <v>266</v>
      </c>
      <c r="C39" s="12" t="s">
        <v>6</v>
      </c>
      <c r="D39" s="14">
        <v>246301</v>
      </c>
      <c r="E39" s="63"/>
      <c r="F39" s="14">
        <v>46</v>
      </c>
      <c r="G39" s="14">
        <v>5</v>
      </c>
      <c r="H39" s="14">
        <v>0</v>
      </c>
      <c r="I39" s="63"/>
      <c r="J39" s="36">
        <v>2.0706371472304212</v>
      </c>
      <c r="K39" s="76">
        <v>2.0706371472304212</v>
      </c>
      <c r="M39" s="14">
        <v>4829.4313725490192</v>
      </c>
      <c r="N39" s="14">
        <v>4829.4313725490192</v>
      </c>
    </row>
    <row r="40" spans="2:14" x14ac:dyDescent="0.3">
      <c r="B40" s="1" t="s">
        <v>247</v>
      </c>
      <c r="C40" s="12" t="s">
        <v>98</v>
      </c>
      <c r="D40" s="14">
        <v>253749</v>
      </c>
      <c r="E40" s="63"/>
      <c r="F40" s="14">
        <v>52</v>
      </c>
      <c r="G40" s="14">
        <v>0</v>
      </c>
      <c r="H40" s="14">
        <v>0</v>
      </c>
      <c r="I40" s="63"/>
      <c r="J40" s="36">
        <v>2.0492691596814177</v>
      </c>
      <c r="K40" s="76">
        <v>2.0492691596814177</v>
      </c>
      <c r="M40" s="14">
        <v>4879.7884615384619</v>
      </c>
      <c r="N40" s="14">
        <v>4879.7884615384619</v>
      </c>
    </row>
    <row r="41" spans="2:14" x14ac:dyDescent="0.3">
      <c r="B41" s="1" t="s">
        <v>253</v>
      </c>
      <c r="C41" s="12" t="s">
        <v>15</v>
      </c>
      <c r="D41" s="14">
        <v>279145</v>
      </c>
      <c r="E41" s="63"/>
      <c r="F41" s="14">
        <v>56</v>
      </c>
      <c r="G41" s="14">
        <v>1</v>
      </c>
      <c r="H41" s="14">
        <v>2</v>
      </c>
      <c r="I41" s="63"/>
      <c r="J41" s="36">
        <v>2.0419495244407031</v>
      </c>
      <c r="K41" s="76">
        <v>2.1135968761754644</v>
      </c>
      <c r="M41" s="14">
        <v>4897.2807017543855</v>
      </c>
      <c r="N41" s="14">
        <v>4731.2711864406783</v>
      </c>
    </row>
    <row r="42" spans="2:14" x14ac:dyDescent="0.3">
      <c r="B42" s="1" t="s">
        <v>299</v>
      </c>
      <c r="C42" s="12" t="s">
        <v>191</v>
      </c>
      <c r="D42" s="14">
        <v>231726</v>
      </c>
      <c r="E42" s="63"/>
      <c r="F42" s="14">
        <v>46</v>
      </c>
      <c r="G42" s="14">
        <v>0</v>
      </c>
      <c r="H42" s="14">
        <v>0</v>
      </c>
      <c r="I42" s="63"/>
      <c r="J42" s="36">
        <v>1.9851030958977414</v>
      </c>
      <c r="K42" s="76">
        <v>1.9851030958977414</v>
      </c>
      <c r="M42" s="14">
        <v>5037.521739130435</v>
      </c>
      <c r="N42" s="14">
        <v>5037.521739130435</v>
      </c>
    </row>
    <row r="43" spans="2:14" x14ac:dyDescent="0.3">
      <c r="B43" s="1" t="s">
        <v>190</v>
      </c>
      <c r="C43" s="12" t="s">
        <v>79</v>
      </c>
      <c r="D43" s="14">
        <v>534959</v>
      </c>
      <c r="E43" s="63"/>
      <c r="F43" s="14">
        <v>91</v>
      </c>
      <c r="G43" s="14">
        <v>14</v>
      </c>
      <c r="H43" s="14">
        <v>0</v>
      </c>
      <c r="I43" s="63"/>
      <c r="J43" s="36">
        <v>1.962767240106251</v>
      </c>
      <c r="K43" s="76">
        <v>1.962767240106251</v>
      </c>
      <c r="M43" s="14">
        <v>5094.8476190476194</v>
      </c>
      <c r="N43" s="14">
        <v>5094.8476190476194</v>
      </c>
    </row>
    <row r="44" spans="2:14" x14ac:dyDescent="0.3">
      <c r="B44" s="1" t="s">
        <v>238</v>
      </c>
      <c r="C44" s="12" t="s">
        <v>86</v>
      </c>
      <c r="D44" s="14">
        <v>761152</v>
      </c>
      <c r="E44" s="63"/>
      <c r="F44" s="14">
        <v>132</v>
      </c>
      <c r="G44" s="14">
        <v>12</v>
      </c>
      <c r="H44" s="14">
        <v>0</v>
      </c>
      <c r="I44" s="63"/>
      <c r="J44" s="36">
        <v>1.8918691667367358</v>
      </c>
      <c r="K44" s="76">
        <v>1.8918691667367358</v>
      </c>
      <c r="M44" s="14">
        <v>5285.7777777777774</v>
      </c>
      <c r="N44" s="14">
        <v>5285.7777777777774</v>
      </c>
    </row>
    <row r="45" spans="2:14" x14ac:dyDescent="0.3">
      <c r="B45" s="1" t="s">
        <v>239</v>
      </c>
      <c r="C45" s="12" t="s">
        <v>10</v>
      </c>
      <c r="D45" s="14">
        <v>410726</v>
      </c>
      <c r="E45" s="63"/>
      <c r="F45" s="14">
        <v>75</v>
      </c>
      <c r="G45" s="14">
        <v>0</v>
      </c>
      <c r="H45" s="14">
        <v>0</v>
      </c>
      <c r="I45" s="63"/>
      <c r="J45" s="36">
        <v>1.8260348748313961</v>
      </c>
      <c r="K45" s="76">
        <v>1.8260348748313961</v>
      </c>
      <c r="M45" s="14">
        <v>5476.3466666666664</v>
      </c>
      <c r="N45" s="14">
        <v>5476.3466666666664</v>
      </c>
    </row>
    <row r="46" spans="2:14" x14ac:dyDescent="0.3">
      <c r="B46" s="1" t="s">
        <v>188</v>
      </c>
      <c r="C46" s="12" t="s">
        <v>93</v>
      </c>
      <c r="D46" s="14">
        <v>548705</v>
      </c>
      <c r="E46" s="63"/>
      <c r="F46" s="14">
        <v>100</v>
      </c>
      <c r="G46" s="14">
        <v>0</v>
      </c>
      <c r="H46" s="14">
        <v>10</v>
      </c>
      <c r="I46" s="63"/>
      <c r="J46" s="36">
        <v>1.8224729134963231</v>
      </c>
      <c r="K46" s="76">
        <v>2.0047202048459556</v>
      </c>
      <c r="M46" s="14">
        <v>5487.05</v>
      </c>
      <c r="N46" s="14">
        <v>4988.227272727273</v>
      </c>
    </row>
    <row r="47" spans="2:14" x14ac:dyDescent="0.3">
      <c r="B47" s="1" t="s">
        <v>282</v>
      </c>
      <c r="C47" s="12" t="s">
        <v>3</v>
      </c>
      <c r="D47" s="14">
        <v>346023</v>
      </c>
      <c r="E47" s="63"/>
      <c r="F47" s="14">
        <v>60</v>
      </c>
      <c r="G47" s="14">
        <v>0</v>
      </c>
      <c r="H47" s="14">
        <v>0</v>
      </c>
      <c r="I47" s="63"/>
      <c r="J47" s="36">
        <v>1.7339887810925863</v>
      </c>
      <c r="K47" s="76">
        <v>1.7339887810925863</v>
      </c>
      <c r="M47" s="14">
        <v>5767.05</v>
      </c>
      <c r="N47" s="14">
        <v>5767.05</v>
      </c>
    </row>
    <row r="48" spans="2:14" x14ac:dyDescent="0.3">
      <c r="B48" s="1" t="s">
        <v>295</v>
      </c>
      <c r="C48" s="12" t="s">
        <v>97</v>
      </c>
      <c r="D48" s="14">
        <v>399769</v>
      </c>
      <c r="E48" s="63"/>
      <c r="F48" s="14">
        <v>69</v>
      </c>
      <c r="G48" s="14">
        <v>0</v>
      </c>
      <c r="H48" s="14">
        <v>2</v>
      </c>
      <c r="I48" s="63"/>
      <c r="J48" s="36">
        <v>1.7259967631307078</v>
      </c>
      <c r="K48" s="76">
        <v>1.7760256548156561</v>
      </c>
      <c r="M48" s="14">
        <v>5793.753623188406</v>
      </c>
      <c r="N48" s="14">
        <v>5630.5492957746483</v>
      </c>
    </row>
    <row r="49" spans="2:14" x14ac:dyDescent="0.3">
      <c r="B49" s="1" t="s">
        <v>229</v>
      </c>
      <c r="C49" s="12" t="s">
        <v>48</v>
      </c>
      <c r="D49" s="14">
        <v>258654</v>
      </c>
      <c r="E49" s="63"/>
      <c r="F49" s="14">
        <v>42</v>
      </c>
      <c r="G49" s="14">
        <v>0</v>
      </c>
      <c r="H49" s="14">
        <v>0</v>
      </c>
      <c r="I49" s="63"/>
      <c r="J49" s="36">
        <v>1.6237908557377811</v>
      </c>
      <c r="K49" s="76">
        <v>1.6237908557377811</v>
      </c>
      <c r="M49" s="14">
        <v>6158.4285714285716</v>
      </c>
      <c r="N49" s="14">
        <v>6158.4285714285716</v>
      </c>
    </row>
    <row r="50" spans="2:14" x14ac:dyDescent="0.3">
      <c r="B50" s="1" t="s">
        <v>270</v>
      </c>
      <c r="C50" s="12" t="s">
        <v>20</v>
      </c>
      <c r="D50" s="14">
        <v>278609</v>
      </c>
      <c r="E50" s="63"/>
      <c r="F50" s="14">
        <v>45</v>
      </c>
      <c r="G50" s="14">
        <v>0</v>
      </c>
      <c r="H50" s="14">
        <v>0</v>
      </c>
      <c r="I50" s="63"/>
      <c r="J50" s="36">
        <v>1.6151667749426615</v>
      </c>
      <c r="K50" s="76">
        <v>1.6151667749426615</v>
      </c>
      <c r="M50" s="14">
        <v>6191.3111111111111</v>
      </c>
      <c r="N50" s="14">
        <v>6191.3111111111111</v>
      </c>
    </row>
    <row r="51" spans="2:14" x14ac:dyDescent="0.3">
      <c r="B51" s="1" t="s">
        <v>285</v>
      </c>
      <c r="C51" s="12" t="s">
        <v>18</v>
      </c>
      <c r="D51" s="14">
        <v>255227</v>
      </c>
      <c r="E51" s="63"/>
      <c r="F51" s="14">
        <v>27</v>
      </c>
      <c r="G51" s="14">
        <v>14</v>
      </c>
      <c r="H51" s="14">
        <v>77</v>
      </c>
      <c r="I51" s="63"/>
      <c r="J51" s="36">
        <v>1.6064131145999443</v>
      </c>
      <c r="K51" s="76">
        <v>4.6233353054339856</v>
      </c>
      <c r="M51" s="14">
        <v>6225.0487804878048</v>
      </c>
      <c r="N51" s="14">
        <v>2162.9406779661017</v>
      </c>
    </row>
    <row r="52" spans="2:14" x14ac:dyDescent="0.3">
      <c r="B52" s="1" t="s">
        <v>277</v>
      </c>
      <c r="C52" s="12" t="s">
        <v>74</v>
      </c>
      <c r="D52" s="14">
        <v>291554</v>
      </c>
      <c r="E52" s="63"/>
      <c r="F52" s="14">
        <v>46</v>
      </c>
      <c r="G52" s="14">
        <v>0</v>
      </c>
      <c r="H52" s="14">
        <v>0</v>
      </c>
      <c r="I52" s="63"/>
      <c r="J52" s="36">
        <v>1.5777523203248798</v>
      </c>
      <c r="K52" s="76">
        <v>1.5777523203248798</v>
      </c>
      <c r="M52" s="14">
        <v>6338.130434782609</v>
      </c>
      <c r="N52" s="14">
        <v>6338.130434782609</v>
      </c>
    </row>
    <row r="53" spans="2:14" x14ac:dyDescent="0.3">
      <c r="B53" s="1" t="s">
        <v>231</v>
      </c>
      <c r="C53" s="59" t="s">
        <v>153</v>
      </c>
      <c r="D53" s="14">
        <v>649600</v>
      </c>
      <c r="E53" s="63"/>
      <c r="F53" s="14">
        <v>102</v>
      </c>
      <c r="G53" s="14">
        <v>0</v>
      </c>
      <c r="H53" s="14">
        <v>0</v>
      </c>
      <c r="I53" s="63"/>
      <c r="J53" s="36">
        <v>1.5701970443349753</v>
      </c>
      <c r="K53" s="76">
        <v>1.5701970443349753</v>
      </c>
      <c r="M53" s="14">
        <v>6368.6274509803925</v>
      </c>
      <c r="N53" s="14">
        <v>6368.6274509803925</v>
      </c>
    </row>
    <row r="54" spans="2:14" x14ac:dyDescent="0.3">
      <c r="B54" s="1" t="s">
        <v>258</v>
      </c>
      <c r="C54" s="12" t="s">
        <v>4</v>
      </c>
      <c r="D54" s="14">
        <v>290509</v>
      </c>
      <c r="E54" s="63"/>
      <c r="F54" s="14">
        <v>40</v>
      </c>
      <c r="G54" s="14">
        <v>5</v>
      </c>
      <c r="H54" s="14">
        <v>0</v>
      </c>
      <c r="I54" s="63"/>
      <c r="J54" s="36">
        <v>1.5490053664430361</v>
      </c>
      <c r="K54" s="76">
        <v>1.5490053664430361</v>
      </c>
      <c r="M54" s="14">
        <v>6455.7555555555555</v>
      </c>
      <c r="N54" s="14">
        <v>6455.7555555555555</v>
      </c>
    </row>
    <row r="55" spans="2:14" x14ac:dyDescent="0.3">
      <c r="B55" s="1" t="s">
        <v>287</v>
      </c>
      <c r="C55" s="12" t="s">
        <v>7</v>
      </c>
      <c r="D55" s="14">
        <v>515426</v>
      </c>
      <c r="E55" s="63"/>
      <c r="F55" s="14">
        <v>45</v>
      </c>
      <c r="G55" s="14">
        <v>32</v>
      </c>
      <c r="H55" s="14">
        <v>0</v>
      </c>
      <c r="I55" s="63"/>
      <c r="J55" s="36">
        <v>1.4939098920116565</v>
      </c>
      <c r="K55" s="76">
        <v>1.4939098920116565</v>
      </c>
      <c r="M55" s="14">
        <v>6693.8441558441555</v>
      </c>
      <c r="N55" s="14">
        <v>6693.8441558441555</v>
      </c>
    </row>
    <row r="56" spans="2:14" x14ac:dyDescent="0.3">
      <c r="B56" s="1" t="s">
        <v>226</v>
      </c>
      <c r="C56" s="12" t="s">
        <v>52</v>
      </c>
      <c r="D56" s="14">
        <v>3903648</v>
      </c>
      <c r="E56" s="63"/>
      <c r="F56" s="14">
        <v>559</v>
      </c>
      <c r="G56" s="14">
        <v>0</v>
      </c>
      <c r="H56" s="14">
        <v>156</v>
      </c>
      <c r="I56" s="63"/>
      <c r="J56" s="36">
        <v>1.4319938682996007</v>
      </c>
      <c r="K56" s="76">
        <v>1.8316200641041407</v>
      </c>
      <c r="M56" s="14">
        <v>6983.2701252236138</v>
      </c>
      <c r="N56" s="14">
        <v>5459.6475524475527</v>
      </c>
    </row>
    <row r="57" spans="2:14" x14ac:dyDescent="0.3">
      <c r="B57" s="1" t="s">
        <v>186</v>
      </c>
      <c r="C57" s="12" t="s">
        <v>38</v>
      </c>
      <c r="D57" s="14">
        <v>303787</v>
      </c>
      <c r="E57" s="63"/>
      <c r="F57" s="14">
        <v>37</v>
      </c>
      <c r="G57" s="14">
        <v>6</v>
      </c>
      <c r="H57" s="14">
        <v>0</v>
      </c>
      <c r="I57" s="63"/>
      <c r="J57" s="36">
        <v>1.415465441246663</v>
      </c>
      <c r="K57" s="76">
        <v>1.415465441246663</v>
      </c>
      <c r="M57" s="14">
        <v>7064.8139534883721</v>
      </c>
      <c r="N57" s="14">
        <v>7064.8139534883721</v>
      </c>
    </row>
    <row r="58" spans="2:14" x14ac:dyDescent="0.3">
      <c r="B58" s="1" t="s">
        <v>273</v>
      </c>
      <c r="C58" s="12" t="s">
        <v>22</v>
      </c>
      <c r="D58" s="14">
        <v>371562</v>
      </c>
      <c r="E58" s="63"/>
      <c r="F58" s="14">
        <v>51</v>
      </c>
      <c r="G58" s="14">
        <v>0</v>
      </c>
      <c r="H58" s="14">
        <v>51</v>
      </c>
      <c r="I58" s="63"/>
      <c r="J58" s="36">
        <v>1.3725838487251119</v>
      </c>
      <c r="K58" s="76">
        <v>2.7451676974502237</v>
      </c>
      <c r="M58" s="14">
        <v>7285.5294117647063</v>
      </c>
      <c r="N58" s="14">
        <v>3642.7647058823532</v>
      </c>
    </row>
    <row r="59" spans="2:14" x14ac:dyDescent="0.3">
      <c r="B59" s="1" t="s">
        <v>235</v>
      </c>
      <c r="C59" s="12" t="s">
        <v>81</v>
      </c>
      <c r="D59" s="14">
        <v>1394592</v>
      </c>
      <c r="E59" s="63"/>
      <c r="F59" s="14">
        <v>190</v>
      </c>
      <c r="G59" s="14">
        <v>0</v>
      </c>
      <c r="H59" s="14">
        <v>65</v>
      </c>
      <c r="I59" s="63"/>
      <c r="J59" s="36">
        <v>1.3624056354833529</v>
      </c>
      <c r="K59" s="76">
        <v>1.8284917739381839</v>
      </c>
      <c r="M59" s="14">
        <v>7339.9578947368418</v>
      </c>
      <c r="N59" s="14">
        <v>5468.9882352941177</v>
      </c>
    </row>
    <row r="60" spans="2:14" x14ac:dyDescent="0.3">
      <c r="B60" s="1" t="s">
        <v>286</v>
      </c>
      <c r="C60" s="52" t="s">
        <v>90</v>
      </c>
      <c r="D60" s="14">
        <v>323593</v>
      </c>
      <c r="E60" s="63"/>
      <c r="F60" s="14">
        <v>44</v>
      </c>
      <c r="G60" s="14">
        <v>0</v>
      </c>
      <c r="H60" s="14">
        <v>0</v>
      </c>
      <c r="I60" s="63"/>
      <c r="J60" s="36">
        <v>1.3597327507084518</v>
      </c>
      <c r="K60" s="76">
        <v>1.3597327507084518</v>
      </c>
      <c r="M60" s="14">
        <v>7354.386363636364</v>
      </c>
      <c r="N60" s="14">
        <v>7354.386363636364</v>
      </c>
    </row>
    <row r="61" spans="2:14" x14ac:dyDescent="0.3">
      <c r="B61" s="1" t="s">
        <v>276</v>
      </c>
      <c r="C61" s="12" t="s">
        <v>49</v>
      </c>
      <c r="D61" s="14">
        <v>327130</v>
      </c>
      <c r="E61" s="63"/>
      <c r="F61" s="14">
        <v>44</v>
      </c>
      <c r="G61" s="14">
        <v>0</v>
      </c>
      <c r="H61" s="14">
        <v>30</v>
      </c>
      <c r="I61" s="63"/>
      <c r="J61" s="36">
        <v>1.3450310274202917</v>
      </c>
      <c r="K61" s="76">
        <v>2.2620976370250356</v>
      </c>
      <c r="M61" s="14">
        <v>7434.772727272727</v>
      </c>
      <c r="N61" s="14">
        <v>4420.6756756756758</v>
      </c>
    </row>
    <row r="62" spans="2:14" x14ac:dyDescent="0.3">
      <c r="B62" s="1" t="s">
        <v>294</v>
      </c>
      <c r="C62" s="12" t="s">
        <v>25</v>
      </c>
      <c r="D62" s="14">
        <v>320242</v>
      </c>
      <c r="E62" s="63"/>
      <c r="F62" s="14">
        <v>42</v>
      </c>
      <c r="G62" s="14">
        <v>0</v>
      </c>
      <c r="H62" s="14">
        <v>1</v>
      </c>
      <c r="I62" s="63"/>
      <c r="J62" s="36">
        <v>1.3115081719449666</v>
      </c>
      <c r="K62" s="76">
        <v>1.3427345569912754</v>
      </c>
      <c r="M62" s="14">
        <v>7624.8095238095239</v>
      </c>
      <c r="N62" s="14">
        <v>7447.4883720930229</v>
      </c>
    </row>
    <row r="63" spans="2:14" x14ac:dyDescent="0.3">
      <c r="B63" s="1" t="s">
        <v>292</v>
      </c>
      <c r="C63" s="12" t="s">
        <v>23</v>
      </c>
      <c r="D63" s="14">
        <v>495511</v>
      </c>
      <c r="E63" s="63"/>
      <c r="F63" s="14">
        <v>64</v>
      </c>
      <c r="G63" s="14">
        <v>0</v>
      </c>
      <c r="H63" s="14">
        <v>60</v>
      </c>
      <c r="I63" s="63"/>
      <c r="J63" s="36">
        <v>1.2915959484249593</v>
      </c>
      <c r="K63" s="76">
        <v>2.5024671500733588</v>
      </c>
      <c r="M63" s="14">
        <v>7742.359375</v>
      </c>
      <c r="N63" s="14">
        <v>3996.0564516129034</v>
      </c>
    </row>
    <row r="64" spans="2:14" x14ac:dyDescent="0.3">
      <c r="B64" s="1" t="s">
        <v>274</v>
      </c>
      <c r="C64" s="12" t="s">
        <v>54</v>
      </c>
      <c r="D64" s="14">
        <v>263561</v>
      </c>
      <c r="E64" s="63"/>
      <c r="F64" s="14">
        <v>34</v>
      </c>
      <c r="G64" s="14">
        <v>0</v>
      </c>
      <c r="H64" s="14">
        <v>0</v>
      </c>
      <c r="I64" s="63"/>
      <c r="J64" s="36">
        <v>1.2900239413266759</v>
      </c>
      <c r="K64" s="76">
        <v>1.2900239413266759</v>
      </c>
      <c r="M64" s="14">
        <v>7751.7941176470586</v>
      </c>
      <c r="N64" s="14">
        <v>7751.7941176470586</v>
      </c>
    </row>
    <row r="65" spans="2:14" x14ac:dyDescent="0.3">
      <c r="B65" s="1" t="s">
        <v>257</v>
      </c>
      <c r="C65" s="85" t="s">
        <v>2</v>
      </c>
      <c r="D65" s="14">
        <v>567242</v>
      </c>
      <c r="E65" s="63"/>
      <c r="F65" s="14">
        <v>73</v>
      </c>
      <c r="G65" s="14">
        <v>0</v>
      </c>
      <c r="H65" s="14">
        <v>0</v>
      </c>
      <c r="I65" s="63"/>
      <c r="J65" s="36">
        <v>1.2869286829959699</v>
      </c>
      <c r="K65" s="76">
        <v>1.2869286829959699</v>
      </c>
      <c r="M65" s="14">
        <v>7770.4383561643835</v>
      </c>
      <c r="N65" s="14">
        <v>7770.4383561643835</v>
      </c>
    </row>
    <row r="66" spans="2:14" x14ac:dyDescent="0.3">
      <c r="B66" s="1" t="s">
        <v>279</v>
      </c>
      <c r="C66" s="12" t="s">
        <v>27</v>
      </c>
      <c r="D66" s="14">
        <v>744729</v>
      </c>
      <c r="E66" s="63"/>
      <c r="F66" s="14">
        <v>93</v>
      </c>
      <c r="G66" s="14">
        <v>0</v>
      </c>
      <c r="H66" s="14">
        <v>0</v>
      </c>
      <c r="I66" s="63"/>
      <c r="J66" s="36">
        <v>1.2487764005430162</v>
      </c>
      <c r="K66" s="76">
        <v>1.2487764005430162</v>
      </c>
      <c r="M66" s="14">
        <v>8007.8387096774195</v>
      </c>
      <c r="N66" s="14">
        <v>8007.8387096774195</v>
      </c>
    </row>
    <row r="67" spans="2:14" x14ac:dyDescent="0.3">
      <c r="B67" s="1" t="s">
        <v>272</v>
      </c>
      <c r="C67" s="12" t="s">
        <v>5</v>
      </c>
      <c r="D67" s="14">
        <v>399679</v>
      </c>
      <c r="E67" s="63"/>
      <c r="F67" s="14">
        <v>49</v>
      </c>
      <c r="G67" s="14">
        <v>0</v>
      </c>
      <c r="H67" s="14">
        <v>1</v>
      </c>
      <c r="I67" s="63"/>
      <c r="J67" s="36">
        <v>1.2259838520412631</v>
      </c>
      <c r="K67" s="76">
        <v>1.2510039306543503</v>
      </c>
      <c r="M67" s="14">
        <v>8156.7142857142853</v>
      </c>
      <c r="N67" s="14">
        <v>7993.58</v>
      </c>
    </row>
    <row r="68" spans="2:14" x14ac:dyDescent="0.3">
      <c r="B68" s="1" t="s">
        <v>255</v>
      </c>
      <c r="C68" s="12" t="s">
        <v>19</v>
      </c>
      <c r="D68" s="14">
        <v>2750534</v>
      </c>
      <c r="E68" s="63"/>
      <c r="F68" s="14">
        <v>337</v>
      </c>
      <c r="G68" s="14">
        <v>0</v>
      </c>
      <c r="H68" s="14">
        <v>0</v>
      </c>
      <c r="I68" s="63"/>
      <c r="J68" s="36">
        <v>1.2252166306615369</v>
      </c>
      <c r="K68" s="76">
        <v>1.2252166306615369</v>
      </c>
      <c r="M68" s="14">
        <v>8161.8219584569733</v>
      </c>
      <c r="N68" s="14">
        <v>8161.8219584569733</v>
      </c>
    </row>
    <row r="69" spans="2:14" x14ac:dyDescent="0.3">
      <c r="B69" s="1" t="s">
        <v>271</v>
      </c>
      <c r="C69" s="12" t="s">
        <v>67</v>
      </c>
      <c r="D69" s="14">
        <v>446649</v>
      </c>
      <c r="E69" s="63"/>
      <c r="F69" s="14">
        <v>54</v>
      </c>
      <c r="G69" s="14">
        <v>0</v>
      </c>
      <c r="H69" s="14">
        <v>0</v>
      </c>
      <c r="I69" s="63"/>
      <c r="J69" s="36">
        <v>1.2090030426576575</v>
      </c>
      <c r="K69" s="76">
        <v>1.2090030426576575</v>
      </c>
      <c r="M69" s="14">
        <v>8271.2777777777774</v>
      </c>
      <c r="N69" s="14">
        <v>8271.2777777777774</v>
      </c>
    </row>
    <row r="70" spans="2:14" x14ac:dyDescent="0.3">
      <c r="B70" s="1" t="s">
        <v>288</v>
      </c>
      <c r="C70" s="52" t="s">
        <v>94</v>
      </c>
      <c r="D70" s="14">
        <v>419459</v>
      </c>
      <c r="E70" s="63"/>
      <c r="F70" s="14">
        <v>50</v>
      </c>
      <c r="G70" s="14">
        <v>0</v>
      </c>
      <c r="H70" s="14">
        <v>3</v>
      </c>
      <c r="I70" s="63"/>
      <c r="J70" s="36">
        <v>1.1920116149611761</v>
      </c>
      <c r="K70" s="76">
        <v>1.2635323118588466</v>
      </c>
      <c r="M70" s="14">
        <v>8389.18</v>
      </c>
      <c r="N70" s="14">
        <v>7914.3207547169814</v>
      </c>
    </row>
    <row r="71" spans="2:14" x14ac:dyDescent="0.3">
      <c r="B71" s="1" t="s">
        <v>225</v>
      </c>
      <c r="C71" s="12" t="s">
        <v>83</v>
      </c>
      <c r="D71" s="14">
        <v>1018924</v>
      </c>
      <c r="E71" s="63"/>
      <c r="F71" s="14">
        <v>117</v>
      </c>
      <c r="G71" s="14">
        <v>0</v>
      </c>
      <c r="H71" s="14">
        <v>1</v>
      </c>
      <c r="I71" s="63"/>
      <c r="J71" s="36">
        <v>1.1482701359473326</v>
      </c>
      <c r="K71" s="76">
        <v>1.1580844106135493</v>
      </c>
      <c r="M71" s="14">
        <v>8708.7521367521367</v>
      </c>
      <c r="N71" s="14">
        <v>8634.9491525423728</v>
      </c>
    </row>
    <row r="72" spans="2:14" x14ac:dyDescent="0.3">
      <c r="B72" s="1" t="s">
        <v>183</v>
      </c>
      <c r="C72" s="12" t="s">
        <v>69</v>
      </c>
      <c r="D72" s="14">
        <v>497645</v>
      </c>
      <c r="E72" s="63"/>
      <c r="F72" s="14">
        <v>57</v>
      </c>
      <c r="G72" s="14">
        <v>0</v>
      </c>
      <c r="H72" s="14">
        <v>2</v>
      </c>
      <c r="I72" s="63"/>
      <c r="J72" s="36">
        <v>1.1453948095529944</v>
      </c>
      <c r="K72" s="76">
        <v>1.1855841011162576</v>
      </c>
      <c r="M72" s="14">
        <v>8730.6140350877195</v>
      </c>
      <c r="N72" s="14">
        <v>8434.6610169491523</v>
      </c>
    </row>
    <row r="73" spans="2:14" x14ac:dyDescent="0.3">
      <c r="B73" s="1" t="s">
        <v>232</v>
      </c>
      <c r="C73" s="12" t="s">
        <v>64</v>
      </c>
      <c r="D73" s="14">
        <v>315285</v>
      </c>
      <c r="E73" s="63"/>
      <c r="F73" s="14">
        <v>31</v>
      </c>
      <c r="G73" s="14">
        <v>5</v>
      </c>
      <c r="H73" s="14">
        <v>22</v>
      </c>
      <c r="I73" s="63"/>
      <c r="J73" s="36">
        <v>1.1418240639421475</v>
      </c>
      <c r="K73" s="76">
        <v>1.8396054363512377</v>
      </c>
      <c r="M73" s="14">
        <v>8757.9166666666661</v>
      </c>
      <c r="N73" s="14">
        <v>5435.9482758620688</v>
      </c>
    </row>
    <row r="74" spans="2:14" x14ac:dyDescent="0.3">
      <c r="B74" s="1" t="s">
        <v>228</v>
      </c>
      <c r="C74" s="12" t="s">
        <v>95</v>
      </c>
      <c r="D74" s="14">
        <v>464214</v>
      </c>
      <c r="E74" s="63"/>
      <c r="F74" s="14">
        <v>52</v>
      </c>
      <c r="G74" s="14">
        <v>0</v>
      </c>
      <c r="H74" s="14">
        <v>15</v>
      </c>
      <c r="I74" s="63"/>
      <c r="J74" s="36">
        <v>1.1201730236485758</v>
      </c>
      <c r="K74" s="76">
        <v>1.4432998573933573</v>
      </c>
      <c r="M74" s="14">
        <v>8927.1923076923085</v>
      </c>
      <c r="N74" s="14">
        <v>6928.5671641791041</v>
      </c>
    </row>
    <row r="75" spans="2:14" x14ac:dyDescent="0.3">
      <c r="B75" s="1" t="s">
        <v>237</v>
      </c>
      <c r="C75" s="12" t="s">
        <v>84</v>
      </c>
      <c r="D75" s="14">
        <v>309050</v>
      </c>
      <c r="E75" s="63"/>
      <c r="F75" s="14">
        <v>34</v>
      </c>
      <c r="G75" s="14">
        <v>0</v>
      </c>
      <c r="H75" s="14">
        <v>0</v>
      </c>
      <c r="I75" s="63"/>
      <c r="J75" s="36">
        <v>1.1001456075068758</v>
      </c>
      <c r="K75" s="76">
        <v>1.1001456075068758</v>
      </c>
      <c r="M75" s="14">
        <v>9089.7058823529405</v>
      </c>
      <c r="N75" s="14">
        <v>9089.7058823529405</v>
      </c>
    </row>
    <row r="76" spans="2:14" x14ac:dyDescent="0.3">
      <c r="B76" s="1" t="s">
        <v>184</v>
      </c>
      <c r="C76" s="12" t="s">
        <v>17</v>
      </c>
      <c r="D76" s="14">
        <v>1164981</v>
      </c>
      <c r="E76" s="63"/>
      <c r="F76" s="14">
        <v>117</v>
      </c>
      <c r="G76" s="14">
        <v>1</v>
      </c>
      <c r="H76" s="14">
        <v>4</v>
      </c>
      <c r="I76" s="63"/>
      <c r="J76" s="36">
        <v>1.0128920557502654</v>
      </c>
      <c r="K76" s="76">
        <v>1.0472273796740033</v>
      </c>
      <c r="M76" s="14">
        <v>9872.7203389830502</v>
      </c>
      <c r="N76" s="14">
        <v>9549.0245901639337</v>
      </c>
    </row>
    <row r="77" spans="2:14" x14ac:dyDescent="0.3">
      <c r="B77" s="1" t="s">
        <v>192</v>
      </c>
      <c r="C77" s="12" t="s">
        <v>68</v>
      </c>
      <c r="D77" s="14">
        <v>702619</v>
      </c>
      <c r="E77" s="63"/>
      <c r="F77" s="14">
        <v>71</v>
      </c>
      <c r="G77" s="14">
        <v>0</v>
      </c>
      <c r="H77" s="14">
        <v>0</v>
      </c>
      <c r="I77" s="63"/>
      <c r="J77" s="36">
        <v>1.0105049820742109</v>
      </c>
      <c r="K77" s="76">
        <v>1.0105049820742109</v>
      </c>
      <c r="M77" s="14">
        <v>9896.0422535211273</v>
      </c>
      <c r="N77" s="14">
        <v>9896.0422535211273</v>
      </c>
    </row>
    <row r="78" spans="2:14" x14ac:dyDescent="0.3">
      <c r="B78" s="1" t="s">
        <v>293</v>
      </c>
      <c r="C78" s="12" t="s">
        <v>24</v>
      </c>
      <c r="D78" s="14">
        <v>927811</v>
      </c>
      <c r="E78" s="63"/>
      <c r="F78" s="14">
        <v>88</v>
      </c>
      <c r="G78" s="14">
        <v>5</v>
      </c>
      <c r="H78" s="14">
        <v>87</v>
      </c>
      <c r="I78" s="63"/>
      <c r="J78" s="36">
        <v>1.0023593167142877</v>
      </c>
      <c r="K78" s="76">
        <v>1.9400502904147503</v>
      </c>
      <c r="M78" s="14">
        <v>9976.4623655913983</v>
      </c>
      <c r="N78" s="14">
        <v>5154.5055555555555</v>
      </c>
    </row>
    <row r="79" spans="2:14" x14ac:dyDescent="0.3">
      <c r="B79" s="1" t="s">
        <v>227</v>
      </c>
      <c r="C79" s="12" t="s">
        <v>34</v>
      </c>
      <c r="D79" s="14">
        <v>547499</v>
      </c>
      <c r="E79" s="63"/>
      <c r="F79" s="14">
        <v>54</v>
      </c>
      <c r="G79" s="14">
        <v>0</v>
      </c>
      <c r="H79" s="14">
        <v>1</v>
      </c>
      <c r="I79" s="63"/>
      <c r="J79" s="36">
        <v>0.98630317132999323</v>
      </c>
      <c r="K79" s="76">
        <v>1.0045680448731413</v>
      </c>
      <c r="M79" s="14">
        <v>10138.87037037037</v>
      </c>
      <c r="N79" s="14">
        <v>9954.5272727272732</v>
      </c>
    </row>
    <row r="80" spans="2:14" x14ac:dyDescent="0.3">
      <c r="B80" s="1" t="s">
        <v>259</v>
      </c>
      <c r="C80" s="12" t="s">
        <v>16</v>
      </c>
      <c r="D80" s="14">
        <v>284103</v>
      </c>
      <c r="E80" s="63"/>
      <c r="F80" s="14">
        <v>28</v>
      </c>
      <c r="G80" s="14">
        <v>0</v>
      </c>
      <c r="H80" s="14">
        <v>0</v>
      </c>
      <c r="I80" s="63"/>
      <c r="J80" s="36">
        <v>0.9855580546491941</v>
      </c>
      <c r="K80" s="76">
        <v>0.9855580546491941</v>
      </c>
      <c r="M80" s="14">
        <v>10146.535714285714</v>
      </c>
      <c r="N80" s="14">
        <v>10146.535714285714</v>
      </c>
    </row>
    <row r="81" spans="2:14" x14ac:dyDescent="0.3">
      <c r="B81" s="1" t="s">
        <v>307</v>
      </c>
      <c r="C81" s="12" t="s">
        <v>9</v>
      </c>
      <c r="D81" s="14">
        <v>1003496</v>
      </c>
      <c r="E81" s="63"/>
      <c r="F81" s="14">
        <v>97</v>
      </c>
      <c r="G81" s="14">
        <v>1</v>
      </c>
      <c r="H81" s="14">
        <v>17</v>
      </c>
      <c r="I81" s="63"/>
      <c r="J81" s="36">
        <v>0.97658585584795554</v>
      </c>
      <c r="K81" s="76">
        <v>1.1459936063521927</v>
      </c>
      <c r="M81" s="14">
        <v>10239.755102040815</v>
      </c>
      <c r="N81" s="14">
        <v>8726.0521739130436</v>
      </c>
    </row>
    <row r="82" spans="2:14" x14ac:dyDescent="0.3">
      <c r="B82" s="1" t="s">
        <v>302</v>
      </c>
      <c r="C82" s="12" t="s">
        <v>72</v>
      </c>
      <c r="D82" s="14">
        <v>1647147</v>
      </c>
      <c r="E82" s="63"/>
      <c r="F82" s="14">
        <v>158</v>
      </c>
      <c r="G82" s="14">
        <v>0</v>
      </c>
      <c r="H82" s="14">
        <v>3</v>
      </c>
      <c r="I82" s="63"/>
      <c r="J82" s="36">
        <v>0.95923436098903136</v>
      </c>
      <c r="K82" s="76">
        <v>0.97744767164072177</v>
      </c>
      <c r="M82" s="14">
        <v>10424.981012658227</v>
      </c>
      <c r="N82" s="14">
        <v>10230.726708074535</v>
      </c>
    </row>
    <row r="83" spans="2:14" x14ac:dyDescent="0.3">
      <c r="B83" s="1" t="s">
        <v>254</v>
      </c>
      <c r="C83" s="12" t="s">
        <v>14</v>
      </c>
      <c r="D83" s="14">
        <v>685476</v>
      </c>
      <c r="E83" s="63"/>
      <c r="F83" s="14">
        <v>63</v>
      </c>
      <c r="G83" s="14">
        <v>0</v>
      </c>
      <c r="H83" s="14">
        <v>1</v>
      </c>
      <c r="I83" s="63"/>
      <c r="J83" s="36">
        <v>0.9190693766083714</v>
      </c>
      <c r="K83" s="76">
        <v>0.93365777941167893</v>
      </c>
      <c r="M83" s="14">
        <v>10880.571428571429</v>
      </c>
      <c r="N83" s="14">
        <v>10710.5625</v>
      </c>
    </row>
    <row r="84" spans="2:14" x14ac:dyDescent="0.3">
      <c r="B84" s="1" t="s">
        <v>280</v>
      </c>
      <c r="C84" s="12" t="s">
        <v>61</v>
      </c>
      <c r="D84" s="14">
        <v>714169</v>
      </c>
      <c r="E84" s="63"/>
      <c r="F84" s="14">
        <v>65</v>
      </c>
      <c r="G84" s="14">
        <v>0</v>
      </c>
      <c r="H84" s="14">
        <v>13</v>
      </c>
      <c r="I84" s="63"/>
      <c r="J84" s="36">
        <v>0.91014871830057031</v>
      </c>
      <c r="K84" s="76">
        <v>1.0921784619606845</v>
      </c>
      <c r="M84" s="14">
        <v>10987.215384615385</v>
      </c>
      <c r="N84" s="14">
        <v>9156.0128205128203</v>
      </c>
    </row>
    <row r="85" spans="2:14" x14ac:dyDescent="0.3">
      <c r="B85" s="1" t="s">
        <v>189</v>
      </c>
      <c r="C85" s="12" t="s">
        <v>50</v>
      </c>
      <c r="D85" s="14">
        <v>297371</v>
      </c>
      <c r="E85" s="63"/>
      <c r="F85" s="14">
        <v>26</v>
      </c>
      <c r="G85" s="14">
        <v>0</v>
      </c>
      <c r="H85" s="14">
        <v>39</v>
      </c>
      <c r="I85" s="63"/>
      <c r="J85" s="36">
        <v>0.87432870051215483</v>
      </c>
      <c r="K85" s="76">
        <v>2.185821751280387</v>
      </c>
      <c r="M85" s="14">
        <v>11437.346153846154</v>
      </c>
      <c r="N85" s="14">
        <v>4574.9384615384615</v>
      </c>
    </row>
    <row r="86" spans="2:14" x14ac:dyDescent="0.3">
      <c r="B86" s="1" t="s">
        <v>269</v>
      </c>
      <c r="C86" s="12" t="s">
        <v>66</v>
      </c>
      <c r="D86" s="14">
        <v>276199</v>
      </c>
      <c r="E86" s="63"/>
      <c r="F86" s="14">
        <v>24</v>
      </c>
      <c r="G86" s="14">
        <v>0</v>
      </c>
      <c r="H86" s="14">
        <v>0</v>
      </c>
      <c r="I86" s="63"/>
      <c r="J86" s="36">
        <v>0.86893869999529327</v>
      </c>
      <c r="K86" s="76">
        <v>0.86893869999529327</v>
      </c>
      <c r="M86" s="14">
        <v>11508.291666666666</v>
      </c>
      <c r="N86" s="14">
        <v>11508.291666666666</v>
      </c>
    </row>
    <row r="87" spans="2:14" x14ac:dyDescent="0.3">
      <c r="B87" s="1" t="s">
        <v>260</v>
      </c>
      <c r="C87" s="12" t="s">
        <v>57</v>
      </c>
      <c r="D87" s="14">
        <v>513977</v>
      </c>
      <c r="E87" s="63"/>
      <c r="F87" s="14">
        <v>43</v>
      </c>
      <c r="G87" s="14">
        <v>0</v>
      </c>
      <c r="H87" s="14">
        <v>2</v>
      </c>
      <c r="I87" s="63"/>
      <c r="J87" s="36">
        <v>0.83661331149059193</v>
      </c>
      <c r="K87" s="76">
        <v>0.87552555853666603</v>
      </c>
      <c r="M87" s="14">
        <v>11952.953488372093</v>
      </c>
      <c r="N87" s="14">
        <v>11421.711111111112</v>
      </c>
    </row>
    <row r="88" spans="2:14" x14ac:dyDescent="0.3">
      <c r="B88" s="1" t="s">
        <v>234</v>
      </c>
      <c r="C88" s="12" t="s">
        <v>63</v>
      </c>
      <c r="D88" s="14">
        <v>8840134</v>
      </c>
      <c r="E88" s="63"/>
      <c r="F88" s="14">
        <v>737</v>
      </c>
      <c r="G88" s="14">
        <v>0</v>
      </c>
      <c r="H88" s="14">
        <v>7</v>
      </c>
      <c r="I88" s="63"/>
      <c r="J88" s="36">
        <v>0.83369776973968945</v>
      </c>
      <c r="K88" s="76">
        <v>0.84161620174535812</v>
      </c>
      <c r="M88" s="14">
        <v>11994.754409769335</v>
      </c>
      <c r="N88" s="14">
        <v>11881.900537634408</v>
      </c>
    </row>
    <row r="89" spans="2:14" x14ac:dyDescent="0.3">
      <c r="B89" s="1" t="s">
        <v>181</v>
      </c>
      <c r="C89" s="12" t="s">
        <v>42</v>
      </c>
      <c r="D89" s="14">
        <v>2355890</v>
      </c>
      <c r="E89" s="63"/>
      <c r="F89" s="14">
        <v>191</v>
      </c>
      <c r="G89" s="14">
        <v>1</v>
      </c>
      <c r="H89" s="14">
        <v>126</v>
      </c>
      <c r="I89" s="63"/>
      <c r="J89" s="36">
        <v>0.8149786280344159</v>
      </c>
      <c r="K89" s="76">
        <v>1.3498083526820013</v>
      </c>
      <c r="M89" s="14">
        <v>12270.260416666666</v>
      </c>
      <c r="N89" s="14">
        <v>7408.4591194968552</v>
      </c>
    </row>
    <row r="90" spans="2:14" x14ac:dyDescent="0.3">
      <c r="B90" s="1" t="s">
        <v>310</v>
      </c>
      <c r="C90" s="12" t="s">
        <v>47</v>
      </c>
      <c r="D90" s="14">
        <v>517971</v>
      </c>
      <c r="E90" s="63"/>
      <c r="F90" s="14">
        <v>42</v>
      </c>
      <c r="G90" s="14">
        <v>0</v>
      </c>
      <c r="H90" s="14">
        <v>92</v>
      </c>
      <c r="I90" s="63"/>
      <c r="J90" s="36">
        <v>0.81085620623548416</v>
      </c>
      <c r="K90" s="76">
        <v>2.5870174198941638</v>
      </c>
      <c r="M90" s="14">
        <v>12332.642857142857</v>
      </c>
      <c r="N90" s="14">
        <v>3865.4552238805968</v>
      </c>
    </row>
    <row r="91" spans="2:14" x14ac:dyDescent="0.3">
      <c r="B91" s="1" t="s">
        <v>244</v>
      </c>
      <c r="C91" s="12" t="s">
        <v>56</v>
      </c>
      <c r="D91" s="14">
        <v>631187</v>
      </c>
      <c r="E91" s="63"/>
      <c r="F91" s="14">
        <v>48</v>
      </c>
      <c r="G91" s="14">
        <v>0</v>
      </c>
      <c r="H91" s="14">
        <v>48</v>
      </c>
      <c r="I91" s="63"/>
      <c r="J91" s="36">
        <v>0.76047193620907905</v>
      </c>
      <c r="K91" s="76">
        <v>1.5209438724181581</v>
      </c>
      <c r="M91" s="14">
        <v>13149.729166666666</v>
      </c>
      <c r="N91" s="14">
        <v>6574.864583333333</v>
      </c>
    </row>
    <row r="92" spans="2:14" x14ac:dyDescent="0.3">
      <c r="B92" s="1" t="s">
        <v>265</v>
      </c>
      <c r="C92" s="52" t="s">
        <v>92</v>
      </c>
      <c r="D92" s="14">
        <v>268744</v>
      </c>
      <c r="E92" s="63"/>
      <c r="F92" s="14">
        <v>20</v>
      </c>
      <c r="G92" s="14">
        <v>0</v>
      </c>
      <c r="H92" s="14">
        <v>0</v>
      </c>
      <c r="I92" s="63"/>
      <c r="J92" s="36">
        <v>0.7442026612687167</v>
      </c>
      <c r="K92" s="76">
        <v>0.7442026612687167</v>
      </c>
      <c r="M92" s="14">
        <v>13437.2</v>
      </c>
      <c r="N92" s="14">
        <v>13437.2</v>
      </c>
    </row>
    <row r="93" spans="2:14" x14ac:dyDescent="0.3">
      <c r="B93" s="1" t="s">
        <v>301</v>
      </c>
      <c r="C93" s="12" t="s">
        <v>37</v>
      </c>
      <c r="D93" s="14">
        <v>251644</v>
      </c>
      <c r="E93" s="63"/>
      <c r="F93" s="14">
        <v>18</v>
      </c>
      <c r="G93" s="14">
        <v>0</v>
      </c>
      <c r="H93" s="14">
        <v>0</v>
      </c>
      <c r="I93" s="63"/>
      <c r="J93" s="36">
        <v>0.71529621210917016</v>
      </c>
      <c r="K93" s="76">
        <v>0.71529621210917016</v>
      </c>
      <c r="M93" s="14">
        <v>13980.222222222223</v>
      </c>
      <c r="N93" s="14">
        <v>13980.222222222223</v>
      </c>
    </row>
    <row r="94" spans="2:14" x14ac:dyDescent="0.3">
      <c r="B94" s="1" t="s">
        <v>230</v>
      </c>
      <c r="C94" s="12" t="s">
        <v>65</v>
      </c>
      <c r="D94" s="14">
        <v>239027</v>
      </c>
      <c r="E94" s="63"/>
      <c r="F94" s="14">
        <v>16</v>
      </c>
      <c r="G94" s="14">
        <v>0</v>
      </c>
      <c r="H94" s="14">
        <v>0</v>
      </c>
      <c r="I94" s="63"/>
      <c r="J94" s="36">
        <v>0.66938044656043039</v>
      </c>
      <c r="K94" s="76">
        <v>0.66938044656043039</v>
      </c>
      <c r="M94" s="14">
        <v>14939.1875</v>
      </c>
      <c r="N94" s="14">
        <v>14939.1875</v>
      </c>
    </row>
    <row r="95" spans="2:14" x14ac:dyDescent="0.3">
      <c r="B95" s="1" t="s">
        <v>311</v>
      </c>
      <c r="C95" s="12" t="s">
        <v>31</v>
      </c>
      <c r="D95" s="14">
        <v>687301</v>
      </c>
      <c r="E95" s="63"/>
      <c r="F95" s="14">
        <v>45</v>
      </c>
      <c r="G95" s="14">
        <v>0</v>
      </c>
      <c r="H95" s="14">
        <v>0</v>
      </c>
      <c r="I95" s="63"/>
      <c r="J95" s="36">
        <v>0.65473497055875085</v>
      </c>
      <c r="K95" s="76">
        <v>0.65473497055875085</v>
      </c>
      <c r="M95" s="14">
        <v>15273.355555555556</v>
      </c>
      <c r="N95" s="14">
        <v>15273.355555555556</v>
      </c>
    </row>
    <row r="96" spans="2:14" x14ac:dyDescent="0.3">
      <c r="B96" s="1" t="s">
        <v>251</v>
      </c>
      <c r="C96" s="12" t="s">
        <v>46</v>
      </c>
      <c r="D96" s="14">
        <v>304261</v>
      </c>
      <c r="E96" s="63"/>
      <c r="F96" s="14">
        <v>19</v>
      </c>
      <c r="G96" s="14">
        <v>0</v>
      </c>
      <c r="H96" s="14">
        <v>0</v>
      </c>
      <c r="I96" s="63"/>
      <c r="J96" s="36">
        <v>0.62446386490545958</v>
      </c>
      <c r="K96" s="76">
        <v>0.62446386490545958</v>
      </c>
      <c r="M96" s="14">
        <v>16013.736842105263</v>
      </c>
      <c r="N96" s="14">
        <v>16013.736842105263</v>
      </c>
    </row>
    <row r="97" spans="2:14" x14ac:dyDescent="0.3">
      <c r="B97" s="1" t="s">
        <v>261</v>
      </c>
      <c r="C97" s="12" t="s">
        <v>11</v>
      </c>
      <c r="D97" s="14">
        <v>576870</v>
      </c>
      <c r="E97" s="63"/>
      <c r="F97" s="14">
        <v>36</v>
      </c>
      <c r="G97" s="14">
        <v>0</v>
      </c>
      <c r="H97" s="14">
        <v>0</v>
      </c>
      <c r="I97" s="63"/>
      <c r="J97" s="36">
        <v>0.62405741328202191</v>
      </c>
      <c r="K97" s="76">
        <v>0.62405741328202191</v>
      </c>
      <c r="M97" s="14">
        <v>16024.166666666666</v>
      </c>
      <c r="N97" s="14">
        <v>16024.166666666666</v>
      </c>
    </row>
    <row r="98" spans="2:14" x14ac:dyDescent="0.3">
      <c r="B98" s="1" t="s">
        <v>245</v>
      </c>
      <c r="C98" s="12" t="s">
        <v>36</v>
      </c>
      <c r="D98" s="14">
        <v>278911</v>
      </c>
      <c r="E98" s="63"/>
      <c r="F98" s="14">
        <v>15</v>
      </c>
      <c r="G98" s="14">
        <v>0</v>
      </c>
      <c r="H98" s="14">
        <v>0</v>
      </c>
      <c r="I98" s="63"/>
      <c r="J98" s="36">
        <v>0.53780596677793269</v>
      </c>
      <c r="K98" s="76">
        <v>0.53780596677793269</v>
      </c>
      <c r="M98" s="14">
        <v>18594.066666666666</v>
      </c>
      <c r="N98" s="14">
        <v>18594.066666666666</v>
      </c>
    </row>
    <row r="99" spans="2:14" x14ac:dyDescent="0.3">
      <c r="B99" s="1" t="s">
        <v>249</v>
      </c>
      <c r="C99" s="12" t="s">
        <v>35</v>
      </c>
      <c r="D99" s="14">
        <v>251478</v>
      </c>
      <c r="E99" s="63"/>
      <c r="F99" s="14">
        <v>13</v>
      </c>
      <c r="G99" s="14">
        <v>0</v>
      </c>
      <c r="H99" s="14">
        <v>0</v>
      </c>
      <c r="I99" s="63"/>
      <c r="J99" s="36">
        <v>0.51694382808834172</v>
      </c>
      <c r="K99" s="76">
        <v>0.51694382808834172</v>
      </c>
      <c r="M99" s="14">
        <v>19344.461538461539</v>
      </c>
      <c r="N99" s="14">
        <v>19344.461538461539</v>
      </c>
    </row>
    <row r="100" spans="2:14" x14ac:dyDescent="0.3">
      <c r="B100" s="1" t="s">
        <v>312</v>
      </c>
      <c r="C100" s="12" t="s">
        <v>29</v>
      </c>
      <c r="D100" s="14">
        <v>637423</v>
      </c>
      <c r="E100" s="63"/>
      <c r="F100" s="14">
        <v>32</v>
      </c>
      <c r="G100" s="14">
        <v>0</v>
      </c>
      <c r="H100" s="14">
        <v>3</v>
      </c>
      <c r="I100" s="63"/>
      <c r="J100" s="36">
        <v>0.50202142062649135</v>
      </c>
      <c r="K100" s="76">
        <v>0.54908592881022489</v>
      </c>
      <c r="M100" s="14">
        <v>19919.46875</v>
      </c>
      <c r="N100" s="14">
        <v>18212.085714285713</v>
      </c>
    </row>
    <row r="101" spans="2:14" x14ac:dyDescent="0.3">
      <c r="B101" s="1" t="s">
        <v>252</v>
      </c>
      <c r="C101" s="12" t="s">
        <v>44</v>
      </c>
      <c r="D101" s="14">
        <v>261915</v>
      </c>
      <c r="E101" s="63"/>
      <c r="F101" s="14">
        <v>6</v>
      </c>
      <c r="G101" s="14">
        <v>6</v>
      </c>
      <c r="H101" s="14">
        <v>0</v>
      </c>
      <c r="I101" s="63"/>
      <c r="J101" s="36">
        <v>0.4581639081381364</v>
      </c>
      <c r="K101" s="76">
        <v>0.4581639081381364</v>
      </c>
      <c r="M101" s="14">
        <v>21826.25</v>
      </c>
      <c r="N101" s="14">
        <v>21826.25</v>
      </c>
    </row>
    <row r="102" spans="2:14" x14ac:dyDescent="0.3">
      <c r="B102" s="1" t="s">
        <v>297</v>
      </c>
      <c r="C102" s="12" t="s">
        <v>8</v>
      </c>
      <c r="D102" s="14">
        <v>398994</v>
      </c>
      <c r="E102" s="63"/>
      <c r="F102" s="14">
        <v>13</v>
      </c>
      <c r="G102" s="14">
        <v>0</v>
      </c>
      <c r="H102" s="14">
        <v>26</v>
      </c>
      <c r="I102" s="63"/>
      <c r="J102" s="36">
        <v>0.32581943588124129</v>
      </c>
      <c r="K102" s="76">
        <v>0.97745830764372399</v>
      </c>
      <c r="M102" s="14">
        <v>30691.846153846152</v>
      </c>
      <c r="N102" s="14">
        <v>10230.615384615385</v>
      </c>
    </row>
    <row r="103" spans="2:14" x14ac:dyDescent="0.3">
      <c r="B103" s="1" t="s">
        <v>250</v>
      </c>
      <c r="C103" s="12" t="s">
        <v>32</v>
      </c>
      <c r="D103" s="14">
        <v>966549</v>
      </c>
      <c r="E103" s="63"/>
      <c r="F103" s="14">
        <v>15</v>
      </c>
      <c r="G103" s="14">
        <v>0</v>
      </c>
      <c r="H103" s="14">
        <v>1</v>
      </c>
      <c r="I103" s="63"/>
      <c r="J103" s="36">
        <v>0.1551913043208363</v>
      </c>
      <c r="K103" s="76">
        <v>0.16553739127555872</v>
      </c>
      <c r="M103" s="14">
        <v>64436.6</v>
      </c>
      <c r="N103" s="14">
        <v>60409.3125</v>
      </c>
    </row>
    <row r="104" spans="2:14" x14ac:dyDescent="0.3">
      <c r="B104" s="1" t="s">
        <v>290</v>
      </c>
      <c r="C104" s="12" t="s">
        <v>26</v>
      </c>
      <c r="D104" s="14">
        <v>1320535</v>
      </c>
      <c r="E104" s="63"/>
      <c r="F104" s="14">
        <v>20</v>
      </c>
      <c r="G104" s="14">
        <v>0</v>
      </c>
      <c r="H104" s="14">
        <v>142</v>
      </c>
      <c r="I104" s="63"/>
      <c r="J104" s="36">
        <v>0.15145376684449863</v>
      </c>
      <c r="K104" s="76">
        <v>1.2267755114404388</v>
      </c>
      <c r="M104" s="14">
        <v>66026.75</v>
      </c>
      <c r="N104" s="14">
        <v>8151.450617283951</v>
      </c>
    </row>
    <row r="105" spans="2:14" x14ac:dyDescent="0.3">
      <c r="B105" s="1" t="s">
        <v>306</v>
      </c>
      <c r="C105" s="12" t="s">
        <v>134</v>
      </c>
      <c r="D105" s="14">
        <v>231285</v>
      </c>
      <c r="E105" s="63"/>
      <c r="F105" s="14">
        <v>3</v>
      </c>
      <c r="G105" s="14">
        <v>0</v>
      </c>
      <c r="H105" s="14">
        <v>0</v>
      </c>
      <c r="I105" s="63"/>
      <c r="J105" s="36">
        <v>0.12971009793112392</v>
      </c>
      <c r="K105" s="76">
        <v>0.12971009793112392</v>
      </c>
      <c r="M105" s="14">
        <v>77095</v>
      </c>
      <c r="N105" s="14">
        <v>77095</v>
      </c>
    </row>
    <row r="106" spans="2:14" ht="14.4" thickBot="1" x14ac:dyDescent="0.35">
      <c r="B106" s="55"/>
      <c r="D106" s="8"/>
      <c r="E106" s="105"/>
      <c r="F106" s="8"/>
      <c r="G106" s="8"/>
    </row>
    <row r="107" spans="2:14" x14ac:dyDescent="0.3">
      <c r="B107" s="55"/>
      <c r="C107" s="190" t="s">
        <v>136</v>
      </c>
      <c r="D107" s="30"/>
      <c r="E107" s="106"/>
      <c r="F107" s="80">
        <f t="array" ref="F107">SMALL(F7:F105,COUNTIF(F7:F105,0)+1)</f>
        <v>3</v>
      </c>
      <c r="G107" s="80">
        <f t="array" ref="G107">SMALL(G7:G105,COUNTIF(G7:G105,0)+1)</f>
        <v>1</v>
      </c>
      <c r="H107" s="80">
        <f t="array" ref="H107">SMALL(H7:H105,COUNTIF(H7:H105,0)+1)</f>
        <v>1</v>
      </c>
      <c r="I107" s="110"/>
      <c r="J107" s="73">
        <f>SMALL(J6:J105,COUNTIF(J6:J105,0)+1)</f>
        <v>0.12971009793112392</v>
      </c>
      <c r="K107" s="73">
        <f>SMALL(K6:K105,COUNTIF(K6:K105,0)+1)</f>
        <v>0.12971009793112392</v>
      </c>
      <c r="M107" s="80">
        <f t="array" ref="M107">SMALL(M7:M105,COUNTIF(M7:M105,0)+1)</f>
        <v>1663.595</v>
      </c>
      <c r="N107" s="80">
        <f t="array" ref="N107">SMALL(N7:N105,COUNTIF(N7:N105,0)+1)</f>
        <v>1663.595</v>
      </c>
    </row>
    <row r="108" spans="2:14" x14ac:dyDescent="0.3">
      <c r="B108" s="55"/>
      <c r="C108" s="191" t="s">
        <v>137</v>
      </c>
      <c r="D108" s="31"/>
      <c r="E108" s="106"/>
      <c r="F108" s="139">
        <f t="array" ref="F108">MEDIAN(IF(ISNUMBER(F4:F105),F4:F105))</f>
        <v>67</v>
      </c>
      <c r="G108" s="139">
        <f t="array" ref="G108">MEDIAN(IF(ISNUMBER(G4:G105),G4:G105))</f>
        <v>0</v>
      </c>
      <c r="H108" s="139">
        <f t="array" ref="H108">MEDIAN(IF(ISNUMBER(H4:H105),H4:H105))</f>
        <v>1</v>
      </c>
      <c r="I108" s="110"/>
      <c r="J108" s="74">
        <f t="array" ref="J108">MEDIAN(IF(ISNUMBER(J3:J105),J3:J105))</f>
        <v>1.4629518801556287</v>
      </c>
      <c r="K108" s="74">
        <f t="array" ref="K108">MEDIAN(IF(ISNUMBER(K3:K105),K3:K105))</f>
        <v>1.82726332438479</v>
      </c>
      <c r="M108" s="139">
        <f t="array" ref="M108">MEDIAN(IF(ISNUMBER(M4:M105),M4:M105))</f>
        <v>6838.5571405338851</v>
      </c>
      <c r="N108" s="139">
        <f t="array" ref="N108">MEDIAN(IF(ISNUMBER(N4:N105),N4:N105))</f>
        <v>5472.6674509803925</v>
      </c>
    </row>
    <row r="109" spans="2:14" ht="14.4" thickBot="1" x14ac:dyDescent="0.35">
      <c r="B109" s="55"/>
      <c r="C109" s="192" t="s">
        <v>138</v>
      </c>
      <c r="D109" s="32"/>
      <c r="E109" s="106"/>
      <c r="F109" s="140">
        <f>MAX(F7:F105)</f>
        <v>737</v>
      </c>
      <c r="G109" s="140">
        <f>MAX(G7:G105)</f>
        <v>230</v>
      </c>
      <c r="H109" s="140">
        <f>MAX(H7:H105)</f>
        <v>156</v>
      </c>
      <c r="I109" s="110"/>
      <c r="J109" s="75">
        <f>MAX(J6:J105)</f>
        <v>6.4635272391505083</v>
      </c>
      <c r="K109" s="75">
        <f>MAX(K6:K105)</f>
        <v>6.4635272391505083</v>
      </c>
      <c r="M109" s="140">
        <f t="shared" ref="M109:N109" si="0">MAX(M7:M105)</f>
        <v>77095</v>
      </c>
      <c r="N109" s="140">
        <f t="shared" si="0"/>
        <v>77095</v>
      </c>
    </row>
    <row r="110" spans="2:14" x14ac:dyDescent="0.3">
      <c r="B110" s="55"/>
    </row>
    <row r="111" spans="2:14" x14ac:dyDescent="0.3">
      <c r="B111" s="55" t="s">
        <v>308</v>
      </c>
      <c r="C111" s="150" t="s">
        <v>28</v>
      </c>
      <c r="D111" s="151">
        <v>218206</v>
      </c>
      <c r="E111" s="63"/>
      <c r="F111" s="151">
        <v>56</v>
      </c>
      <c r="G111" s="151">
        <v>0</v>
      </c>
      <c r="H111" s="151">
        <v>4</v>
      </c>
      <c r="I111" s="63"/>
      <c r="J111" s="165">
        <v>2.5663822259699547</v>
      </c>
      <c r="K111" s="166">
        <v>2.7496952421106662</v>
      </c>
      <c r="M111" s="151">
        <v>3896.5357142857142</v>
      </c>
      <c r="N111" s="151">
        <v>3636.7666666666669</v>
      </c>
    </row>
    <row r="112" spans="2:14" x14ac:dyDescent="0.3">
      <c r="B112" s="55"/>
    </row>
    <row r="113" spans="3:4" x14ac:dyDescent="0.3">
      <c r="C113" s="89" t="s">
        <v>383</v>
      </c>
    </row>
    <row r="114" spans="3:4" x14ac:dyDescent="0.3">
      <c r="C114" s="1" t="s">
        <v>386</v>
      </c>
    </row>
    <row r="115" spans="3:4" x14ac:dyDescent="0.3">
      <c r="C115" s="1" t="s">
        <v>436</v>
      </c>
    </row>
    <row r="116" spans="3:4" x14ac:dyDescent="0.3">
      <c r="C116" s="1" t="s">
        <v>437</v>
      </c>
    </row>
    <row r="117" spans="3:4" x14ac:dyDescent="0.3">
      <c r="C117" s="1"/>
    </row>
    <row r="118" spans="3:4" x14ac:dyDescent="0.3">
      <c r="C118" s="3" t="s">
        <v>387</v>
      </c>
    </row>
    <row r="119" spans="3:4" x14ac:dyDescent="0.3">
      <c r="C119" s="187" t="s">
        <v>357</v>
      </c>
      <c r="D119" s="7" t="s">
        <v>433</v>
      </c>
    </row>
    <row r="120" spans="3:4" x14ac:dyDescent="0.3">
      <c r="C120" s="187" t="s">
        <v>354</v>
      </c>
      <c r="D120" s="7" t="s">
        <v>434</v>
      </c>
    </row>
    <row r="121" spans="3:4" x14ac:dyDescent="0.3">
      <c r="C121" s="187" t="s">
        <v>355</v>
      </c>
      <c r="D121" s="7" t="s">
        <v>435</v>
      </c>
    </row>
  </sheetData>
  <autoFilter ref="B5:N105">
    <sortState ref="B6:N105">
      <sortCondition descending="1" ref="J5:J105"/>
    </sortState>
  </autoFilter>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17"/>
  <sheetViews>
    <sheetView showGridLines="0" zoomScaleNormal="100" workbookViewId="0">
      <selection activeCell="H6" sqref="H6"/>
    </sheetView>
  </sheetViews>
  <sheetFormatPr defaultRowHeight="13.8" x14ac:dyDescent="0.3"/>
  <cols>
    <col min="1" max="1" width="8.88671875" style="1"/>
    <col min="2" max="2" width="8.88671875" style="1" hidden="1" customWidth="1"/>
    <col min="3" max="3" width="25.88671875" style="1" bestFit="1" customWidth="1"/>
    <col min="4" max="4" width="17" style="7" bestFit="1" customWidth="1"/>
    <col min="5" max="5" width="1.21875" style="109" customWidth="1"/>
    <col min="6" max="6" width="12.21875" style="146" customWidth="1"/>
    <col min="7" max="7" width="1.21875" style="137" customWidth="1"/>
    <col min="8" max="8" width="12.21875" style="147" customWidth="1"/>
    <col min="9" max="9" width="1.21875" style="176" customWidth="1"/>
    <col min="10" max="10" width="12.21875" style="1" customWidth="1"/>
    <col min="11" max="16384" width="8.88671875" style="1"/>
  </cols>
  <sheetData>
    <row r="1" spans="2:10" s="3" customFormat="1" ht="15.6" x14ac:dyDescent="0.3">
      <c r="C1" s="143" t="s">
        <v>130</v>
      </c>
      <c r="D1" s="7"/>
      <c r="E1" s="109"/>
      <c r="F1" s="146"/>
      <c r="G1" s="137"/>
      <c r="H1" s="147"/>
      <c r="I1" s="176"/>
    </row>
    <row r="2" spans="2:10" s="3" customFormat="1" x14ac:dyDescent="0.3">
      <c r="D2" s="7"/>
      <c r="E2" s="109"/>
      <c r="F2" s="146"/>
      <c r="G2" s="137"/>
      <c r="H2" s="147"/>
      <c r="I2" s="176"/>
    </row>
    <row r="3" spans="2:10" s="3" customFormat="1" ht="27.6" x14ac:dyDescent="0.3">
      <c r="C3" s="10" t="s">
        <v>0</v>
      </c>
      <c r="D3" s="13" t="s">
        <v>1</v>
      </c>
      <c r="E3" s="90"/>
      <c r="F3" s="27" t="s">
        <v>106</v>
      </c>
      <c r="G3" s="68"/>
      <c r="H3" s="43" t="s">
        <v>105</v>
      </c>
      <c r="I3" s="91"/>
      <c r="J3" s="43" t="s">
        <v>324</v>
      </c>
    </row>
    <row r="4" spans="2:10" s="3" customFormat="1" hidden="1" x14ac:dyDescent="0.3">
      <c r="C4" s="59"/>
      <c r="D4" s="170"/>
      <c r="E4" s="171"/>
      <c r="F4" s="144" t="s">
        <v>211</v>
      </c>
      <c r="G4" s="145"/>
      <c r="H4" s="172"/>
      <c r="I4" s="175"/>
    </row>
    <row r="5" spans="2:10" s="3" customFormat="1" x14ac:dyDescent="0.3">
      <c r="C5" s="59"/>
      <c r="D5" s="170"/>
      <c r="E5" s="171"/>
      <c r="F5" s="170"/>
      <c r="G5" s="171"/>
      <c r="H5" s="172"/>
      <c r="I5" s="175"/>
    </row>
    <row r="6" spans="2:10" x14ac:dyDescent="0.3">
      <c r="B6" s="1" t="s">
        <v>229</v>
      </c>
      <c r="C6" s="67" t="s">
        <v>48</v>
      </c>
      <c r="D6" s="14">
        <v>258654</v>
      </c>
      <c r="E6" s="63"/>
      <c r="F6" s="14">
        <v>9</v>
      </c>
      <c r="G6" s="63"/>
      <c r="H6" s="15">
        <v>3.4795518337238165</v>
      </c>
      <c r="I6" s="81"/>
      <c r="J6" s="14">
        <v>28739.333333333332</v>
      </c>
    </row>
    <row r="7" spans="2:10" x14ac:dyDescent="0.3">
      <c r="B7" s="1" t="s">
        <v>284</v>
      </c>
      <c r="C7" s="12" t="s">
        <v>77</v>
      </c>
      <c r="D7" s="14">
        <v>273593</v>
      </c>
      <c r="E7" s="63"/>
      <c r="F7" s="14">
        <v>9</v>
      </c>
      <c r="G7" s="63"/>
      <c r="H7" s="15">
        <v>3.2895578468747373</v>
      </c>
      <c r="I7" s="81"/>
      <c r="J7" s="14">
        <v>30399.222222222223</v>
      </c>
    </row>
    <row r="8" spans="2:10" x14ac:dyDescent="0.3">
      <c r="B8" s="1" t="s">
        <v>190</v>
      </c>
      <c r="C8" s="12" t="s">
        <v>79</v>
      </c>
      <c r="D8" s="14">
        <v>534959</v>
      </c>
      <c r="E8" s="63"/>
      <c r="F8" s="14">
        <v>17</v>
      </c>
      <c r="G8" s="63"/>
      <c r="H8" s="15">
        <v>3.1778136268386921</v>
      </c>
      <c r="I8" s="81"/>
      <c r="J8" s="14">
        <v>31468.176470588234</v>
      </c>
    </row>
    <row r="9" spans="2:10" x14ac:dyDescent="0.3">
      <c r="B9" s="1" t="s">
        <v>270</v>
      </c>
      <c r="C9" s="12" t="s">
        <v>20</v>
      </c>
      <c r="D9" s="14">
        <v>278609</v>
      </c>
      <c r="E9" s="63"/>
      <c r="F9" s="14">
        <v>8</v>
      </c>
      <c r="G9" s="63"/>
      <c r="H9" s="15">
        <v>2.871407599898065</v>
      </c>
      <c r="I9" s="81"/>
      <c r="J9" s="14">
        <v>34826.125</v>
      </c>
    </row>
    <row r="10" spans="2:10" x14ac:dyDescent="0.3">
      <c r="B10" s="1" t="s">
        <v>282</v>
      </c>
      <c r="C10" s="12" t="s">
        <v>3</v>
      </c>
      <c r="D10" s="14">
        <v>346023</v>
      </c>
      <c r="E10" s="63"/>
      <c r="F10" s="14">
        <v>9</v>
      </c>
      <c r="G10" s="63"/>
      <c r="H10" s="15">
        <v>2.6009831716388794</v>
      </c>
      <c r="I10" s="81"/>
      <c r="J10" s="14">
        <v>38447</v>
      </c>
    </row>
    <row r="11" spans="2:10" x14ac:dyDescent="0.3">
      <c r="B11" s="1" t="s">
        <v>296</v>
      </c>
      <c r="C11" s="12" t="s">
        <v>51</v>
      </c>
      <c r="D11" s="14">
        <v>464125</v>
      </c>
      <c r="E11" s="63"/>
      <c r="F11" s="14">
        <v>10</v>
      </c>
      <c r="G11" s="63"/>
      <c r="H11" s="15">
        <v>2.1545919741448962</v>
      </c>
      <c r="I11" s="81"/>
      <c r="J11" s="14">
        <v>46412.5</v>
      </c>
    </row>
    <row r="12" spans="2:10" x14ac:dyDescent="0.3">
      <c r="B12" s="1" t="s">
        <v>305</v>
      </c>
      <c r="C12" s="12" t="s">
        <v>39</v>
      </c>
      <c r="D12" s="14">
        <v>331701</v>
      </c>
      <c r="E12" s="63"/>
      <c r="F12" s="14">
        <v>7</v>
      </c>
      <c r="G12" s="63"/>
      <c r="H12" s="15">
        <v>2.1103343071018781</v>
      </c>
      <c r="I12" s="81"/>
      <c r="J12" s="14">
        <v>47385.857142857145</v>
      </c>
    </row>
    <row r="13" spans="2:10" x14ac:dyDescent="0.3">
      <c r="B13" s="1" t="s">
        <v>292</v>
      </c>
      <c r="C13" s="12" t="s">
        <v>23</v>
      </c>
      <c r="D13" s="14">
        <v>495511</v>
      </c>
      <c r="E13" s="63"/>
      <c r="F13" s="14">
        <v>10</v>
      </c>
      <c r="G13" s="63"/>
      <c r="H13" s="15">
        <v>2.0181186694139988</v>
      </c>
      <c r="I13" s="81"/>
      <c r="J13" s="14">
        <v>49551.1</v>
      </c>
    </row>
    <row r="14" spans="2:10" x14ac:dyDescent="0.3">
      <c r="B14" s="1" t="s">
        <v>231</v>
      </c>
      <c r="C14" s="59" t="s">
        <v>153</v>
      </c>
      <c r="D14" s="14">
        <v>649600</v>
      </c>
      <c r="E14" s="63"/>
      <c r="F14" s="14">
        <v>13</v>
      </c>
      <c r="G14" s="63"/>
      <c r="H14" s="15">
        <v>2.0012315270935961</v>
      </c>
      <c r="I14" s="81"/>
      <c r="J14" s="14">
        <v>49969.230769230766</v>
      </c>
    </row>
    <row r="15" spans="2:10" x14ac:dyDescent="0.3">
      <c r="B15" s="1" t="s">
        <v>242</v>
      </c>
      <c r="C15" s="12" t="s">
        <v>88</v>
      </c>
      <c r="D15" s="14">
        <v>314825</v>
      </c>
      <c r="E15" s="63"/>
      <c r="F15" s="14">
        <v>6</v>
      </c>
      <c r="G15" s="63"/>
      <c r="H15" s="15">
        <v>1.9058206940363696</v>
      </c>
      <c r="I15" s="81"/>
      <c r="J15" s="14">
        <v>52470.833333333336</v>
      </c>
    </row>
    <row r="16" spans="2:10" x14ac:dyDescent="0.3">
      <c r="B16" s="1" t="s">
        <v>311</v>
      </c>
      <c r="C16" s="12" t="s">
        <v>31</v>
      </c>
      <c r="D16" s="14">
        <v>687301</v>
      </c>
      <c r="E16" s="63"/>
      <c r="F16" s="14">
        <v>12</v>
      </c>
      <c r="G16" s="63"/>
      <c r="H16" s="15">
        <v>1.7459599214900023</v>
      </c>
      <c r="I16" s="81"/>
      <c r="J16" s="14">
        <v>57275.083333333336</v>
      </c>
    </row>
    <row r="17" spans="2:10" x14ac:dyDescent="0.3">
      <c r="B17" s="1" t="s">
        <v>258</v>
      </c>
      <c r="C17" s="12" t="s">
        <v>4</v>
      </c>
      <c r="D17" s="14">
        <v>290509</v>
      </c>
      <c r="E17" s="63"/>
      <c r="F17" s="14">
        <v>5</v>
      </c>
      <c r="G17" s="63"/>
      <c r="H17" s="15">
        <v>1.7211170738255956</v>
      </c>
      <c r="I17" s="81"/>
      <c r="J17" s="14">
        <v>58101.8</v>
      </c>
    </row>
    <row r="18" spans="2:10" x14ac:dyDescent="0.3">
      <c r="B18" s="1" t="s">
        <v>241</v>
      </c>
      <c r="C18" s="12" t="s">
        <v>135</v>
      </c>
      <c r="D18" s="14">
        <v>233034</v>
      </c>
      <c r="E18" s="63"/>
      <c r="F18" s="14">
        <v>4</v>
      </c>
      <c r="G18" s="63"/>
      <c r="H18" s="15">
        <v>1.7164877228215625</v>
      </c>
      <c r="I18" s="81"/>
      <c r="J18" s="14">
        <v>58258.5</v>
      </c>
    </row>
    <row r="19" spans="2:10" x14ac:dyDescent="0.3">
      <c r="B19" s="1" t="s">
        <v>187</v>
      </c>
      <c r="C19" s="12" t="s">
        <v>13</v>
      </c>
      <c r="D19" s="14">
        <v>240861</v>
      </c>
      <c r="E19" s="63"/>
      <c r="F19" s="14">
        <v>4</v>
      </c>
      <c r="G19" s="63"/>
      <c r="H19" s="15">
        <v>1.6607088735826889</v>
      </c>
      <c r="I19" s="81"/>
      <c r="J19" s="14">
        <v>60215.25</v>
      </c>
    </row>
    <row r="20" spans="2:10" x14ac:dyDescent="0.3">
      <c r="B20" s="1" t="s">
        <v>227</v>
      </c>
      <c r="C20" s="12" t="s">
        <v>34</v>
      </c>
      <c r="D20" s="14">
        <v>547499</v>
      </c>
      <c r="E20" s="63"/>
      <c r="F20" s="14">
        <v>9</v>
      </c>
      <c r="G20" s="63"/>
      <c r="H20" s="15">
        <v>1.6438386188833223</v>
      </c>
      <c r="I20" s="81"/>
      <c r="J20" s="14">
        <v>60833.222222222219</v>
      </c>
    </row>
    <row r="21" spans="2:10" x14ac:dyDescent="0.3">
      <c r="B21" s="1" t="s">
        <v>263</v>
      </c>
      <c r="C21" s="12" t="s">
        <v>60</v>
      </c>
      <c r="D21" s="14">
        <v>439124</v>
      </c>
      <c r="E21" s="63"/>
      <c r="F21" s="14">
        <v>7</v>
      </c>
      <c r="G21" s="63"/>
      <c r="H21" s="15">
        <v>1.5940827647771472</v>
      </c>
      <c r="I21" s="81"/>
      <c r="J21" s="14">
        <v>62732</v>
      </c>
    </row>
    <row r="22" spans="2:10" x14ac:dyDescent="0.3">
      <c r="B22" s="1" t="s">
        <v>238</v>
      </c>
      <c r="C22" s="12" t="s">
        <v>86</v>
      </c>
      <c r="D22" s="14">
        <v>761152</v>
      </c>
      <c r="E22" s="63"/>
      <c r="F22" s="14">
        <v>11</v>
      </c>
      <c r="G22" s="63"/>
      <c r="H22" s="15">
        <v>1.4451778357016734</v>
      </c>
      <c r="I22" s="81"/>
      <c r="J22" s="14">
        <v>69195.636363636368</v>
      </c>
    </row>
    <row r="23" spans="2:10" x14ac:dyDescent="0.3">
      <c r="B23" s="1" t="s">
        <v>182</v>
      </c>
      <c r="C23" s="12" t="s">
        <v>41</v>
      </c>
      <c r="D23" s="14">
        <v>1020829</v>
      </c>
      <c r="E23" s="63"/>
      <c r="F23" s="14">
        <v>13</v>
      </c>
      <c r="G23" s="63"/>
      <c r="H23" s="15">
        <v>1.2734747935256543</v>
      </c>
      <c r="I23" s="81"/>
      <c r="J23" s="14">
        <v>78525.307692307688</v>
      </c>
    </row>
    <row r="24" spans="2:10" x14ac:dyDescent="0.3">
      <c r="B24" s="1" t="s">
        <v>276</v>
      </c>
      <c r="C24" s="12" t="s">
        <v>49</v>
      </c>
      <c r="D24" s="14">
        <v>327130</v>
      </c>
      <c r="E24" s="63"/>
      <c r="F24" s="14">
        <v>4</v>
      </c>
      <c r="G24" s="63"/>
      <c r="H24" s="15">
        <v>1.2227554794729925</v>
      </c>
      <c r="I24" s="81"/>
      <c r="J24" s="14">
        <v>81782.5</v>
      </c>
    </row>
    <row r="25" spans="2:10" x14ac:dyDescent="0.3">
      <c r="B25" s="1" t="s">
        <v>281</v>
      </c>
      <c r="C25" s="52" t="s">
        <v>75</v>
      </c>
      <c r="D25" s="14">
        <v>665438</v>
      </c>
      <c r="E25" s="63"/>
      <c r="F25" s="14">
        <v>8</v>
      </c>
      <c r="G25" s="63"/>
      <c r="H25" s="15">
        <v>1.2022156835046991</v>
      </c>
      <c r="I25" s="81"/>
      <c r="J25" s="14">
        <v>83179.75</v>
      </c>
    </row>
    <row r="26" spans="2:10" x14ac:dyDescent="0.3">
      <c r="B26" s="1" t="s">
        <v>304</v>
      </c>
      <c r="C26" s="12" t="s">
        <v>89</v>
      </c>
      <c r="D26" s="14">
        <v>259920</v>
      </c>
      <c r="E26" s="63"/>
      <c r="F26" s="14">
        <v>3</v>
      </c>
      <c r="G26" s="63"/>
      <c r="H26" s="15">
        <v>1.1542012927054477</v>
      </c>
      <c r="I26" s="81"/>
      <c r="J26" s="14">
        <v>86640</v>
      </c>
    </row>
    <row r="27" spans="2:10" x14ac:dyDescent="0.3">
      <c r="B27" s="1" t="s">
        <v>291</v>
      </c>
      <c r="C27" s="12" t="s">
        <v>80</v>
      </c>
      <c r="D27" s="14">
        <v>1453138</v>
      </c>
      <c r="E27" s="63"/>
      <c r="F27" s="14">
        <v>16</v>
      </c>
      <c r="G27" s="63"/>
      <c r="H27" s="15">
        <v>1.101065418425504</v>
      </c>
      <c r="I27" s="81"/>
      <c r="J27" s="14">
        <v>90821.125</v>
      </c>
    </row>
    <row r="28" spans="2:10" x14ac:dyDescent="0.3">
      <c r="B28" s="1" t="s">
        <v>228</v>
      </c>
      <c r="C28" s="12" t="s">
        <v>95</v>
      </c>
      <c r="D28" s="14">
        <v>464214</v>
      </c>
      <c r="E28" s="63"/>
      <c r="F28" s="14">
        <v>5</v>
      </c>
      <c r="G28" s="63"/>
      <c r="H28" s="15">
        <v>1.0770894458159384</v>
      </c>
      <c r="I28" s="81"/>
      <c r="J28" s="14">
        <v>92842.8</v>
      </c>
    </row>
    <row r="29" spans="2:10" x14ac:dyDescent="0.3">
      <c r="B29" s="1" t="s">
        <v>279</v>
      </c>
      <c r="C29" s="12" t="s">
        <v>27</v>
      </c>
      <c r="D29" s="14">
        <v>744729</v>
      </c>
      <c r="E29" s="63"/>
      <c r="F29" s="14">
        <v>8</v>
      </c>
      <c r="G29" s="63"/>
      <c r="H29" s="15">
        <v>1.0742162585316271</v>
      </c>
      <c r="I29" s="81"/>
      <c r="J29" s="14">
        <v>93091.125</v>
      </c>
    </row>
    <row r="30" spans="2:10" x14ac:dyDescent="0.3">
      <c r="B30" s="1" t="s">
        <v>257</v>
      </c>
      <c r="C30" s="85" t="s">
        <v>2</v>
      </c>
      <c r="D30" s="14">
        <v>567242</v>
      </c>
      <c r="E30" s="63"/>
      <c r="F30" s="14">
        <v>6</v>
      </c>
      <c r="G30" s="63"/>
      <c r="H30" s="15">
        <v>1.0577496024624411</v>
      </c>
      <c r="I30" s="81"/>
      <c r="J30" s="14">
        <v>94540.333333333328</v>
      </c>
    </row>
    <row r="31" spans="2:10" x14ac:dyDescent="0.3">
      <c r="B31" s="1" t="s">
        <v>272</v>
      </c>
      <c r="C31" s="12" t="s">
        <v>5</v>
      </c>
      <c r="D31" s="14">
        <v>399679</v>
      </c>
      <c r="E31" s="63"/>
      <c r="F31" s="14">
        <v>4</v>
      </c>
      <c r="G31" s="63"/>
      <c r="H31" s="15">
        <v>1.0008031445234802</v>
      </c>
      <c r="I31" s="81"/>
      <c r="J31" s="14">
        <v>99919.75</v>
      </c>
    </row>
    <row r="32" spans="2:10" x14ac:dyDescent="0.3">
      <c r="B32" s="1" t="s">
        <v>295</v>
      </c>
      <c r="C32" s="12" t="s">
        <v>97</v>
      </c>
      <c r="D32" s="14">
        <v>399769</v>
      </c>
      <c r="E32" s="63"/>
      <c r="F32" s="14">
        <v>4</v>
      </c>
      <c r="G32" s="63"/>
      <c r="H32" s="15">
        <v>1.0005778336989612</v>
      </c>
      <c r="I32" s="81"/>
      <c r="J32" s="14">
        <v>99942.25</v>
      </c>
    </row>
    <row r="33" spans="2:10" x14ac:dyDescent="0.3">
      <c r="B33" s="1" t="s">
        <v>300</v>
      </c>
      <c r="C33" s="12" t="s">
        <v>73</v>
      </c>
      <c r="D33" s="14">
        <v>305298</v>
      </c>
      <c r="E33" s="63"/>
      <c r="F33" s="14">
        <v>3</v>
      </c>
      <c r="G33" s="63"/>
      <c r="H33" s="15">
        <v>0.98264646345537798</v>
      </c>
      <c r="I33" s="81"/>
      <c r="J33" s="14">
        <v>101766</v>
      </c>
    </row>
    <row r="34" spans="2:10" x14ac:dyDescent="0.3">
      <c r="B34" s="1" t="s">
        <v>294</v>
      </c>
      <c r="C34" s="12" t="s">
        <v>25</v>
      </c>
      <c r="D34" s="14">
        <v>320242</v>
      </c>
      <c r="E34" s="63"/>
      <c r="F34" s="14">
        <v>3</v>
      </c>
      <c r="G34" s="63"/>
      <c r="H34" s="15">
        <v>0.93679155138926185</v>
      </c>
      <c r="I34" s="81"/>
      <c r="J34" s="14">
        <v>106747.33333333333</v>
      </c>
    </row>
    <row r="35" spans="2:10" x14ac:dyDescent="0.3">
      <c r="B35" s="1" t="s">
        <v>271</v>
      </c>
      <c r="C35" s="12" t="s">
        <v>67</v>
      </c>
      <c r="D35" s="14">
        <v>446649</v>
      </c>
      <c r="E35" s="63"/>
      <c r="F35" s="14">
        <v>4</v>
      </c>
      <c r="G35" s="63"/>
      <c r="H35" s="15">
        <v>0.89555780937604246</v>
      </c>
      <c r="I35" s="81"/>
      <c r="J35" s="14">
        <v>111662.25</v>
      </c>
    </row>
    <row r="36" spans="2:10" x14ac:dyDescent="0.3">
      <c r="B36" s="1" t="s">
        <v>298</v>
      </c>
      <c r="C36" s="12" t="s">
        <v>12</v>
      </c>
      <c r="D36" s="14">
        <v>227473</v>
      </c>
      <c r="E36" s="63"/>
      <c r="F36" s="14">
        <v>2</v>
      </c>
      <c r="G36" s="63"/>
      <c r="H36" s="15">
        <v>0.87922522673020542</v>
      </c>
      <c r="I36" s="81"/>
      <c r="J36" s="14">
        <v>113736.5</v>
      </c>
    </row>
    <row r="37" spans="2:10" x14ac:dyDescent="0.3">
      <c r="B37" s="1" t="s">
        <v>306</v>
      </c>
      <c r="C37" s="12" t="s">
        <v>134</v>
      </c>
      <c r="D37" s="14">
        <v>231285</v>
      </c>
      <c r="E37" s="63"/>
      <c r="F37" s="14">
        <v>2</v>
      </c>
      <c r="G37" s="63"/>
      <c r="H37" s="15">
        <v>0.86473398620749287</v>
      </c>
      <c r="I37" s="81"/>
      <c r="J37" s="14">
        <v>115642.5</v>
      </c>
    </row>
    <row r="38" spans="2:10" x14ac:dyDescent="0.3">
      <c r="B38" s="1" t="s">
        <v>268</v>
      </c>
      <c r="C38" s="12" t="s">
        <v>96</v>
      </c>
      <c r="D38" s="14">
        <v>706367</v>
      </c>
      <c r="E38" s="63"/>
      <c r="F38" s="14">
        <v>6</v>
      </c>
      <c r="G38" s="63"/>
      <c r="H38" s="15">
        <v>0.84941680457892288</v>
      </c>
      <c r="I38" s="81"/>
      <c r="J38" s="14">
        <v>117727.83333333333</v>
      </c>
    </row>
    <row r="39" spans="2:10" x14ac:dyDescent="0.3">
      <c r="B39" s="1" t="s">
        <v>230</v>
      </c>
      <c r="C39" s="12" t="s">
        <v>65</v>
      </c>
      <c r="D39" s="14">
        <v>239027</v>
      </c>
      <c r="E39" s="63"/>
      <c r="F39" s="14">
        <v>2</v>
      </c>
      <c r="G39" s="63"/>
      <c r="H39" s="15">
        <v>0.83672555820053796</v>
      </c>
      <c r="I39" s="81"/>
      <c r="J39" s="14">
        <v>119513.5</v>
      </c>
    </row>
    <row r="40" spans="2:10" x14ac:dyDescent="0.3">
      <c r="B40" s="1" t="s">
        <v>303</v>
      </c>
      <c r="C40" s="52" t="s">
        <v>85</v>
      </c>
      <c r="D40" s="14">
        <v>246001</v>
      </c>
      <c r="E40" s="63"/>
      <c r="F40" s="14">
        <v>2</v>
      </c>
      <c r="G40" s="63"/>
      <c r="H40" s="15">
        <v>0.81300482518363748</v>
      </c>
      <c r="I40" s="81"/>
      <c r="J40" s="14">
        <v>123000.5</v>
      </c>
    </row>
    <row r="41" spans="2:10" x14ac:dyDescent="0.3">
      <c r="B41" s="1" t="s">
        <v>183</v>
      </c>
      <c r="C41" s="12" t="s">
        <v>69</v>
      </c>
      <c r="D41" s="14">
        <v>497645</v>
      </c>
      <c r="E41" s="63"/>
      <c r="F41" s="14">
        <v>4</v>
      </c>
      <c r="G41" s="63"/>
      <c r="H41" s="15">
        <v>0.80378583126525938</v>
      </c>
      <c r="I41" s="81"/>
      <c r="J41" s="14">
        <v>124411.25</v>
      </c>
    </row>
    <row r="42" spans="2:10" x14ac:dyDescent="0.3">
      <c r="B42" s="1" t="s">
        <v>301</v>
      </c>
      <c r="C42" s="12" t="s">
        <v>37</v>
      </c>
      <c r="D42" s="14">
        <v>251644</v>
      </c>
      <c r="E42" s="63"/>
      <c r="F42" s="14">
        <v>2</v>
      </c>
      <c r="G42" s="63"/>
      <c r="H42" s="15">
        <v>0.79477356901018903</v>
      </c>
      <c r="I42" s="81"/>
      <c r="J42" s="14">
        <v>125822</v>
      </c>
    </row>
    <row r="43" spans="2:10" x14ac:dyDescent="0.3">
      <c r="B43" s="1" t="s">
        <v>226</v>
      </c>
      <c r="C43" s="12" t="s">
        <v>52</v>
      </c>
      <c r="D43" s="14">
        <v>3903648</v>
      </c>
      <c r="E43" s="63"/>
      <c r="F43" s="14">
        <v>31</v>
      </c>
      <c r="G43" s="63"/>
      <c r="H43" s="15">
        <v>0.79412897884235456</v>
      </c>
      <c r="I43" s="81"/>
      <c r="J43" s="14">
        <v>125924.12903225806</v>
      </c>
    </row>
    <row r="44" spans="2:10" x14ac:dyDescent="0.3">
      <c r="B44" s="1" t="s">
        <v>185</v>
      </c>
      <c r="C44" s="12" t="s">
        <v>82</v>
      </c>
      <c r="D44" s="14">
        <v>883822</v>
      </c>
      <c r="E44" s="63"/>
      <c r="F44" s="14">
        <v>7</v>
      </c>
      <c r="G44" s="63"/>
      <c r="H44" s="15">
        <v>0.79201468168929945</v>
      </c>
      <c r="I44" s="81"/>
      <c r="J44" s="14">
        <v>126260.28571428571</v>
      </c>
    </row>
    <row r="45" spans="2:10" x14ac:dyDescent="0.3">
      <c r="B45" s="1" t="s">
        <v>240</v>
      </c>
      <c r="C45" s="12" t="s">
        <v>91</v>
      </c>
      <c r="D45" s="14">
        <v>392284</v>
      </c>
      <c r="E45" s="63"/>
      <c r="F45" s="14">
        <v>3</v>
      </c>
      <c r="G45" s="63"/>
      <c r="H45" s="15">
        <v>0.76475206737975543</v>
      </c>
      <c r="I45" s="81"/>
      <c r="J45" s="14">
        <v>130761.33333333333</v>
      </c>
    </row>
    <row r="46" spans="2:10" x14ac:dyDescent="0.3">
      <c r="B46" s="1" t="s">
        <v>274</v>
      </c>
      <c r="C46" s="12" t="s">
        <v>54</v>
      </c>
      <c r="D46" s="14">
        <v>263561</v>
      </c>
      <c r="E46" s="63"/>
      <c r="F46" s="14">
        <v>2</v>
      </c>
      <c r="G46" s="63"/>
      <c r="H46" s="15">
        <v>0.7588376125451034</v>
      </c>
      <c r="I46" s="81"/>
      <c r="J46" s="14">
        <v>131780.5</v>
      </c>
    </row>
    <row r="47" spans="2:10" x14ac:dyDescent="0.3">
      <c r="B47" s="1" t="s">
        <v>239</v>
      </c>
      <c r="C47" s="12" t="s">
        <v>10</v>
      </c>
      <c r="D47" s="14">
        <v>410726</v>
      </c>
      <c r="E47" s="63"/>
      <c r="F47" s="14">
        <v>3</v>
      </c>
      <c r="G47" s="63"/>
      <c r="H47" s="15">
        <v>0.73041394993255848</v>
      </c>
      <c r="I47" s="81"/>
      <c r="J47" s="14">
        <v>136908.66666666666</v>
      </c>
    </row>
    <row r="48" spans="2:10" x14ac:dyDescent="0.3">
      <c r="B48" s="1" t="s">
        <v>254</v>
      </c>
      <c r="C48" s="12" t="s">
        <v>14</v>
      </c>
      <c r="D48" s="14">
        <v>685476</v>
      </c>
      <c r="E48" s="63"/>
      <c r="F48" s="14">
        <v>5</v>
      </c>
      <c r="G48" s="63"/>
      <c r="H48" s="15">
        <v>0.72942014016537415</v>
      </c>
      <c r="I48" s="81"/>
      <c r="J48" s="14">
        <v>137095.20000000001</v>
      </c>
    </row>
    <row r="49" spans="2:10" x14ac:dyDescent="0.3">
      <c r="B49" s="1" t="s">
        <v>188</v>
      </c>
      <c r="C49" s="12" t="s">
        <v>93</v>
      </c>
      <c r="D49" s="14">
        <v>548705</v>
      </c>
      <c r="E49" s="63"/>
      <c r="F49" s="14">
        <v>4</v>
      </c>
      <c r="G49" s="63"/>
      <c r="H49" s="15">
        <v>0.72898916539852932</v>
      </c>
      <c r="I49" s="81"/>
      <c r="J49" s="14">
        <v>137176.25</v>
      </c>
    </row>
    <row r="50" spans="2:10" x14ac:dyDescent="0.3">
      <c r="B50" s="1" t="s">
        <v>275</v>
      </c>
      <c r="C50" s="12" t="s">
        <v>55</v>
      </c>
      <c r="D50" s="14">
        <v>277146</v>
      </c>
      <c r="E50" s="63"/>
      <c r="F50" s="14">
        <v>2</v>
      </c>
      <c r="G50" s="63"/>
      <c r="H50" s="15">
        <v>0.72164130097493739</v>
      </c>
      <c r="I50" s="81"/>
      <c r="J50" s="14">
        <v>138573</v>
      </c>
    </row>
    <row r="51" spans="2:10" x14ac:dyDescent="0.3">
      <c r="B51" s="1" t="s">
        <v>288</v>
      </c>
      <c r="C51" s="52" t="s">
        <v>94</v>
      </c>
      <c r="D51" s="14">
        <v>419459</v>
      </c>
      <c r="E51" s="63"/>
      <c r="F51" s="14">
        <v>3</v>
      </c>
      <c r="G51" s="63"/>
      <c r="H51" s="15">
        <v>0.71520696897670566</v>
      </c>
      <c r="I51" s="81"/>
      <c r="J51" s="14">
        <v>139819.66666666666</v>
      </c>
    </row>
    <row r="52" spans="2:10" x14ac:dyDescent="0.3">
      <c r="B52" s="1" t="s">
        <v>192</v>
      </c>
      <c r="C52" s="12" t="s">
        <v>68</v>
      </c>
      <c r="D52" s="14">
        <v>702619</v>
      </c>
      <c r="E52" s="63"/>
      <c r="F52" s="14">
        <v>5</v>
      </c>
      <c r="G52" s="63"/>
      <c r="H52" s="15">
        <v>0.71162322681282464</v>
      </c>
      <c r="I52" s="81"/>
      <c r="J52" s="14">
        <v>140523.79999999999</v>
      </c>
    </row>
    <row r="53" spans="2:10" x14ac:dyDescent="0.3">
      <c r="B53" s="1" t="s">
        <v>261</v>
      </c>
      <c r="C53" s="12" t="s">
        <v>11</v>
      </c>
      <c r="D53" s="14">
        <v>576870</v>
      </c>
      <c r="E53" s="63"/>
      <c r="F53" s="14">
        <v>4</v>
      </c>
      <c r="G53" s="63"/>
      <c r="H53" s="15">
        <v>0.69339712586891333</v>
      </c>
      <c r="I53" s="81"/>
      <c r="J53" s="14">
        <v>144217.5</v>
      </c>
    </row>
    <row r="54" spans="2:10" x14ac:dyDescent="0.3">
      <c r="B54" s="1" t="s">
        <v>225</v>
      </c>
      <c r="C54" s="12" t="s">
        <v>83</v>
      </c>
      <c r="D54" s="14">
        <v>1018924</v>
      </c>
      <c r="E54" s="63"/>
      <c r="F54" s="14">
        <v>7</v>
      </c>
      <c r="G54" s="63"/>
      <c r="H54" s="15">
        <v>0.68699922663515622</v>
      </c>
      <c r="I54" s="81"/>
      <c r="J54" s="14">
        <v>145560.57142857142</v>
      </c>
    </row>
    <row r="55" spans="2:10" x14ac:dyDescent="0.3">
      <c r="B55" s="1" t="s">
        <v>189</v>
      </c>
      <c r="C55" s="12" t="s">
        <v>50</v>
      </c>
      <c r="D55" s="14">
        <v>297371</v>
      </c>
      <c r="E55" s="63"/>
      <c r="F55" s="14">
        <v>2</v>
      </c>
      <c r="G55" s="63"/>
      <c r="H55" s="15">
        <v>0.67256053885550371</v>
      </c>
      <c r="I55" s="81"/>
      <c r="J55" s="14">
        <v>148685.5</v>
      </c>
    </row>
    <row r="56" spans="2:10" x14ac:dyDescent="0.3">
      <c r="B56" s="1" t="s">
        <v>186</v>
      </c>
      <c r="C56" s="12" t="s">
        <v>38</v>
      </c>
      <c r="D56" s="14">
        <v>303787</v>
      </c>
      <c r="E56" s="63"/>
      <c r="F56" s="14">
        <v>2</v>
      </c>
      <c r="G56" s="63"/>
      <c r="H56" s="15">
        <v>0.65835601918449438</v>
      </c>
      <c r="I56" s="81"/>
      <c r="J56" s="14">
        <v>151893.5</v>
      </c>
    </row>
    <row r="57" spans="2:10" x14ac:dyDescent="0.3">
      <c r="B57" s="1" t="s">
        <v>251</v>
      </c>
      <c r="C57" s="12" t="s">
        <v>46</v>
      </c>
      <c r="D57" s="14">
        <v>304261</v>
      </c>
      <c r="E57" s="63"/>
      <c r="F57" s="14">
        <v>2</v>
      </c>
      <c r="G57" s="63"/>
      <c r="H57" s="15">
        <v>0.65733038411100997</v>
      </c>
      <c r="I57" s="81"/>
      <c r="J57" s="14">
        <v>152130.5</v>
      </c>
    </row>
    <row r="58" spans="2:10" x14ac:dyDescent="0.3">
      <c r="B58" s="1" t="s">
        <v>237</v>
      </c>
      <c r="C58" s="12" t="s">
        <v>84</v>
      </c>
      <c r="D58" s="14">
        <v>309050</v>
      </c>
      <c r="E58" s="63"/>
      <c r="F58" s="14">
        <v>2</v>
      </c>
      <c r="G58" s="63"/>
      <c r="H58" s="15">
        <v>0.64714447500404459</v>
      </c>
      <c r="I58" s="81"/>
      <c r="J58" s="14">
        <v>154525</v>
      </c>
    </row>
    <row r="59" spans="2:10" x14ac:dyDescent="0.3">
      <c r="B59" s="1" t="s">
        <v>267</v>
      </c>
      <c r="C59" s="12" t="s">
        <v>78</v>
      </c>
      <c r="D59" s="14">
        <v>316692</v>
      </c>
      <c r="E59" s="63"/>
      <c r="F59" s="14">
        <v>2</v>
      </c>
      <c r="G59" s="63"/>
      <c r="H59" s="15">
        <v>0.63152842509441354</v>
      </c>
      <c r="I59" s="81"/>
      <c r="J59" s="14">
        <v>158346</v>
      </c>
    </row>
    <row r="60" spans="2:10" x14ac:dyDescent="0.3">
      <c r="B60" s="1" t="s">
        <v>312</v>
      </c>
      <c r="C60" s="12" t="s">
        <v>29</v>
      </c>
      <c r="D60" s="14">
        <v>637423</v>
      </c>
      <c r="E60" s="63"/>
      <c r="F60" s="14">
        <v>4</v>
      </c>
      <c r="G60" s="63"/>
      <c r="H60" s="15">
        <v>0.62752677578311422</v>
      </c>
      <c r="I60" s="81"/>
      <c r="J60" s="14">
        <v>159355.75</v>
      </c>
    </row>
    <row r="61" spans="2:10" x14ac:dyDescent="0.3">
      <c r="B61" s="1" t="s">
        <v>286</v>
      </c>
      <c r="C61" s="52" t="s">
        <v>90</v>
      </c>
      <c r="D61" s="14">
        <v>323593</v>
      </c>
      <c r="E61" s="63"/>
      <c r="F61" s="14">
        <v>2</v>
      </c>
      <c r="G61" s="63"/>
      <c r="H61" s="15">
        <v>0.61806034123111442</v>
      </c>
      <c r="I61" s="81"/>
      <c r="J61" s="14">
        <v>161796.5</v>
      </c>
    </row>
    <row r="62" spans="2:10" x14ac:dyDescent="0.3">
      <c r="B62" s="1" t="s">
        <v>248</v>
      </c>
      <c r="C62" s="12" t="s">
        <v>45</v>
      </c>
      <c r="D62" s="14">
        <v>978003</v>
      </c>
      <c r="E62" s="63"/>
      <c r="F62" s="14">
        <v>5</v>
      </c>
      <c r="G62" s="63"/>
      <c r="H62" s="15">
        <v>0.51124587552389922</v>
      </c>
      <c r="I62" s="81"/>
      <c r="J62" s="14">
        <v>195600.6</v>
      </c>
    </row>
    <row r="63" spans="2:10" x14ac:dyDescent="0.3">
      <c r="B63" s="1" t="s">
        <v>235</v>
      </c>
      <c r="C63" s="12" t="s">
        <v>81</v>
      </c>
      <c r="D63" s="14">
        <v>1394592</v>
      </c>
      <c r="E63" s="63"/>
      <c r="F63" s="14">
        <v>7</v>
      </c>
      <c r="G63" s="63"/>
      <c r="H63" s="15">
        <v>0.50193891833597215</v>
      </c>
      <c r="I63" s="81"/>
      <c r="J63" s="14">
        <v>199227.42857142858</v>
      </c>
    </row>
    <row r="64" spans="2:10" x14ac:dyDescent="0.3">
      <c r="B64" s="1" t="s">
        <v>297</v>
      </c>
      <c r="C64" s="12" t="s">
        <v>8</v>
      </c>
      <c r="D64" s="14">
        <v>398994</v>
      </c>
      <c r="E64" s="63"/>
      <c r="F64" s="14">
        <v>2</v>
      </c>
      <c r="G64" s="63"/>
      <c r="H64" s="15">
        <v>0.50126067058652513</v>
      </c>
      <c r="I64" s="81"/>
      <c r="J64" s="14">
        <v>199497</v>
      </c>
    </row>
    <row r="65" spans="2:10" x14ac:dyDescent="0.3">
      <c r="B65" s="1" t="s">
        <v>302</v>
      </c>
      <c r="C65" s="12" t="s">
        <v>72</v>
      </c>
      <c r="D65" s="14">
        <v>1647147</v>
      </c>
      <c r="E65" s="63"/>
      <c r="F65" s="14">
        <v>8</v>
      </c>
      <c r="G65" s="63"/>
      <c r="H65" s="15">
        <v>0.48568828404507913</v>
      </c>
      <c r="I65" s="81"/>
      <c r="J65" s="14">
        <v>205893.375</v>
      </c>
    </row>
    <row r="66" spans="2:10" x14ac:dyDescent="0.3">
      <c r="B66" s="1" t="s">
        <v>234</v>
      </c>
      <c r="C66" s="12" t="s">
        <v>63</v>
      </c>
      <c r="D66" s="14">
        <v>8840134</v>
      </c>
      <c r="E66" s="63"/>
      <c r="F66" s="14">
        <v>41</v>
      </c>
      <c r="G66" s="63"/>
      <c r="H66" s="15">
        <v>0.46379387461773769</v>
      </c>
      <c r="I66" s="81"/>
      <c r="J66" s="14">
        <v>215613.0243902439</v>
      </c>
    </row>
    <row r="67" spans="2:10" x14ac:dyDescent="0.3">
      <c r="B67" s="1" t="s">
        <v>313</v>
      </c>
      <c r="C67" s="12" t="s">
        <v>40</v>
      </c>
      <c r="D67" s="14">
        <v>225489</v>
      </c>
      <c r="E67" s="63"/>
      <c r="F67" s="14">
        <v>1</v>
      </c>
      <c r="G67" s="63"/>
      <c r="H67" s="15">
        <v>0.44348061324499205</v>
      </c>
      <c r="I67" s="81"/>
      <c r="J67" s="14">
        <v>225489</v>
      </c>
    </row>
    <row r="68" spans="2:10" x14ac:dyDescent="0.3">
      <c r="B68" s="1" t="s">
        <v>299</v>
      </c>
      <c r="C68" s="12" t="s">
        <v>191</v>
      </c>
      <c r="D68" s="14">
        <v>231726</v>
      </c>
      <c r="E68" s="63"/>
      <c r="F68" s="14">
        <v>1</v>
      </c>
      <c r="G68" s="63"/>
      <c r="H68" s="15">
        <v>0.43154415128211765</v>
      </c>
      <c r="I68" s="81"/>
      <c r="J68" s="14">
        <v>231726</v>
      </c>
    </row>
    <row r="69" spans="2:10" x14ac:dyDescent="0.3">
      <c r="B69" s="1" t="s">
        <v>283</v>
      </c>
      <c r="C69" s="12" t="s">
        <v>33</v>
      </c>
      <c r="D69" s="14">
        <v>235898</v>
      </c>
      <c r="E69" s="63"/>
      <c r="F69" s="14">
        <v>1</v>
      </c>
      <c r="G69" s="63"/>
      <c r="H69" s="15">
        <v>0.42391202977558101</v>
      </c>
      <c r="I69" s="81"/>
      <c r="J69" s="14">
        <v>235898</v>
      </c>
    </row>
    <row r="70" spans="2:10" x14ac:dyDescent="0.3">
      <c r="B70" s="1" t="s">
        <v>250</v>
      </c>
      <c r="C70" s="12" t="s">
        <v>32</v>
      </c>
      <c r="D70" s="14">
        <v>966549</v>
      </c>
      <c r="E70" s="63"/>
      <c r="F70" s="14">
        <v>4</v>
      </c>
      <c r="G70" s="63"/>
      <c r="H70" s="15">
        <v>0.41384347818889677</v>
      </c>
      <c r="I70" s="81"/>
      <c r="J70" s="14">
        <v>241637.25</v>
      </c>
    </row>
    <row r="71" spans="2:10" x14ac:dyDescent="0.3">
      <c r="B71" s="1" t="s">
        <v>266</v>
      </c>
      <c r="C71" s="12" t="s">
        <v>6</v>
      </c>
      <c r="D71" s="14">
        <v>246301</v>
      </c>
      <c r="E71" s="63"/>
      <c r="F71" s="14">
        <v>1</v>
      </c>
      <c r="G71" s="63"/>
      <c r="H71" s="15">
        <v>0.40600728377067086</v>
      </c>
      <c r="I71" s="81"/>
      <c r="J71" s="14">
        <v>246301</v>
      </c>
    </row>
    <row r="72" spans="2:10" x14ac:dyDescent="0.3">
      <c r="B72" s="1" t="s">
        <v>307</v>
      </c>
      <c r="C72" s="12" t="s">
        <v>9</v>
      </c>
      <c r="D72" s="14">
        <v>1003496</v>
      </c>
      <c r="E72" s="63"/>
      <c r="F72" s="14">
        <v>4</v>
      </c>
      <c r="G72" s="63"/>
      <c r="H72" s="15">
        <v>0.39860647177467573</v>
      </c>
      <c r="I72" s="81"/>
      <c r="J72" s="14">
        <v>250874</v>
      </c>
    </row>
    <row r="73" spans="2:10" x14ac:dyDescent="0.3">
      <c r="B73" s="1" t="s">
        <v>247</v>
      </c>
      <c r="C73" s="12" t="s">
        <v>98</v>
      </c>
      <c r="D73" s="14">
        <v>253749</v>
      </c>
      <c r="E73" s="63"/>
      <c r="F73" s="14">
        <v>1</v>
      </c>
      <c r="G73" s="63"/>
      <c r="H73" s="15">
        <v>0.39409022301565722</v>
      </c>
      <c r="I73" s="81"/>
      <c r="J73" s="14">
        <v>253749</v>
      </c>
    </row>
    <row r="74" spans="2:10" x14ac:dyDescent="0.3">
      <c r="B74" s="1" t="s">
        <v>285</v>
      </c>
      <c r="C74" s="12" t="s">
        <v>18</v>
      </c>
      <c r="D74" s="14">
        <v>255227</v>
      </c>
      <c r="E74" s="63"/>
      <c r="F74" s="14">
        <v>1</v>
      </c>
      <c r="G74" s="63"/>
      <c r="H74" s="15">
        <v>0.39180807673169377</v>
      </c>
      <c r="I74" s="81"/>
      <c r="J74" s="14">
        <v>255227</v>
      </c>
    </row>
    <row r="75" spans="2:10" x14ac:dyDescent="0.3">
      <c r="B75" s="1" t="s">
        <v>260</v>
      </c>
      <c r="C75" s="12" t="s">
        <v>57</v>
      </c>
      <c r="D75" s="14">
        <v>513977</v>
      </c>
      <c r="E75" s="63"/>
      <c r="F75" s="14">
        <v>2</v>
      </c>
      <c r="G75" s="63"/>
      <c r="H75" s="15">
        <v>0.3891224704607405</v>
      </c>
      <c r="I75" s="81"/>
      <c r="J75" s="14">
        <v>256988.5</v>
      </c>
    </row>
    <row r="76" spans="2:10" x14ac:dyDescent="0.3">
      <c r="B76" s="1" t="s">
        <v>287</v>
      </c>
      <c r="C76" s="12" t="s">
        <v>7</v>
      </c>
      <c r="D76" s="14">
        <v>515426</v>
      </c>
      <c r="E76" s="63"/>
      <c r="F76" s="14">
        <v>2</v>
      </c>
      <c r="G76" s="63"/>
      <c r="H76" s="15">
        <v>0.38802854337965098</v>
      </c>
      <c r="I76" s="81"/>
      <c r="J76" s="14">
        <v>257713</v>
      </c>
    </row>
    <row r="77" spans="2:10" x14ac:dyDescent="0.3">
      <c r="B77" s="1" t="s">
        <v>310</v>
      </c>
      <c r="C77" s="12" t="s">
        <v>47</v>
      </c>
      <c r="D77" s="14">
        <v>517971</v>
      </c>
      <c r="E77" s="63"/>
      <c r="F77" s="14">
        <v>2</v>
      </c>
      <c r="G77" s="63"/>
      <c r="H77" s="15">
        <v>0.38612200296927823</v>
      </c>
      <c r="I77" s="81"/>
      <c r="J77" s="14">
        <v>258985.5</v>
      </c>
    </row>
    <row r="78" spans="2:10" x14ac:dyDescent="0.3">
      <c r="B78" s="1" t="s">
        <v>252</v>
      </c>
      <c r="C78" s="12" t="s">
        <v>44</v>
      </c>
      <c r="D78" s="14">
        <v>261915</v>
      </c>
      <c r="E78" s="63"/>
      <c r="F78" s="14">
        <v>1</v>
      </c>
      <c r="G78" s="63"/>
      <c r="H78" s="15">
        <v>0.38180325678178034</v>
      </c>
      <c r="I78" s="81"/>
      <c r="J78" s="14">
        <v>261915</v>
      </c>
    </row>
    <row r="79" spans="2:10" x14ac:dyDescent="0.3">
      <c r="B79" s="1" t="s">
        <v>265</v>
      </c>
      <c r="C79" s="52" t="s">
        <v>92</v>
      </c>
      <c r="D79" s="14">
        <v>268744</v>
      </c>
      <c r="E79" s="63"/>
      <c r="F79" s="14">
        <v>1</v>
      </c>
      <c r="G79" s="63"/>
      <c r="H79" s="15">
        <v>0.37210133063435835</v>
      </c>
      <c r="I79" s="81"/>
      <c r="J79" s="14">
        <v>268744</v>
      </c>
    </row>
    <row r="80" spans="2:10" x14ac:dyDescent="0.3">
      <c r="B80" s="1" t="s">
        <v>269</v>
      </c>
      <c r="C80" s="12" t="s">
        <v>66</v>
      </c>
      <c r="D80" s="14">
        <v>276199</v>
      </c>
      <c r="E80" s="63"/>
      <c r="F80" s="14">
        <v>1</v>
      </c>
      <c r="G80" s="63"/>
      <c r="H80" s="15">
        <v>0.36205779166470553</v>
      </c>
      <c r="I80" s="81"/>
      <c r="J80" s="14">
        <v>276199</v>
      </c>
    </row>
    <row r="81" spans="2:10" x14ac:dyDescent="0.3">
      <c r="B81" s="1" t="s">
        <v>245</v>
      </c>
      <c r="C81" s="12" t="s">
        <v>36</v>
      </c>
      <c r="D81" s="14">
        <v>278911</v>
      </c>
      <c r="E81" s="63"/>
      <c r="F81" s="14">
        <v>1</v>
      </c>
      <c r="G81" s="63"/>
      <c r="H81" s="15">
        <v>0.35853731118528853</v>
      </c>
      <c r="I81" s="81"/>
      <c r="J81" s="14">
        <v>278911</v>
      </c>
    </row>
    <row r="82" spans="2:10" x14ac:dyDescent="0.3">
      <c r="B82" s="1" t="s">
        <v>253</v>
      </c>
      <c r="C82" s="12" t="s">
        <v>15</v>
      </c>
      <c r="D82" s="14">
        <v>279145</v>
      </c>
      <c r="E82" s="63"/>
      <c r="F82" s="14">
        <v>1</v>
      </c>
      <c r="G82" s="63"/>
      <c r="H82" s="15">
        <v>0.3582367586738075</v>
      </c>
      <c r="I82" s="81"/>
      <c r="J82" s="14">
        <v>279145</v>
      </c>
    </row>
    <row r="83" spans="2:10" x14ac:dyDescent="0.3">
      <c r="B83" s="1" t="s">
        <v>259</v>
      </c>
      <c r="C83" s="12" t="s">
        <v>16</v>
      </c>
      <c r="D83" s="14">
        <v>284103</v>
      </c>
      <c r="E83" s="63"/>
      <c r="F83" s="14">
        <v>1</v>
      </c>
      <c r="G83" s="63"/>
      <c r="H83" s="15">
        <v>0.35198501951756933</v>
      </c>
      <c r="I83" s="81"/>
      <c r="J83" s="14">
        <v>284103</v>
      </c>
    </row>
    <row r="84" spans="2:10" x14ac:dyDescent="0.3">
      <c r="B84" s="1" t="s">
        <v>277</v>
      </c>
      <c r="C84" s="12" t="s">
        <v>74</v>
      </c>
      <c r="D84" s="14">
        <v>291554</v>
      </c>
      <c r="E84" s="63"/>
      <c r="F84" s="14">
        <v>1</v>
      </c>
      <c r="G84" s="63"/>
      <c r="H84" s="15">
        <v>0.34298963485323475</v>
      </c>
      <c r="I84" s="81"/>
      <c r="J84" s="14">
        <v>291554</v>
      </c>
    </row>
    <row r="85" spans="2:10" x14ac:dyDescent="0.3">
      <c r="B85" s="1" t="s">
        <v>181</v>
      </c>
      <c r="C85" s="12" t="s">
        <v>42</v>
      </c>
      <c r="D85" s="14">
        <v>2355890</v>
      </c>
      <c r="E85" s="63"/>
      <c r="F85" s="14">
        <v>8</v>
      </c>
      <c r="G85" s="63"/>
      <c r="H85" s="15">
        <v>0.33957442834767326</v>
      </c>
      <c r="I85" s="81"/>
      <c r="J85" s="14">
        <v>294486.25</v>
      </c>
    </row>
    <row r="86" spans="2:10" x14ac:dyDescent="0.3">
      <c r="B86" s="1" t="s">
        <v>262</v>
      </c>
      <c r="C86" s="12" t="s">
        <v>30</v>
      </c>
      <c r="D86" s="14">
        <v>296031</v>
      </c>
      <c r="E86" s="63"/>
      <c r="F86" s="14">
        <v>1</v>
      </c>
      <c r="G86" s="63"/>
      <c r="H86" s="15">
        <v>0.33780245987751278</v>
      </c>
      <c r="I86" s="81"/>
      <c r="J86" s="14">
        <v>296031</v>
      </c>
    </row>
    <row r="87" spans="2:10" x14ac:dyDescent="0.3">
      <c r="B87" s="1" t="s">
        <v>293</v>
      </c>
      <c r="C87" s="12" t="s">
        <v>24</v>
      </c>
      <c r="D87" s="14">
        <v>927811</v>
      </c>
      <c r="E87" s="63"/>
      <c r="F87" s="14">
        <v>3</v>
      </c>
      <c r="G87" s="63"/>
      <c r="H87" s="15">
        <v>0.32334171506912507</v>
      </c>
      <c r="I87" s="81"/>
      <c r="J87" s="14">
        <v>309270.33333333331</v>
      </c>
    </row>
    <row r="88" spans="2:10" x14ac:dyDescent="0.3">
      <c r="B88" s="1" t="s">
        <v>233</v>
      </c>
      <c r="C88" s="12" t="s">
        <v>21</v>
      </c>
      <c r="D88" s="14">
        <v>311917</v>
      </c>
      <c r="E88" s="63"/>
      <c r="F88" s="14">
        <v>1</v>
      </c>
      <c r="G88" s="63"/>
      <c r="H88" s="15">
        <v>0.32059810782996762</v>
      </c>
      <c r="I88" s="81"/>
      <c r="J88" s="14">
        <v>311917</v>
      </c>
    </row>
    <row r="89" spans="2:10" x14ac:dyDescent="0.3">
      <c r="B89" s="1" t="s">
        <v>232</v>
      </c>
      <c r="C89" s="12" t="s">
        <v>64</v>
      </c>
      <c r="D89" s="14">
        <v>315285</v>
      </c>
      <c r="E89" s="63"/>
      <c r="F89" s="14">
        <v>1</v>
      </c>
      <c r="G89" s="63"/>
      <c r="H89" s="15">
        <v>0.31717335109504097</v>
      </c>
      <c r="I89" s="81"/>
      <c r="J89" s="14">
        <v>315285</v>
      </c>
    </row>
    <row r="90" spans="2:10" x14ac:dyDescent="0.3">
      <c r="B90" s="1" t="s">
        <v>244</v>
      </c>
      <c r="C90" s="12" t="s">
        <v>56</v>
      </c>
      <c r="D90" s="14">
        <v>631187</v>
      </c>
      <c r="E90" s="63"/>
      <c r="F90" s="14">
        <v>2</v>
      </c>
      <c r="G90" s="63"/>
      <c r="H90" s="15">
        <v>0.31686330675378294</v>
      </c>
      <c r="I90" s="81"/>
      <c r="J90" s="14">
        <v>315593.5</v>
      </c>
    </row>
    <row r="91" spans="2:10" x14ac:dyDescent="0.3">
      <c r="B91" s="1" t="s">
        <v>264</v>
      </c>
      <c r="C91" s="12" t="s">
        <v>43</v>
      </c>
      <c r="D91" s="14">
        <v>319103</v>
      </c>
      <c r="E91" s="63"/>
      <c r="F91" s="14">
        <v>1</v>
      </c>
      <c r="G91" s="63"/>
      <c r="H91" s="15">
        <v>0.3133784389366443</v>
      </c>
      <c r="I91" s="81"/>
      <c r="J91" s="14">
        <v>319103</v>
      </c>
    </row>
    <row r="92" spans="2:10" x14ac:dyDescent="0.3">
      <c r="B92" s="1" t="s">
        <v>224</v>
      </c>
      <c r="C92" s="12" t="s">
        <v>70</v>
      </c>
      <c r="D92" s="14">
        <v>321040</v>
      </c>
      <c r="E92" s="63"/>
      <c r="F92" s="14">
        <v>1</v>
      </c>
      <c r="G92" s="63"/>
      <c r="H92" s="15">
        <v>0.31148766508846248</v>
      </c>
      <c r="I92" s="81"/>
      <c r="J92" s="14">
        <v>321040</v>
      </c>
    </row>
    <row r="93" spans="2:10" x14ac:dyDescent="0.3">
      <c r="B93" s="1" t="s">
        <v>309</v>
      </c>
      <c r="C93" s="12" t="s">
        <v>71</v>
      </c>
      <c r="D93" s="14">
        <v>1619078</v>
      </c>
      <c r="E93" s="63"/>
      <c r="F93" s="14">
        <v>5</v>
      </c>
      <c r="G93" s="63"/>
      <c r="H93" s="15">
        <v>0.30881773453780487</v>
      </c>
      <c r="I93" s="81"/>
      <c r="J93" s="14">
        <v>323815.59999999998</v>
      </c>
    </row>
    <row r="94" spans="2:10" x14ac:dyDescent="0.3">
      <c r="B94" s="1" t="s">
        <v>280</v>
      </c>
      <c r="C94" s="12" t="s">
        <v>61</v>
      </c>
      <c r="D94" s="14">
        <v>714169</v>
      </c>
      <c r="E94" s="63"/>
      <c r="F94" s="14">
        <v>2</v>
      </c>
      <c r="G94" s="63"/>
      <c r="H94" s="15">
        <v>0.28004575947709859</v>
      </c>
      <c r="I94" s="81"/>
      <c r="J94" s="14">
        <v>357084.5</v>
      </c>
    </row>
    <row r="95" spans="2:10" x14ac:dyDescent="0.3">
      <c r="B95" s="1" t="s">
        <v>273</v>
      </c>
      <c r="C95" s="12" t="s">
        <v>22</v>
      </c>
      <c r="D95" s="14">
        <v>371562</v>
      </c>
      <c r="E95" s="63"/>
      <c r="F95" s="14">
        <v>1</v>
      </c>
      <c r="G95" s="63"/>
      <c r="H95" s="15">
        <v>0.26913408798531607</v>
      </c>
      <c r="I95" s="81"/>
      <c r="J95" s="14">
        <v>371562</v>
      </c>
    </row>
    <row r="96" spans="2:10" x14ac:dyDescent="0.3">
      <c r="B96" s="1" t="s">
        <v>236</v>
      </c>
      <c r="C96" s="12" t="s">
        <v>62</v>
      </c>
      <c r="D96" s="14">
        <v>388624</v>
      </c>
      <c r="E96" s="63"/>
      <c r="F96" s="14">
        <v>1</v>
      </c>
      <c r="G96" s="63"/>
      <c r="H96" s="15">
        <v>0.25731812754744943</v>
      </c>
      <c r="I96" s="81"/>
      <c r="J96" s="14">
        <v>388624</v>
      </c>
    </row>
    <row r="97" spans="2:10" x14ac:dyDescent="0.3">
      <c r="B97" s="1" t="s">
        <v>255</v>
      </c>
      <c r="C97" s="12" t="s">
        <v>19</v>
      </c>
      <c r="D97" s="14">
        <v>2750534</v>
      </c>
      <c r="E97" s="63"/>
      <c r="F97" s="14">
        <v>6</v>
      </c>
      <c r="G97" s="63"/>
      <c r="H97" s="15">
        <v>0.2181394594649621</v>
      </c>
      <c r="I97" s="81"/>
      <c r="J97" s="14">
        <v>458422.33333333331</v>
      </c>
    </row>
    <row r="98" spans="2:10" x14ac:dyDescent="0.3">
      <c r="B98" s="1" t="s">
        <v>243</v>
      </c>
      <c r="C98" s="12" t="s">
        <v>76</v>
      </c>
      <c r="D98" s="14">
        <v>480766</v>
      </c>
      <c r="E98" s="63"/>
      <c r="F98" s="14">
        <v>1</v>
      </c>
      <c r="G98" s="63"/>
      <c r="H98" s="15">
        <v>0.20800139776939303</v>
      </c>
      <c r="I98" s="81"/>
      <c r="J98" s="14">
        <v>480766</v>
      </c>
    </row>
    <row r="99" spans="2:10" x14ac:dyDescent="0.3">
      <c r="B99" s="1" t="s">
        <v>184</v>
      </c>
      <c r="C99" s="12" t="s">
        <v>17</v>
      </c>
      <c r="D99" s="14">
        <v>1164981</v>
      </c>
      <c r="E99" s="63"/>
      <c r="F99" s="14">
        <v>2</v>
      </c>
      <c r="G99" s="63"/>
      <c r="H99" s="15">
        <v>0.17167661961868907</v>
      </c>
      <c r="I99" s="81"/>
      <c r="J99" s="14">
        <v>582490.5</v>
      </c>
    </row>
    <row r="100" spans="2:10" x14ac:dyDescent="0.3">
      <c r="B100" s="1" t="s">
        <v>290</v>
      </c>
      <c r="C100" s="12" t="s">
        <v>26</v>
      </c>
      <c r="D100" s="14">
        <v>1320535</v>
      </c>
      <c r="E100" s="63"/>
      <c r="F100" s="14">
        <v>1</v>
      </c>
      <c r="G100" s="63"/>
      <c r="H100" s="15">
        <v>7.5726883422249314E-2</v>
      </c>
      <c r="I100" s="81"/>
      <c r="J100" s="14">
        <v>1320535</v>
      </c>
    </row>
    <row r="101" spans="2:10" x14ac:dyDescent="0.3">
      <c r="B101" s="1" t="s">
        <v>278</v>
      </c>
      <c r="C101" s="12" t="s">
        <v>53</v>
      </c>
      <c r="D101" s="14">
        <v>642889</v>
      </c>
      <c r="E101" s="63"/>
      <c r="F101" s="14">
        <v>0</v>
      </c>
      <c r="G101" s="63"/>
      <c r="H101" s="15">
        <v>0</v>
      </c>
      <c r="I101" s="81"/>
      <c r="J101" s="14" t="s">
        <v>458</v>
      </c>
    </row>
    <row r="102" spans="2:10" x14ac:dyDescent="0.3">
      <c r="B102" s="1" t="s">
        <v>249</v>
      </c>
      <c r="C102" s="12" t="s">
        <v>35</v>
      </c>
      <c r="D102" s="14">
        <v>251478</v>
      </c>
      <c r="E102" s="63"/>
      <c r="F102" s="14">
        <v>0</v>
      </c>
      <c r="G102" s="63"/>
      <c r="H102" s="15">
        <v>0</v>
      </c>
      <c r="I102" s="81"/>
      <c r="J102" s="14" t="s">
        <v>458</v>
      </c>
    </row>
    <row r="103" spans="2:10" x14ac:dyDescent="0.3">
      <c r="B103" s="1" t="s">
        <v>289</v>
      </c>
      <c r="C103" s="12" t="s">
        <v>58</v>
      </c>
      <c r="D103" s="14">
        <v>455738</v>
      </c>
      <c r="E103" s="63"/>
      <c r="F103" s="14">
        <v>0</v>
      </c>
      <c r="G103" s="63"/>
      <c r="H103" s="15">
        <v>0</v>
      </c>
      <c r="I103" s="81"/>
      <c r="J103" s="14" t="s">
        <v>458</v>
      </c>
    </row>
    <row r="104" spans="2:10" x14ac:dyDescent="0.3">
      <c r="B104" s="1" t="s">
        <v>246</v>
      </c>
      <c r="C104" s="12" t="s">
        <v>59</v>
      </c>
      <c r="D104" s="14">
        <v>576366</v>
      </c>
      <c r="E104" s="63"/>
      <c r="F104" s="14">
        <v>0</v>
      </c>
      <c r="G104" s="63"/>
      <c r="H104" s="15">
        <v>0</v>
      </c>
      <c r="I104" s="81"/>
      <c r="J104" s="14" t="s">
        <v>458</v>
      </c>
    </row>
    <row r="105" spans="2:10" x14ac:dyDescent="0.3">
      <c r="B105" s="1" t="s">
        <v>256</v>
      </c>
      <c r="C105" s="12" t="s">
        <v>87</v>
      </c>
      <c r="D105" s="14">
        <v>297651</v>
      </c>
      <c r="E105" s="63"/>
      <c r="F105" s="14">
        <v>0</v>
      </c>
      <c r="G105" s="63"/>
      <c r="H105" s="15">
        <v>0</v>
      </c>
      <c r="I105" s="81"/>
      <c r="J105" s="14" t="s">
        <v>458</v>
      </c>
    </row>
    <row r="106" spans="2:10" ht="14.4" thickBot="1" x14ac:dyDescent="0.35">
      <c r="B106" s="55"/>
    </row>
    <row r="107" spans="2:10" x14ac:dyDescent="0.3">
      <c r="B107" s="55"/>
      <c r="C107" s="168" t="s">
        <v>136</v>
      </c>
      <c r="D107" s="19"/>
      <c r="E107" s="114"/>
      <c r="F107" s="80">
        <f t="array" ref="F107">SMALL(F7:F105,COUNTIF(F7:F105,0)+1)</f>
        <v>1</v>
      </c>
      <c r="G107" s="64"/>
      <c r="H107" s="60">
        <f t="array" ref="H107">SMALL(H7:H105,COUNTIF(H7:H105,0)+1)</f>
        <v>7.5726883422249314E-2</v>
      </c>
      <c r="I107" s="81"/>
      <c r="J107" s="80">
        <f t="array" ref="J107">SMALL(J7:J105,COUNTIF(J7:J105,0)+1)</f>
        <v>30399.222222222223</v>
      </c>
    </row>
    <row r="108" spans="2:10" x14ac:dyDescent="0.3">
      <c r="B108" s="55"/>
      <c r="C108" s="83" t="s">
        <v>137</v>
      </c>
      <c r="D108" s="22"/>
      <c r="E108" s="114"/>
      <c r="F108" s="139">
        <f t="array" ref="F108">MEDIAN(IF(ISNUMBER(F4:F105),F4:F105))</f>
        <v>3</v>
      </c>
      <c r="G108" s="64"/>
      <c r="H108" s="53">
        <f t="array" ref="H108">MEDIAN(IF(ISNUMBER(H4:H105),H4:H105))</f>
        <v>0.66545827901999899</v>
      </c>
      <c r="I108" s="81"/>
      <c r="J108" s="139">
        <f t="array" ref="J108">MEDIAN(IF(ISNUMBER(J4:J105),J4:J105))</f>
        <v>144217.5</v>
      </c>
    </row>
    <row r="109" spans="2:10" ht="14.4" thickBot="1" x14ac:dyDescent="0.35">
      <c r="B109" s="55"/>
      <c r="C109" s="169" t="s">
        <v>138</v>
      </c>
      <c r="D109" s="25"/>
      <c r="E109" s="114"/>
      <c r="F109" s="140">
        <f>MAX(F7:F105)</f>
        <v>41</v>
      </c>
      <c r="G109" s="64"/>
      <c r="H109" s="65">
        <f t="shared" ref="H109" si="0">MAX(H7:H105)</f>
        <v>3.2895578468747373</v>
      </c>
      <c r="I109" s="81"/>
      <c r="J109" s="140">
        <f>MAX(J7:J105)</f>
        <v>1320535</v>
      </c>
    </row>
    <row r="110" spans="2:10" x14ac:dyDescent="0.3">
      <c r="B110" s="55"/>
    </row>
    <row r="111" spans="2:10" x14ac:dyDescent="0.3">
      <c r="B111" s="1" t="s">
        <v>308</v>
      </c>
      <c r="C111" s="150" t="s">
        <v>28</v>
      </c>
      <c r="D111" s="151">
        <v>218206</v>
      </c>
      <c r="E111" s="63"/>
      <c r="F111" s="151">
        <v>3</v>
      </c>
      <c r="G111" s="63"/>
      <c r="H111" s="152">
        <v>1.3748476210553331</v>
      </c>
      <c r="I111" s="81"/>
      <c r="J111" s="151">
        <v>72735.333333333328</v>
      </c>
    </row>
    <row r="113" spans="3:4" x14ac:dyDescent="0.3">
      <c r="C113" s="89" t="s">
        <v>383</v>
      </c>
    </row>
    <row r="114" spans="3:4" x14ac:dyDescent="0.3">
      <c r="C114" s="1" t="s">
        <v>386</v>
      </c>
    </row>
    <row r="116" spans="3:4" x14ac:dyDescent="0.3">
      <c r="C116" s="3" t="s">
        <v>387</v>
      </c>
    </row>
    <row r="117" spans="3:4" x14ac:dyDescent="0.3">
      <c r="C117" s="6" t="s">
        <v>119</v>
      </c>
      <c r="D117" s="7" t="s">
        <v>438</v>
      </c>
    </row>
  </sheetData>
  <autoFilter ref="B5:J105">
    <sortState ref="B6:J105">
      <sortCondition descending="1" ref="H5:H105"/>
    </sortState>
  </autoFilter>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18"/>
  <sheetViews>
    <sheetView showGridLines="0" workbookViewId="0"/>
  </sheetViews>
  <sheetFormatPr defaultRowHeight="13.8" x14ac:dyDescent="0.3"/>
  <cols>
    <col min="1" max="1" width="8.88671875" style="1"/>
    <col min="2" max="2" width="8.88671875" style="1" hidden="1" customWidth="1"/>
    <col min="3" max="3" width="25.88671875" style="1" bestFit="1" customWidth="1"/>
    <col min="4" max="4" width="17" style="7" bestFit="1" customWidth="1"/>
    <col min="5" max="5" width="1.21875" style="109" customWidth="1"/>
    <col min="6" max="6" width="13.109375" style="146" customWidth="1"/>
    <col min="7" max="7" width="1.21875" style="137" customWidth="1"/>
    <col min="8" max="8" width="13.109375" style="147" customWidth="1"/>
    <col min="9" max="9" width="1.21875" style="55" customWidth="1"/>
    <col min="10" max="10" width="13.109375" style="1" customWidth="1"/>
    <col min="11" max="16384" width="8.88671875" style="1"/>
  </cols>
  <sheetData>
    <row r="1" spans="2:10" s="3" customFormat="1" ht="15.6" x14ac:dyDescent="0.3">
      <c r="C1" s="143" t="s">
        <v>131</v>
      </c>
      <c r="D1" s="7"/>
      <c r="E1" s="109"/>
      <c r="F1" s="146"/>
      <c r="G1" s="137"/>
      <c r="H1" s="147"/>
      <c r="I1" s="89"/>
    </row>
    <row r="2" spans="2:10" s="3" customFormat="1" x14ac:dyDescent="0.3">
      <c r="D2" s="7"/>
      <c r="E2" s="109"/>
      <c r="F2" s="146"/>
      <c r="G2" s="137"/>
      <c r="H2" s="147"/>
      <c r="I2" s="89"/>
    </row>
    <row r="3" spans="2:10" s="3" customFormat="1" ht="27.6" x14ac:dyDescent="0.3">
      <c r="C3" s="10" t="s">
        <v>0</v>
      </c>
      <c r="D3" s="13" t="s">
        <v>1</v>
      </c>
      <c r="E3" s="90"/>
      <c r="F3" s="27" t="s">
        <v>104</v>
      </c>
      <c r="G3" s="68"/>
      <c r="H3" s="43" t="s">
        <v>103</v>
      </c>
      <c r="I3" s="89"/>
      <c r="J3" s="43" t="s">
        <v>325</v>
      </c>
    </row>
    <row r="4" spans="2:10" s="3" customFormat="1" hidden="1" x14ac:dyDescent="0.3">
      <c r="C4" s="59"/>
      <c r="D4" s="170"/>
      <c r="E4" s="171"/>
      <c r="F4" s="144" t="s">
        <v>213</v>
      </c>
      <c r="G4" s="145"/>
      <c r="H4" s="172"/>
      <c r="I4" s="89"/>
    </row>
    <row r="5" spans="2:10" s="3" customFormat="1" x14ac:dyDescent="0.3">
      <c r="C5" s="59"/>
      <c r="D5" s="170"/>
      <c r="E5" s="171"/>
      <c r="F5" s="170"/>
      <c r="G5" s="171"/>
      <c r="H5" s="172"/>
      <c r="I5" s="89"/>
    </row>
    <row r="6" spans="2:10" x14ac:dyDescent="0.3">
      <c r="B6" s="1" t="s">
        <v>254</v>
      </c>
      <c r="C6" s="12" t="s">
        <v>14</v>
      </c>
      <c r="D6" s="14">
        <v>685476</v>
      </c>
      <c r="E6" s="63"/>
      <c r="F6" s="14">
        <v>86</v>
      </c>
      <c r="G6" s="63"/>
      <c r="H6" s="15">
        <v>12.546026410844435</v>
      </c>
      <c r="J6" s="14">
        <v>7970.6511627906975</v>
      </c>
    </row>
    <row r="7" spans="2:10" x14ac:dyDescent="0.3">
      <c r="B7" s="1" t="s">
        <v>273</v>
      </c>
      <c r="C7" s="67" t="s">
        <v>22</v>
      </c>
      <c r="D7" s="14">
        <v>371562</v>
      </c>
      <c r="E7" s="63"/>
      <c r="F7" s="14">
        <v>45</v>
      </c>
      <c r="G7" s="63"/>
      <c r="H7" s="15">
        <v>12.111033959339222</v>
      </c>
      <c r="J7" s="14">
        <v>8256.9333333333325</v>
      </c>
    </row>
    <row r="8" spans="2:10" x14ac:dyDescent="0.3">
      <c r="B8" s="1" t="s">
        <v>300</v>
      </c>
      <c r="C8" s="12" t="s">
        <v>73</v>
      </c>
      <c r="D8" s="14">
        <v>305298</v>
      </c>
      <c r="E8" s="63"/>
      <c r="F8" s="14">
        <v>30</v>
      </c>
      <c r="G8" s="63"/>
      <c r="H8" s="15">
        <v>9.8264646345537816</v>
      </c>
      <c r="J8" s="14">
        <v>10176.6</v>
      </c>
    </row>
    <row r="9" spans="2:10" x14ac:dyDescent="0.3">
      <c r="B9" s="1" t="s">
        <v>255</v>
      </c>
      <c r="C9" s="12" t="s">
        <v>19</v>
      </c>
      <c r="D9" s="14">
        <v>2750534</v>
      </c>
      <c r="E9" s="63"/>
      <c r="F9" s="14">
        <v>242</v>
      </c>
      <c r="G9" s="63"/>
      <c r="H9" s="15">
        <v>8.7982915317534705</v>
      </c>
      <c r="J9" s="14">
        <v>11365.842975206611</v>
      </c>
    </row>
    <row r="10" spans="2:10" x14ac:dyDescent="0.3">
      <c r="B10" s="1" t="s">
        <v>288</v>
      </c>
      <c r="C10" s="52" t="s">
        <v>94</v>
      </c>
      <c r="D10" s="14">
        <v>419459</v>
      </c>
      <c r="E10" s="63"/>
      <c r="F10" s="14">
        <v>35</v>
      </c>
      <c r="G10" s="63"/>
      <c r="H10" s="15">
        <v>8.344081304728233</v>
      </c>
      <c r="J10" s="14">
        <v>11984.542857142857</v>
      </c>
    </row>
    <row r="11" spans="2:10" x14ac:dyDescent="0.3">
      <c r="B11" s="1" t="s">
        <v>241</v>
      </c>
      <c r="C11" s="12" t="s">
        <v>135</v>
      </c>
      <c r="D11" s="14">
        <v>233034</v>
      </c>
      <c r="E11" s="63"/>
      <c r="F11" s="14">
        <v>19</v>
      </c>
      <c r="G11" s="63"/>
      <c r="H11" s="15">
        <v>8.1533166834024229</v>
      </c>
      <c r="J11" s="14">
        <v>12264.947368421053</v>
      </c>
    </row>
    <row r="12" spans="2:10" x14ac:dyDescent="0.3">
      <c r="B12" s="1" t="s">
        <v>234</v>
      </c>
      <c r="C12" s="12" t="s">
        <v>63</v>
      </c>
      <c r="D12" s="14">
        <v>8840134</v>
      </c>
      <c r="E12" s="63"/>
      <c r="F12" s="14">
        <v>595</v>
      </c>
      <c r="G12" s="63"/>
      <c r="H12" s="15">
        <v>6.7306672048183893</v>
      </c>
      <c r="J12" s="14">
        <v>14857.368067226891</v>
      </c>
    </row>
    <row r="13" spans="2:10" x14ac:dyDescent="0.3">
      <c r="B13" s="1" t="s">
        <v>309</v>
      </c>
      <c r="C13" s="12" t="s">
        <v>71</v>
      </c>
      <c r="D13" s="14">
        <v>1619078</v>
      </c>
      <c r="E13" s="63"/>
      <c r="F13" s="14">
        <v>105</v>
      </c>
      <c r="G13" s="63"/>
      <c r="H13" s="15">
        <v>6.4851724252939018</v>
      </c>
      <c r="J13" s="14">
        <v>15419.790476190476</v>
      </c>
    </row>
    <row r="14" spans="2:10" x14ac:dyDescent="0.3">
      <c r="B14" s="1" t="s">
        <v>278</v>
      </c>
      <c r="C14" s="12" t="s">
        <v>53</v>
      </c>
      <c r="D14" s="14">
        <v>642889</v>
      </c>
      <c r="E14" s="63"/>
      <c r="F14" s="14">
        <v>39</v>
      </c>
      <c r="G14" s="63"/>
      <c r="H14" s="15">
        <v>6.0663660445271264</v>
      </c>
      <c r="J14" s="14">
        <v>16484.333333333332</v>
      </c>
    </row>
    <row r="15" spans="2:10" x14ac:dyDescent="0.3">
      <c r="B15" s="1" t="s">
        <v>305</v>
      </c>
      <c r="C15" s="12" t="s">
        <v>39</v>
      </c>
      <c r="D15" s="14">
        <v>331701</v>
      </c>
      <c r="E15" s="63"/>
      <c r="F15" s="14">
        <v>19</v>
      </c>
      <c r="G15" s="63"/>
      <c r="H15" s="15">
        <v>5.7280502621336691</v>
      </c>
      <c r="J15" s="14">
        <v>17457.947368421053</v>
      </c>
    </row>
    <row r="16" spans="2:10" x14ac:dyDescent="0.3">
      <c r="B16" s="1" t="s">
        <v>268</v>
      </c>
      <c r="C16" s="12" t="s">
        <v>96</v>
      </c>
      <c r="D16" s="14">
        <v>706367</v>
      </c>
      <c r="E16" s="63"/>
      <c r="F16" s="14">
        <v>37</v>
      </c>
      <c r="G16" s="63"/>
      <c r="H16" s="15">
        <v>5.2380702949033573</v>
      </c>
      <c r="J16" s="14">
        <v>19091</v>
      </c>
    </row>
    <row r="17" spans="2:10" x14ac:dyDescent="0.3">
      <c r="B17" s="1" t="s">
        <v>231</v>
      </c>
      <c r="C17" s="59" t="s">
        <v>153</v>
      </c>
      <c r="D17" s="14">
        <v>649600</v>
      </c>
      <c r="E17" s="63"/>
      <c r="F17" s="14">
        <v>34</v>
      </c>
      <c r="G17" s="110"/>
      <c r="H17" s="15">
        <v>5.2339901477832518</v>
      </c>
      <c r="J17" s="14">
        <v>19105.882352941175</v>
      </c>
    </row>
    <row r="18" spans="2:10" x14ac:dyDescent="0.3">
      <c r="B18" s="1" t="s">
        <v>233</v>
      </c>
      <c r="C18" s="12" t="s">
        <v>21</v>
      </c>
      <c r="D18" s="14">
        <v>311917</v>
      </c>
      <c r="E18" s="63"/>
      <c r="F18" s="14">
        <v>14</v>
      </c>
      <c r="G18" s="63"/>
      <c r="H18" s="15">
        <v>4.4883735096195458</v>
      </c>
      <c r="J18" s="14">
        <v>22279.785714285714</v>
      </c>
    </row>
    <row r="19" spans="2:10" x14ac:dyDescent="0.3">
      <c r="B19" s="1" t="s">
        <v>263</v>
      </c>
      <c r="C19" s="12" t="s">
        <v>60</v>
      </c>
      <c r="D19" s="14">
        <v>439124</v>
      </c>
      <c r="E19" s="63"/>
      <c r="F19" s="14">
        <v>19</v>
      </c>
      <c r="G19" s="63"/>
      <c r="H19" s="15">
        <v>4.326796075823685</v>
      </c>
      <c r="J19" s="14">
        <v>23111.78947368421</v>
      </c>
    </row>
    <row r="20" spans="2:10" x14ac:dyDescent="0.3">
      <c r="B20" s="1" t="s">
        <v>253</v>
      </c>
      <c r="C20" s="12" t="s">
        <v>15</v>
      </c>
      <c r="D20" s="14">
        <v>279145</v>
      </c>
      <c r="E20" s="63"/>
      <c r="F20" s="14">
        <v>11</v>
      </c>
      <c r="G20" s="63"/>
      <c r="H20" s="15">
        <v>3.9406043454118826</v>
      </c>
      <c r="J20" s="14">
        <v>25376.81818181818</v>
      </c>
    </row>
    <row r="21" spans="2:10" x14ac:dyDescent="0.3">
      <c r="B21" s="1" t="s">
        <v>229</v>
      </c>
      <c r="C21" s="12" t="s">
        <v>48</v>
      </c>
      <c r="D21" s="14">
        <v>258654</v>
      </c>
      <c r="E21" s="63"/>
      <c r="F21" s="14">
        <v>10</v>
      </c>
      <c r="G21" s="63"/>
      <c r="H21" s="15">
        <v>3.8661687041375736</v>
      </c>
      <c r="J21" s="14">
        <v>25865.4</v>
      </c>
    </row>
    <row r="22" spans="2:10" x14ac:dyDescent="0.3">
      <c r="B22" s="1" t="s">
        <v>256</v>
      </c>
      <c r="C22" s="12" t="s">
        <v>87</v>
      </c>
      <c r="D22" s="14">
        <v>297651</v>
      </c>
      <c r="E22" s="63"/>
      <c r="F22" s="14">
        <v>11</v>
      </c>
      <c r="G22" s="63"/>
      <c r="H22" s="15">
        <v>3.6956032400361498</v>
      </c>
      <c r="J22" s="14">
        <v>27059.18181818182</v>
      </c>
    </row>
    <row r="23" spans="2:10" x14ac:dyDescent="0.3">
      <c r="B23" s="1" t="s">
        <v>251</v>
      </c>
      <c r="C23" s="12" t="s">
        <v>46</v>
      </c>
      <c r="D23" s="14">
        <v>304261</v>
      </c>
      <c r="E23" s="63"/>
      <c r="F23" s="14">
        <v>11</v>
      </c>
      <c r="G23" s="63"/>
      <c r="H23" s="15">
        <v>3.6153171126105548</v>
      </c>
      <c r="J23" s="14">
        <v>27660.090909090908</v>
      </c>
    </row>
    <row r="24" spans="2:10" x14ac:dyDescent="0.3">
      <c r="B24" s="1" t="s">
        <v>247</v>
      </c>
      <c r="C24" s="12" t="s">
        <v>98</v>
      </c>
      <c r="D24" s="14">
        <v>253749</v>
      </c>
      <c r="E24" s="63"/>
      <c r="F24" s="14">
        <v>9</v>
      </c>
      <c r="G24" s="63"/>
      <c r="H24" s="15">
        <v>3.5468120071409146</v>
      </c>
      <c r="J24" s="14">
        <v>28194.333333333332</v>
      </c>
    </row>
    <row r="25" spans="2:10" x14ac:dyDescent="0.3">
      <c r="B25" s="1" t="s">
        <v>192</v>
      </c>
      <c r="C25" s="12" t="s">
        <v>68</v>
      </c>
      <c r="D25" s="14">
        <v>702619</v>
      </c>
      <c r="E25" s="63"/>
      <c r="F25" s="14">
        <v>24</v>
      </c>
      <c r="G25" s="63"/>
      <c r="H25" s="15">
        <v>3.4157914887015579</v>
      </c>
      <c r="J25" s="14">
        <v>29275.791666666668</v>
      </c>
    </row>
    <row r="26" spans="2:10" x14ac:dyDescent="0.3">
      <c r="B26" s="1" t="s">
        <v>239</v>
      </c>
      <c r="C26" s="12" t="s">
        <v>10</v>
      </c>
      <c r="D26" s="14">
        <v>410726</v>
      </c>
      <c r="E26" s="63"/>
      <c r="F26" s="14">
        <v>14</v>
      </c>
      <c r="G26" s="63"/>
      <c r="H26" s="15">
        <v>3.4085984330186063</v>
      </c>
      <c r="J26" s="14">
        <v>29337.571428571428</v>
      </c>
    </row>
    <row r="27" spans="2:10" x14ac:dyDescent="0.3">
      <c r="B27" s="1" t="s">
        <v>310</v>
      </c>
      <c r="C27" s="12" t="s">
        <v>47</v>
      </c>
      <c r="D27" s="14">
        <v>517971</v>
      </c>
      <c r="E27" s="63"/>
      <c r="F27" s="14">
        <v>16</v>
      </c>
      <c r="G27" s="63"/>
      <c r="H27" s="15">
        <v>3.0889760237542259</v>
      </c>
      <c r="J27" s="14">
        <v>32373.1875</v>
      </c>
    </row>
    <row r="28" spans="2:10" x14ac:dyDescent="0.3">
      <c r="B28" s="1" t="s">
        <v>284</v>
      </c>
      <c r="C28" s="12" t="s">
        <v>77</v>
      </c>
      <c r="D28" s="14">
        <v>273593</v>
      </c>
      <c r="E28" s="63"/>
      <c r="F28" s="14">
        <v>8</v>
      </c>
      <c r="G28" s="63"/>
      <c r="H28" s="15">
        <v>2.9240514194442109</v>
      </c>
      <c r="J28" s="14">
        <v>34199.125</v>
      </c>
    </row>
    <row r="29" spans="2:10" x14ac:dyDescent="0.3">
      <c r="B29" s="1" t="s">
        <v>281</v>
      </c>
      <c r="C29" s="52" t="s">
        <v>75</v>
      </c>
      <c r="D29" s="14">
        <v>665438</v>
      </c>
      <c r="E29" s="63"/>
      <c r="F29" s="14">
        <v>19</v>
      </c>
      <c r="G29" s="63"/>
      <c r="H29" s="15">
        <v>2.8552622483236605</v>
      </c>
      <c r="J29" s="14">
        <v>35023.052631578947</v>
      </c>
    </row>
    <row r="30" spans="2:10" x14ac:dyDescent="0.3">
      <c r="B30" s="1" t="s">
        <v>266</v>
      </c>
      <c r="C30" s="12" t="s">
        <v>6</v>
      </c>
      <c r="D30" s="14">
        <v>246301</v>
      </c>
      <c r="E30" s="63"/>
      <c r="F30" s="14">
        <v>7</v>
      </c>
      <c r="G30" s="63"/>
      <c r="H30" s="15">
        <v>2.8420509863946961</v>
      </c>
      <c r="J30" s="14">
        <v>35185.857142857145</v>
      </c>
    </row>
    <row r="31" spans="2:10" x14ac:dyDescent="0.3">
      <c r="B31" s="1" t="s">
        <v>190</v>
      </c>
      <c r="C31" s="12" t="s">
        <v>79</v>
      </c>
      <c r="D31" s="14">
        <v>534959</v>
      </c>
      <c r="E31" s="63"/>
      <c r="F31" s="14">
        <v>15</v>
      </c>
      <c r="G31" s="63"/>
      <c r="H31" s="15">
        <v>2.8039532001517871</v>
      </c>
      <c r="J31" s="14">
        <v>35663.933333333334</v>
      </c>
    </row>
    <row r="32" spans="2:10" x14ac:dyDescent="0.3">
      <c r="B32" s="1" t="s">
        <v>295</v>
      </c>
      <c r="C32" s="12" t="s">
        <v>97</v>
      </c>
      <c r="D32" s="14">
        <v>399769</v>
      </c>
      <c r="E32" s="63"/>
      <c r="F32" s="14">
        <v>11</v>
      </c>
      <c r="G32" s="63"/>
      <c r="H32" s="15">
        <v>2.7515890426721432</v>
      </c>
      <c r="J32" s="14">
        <v>36342.63636363636</v>
      </c>
    </row>
    <row r="33" spans="2:10" x14ac:dyDescent="0.3">
      <c r="B33" s="1" t="s">
        <v>279</v>
      </c>
      <c r="C33" s="12" t="s">
        <v>27</v>
      </c>
      <c r="D33" s="14">
        <v>744729</v>
      </c>
      <c r="E33" s="63"/>
      <c r="F33" s="14">
        <v>20</v>
      </c>
      <c r="G33" s="63"/>
      <c r="H33" s="15">
        <v>2.6855406463290676</v>
      </c>
      <c r="J33" s="14">
        <v>37236.449999999997</v>
      </c>
    </row>
    <row r="34" spans="2:10" x14ac:dyDescent="0.3">
      <c r="B34" s="1" t="s">
        <v>246</v>
      </c>
      <c r="C34" s="12" t="s">
        <v>59</v>
      </c>
      <c r="D34" s="14">
        <v>576366</v>
      </c>
      <c r="E34" s="63"/>
      <c r="F34" s="14">
        <v>15</v>
      </c>
      <c r="G34" s="63"/>
      <c r="H34" s="15">
        <v>2.6025129865398031</v>
      </c>
      <c r="J34" s="14">
        <v>38424.400000000001</v>
      </c>
    </row>
    <row r="35" spans="2:10" x14ac:dyDescent="0.3">
      <c r="B35" s="1" t="s">
        <v>240</v>
      </c>
      <c r="C35" s="12" t="s">
        <v>91</v>
      </c>
      <c r="D35" s="14">
        <v>392284</v>
      </c>
      <c r="E35" s="63"/>
      <c r="F35" s="14">
        <v>10</v>
      </c>
      <c r="G35" s="63"/>
      <c r="H35" s="15">
        <v>2.5491735579325185</v>
      </c>
      <c r="J35" s="14">
        <v>39228.400000000001</v>
      </c>
    </row>
    <row r="36" spans="2:10" x14ac:dyDescent="0.3">
      <c r="B36" s="1" t="s">
        <v>232</v>
      </c>
      <c r="C36" s="12" t="s">
        <v>64</v>
      </c>
      <c r="D36" s="14">
        <v>315285</v>
      </c>
      <c r="E36" s="63"/>
      <c r="F36" s="14">
        <v>8</v>
      </c>
      <c r="G36" s="63"/>
      <c r="H36" s="15">
        <v>2.5373868087603277</v>
      </c>
      <c r="J36" s="14">
        <v>39410.625</v>
      </c>
    </row>
    <row r="37" spans="2:10" x14ac:dyDescent="0.3">
      <c r="B37" s="1" t="s">
        <v>187</v>
      </c>
      <c r="C37" s="12" t="s">
        <v>13</v>
      </c>
      <c r="D37" s="14">
        <v>240861</v>
      </c>
      <c r="E37" s="63"/>
      <c r="F37" s="14">
        <v>6</v>
      </c>
      <c r="G37" s="63"/>
      <c r="H37" s="15">
        <v>2.4910633103740332</v>
      </c>
      <c r="J37" s="14">
        <v>40143.5</v>
      </c>
    </row>
    <row r="38" spans="2:10" x14ac:dyDescent="0.3">
      <c r="B38" s="1" t="s">
        <v>183</v>
      </c>
      <c r="C38" s="12" t="s">
        <v>69</v>
      </c>
      <c r="D38" s="14">
        <v>497645</v>
      </c>
      <c r="E38" s="63"/>
      <c r="F38" s="14">
        <v>12</v>
      </c>
      <c r="G38" s="63"/>
      <c r="H38" s="15">
        <v>2.4113574937957782</v>
      </c>
      <c r="J38" s="14">
        <v>41470.416666666664</v>
      </c>
    </row>
    <row r="39" spans="2:10" x14ac:dyDescent="0.3">
      <c r="B39" s="1" t="s">
        <v>248</v>
      </c>
      <c r="C39" s="12" t="s">
        <v>45</v>
      </c>
      <c r="D39" s="14">
        <v>978003</v>
      </c>
      <c r="E39" s="63"/>
      <c r="F39" s="14">
        <v>19</v>
      </c>
      <c r="G39" s="63"/>
      <c r="H39" s="15">
        <v>1.9427343269908171</v>
      </c>
      <c r="J39" s="14">
        <v>51473.84210526316</v>
      </c>
    </row>
    <row r="40" spans="2:10" x14ac:dyDescent="0.3">
      <c r="B40" s="1" t="s">
        <v>287</v>
      </c>
      <c r="C40" s="12" t="s">
        <v>7</v>
      </c>
      <c r="D40" s="14">
        <v>515426</v>
      </c>
      <c r="E40" s="63"/>
      <c r="F40" s="14">
        <v>10</v>
      </c>
      <c r="G40" s="63"/>
      <c r="H40" s="15">
        <v>1.9401427168982552</v>
      </c>
      <c r="J40" s="14">
        <v>51542.6</v>
      </c>
    </row>
    <row r="41" spans="2:10" x14ac:dyDescent="0.3">
      <c r="B41" s="1" t="s">
        <v>298</v>
      </c>
      <c r="C41" s="12" t="s">
        <v>12</v>
      </c>
      <c r="D41" s="14">
        <v>227473</v>
      </c>
      <c r="E41" s="63"/>
      <c r="F41" s="14">
        <v>4</v>
      </c>
      <c r="G41" s="63"/>
      <c r="H41" s="15">
        <v>1.7584504534604108</v>
      </c>
      <c r="J41" s="14">
        <v>56868.25</v>
      </c>
    </row>
    <row r="42" spans="2:10" x14ac:dyDescent="0.3">
      <c r="B42" s="1" t="s">
        <v>312</v>
      </c>
      <c r="C42" s="12" t="s">
        <v>29</v>
      </c>
      <c r="D42" s="14">
        <v>637423</v>
      </c>
      <c r="E42" s="63"/>
      <c r="F42" s="14">
        <v>11</v>
      </c>
      <c r="G42" s="63"/>
      <c r="H42" s="15">
        <v>1.7256986334035642</v>
      </c>
      <c r="J42" s="14">
        <v>57947.545454545456</v>
      </c>
    </row>
    <row r="43" spans="2:10" x14ac:dyDescent="0.3">
      <c r="B43" s="1" t="s">
        <v>307</v>
      </c>
      <c r="C43" s="12" t="s">
        <v>9</v>
      </c>
      <c r="D43" s="14">
        <v>1003496</v>
      </c>
      <c r="E43" s="63"/>
      <c r="F43" s="14">
        <v>17</v>
      </c>
      <c r="G43" s="63"/>
      <c r="H43" s="15">
        <v>1.694077505042372</v>
      </c>
      <c r="J43" s="14">
        <v>59029.176470588238</v>
      </c>
    </row>
    <row r="44" spans="2:10" x14ac:dyDescent="0.3">
      <c r="B44" s="1" t="s">
        <v>303</v>
      </c>
      <c r="C44" s="52" t="s">
        <v>85</v>
      </c>
      <c r="D44" s="14">
        <v>246001</v>
      </c>
      <c r="E44" s="63"/>
      <c r="F44" s="14">
        <v>4</v>
      </c>
      <c r="G44" s="63"/>
      <c r="H44" s="15">
        <v>1.626009650367275</v>
      </c>
      <c r="J44" s="14">
        <v>61500.25</v>
      </c>
    </row>
    <row r="45" spans="2:10" x14ac:dyDescent="0.3">
      <c r="B45" s="1" t="s">
        <v>267</v>
      </c>
      <c r="C45" s="12" t="s">
        <v>78</v>
      </c>
      <c r="D45" s="14">
        <v>316692</v>
      </c>
      <c r="E45" s="63"/>
      <c r="F45" s="14">
        <v>5</v>
      </c>
      <c r="G45" s="63"/>
      <c r="H45" s="15">
        <v>1.5788210627360335</v>
      </c>
      <c r="J45" s="14">
        <v>63338.400000000001</v>
      </c>
    </row>
    <row r="46" spans="2:10" x14ac:dyDescent="0.3">
      <c r="B46" s="1" t="s">
        <v>294</v>
      </c>
      <c r="C46" s="12" t="s">
        <v>25</v>
      </c>
      <c r="D46" s="14">
        <v>320242</v>
      </c>
      <c r="E46" s="63"/>
      <c r="F46" s="14">
        <v>5</v>
      </c>
      <c r="G46" s="63"/>
      <c r="H46" s="15">
        <v>1.5613192523154364</v>
      </c>
      <c r="J46" s="14">
        <v>64048.4</v>
      </c>
    </row>
    <row r="47" spans="2:10" x14ac:dyDescent="0.3">
      <c r="B47" s="1" t="s">
        <v>286</v>
      </c>
      <c r="C47" s="52" t="s">
        <v>90</v>
      </c>
      <c r="D47" s="14">
        <v>323593</v>
      </c>
      <c r="E47" s="63"/>
      <c r="F47" s="14">
        <v>5</v>
      </c>
      <c r="G47" s="63"/>
      <c r="H47" s="15">
        <v>1.545150853077786</v>
      </c>
      <c r="J47" s="14">
        <v>64718.6</v>
      </c>
    </row>
    <row r="48" spans="2:10" x14ac:dyDescent="0.3">
      <c r="B48" s="1" t="s">
        <v>304</v>
      </c>
      <c r="C48" s="12" t="s">
        <v>89</v>
      </c>
      <c r="D48" s="14">
        <v>259920</v>
      </c>
      <c r="E48" s="63"/>
      <c r="F48" s="14">
        <v>4</v>
      </c>
      <c r="G48" s="63"/>
      <c r="H48" s="15">
        <v>1.5389350569405971</v>
      </c>
      <c r="J48" s="14">
        <v>64980</v>
      </c>
    </row>
    <row r="49" spans="2:10" x14ac:dyDescent="0.3">
      <c r="B49" s="1" t="s">
        <v>289</v>
      </c>
      <c r="C49" s="12" t="s">
        <v>58</v>
      </c>
      <c r="D49" s="14">
        <v>455738</v>
      </c>
      <c r="E49" s="63"/>
      <c r="F49" s="14">
        <v>7</v>
      </c>
      <c r="G49" s="63"/>
      <c r="H49" s="15">
        <v>1.5359702285084853</v>
      </c>
      <c r="J49" s="14">
        <v>65105.428571428572</v>
      </c>
    </row>
    <row r="50" spans="2:10" x14ac:dyDescent="0.3">
      <c r="B50" s="1" t="s">
        <v>181</v>
      </c>
      <c r="C50" s="12" t="s">
        <v>42</v>
      </c>
      <c r="D50" s="14">
        <v>2355890</v>
      </c>
      <c r="E50" s="63"/>
      <c r="F50" s="14">
        <v>36</v>
      </c>
      <c r="G50" s="63"/>
      <c r="H50" s="15">
        <v>1.5280849275645298</v>
      </c>
      <c r="J50" s="14">
        <v>65441.388888888891</v>
      </c>
    </row>
    <row r="51" spans="2:10" x14ac:dyDescent="0.3">
      <c r="B51" s="1" t="s">
        <v>272</v>
      </c>
      <c r="C51" s="12" t="s">
        <v>5</v>
      </c>
      <c r="D51" s="14">
        <v>399679</v>
      </c>
      <c r="E51" s="63"/>
      <c r="F51" s="14">
        <v>6</v>
      </c>
      <c r="G51" s="63"/>
      <c r="H51" s="15">
        <v>1.5012047167852201</v>
      </c>
      <c r="J51" s="14">
        <v>66613.166666666672</v>
      </c>
    </row>
    <row r="52" spans="2:10" x14ac:dyDescent="0.3">
      <c r="B52" s="1" t="s">
        <v>311</v>
      </c>
      <c r="C52" s="12" t="s">
        <v>31</v>
      </c>
      <c r="D52" s="14">
        <v>687301</v>
      </c>
      <c r="E52" s="63"/>
      <c r="F52" s="14">
        <v>10</v>
      </c>
      <c r="G52" s="63"/>
      <c r="H52" s="15">
        <v>1.4549666012416687</v>
      </c>
      <c r="J52" s="14">
        <v>68730.100000000006</v>
      </c>
    </row>
    <row r="53" spans="2:10" x14ac:dyDescent="0.3">
      <c r="B53" s="1" t="s">
        <v>269</v>
      </c>
      <c r="C53" s="12" t="s">
        <v>66</v>
      </c>
      <c r="D53" s="14">
        <v>276199</v>
      </c>
      <c r="E53" s="63"/>
      <c r="F53" s="14">
        <v>4</v>
      </c>
      <c r="G53" s="63"/>
      <c r="H53" s="15">
        <v>1.4482311666588221</v>
      </c>
      <c r="J53" s="14">
        <v>69049.75</v>
      </c>
    </row>
    <row r="54" spans="2:10" x14ac:dyDescent="0.3">
      <c r="B54" s="1" t="s">
        <v>262</v>
      </c>
      <c r="C54" s="12" t="s">
        <v>30</v>
      </c>
      <c r="D54" s="14">
        <v>296031</v>
      </c>
      <c r="E54" s="63"/>
      <c r="F54" s="14">
        <v>4</v>
      </c>
      <c r="G54" s="63"/>
      <c r="H54" s="15">
        <v>1.3512098395100511</v>
      </c>
      <c r="J54" s="14">
        <v>74007.75</v>
      </c>
    </row>
    <row r="55" spans="2:10" x14ac:dyDescent="0.3">
      <c r="B55" s="1" t="s">
        <v>313</v>
      </c>
      <c r="C55" s="12" t="s">
        <v>40</v>
      </c>
      <c r="D55" s="14">
        <v>225489</v>
      </c>
      <c r="E55" s="63"/>
      <c r="F55" s="14">
        <v>3</v>
      </c>
      <c r="G55" s="63"/>
      <c r="H55" s="15">
        <v>1.330441839734976</v>
      </c>
      <c r="J55" s="14">
        <v>75163</v>
      </c>
    </row>
    <row r="56" spans="2:10" x14ac:dyDescent="0.3">
      <c r="B56" s="1" t="s">
        <v>238</v>
      </c>
      <c r="C56" s="12" t="s">
        <v>86</v>
      </c>
      <c r="D56" s="14">
        <v>761152</v>
      </c>
      <c r="E56" s="63"/>
      <c r="F56" s="14">
        <v>10</v>
      </c>
      <c r="G56" s="63"/>
      <c r="H56" s="15">
        <v>1.3137980324560665</v>
      </c>
      <c r="J56" s="14">
        <v>76115.199999999997</v>
      </c>
    </row>
    <row r="57" spans="2:10" x14ac:dyDescent="0.3">
      <c r="B57" s="1" t="s">
        <v>290</v>
      </c>
      <c r="C57" s="12" t="s">
        <v>26</v>
      </c>
      <c r="D57" s="14">
        <v>1320535</v>
      </c>
      <c r="E57" s="63"/>
      <c r="F57" s="14">
        <v>17</v>
      </c>
      <c r="G57" s="63"/>
      <c r="H57" s="15">
        <v>1.2873570181782383</v>
      </c>
      <c r="J57" s="14">
        <v>77678.529411764699</v>
      </c>
    </row>
    <row r="58" spans="2:10" x14ac:dyDescent="0.3">
      <c r="B58" s="1" t="s">
        <v>227</v>
      </c>
      <c r="C58" s="12" t="s">
        <v>34</v>
      </c>
      <c r="D58" s="14">
        <v>547499</v>
      </c>
      <c r="E58" s="63"/>
      <c r="F58" s="14">
        <v>7</v>
      </c>
      <c r="G58" s="63"/>
      <c r="H58" s="15">
        <v>1.2785411480203617</v>
      </c>
      <c r="J58" s="14">
        <v>78214.142857142855</v>
      </c>
    </row>
    <row r="59" spans="2:10" x14ac:dyDescent="0.3">
      <c r="B59" s="1" t="s">
        <v>242</v>
      </c>
      <c r="C59" s="12" t="s">
        <v>88</v>
      </c>
      <c r="D59" s="14">
        <v>314825</v>
      </c>
      <c r="E59" s="63"/>
      <c r="F59" s="14">
        <v>4</v>
      </c>
      <c r="G59" s="63"/>
      <c r="H59" s="15">
        <v>1.2705471293575796</v>
      </c>
      <c r="J59" s="14">
        <v>78706.25</v>
      </c>
    </row>
    <row r="60" spans="2:10" x14ac:dyDescent="0.3">
      <c r="B60" s="1" t="s">
        <v>244</v>
      </c>
      <c r="C60" s="12" t="s">
        <v>56</v>
      </c>
      <c r="D60" s="14">
        <v>631187</v>
      </c>
      <c r="E60" s="63"/>
      <c r="F60" s="14">
        <v>8</v>
      </c>
      <c r="G60" s="63"/>
      <c r="H60" s="15">
        <v>1.2674532270151317</v>
      </c>
      <c r="J60" s="14">
        <v>78898.375</v>
      </c>
    </row>
    <row r="61" spans="2:10" x14ac:dyDescent="0.3">
      <c r="B61" s="1" t="s">
        <v>230</v>
      </c>
      <c r="C61" s="12" t="s">
        <v>65</v>
      </c>
      <c r="D61" s="14">
        <v>239027</v>
      </c>
      <c r="E61" s="63"/>
      <c r="F61" s="14">
        <v>3</v>
      </c>
      <c r="G61" s="63"/>
      <c r="H61" s="15">
        <v>1.255088337300807</v>
      </c>
      <c r="J61" s="14">
        <v>79675.666666666672</v>
      </c>
    </row>
    <row r="62" spans="2:10" x14ac:dyDescent="0.3">
      <c r="B62" s="1" t="s">
        <v>243</v>
      </c>
      <c r="C62" s="12" t="s">
        <v>76</v>
      </c>
      <c r="D62" s="14">
        <v>480766</v>
      </c>
      <c r="E62" s="63"/>
      <c r="F62" s="14">
        <v>6</v>
      </c>
      <c r="G62" s="63"/>
      <c r="H62" s="15">
        <v>1.248008386616358</v>
      </c>
      <c r="J62" s="14">
        <v>80127.666666666672</v>
      </c>
    </row>
    <row r="63" spans="2:10" x14ac:dyDescent="0.3">
      <c r="B63" s="1" t="s">
        <v>185</v>
      </c>
      <c r="C63" s="12" t="s">
        <v>82</v>
      </c>
      <c r="D63" s="14">
        <v>883822</v>
      </c>
      <c r="E63" s="63"/>
      <c r="F63" s="14">
        <v>11</v>
      </c>
      <c r="G63" s="63"/>
      <c r="H63" s="15">
        <v>1.2445944997974705</v>
      </c>
      <c r="J63" s="14">
        <v>80347.454545454544</v>
      </c>
    </row>
    <row r="64" spans="2:10" x14ac:dyDescent="0.3">
      <c r="B64" s="1" t="s">
        <v>276</v>
      </c>
      <c r="C64" s="12" t="s">
        <v>49</v>
      </c>
      <c r="D64" s="14">
        <v>327130</v>
      </c>
      <c r="E64" s="63"/>
      <c r="F64" s="14">
        <v>4</v>
      </c>
      <c r="G64" s="63"/>
      <c r="H64" s="15">
        <v>1.2227554794729925</v>
      </c>
      <c r="J64" s="14">
        <v>81782.5</v>
      </c>
    </row>
    <row r="65" spans="2:10" x14ac:dyDescent="0.3">
      <c r="B65" s="1" t="s">
        <v>301</v>
      </c>
      <c r="C65" s="12" t="s">
        <v>37</v>
      </c>
      <c r="D65" s="14">
        <v>251644</v>
      </c>
      <c r="E65" s="63"/>
      <c r="F65" s="14">
        <v>3</v>
      </c>
      <c r="G65" s="63"/>
      <c r="H65" s="15">
        <v>1.1921603535152836</v>
      </c>
      <c r="J65" s="14">
        <v>83881.333333333328</v>
      </c>
    </row>
    <row r="66" spans="2:10" x14ac:dyDescent="0.3">
      <c r="B66" s="1" t="s">
        <v>188</v>
      </c>
      <c r="C66" s="12" t="s">
        <v>93</v>
      </c>
      <c r="D66" s="14">
        <v>548705</v>
      </c>
      <c r="E66" s="63"/>
      <c r="F66" s="14">
        <v>6</v>
      </c>
      <c r="G66" s="63"/>
      <c r="H66" s="15">
        <v>1.0934837480977939</v>
      </c>
      <c r="J66" s="14">
        <v>91450.833333333328</v>
      </c>
    </row>
    <row r="67" spans="2:10" x14ac:dyDescent="0.3">
      <c r="B67" s="1" t="s">
        <v>275</v>
      </c>
      <c r="C67" s="12" t="s">
        <v>55</v>
      </c>
      <c r="D67" s="14">
        <v>277146</v>
      </c>
      <c r="E67" s="63"/>
      <c r="F67" s="14">
        <v>3</v>
      </c>
      <c r="G67" s="63"/>
      <c r="H67" s="15">
        <v>1.0824619514624061</v>
      </c>
      <c r="J67" s="14">
        <v>92382</v>
      </c>
    </row>
    <row r="68" spans="2:10" x14ac:dyDescent="0.3">
      <c r="B68" s="1" t="s">
        <v>245</v>
      </c>
      <c r="C68" s="12" t="s">
        <v>36</v>
      </c>
      <c r="D68" s="14">
        <v>278911</v>
      </c>
      <c r="E68" s="63"/>
      <c r="F68" s="14">
        <v>3</v>
      </c>
      <c r="G68" s="63"/>
      <c r="H68" s="15">
        <v>1.0756119335558656</v>
      </c>
      <c r="J68" s="14">
        <v>92970.333333333328</v>
      </c>
    </row>
    <row r="69" spans="2:10" x14ac:dyDescent="0.3">
      <c r="B69" s="1" t="s">
        <v>259</v>
      </c>
      <c r="C69" s="12" t="s">
        <v>16</v>
      </c>
      <c r="D69" s="14">
        <v>284103</v>
      </c>
      <c r="E69" s="63"/>
      <c r="F69" s="14">
        <v>3</v>
      </c>
      <c r="G69" s="63"/>
      <c r="H69" s="15">
        <v>1.055955058552708</v>
      </c>
      <c r="J69" s="14">
        <v>94701</v>
      </c>
    </row>
    <row r="70" spans="2:10" x14ac:dyDescent="0.3">
      <c r="B70" s="1" t="s">
        <v>261</v>
      </c>
      <c r="C70" s="12" t="s">
        <v>11</v>
      </c>
      <c r="D70" s="14">
        <v>576870</v>
      </c>
      <c r="E70" s="63"/>
      <c r="F70" s="14">
        <v>6</v>
      </c>
      <c r="G70" s="63"/>
      <c r="H70" s="15">
        <v>1.0400956888033699</v>
      </c>
      <c r="J70" s="14">
        <v>96145</v>
      </c>
    </row>
    <row r="71" spans="2:10" x14ac:dyDescent="0.3">
      <c r="B71" s="1" t="s">
        <v>277</v>
      </c>
      <c r="C71" s="12" t="s">
        <v>74</v>
      </c>
      <c r="D71" s="14">
        <v>291554</v>
      </c>
      <c r="E71" s="63"/>
      <c r="F71" s="14">
        <v>3</v>
      </c>
      <c r="G71" s="63"/>
      <c r="H71" s="15">
        <v>1.0289689045597041</v>
      </c>
      <c r="J71" s="14">
        <v>97184.666666666672</v>
      </c>
    </row>
    <row r="72" spans="2:10" x14ac:dyDescent="0.3">
      <c r="B72" s="1" t="s">
        <v>292</v>
      </c>
      <c r="C72" s="12" t="s">
        <v>23</v>
      </c>
      <c r="D72" s="14">
        <v>495511</v>
      </c>
      <c r="E72" s="63"/>
      <c r="F72" s="14">
        <v>5</v>
      </c>
      <c r="G72" s="63"/>
      <c r="H72" s="15">
        <v>1.0090593347069994</v>
      </c>
      <c r="J72" s="14">
        <v>99102.2</v>
      </c>
    </row>
    <row r="73" spans="2:10" x14ac:dyDescent="0.3">
      <c r="B73" s="1" t="s">
        <v>186</v>
      </c>
      <c r="C73" s="12" t="s">
        <v>38</v>
      </c>
      <c r="D73" s="14">
        <v>303787</v>
      </c>
      <c r="E73" s="63"/>
      <c r="F73" s="14">
        <v>3</v>
      </c>
      <c r="G73" s="63"/>
      <c r="H73" s="15">
        <v>0.98753402877674157</v>
      </c>
      <c r="J73" s="14">
        <v>101262.33333333333</v>
      </c>
    </row>
    <row r="74" spans="2:10" x14ac:dyDescent="0.3">
      <c r="B74" s="1" t="s">
        <v>184</v>
      </c>
      <c r="C74" s="12" t="s">
        <v>17</v>
      </c>
      <c r="D74" s="14">
        <v>1164981</v>
      </c>
      <c r="E74" s="63"/>
      <c r="F74" s="14">
        <v>11</v>
      </c>
      <c r="G74" s="63"/>
      <c r="H74" s="15">
        <v>0.94422140790278986</v>
      </c>
      <c r="J74" s="14">
        <v>105907.36363636363</v>
      </c>
    </row>
    <row r="75" spans="2:10" x14ac:dyDescent="0.3">
      <c r="B75" s="1" t="s">
        <v>306</v>
      </c>
      <c r="C75" s="12" t="s">
        <v>134</v>
      </c>
      <c r="D75" s="14">
        <v>231285</v>
      </c>
      <c r="E75" s="63"/>
      <c r="F75" s="14">
        <v>2</v>
      </c>
      <c r="G75" s="63"/>
      <c r="H75" s="15">
        <v>0.86473398620749287</v>
      </c>
      <c r="J75" s="14">
        <v>115642.5</v>
      </c>
    </row>
    <row r="76" spans="2:10" x14ac:dyDescent="0.3">
      <c r="B76" s="1" t="s">
        <v>260</v>
      </c>
      <c r="C76" s="12" t="s">
        <v>57</v>
      </c>
      <c r="D76" s="14">
        <v>513977</v>
      </c>
      <c r="E76" s="63"/>
      <c r="F76" s="14">
        <v>4</v>
      </c>
      <c r="G76" s="63"/>
      <c r="H76" s="15">
        <v>0.778244940921481</v>
      </c>
      <c r="J76" s="14">
        <v>128494.25</v>
      </c>
    </row>
    <row r="77" spans="2:10" x14ac:dyDescent="0.3">
      <c r="B77" s="1" t="s">
        <v>252</v>
      </c>
      <c r="C77" s="12" t="s">
        <v>44</v>
      </c>
      <c r="D77" s="14">
        <v>261915</v>
      </c>
      <c r="E77" s="63"/>
      <c r="F77" s="14">
        <v>2</v>
      </c>
      <c r="G77" s="63"/>
      <c r="H77" s="15">
        <v>0.76360651356356068</v>
      </c>
      <c r="J77" s="14">
        <v>130957.5</v>
      </c>
    </row>
    <row r="78" spans="2:10" x14ac:dyDescent="0.3">
      <c r="B78" s="1" t="s">
        <v>291</v>
      </c>
      <c r="C78" s="12" t="s">
        <v>80</v>
      </c>
      <c r="D78" s="14">
        <v>1453138</v>
      </c>
      <c r="E78" s="63"/>
      <c r="F78" s="14">
        <v>11</v>
      </c>
      <c r="G78" s="63"/>
      <c r="H78" s="15">
        <v>0.75698247516753403</v>
      </c>
      <c r="J78" s="14">
        <v>132103.45454545456</v>
      </c>
    </row>
    <row r="79" spans="2:10" x14ac:dyDescent="0.3">
      <c r="B79" s="1" t="s">
        <v>293</v>
      </c>
      <c r="C79" s="12" t="s">
        <v>24</v>
      </c>
      <c r="D79" s="14">
        <v>927811</v>
      </c>
      <c r="E79" s="63"/>
      <c r="F79" s="14">
        <v>7</v>
      </c>
      <c r="G79" s="63"/>
      <c r="H79" s="15">
        <v>0.75446400182795847</v>
      </c>
      <c r="J79" s="14">
        <v>132544.42857142858</v>
      </c>
    </row>
    <row r="80" spans="2:10" x14ac:dyDescent="0.3">
      <c r="B80" s="1" t="s">
        <v>297</v>
      </c>
      <c r="C80" s="12" t="s">
        <v>8</v>
      </c>
      <c r="D80" s="14">
        <v>398994</v>
      </c>
      <c r="E80" s="63"/>
      <c r="F80" s="14">
        <v>3</v>
      </c>
      <c r="G80" s="63"/>
      <c r="H80" s="15">
        <v>0.75189100587978774</v>
      </c>
      <c r="J80" s="14">
        <v>132998</v>
      </c>
    </row>
    <row r="81" spans="2:10" x14ac:dyDescent="0.3">
      <c r="B81" s="1" t="s">
        <v>265</v>
      </c>
      <c r="C81" s="52" t="s">
        <v>92</v>
      </c>
      <c r="D81" s="14">
        <v>268744</v>
      </c>
      <c r="E81" s="63"/>
      <c r="F81" s="14">
        <v>2</v>
      </c>
      <c r="G81" s="63"/>
      <c r="H81" s="15">
        <v>0.7442026612687167</v>
      </c>
      <c r="J81" s="14">
        <v>134372</v>
      </c>
    </row>
    <row r="82" spans="2:10" x14ac:dyDescent="0.3">
      <c r="B82" s="1" t="s">
        <v>270</v>
      </c>
      <c r="C82" s="12" t="s">
        <v>20</v>
      </c>
      <c r="D82" s="14">
        <v>278609</v>
      </c>
      <c r="E82" s="63"/>
      <c r="F82" s="14">
        <v>2</v>
      </c>
      <c r="G82" s="63"/>
      <c r="H82" s="15">
        <v>0.71785189997451626</v>
      </c>
      <c r="J82" s="14">
        <v>139304.5</v>
      </c>
    </row>
    <row r="83" spans="2:10" x14ac:dyDescent="0.3">
      <c r="B83" s="1" t="s">
        <v>257</v>
      </c>
      <c r="C83" s="85" t="s">
        <v>2</v>
      </c>
      <c r="D83" s="14">
        <v>567242</v>
      </c>
      <c r="E83" s="63"/>
      <c r="F83" s="14">
        <v>4</v>
      </c>
      <c r="G83" s="63"/>
      <c r="H83" s="15">
        <v>0.70516640164162736</v>
      </c>
      <c r="J83" s="14">
        <v>141810.5</v>
      </c>
    </row>
    <row r="84" spans="2:10" x14ac:dyDescent="0.3">
      <c r="B84" s="1" t="s">
        <v>189</v>
      </c>
      <c r="C84" s="12" t="s">
        <v>50</v>
      </c>
      <c r="D84" s="14">
        <v>297371</v>
      </c>
      <c r="E84" s="63"/>
      <c r="F84" s="14">
        <v>2</v>
      </c>
      <c r="G84" s="63"/>
      <c r="H84" s="15">
        <v>0.67256053885550371</v>
      </c>
      <c r="J84" s="14">
        <v>148685.5</v>
      </c>
    </row>
    <row r="85" spans="2:10" x14ac:dyDescent="0.3">
      <c r="B85" s="1" t="s">
        <v>302</v>
      </c>
      <c r="C85" s="12" t="s">
        <v>72</v>
      </c>
      <c r="D85" s="14">
        <v>1647147</v>
      </c>
      <c r="E85" s="63"/>
      <c r="F85" s="14">
        <v>11</v>
      </c>
      <c r="G85" s="63"/>
      <c r="H85" s="15">
        <v>0.66782139056198386</v>
      </c>
      <c r="J85" s="14">
        <v>149740.63636363635</v>
      </c>
    </row>
    <row r="86" spans="2:10" x14ac:dyDescent="0.3">
      <c r="B86" s="1" t="s">
        <v>264</v>
      </c>
      <c r="C86" s="12" t="s">
        <v>43</v>
      </c>
      <c r="D86" s="14">
        <v>319103</v>
      </c>
      <c r="E86" s="63"/>
      <c r="F86" s="14">
        <v>2</v>
      </c>
      <c r="G86" s="63"/>
      <c r="H86" s="15">
        <v>0.6267568778732886</v>
      </c>
      <c r="J86" s="14">
        <v>159551.5</v>
      </c>
    </row>
    <row r="87" spans="2:10" x14ac:dyDescent="0.3">
      <c r="B87" s="1" t="s">
        <v>282</v>
      </c>
      <c r="C87" s="12" t="s">
        <v>3</v>
      </c>
      <c r="D87" s="14">
        <v>346023</v>
      </c>
      <c r="E87" s="63"/>
      <c r="F87" s="14">
        <v>2</v>
      </c>
      <c r="G87" s="63"/>
      <c r="H87" s="15">
        <v>0.57799626036419538</v>
      </c>
      <c r="J87" s="14">
        <v>173011.5</v>
      </c>
    </row>
    <row r="88" spans="2:10" x14ac:dyDescent="0.3">
      <c r="B88" s="1" t="s">
        <v>280</v>
      </c>
      <c r="C88" s="12" t="s">
        <v>61</v>
      </c>
      <c r="D88" s="14">
        <v>714169</v>
      </c>
      <c r="E88" s="63"/>
      <c r="F88" s="14">
        <v>4</v>
      </c>
      <c r="G88" s="63"/>
      <c r="H88" s="15">
        <v>0.56009151895419718</v>
      </c>
      <c r="J88" s="14">
        <v>178542.25</v>
      </c>
    </row>
    <row r="89" spans="2:10" x14ac:dyDescent="0.3">
      <c r="B89" s="1" t="s">
        <v>226</v>
      </c>
      <c r="C89" s="12" t="s">
        <v>52</v>
      </c>
      <c r="D89" s="14">
        <v>3903648</v>
      </c>
      <c r="E89" s="63"/>
      <c r="F89" s="14">
        <v>17</v>
      </c>
      <c r="G89" s="63"/>
      <c r="H89" s="15">
        <v>0.43549008517161386</v>
      </c>
      <c r="J89" s="14">
        <v>229626.35294117648</v>
      </c>
    </row>
    <row r="90" spans="2:10" x14ac:dyDescent="0.3">
      <c r="B90" s="1" t="s">
        <v>283</v>
      </c>
      <c r="C90" s="12" t="s">
        <v>33</v>
      </c>
      <c r="D90" s="14">
        <v>235898</v>
      </c>
      <c r="E90" s="63"/>
      <c r="F90" s="14">
        <v>1</v>
      </c>
      <c r="G90" s="63"/>
      <c r="H90" s="15">
        <v>0.42391202977558101</v>
      </c>
      <c r="J90" s="14">
        <v>235898</v>
      </c>
    </row>
    <row r="91" spans="2:10" x14ac:dyDescent="0.3">
      <c r="B91" s="1" t="s">
        <v>285</v>
      </c>
      <c r="C91" s="12" t="s">
        <v>18</v>
      </c>
      <c r="D91" s="14">
        <v>255227</v>
      </c>
      <c r="E91" s="63"/>
      <c r="F91" s="14">
        <v>1</v>
      </c>
      <c r="G91" s="63"/>
      <c r="H91" s="15">
        <v>0.39180807673169377</v>
      </c>
      <c r="J91" s="14">
        <v>255227</v>
      </c>
    </row>
    <row r="92" spans="2:10" x14ac:dyDescent="0.3">
      <c r="B92" s="1" t="s">
        <v>224</v>
      </c>
      <c r="C92" s="12" t="s">
        <v>70</v>
      </c>
      <c r="D92" s="14">
        <v>321040</v>
      </c>
      <c r="E92" s="63"/>
      <c r="F92" s="14">
        <v>1</v>
      </c>
      <c r="G92" s="63"/>
      <c r="H92" s="15">
        <v>0.31148766508846248</v>
      </c>
      <c r="J92" s="14">
        <v>321040</v>
      </c>
    </row>
    <row r="93" spans="2:10" x14ac:dyDescent="0.3">
      <c r="B93" s="1" t="s">
        <v>235</v>
      </c>
      <c r="C93" s="12" t="s">
        <v>81</v>
      </c>
      <c r="D93" s="14">
        <v>1394592</v>
      </c>
      <c r="E93" s="63"/>
      <c r="F93" s="14">
        <v>4</v>
      </c>
      <c r="G93" s="63"/>
      <c r="H93" s="15">
        <v>0.2868222390491269</v>
      </c>
      <c r="J93" s="14">
        <v>348648</v>
      </c>
    </row>
    <row r="94" spans="2:10" x14ac:dyDescent="0.3">
      <c r="B94" s="1" t="s">
        <v>236</v>
      </c>
      <c r="C94" s="12" t="s">
        <v>62</v>
      </c>
      <c r="D94" s="14">
        <v>388624</v>
      </c>
      <c r="E94" s="63"/>
      <c r="F94" s="14">
        <v>1</v>
      </c>
      <c r="G94" s="63"/>
      <c r="H94" s="15">
        <v>0.25731812754744943</v>
      </c>
      <c r="J94" s="14">
        <v>388624</v>
      </c>
    </row>
    <row r="95" spans="2:10" x14ac:dyDescent="0.3">
      <c r="B95" s="1" t="s">
        <v>271</v>
      </c>
      <c r="C95" s="12" t="s">
        <v>67</v>
      </c>
      <c r="D95" s="14">
        <v>446649</v>
      </c>
      <c r="E95" s="63"/>
      <c r="F95" s="14">
        <v>1</v>
      </c>
      <c r="G95" s="63"/>
      <c r="H95" s="15">
        <v>0.22388945234401061</v>
      </c>
      <c r="J95" s="14">
        <v>446649</v>
      </c>
    </row>
    <row r="96" spans="2:10" x14ac:dyDescent="0.3">
      <c r="B96" s="1" t="s">
        <v>296</v>
      </c>
      <c r="C96" s="12" t="s">
        <v>51</v>
      </c>
      <c r="D96" s="14">
        <v>464125</v>
      </c>
      <c r="E96" s="63"/>
      <c r="F96" s="14">
        <v>1</v>
      </c>
      <c r="G96" s="63"/>
      <c r="H96" s="15">
        <v>0.21545919741448963</v>
      </c>
      <c r="J96" s="14">
        <v>464125</v>
      </c>
    </row>
    <row r="97" spans="2:10" x14ac:dyDescent="0.3">
      <c r="B97" s="1" t="s">
        <v>228</v>
      </c>
      <c r="C97" s="12" t="s">
        <v>95</v>
      </c>
      <c r="D97" s="14">
        <v>464214</v>
      </c>
      <c r="E97" s="63"/>
      <c r="F97" s="14">
        <v>1</v>
      </c>
      <c r="G97" s="63"/>
      <c r="H97" s="15">
        <v>0.21541788916318766</v>
      </c>
      <c r="J97" s="14">
        <v>464214</v>
      </c>
    </row>
    <row r="98" spans="2:10" x14ac:dyDescent="0.3">
      <c r="B98" s="1" t="s">
        <v>225</v>
      </c>
      <c r="C98" s="12" t="s">
        <v>83</v>
      </c>
      <c r="D98" s="14">
        <v>1018924</v>
      </c>
      <c r="E98" s="63"/>
      <c r="F98" s="14">
        <v>2</v>
      </c>
      <c r="G98" s="63"/>
      <c r="H98" s="15">
        <v>0.19628549332433037</v>
      </c>
      <c r="J98" s="14">
        <v>509462</v>
      </c>
    </row>
    <row r="99" spans="2:10" x14ac:dyDescent="0.3">
      <c r="B99" s="1" t="s">
        <v>250</v>
      </c>
      <c r="C99" s="12" t="s">
        <v>32</v>
      </c>
      <c r="D99" s="14">
        <v>966549</v>
      </c>
      <c r="E99" s="63"/>
      <c r="F99" s="14">
        <v>1</v>
      </c>
      <c r="G99" s="63"/>
      <c r="H99" s="15">
        <v>0.10346086954722419</v>
      </c>
      <c r="J99" s="14">
        <v>966549</v>
      </c>
    </row>
    <row r="100" spans="2:10" x14ac:dyDescent="0.3">
      <c r="B100" s="1" t="s">
        <v>299</v>
      </c>
      <c r="C100" s="52" t="s">
        <v>191</v>
      </c>
      <c r="D100" s="14">
        <v>231726</v>
      </c>
      <c r="E100" s="63"/>
      <c r="F100" s="14">
        <v>0</v>
      </c>
      <c r="G100" s="63"/>
      <c r="H100" s="15">
        <v>0</v>
      </c>
      <c r="J100" s="14" t="s">
        <v>458</v>
      </c>
    </row>
    <row r="101" spans="2:10" x14ac:dyDescent="0.3">
      <c r="B101" s="1" t="s">
        <v>258</v>
      </c>
      <c r="C101" s="12" t="s">
        <v>4</v>
      </c>
      <c r="D101" s="14">
        <v>290509</v>
      </c>
      <c r="E101" s="63"/>
      <c r="F101" s="14">
        <v>0</v>
      </c>
      <c r="G101" s="63"/>
      <c r="H101" s="15">
        <v>0</v>
      </c>
      <c r="J101" s="14" t="s">
        <v>458</v>
      </c>
    </row>
    <row r="102" spans="2:10" x14ac:dyDescent="0.3">
      <c r="B102" s="1" t="s">
        <v>249</v>
      </c>
      <c r="C102" s="12" t="s">
        <v>35</v>
      </c>
      <c r="D102" s="14">
        <v>251478</v>
      </c>
      <c r="E102" s="63"/>
      <c r="F102" s="14">
        <v>0</v>
      </c>
      <c r="G102" s="63"/>
      <c r="H102" s="15">
        <v>0</v>
      </c>
      <c r="J102" s="14" t="s">
        <v>458</v>
      </c>
    </row>
    <row r="103" spans="2:10" x14ac:dyDescent="0.3">
      <c r="B103" s="1" t="s">
        <v>182</v>
      </c>
      <c r="C103" s="12" t="s">
        <v>41</v>
      </c>
      <c r="D103" s="14">
        <v>1020829</v>
      </c>
      <c r="E103" s="63"/>
      <c r="F103" s="14">
        <v>0</v>
      </c>
      <c r="G103" s="63"/>
      <c r="H103" s="15">
        <v>0</v>
      </c>
      <c r="J103" s="14" t="s">
        <v>458</v>
      </c>
    </row>
    <row r="104" spans="2:10" x14ac:dyDescent="0.3">
      <c r="B104" s="1" t="s">
        <v>274</v>
      </c>
      <c r="C104" s="12" t="s">
        <v>54</v>
      </c>
      <c r="D104" s="14">
        <v>263561</v>
      </c>
      <c r="E104" s="63"/>
      <c r="F104" s="14">
        <v>0</v>
      </c>
      <c r="G104" s="63"/>
      <c r="H104" s="15">
        <v>0</v>
      </c>
      <c r="J104" s="14" t="s">
        <v>458</v>
      </c>
    </row>
    <row r="105" spans="2:10" x14ac:dyDescent="0.3">
      <c r="B105" s="1" t="s">
        <v>237</v>
      </c>
      <c r="C105" s="12" t="s">
        <v>84</v>
      </c>
      <c r="D105" s="14">
        <v>309050</v>
      </c>
      <c r="E105" s="63"/>
      <c r="F105" s="14">
        <v>0</v>
      </c>
      <c r="G105" s="63"/>
      <c r="H105" s="15">
        <v>0</v>
      </c>
      <c r="J105" s="14" t="s">
        <v>458</v>
      </c>
    </row>
    <row r="106" spans="2:10" ht="14.4" thickBot="1" x14ac:dyDescent="0.35">
      <c r="B106" s="55"/>
    </row>
    <row r="107" spans="2:10" x14ac:dyDescent="0.3">
      <c r="B107" s="55"/>
      <c r="C107" s="168" t="s">
        <v>136</v>
      </c>
      <c r="D107" s="19"/>
      <c r="E107" s="114"/>
      <c r="F107" s="80">
        <f>SMALL(F6:F105,COUNTIF(F6:F105,0)+1)</f>
        <v>1</v>
      </c>
      <c r="G107" s="64"/>
      <c r="H107" s="60">
        <f>SMALL(H6:H105,COUNTIF(H6:H105,0)+1)</f>
        <v>0.10346086954722419</v>
      </c>
      <c r="J107" s="80">
        <f>SMALL(J6:J105,COUNTIF(J6:J105,0)+1)</f>
        <v>7970.6511627906975</v>
      </c>
    </row>
    <row r="108" spans="2:10" x14ac:dyDescent="0.3">
      <c r="B108" s="55"/>
      <c r="C108" s="83" t="s">
        <v>137</v>
      </c>
      <c r="D108" s="22"/>
      <c r="E108" s="114"/>
      <c r="F108" s="139">
        <f t="array" ref="F108">MEDIAN(IF(ISNUMBER(F3:F105),F3:F105))</f>
        <v>6</v>
      </c>
      <c r="G108" s="64"/>
      <c r="H108" s="53">
        <f t="array" ref="H108">MEDIAN(IF(ISNUMBER(H3:H105),H3:H105))</f>
        <v>1.3221199360955214</v>
      </c>
      <c r="J108" s="139">
        <f t="array" ref="J108">MEDIAN(IF(ISNUMBER(J3:J105),J3:J105))</f>
        <v>68889.925000000003</v>
      </c>
    </row>
    <row r="109" spans="2:10" ht="14.4" thickBot="1" x14ac:dyDescent="0.35">
      <c r="B109" s="55"/>
      <c r="C109" s="169" t="s">
        <v>138</v>
      </c>
      <c r="D109" s="25"/>
      <c r="E109" s="114"/>
      <c r="F109" s="140">
        <f t="shared" ref="F109:H109" si="0">MAX(F6:F105)</f>
        <v>595</v>
      </c>
      <c r="G109" s="64"/>
      <c r="H109" s="65">
        <f t="shared" si="0"/>
        <v>12.546026410844435</v>
      </c>
      <c r="J109" s="140">
        <f>MAX(J6:J105)</f>
        <v>966549</v>
      </c>
    </row>
    <row r="110" spans="2:10" x14ac:dyDescent="0.3">
      <c r="B110" s="55"/>
    </row>
    <row r="111" spans="2:10" x14ac:dyDescent="0.3">
      <c r="B111" s="1" t="s">
        <v>308</v>
      </c>
      <c r="C111" s="150" t="s">
        <v>28</v>
      </c>
      <c r="D111" s="151">
        <v>218206</v>
      </c>
      <c r="E111" s="63"/>
      <c r="F111" s="151">
        <v>24</v>
      </c>
      <c r="G111" s="63"/>
      <c r="H111" s="152">
        <v>10.998780968442665</v>
      </c>
      <c r="J111" s="151">
        <v>9091.9166666666661</v>
      </c>
    </row>
    <row r="113" spans="3:4" x14ac:dyDescent="0.3">
      <c r="C113" s="89" t="s">
        <v>383</v>
      </c>
    </row>
    <row r="114" spans="3:4" x14ac:dyDescent="0.3">
      <c r="C114" s="1" t="s">
        <v>386</v>
      </c>
    </row>
    <row r="115" spans="3:4" x14ac:dyDescent="0.3">
      <c r="C115" s="1" t="s">
        <v>440</v>
      </c>
    </row>
    <row r="117" spans="3:4" x14ac:dyDescent="0.3">
      <c r="C117" s="3" t="s">
        <v>387</v>
      </c>
    </row>
    <row r="118" spans="3:4" x14ac:dyDescent="0.3">
      <c r="C118" s="6" t="s">
        <v>104</v>
      </c>
      <c r="D118" s="7" t="s">
        <v>439</v>
      </c>
    </row>
  </sheetData>
  <autoFilter ref="B5:J105">
    <sortState ref="B6:J105">
      <sortCondition descending="1" ref="H5:H105"/>
    </sortState>
  </autoFilter>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17"/>
  <sheetViews>
    <sheetView showGridLines="0" workbookViewId="0"/>
  </sheetViews>
  <sheetFormatPr defaultRowHeight="13.8" x14ac:dyDescent="0.3"/>
  <cols>
    <col min="1" max="1" width="8.88671875" style="1"/>
    <col min="2" max="2" width="8.88671875" style="1" hidden="1" customWidth="1"/>
    <col min="3" max="3" width="25.88671875" style="1" bestFit="1" customWidth="1"/>
    <col min="4" max="4" width="17" style="7" bestFit="1" customWidth="1"/>
    <col min="5" max="5" width="1.109375" style="109" customWidth="1"/>
    <col min="6" max="6" width="10.6640625" style="146" customWidth="1"/>
    <col min="7" max="7" width="1.109375" style="137" customWidth="1"/>
    <col min="8" max="8" width="16.88671875" style="147" customWidth="1"/>
    <col min="9" max="9" width="1.109375" style="55" customWidth="1"/>
    <col min="10" max="10" width="10.33203125" style="1" customWidth="1"/>
    <col min="11" max="16384" width="8.88671875" style="1"/>
  </cols>
  <sheetData>
    <row r="1" spans="2:10" s="3" customFormat="1" ht="15.6" x14ac:dyDescent="0.3">
      <c r="C1" s="143" t="s">
        <v>132</v>
      </c>
      <c r="D1" s="7"/>
      <c r="E1" s="109"/>
      <c r="F1" s="146"/>
      <c r="G1" s="137"/>
      <c r="H1" s="147"/>
      <c r="I1" s="89"/>
    </row>
    <row r="2" spans="2:10" s="3" customFormat="1" x14ac:dyDescent="0.3">
      <c r="D2" s="7"/>
      <c r="E2" s="109"/>
      <c r="F2" s="146"/>
      <c r="G2" s="137"/>
      <c r="H2" s="147"/>
      <c r="I2" s="89"/>
    </row>
    <row r="3" spans="2:10" s="3" customFormat="1" ht="27.6" x14ac:dyDescent="0.3">
      <c r="C3" s="10" t="s">
        <v>0</v>
      </c>
      <c r="D3" s="13" t="s">
        <v>1</v>
      </c>
      <c r="E3" s="90"/>
      <c r="F3" s="27" t="s">
        <v>102</v>
      </c>
      <c r="G3" s="68"/>
      <c r="H3" s="43" t="s">
        <v>101</v>
      </c>
      <c r="I3" s="89"/>
      <c r="J3" s="43" t="s">
        <v>326</v>
      </c>
    </row>
    <row r="4" spans="2:10" s="3" customFormat="1" hidden="1" x14ac:dyDescent="0.3">
      <c r="C4" s="59"/>
      <c r="D4" s="170"/>
      <c r="E4" s="171"/>
      <c r="F4" s="144" t="s">
        <v>214</v>
      </c>
      <c r="G4" s="145"/>
      <c r="H4" s="172"/>
      <c r="I4" s="89"/>
    </row>
    <row r="5" spans="2:10" s="3" customFormat="1" x14ac:dyDescent="0.3">
      <c r="C5" s="59"/>
      <c r="D5" s="170"/>
      <c r="E5" s="171"/>
      <c r="F5" s="170"/>
      <c r="G5" s="171"/>
      <c r="H5" s="172"/>
      <c r="I5" s="89"/>
    </row>
    <row r="6" spans="2:10" x14ac:dyDescent="0.3">
      <c r="B6" s="1" t="s">
        <v>273</v>
      </c>
      <c r="C6" s="12" t="s">
        <v>22</v>
      </c>
      <c r="D6" s="14">
        <v>371562</v>
      </c>
      <c r="E6" s="63"/>
      <c r="F6" s="14">
        <v>40</v>
      </c>
      <c r="G6" s="63"/>
      <c r="H6" s="15">
        <v>10.765363519412642</v>
      </c>
      <c r="J6" s="14">
        <v>9289.0499999999993</v>
      </c>
    </row>
    <row r="7" spans="2:10" x14ac:dyDescent="0.3">
      <c r="B7" s="1" t="s">
        <v>300</v>
      </c>
      <c r="C7" s="67" t="s">
        <v>73</v>
      </c>
      <c r="D7" s="14">
        <v>305298</v>
      </c>
      <c r="E7" s="63"/>
      <c r="F7" s="14">
        <v>24</v>
      </c>
      <c r="G7" s="63"/>
      <c r="H7" s="15">
        <v>7.8611717076430239</v>
      </c>
      <c r="J7" s="14">
        <v>12720.75</v>
      </c>
    </row>
    <row r="8" spans="2:10" x14ac:dyDescent="0.3">
      <c r="B8" s="1" t="s">
        <v>233</v>
      </c>
      <c r="C8" s="12" t="s">
        <v>21</v>
      </c>
      <c r="D8" s="14">
        <v>311917</v>
      </c>
      <c r="E8" s="63"/>
      <c r="F8" s="14">
        <v>24</v>
      </c>
      <c r="G8" s="63"/>
      <c r="H8" s="15">
        <v>7.6943545879192214</v>
      </c>
      <c r="J8" s="14">
        <v>12996.541666666666</v>
      </c>
    </row>
    <row r="9" spans="2:10" x14ac:dyDescent="0.3">
      <c r="B9" s="1" t="s">
        <v>277</v>
      </c>
      <c r="C9" s="12" t="s">
        <v>74</v>
      </c>
      <c r="D9" s="14">
        <v>291554</v>
      </c>
      <c r="E9" s="63"/>
      <c r="F9" s="14">
        <v>21</v>
      </c>
      <c r="G9" s="63"/>
      <c r="H9" s="15">
        <v>7.2027823319179296</v>
      </c>
      <c r="J9" s="14">
        <v>13883.523809523809</v>
      </c>
    </row>
    <row r="10" spans="2:10" x14ac:dyDescent="0.3">
      <c r="B10" s="1" t="s">
        <v>287</v>
      </c>
      <c r="C10" s="12" t="s">
        <v>7</v>
      </c>
      <c r="D10" s="14">
        <v>515426</v>
      </c>
      <c r="E10" s="63"/>
      <c r="F10" s="14">
        <v>33</v>
      </c>
      <c r="G10" s="63"/>
      <c r="H10" s="15">
        <v>6.402470965764242</v>
      </c>
      <c r="J10" s="14">
        <v>15618.969696969696</v>
      </c>
    </row>
    <row r="11" spans="2:10" x14ac:dyDescent="0.3">
      <c r="B11" s="1" t="s">
        <v>188</v>
      </c>
      <c r="C11" s="12" t="s">
        <v>93</v>
      </c>
      <c r="D11" s="14">
        <v>548705</v>
      </c>
      <c r="E11" s="63"/>
      <c r="F11" s="14">
        <v>28</v>
      </c>
      <c r="G11" s="63"/>
      <c r="H11" s="15">
        <v>5.1029241577897047</v>
      </c>
      <c r="J11" s="14">
        <v>19596.607142857141</v>
      </c>
    </row>
    <row r="12" spans="2:10" x14ac:dyDescent="0.3">
      <c r="B12" s="1" t="s">
        <v>268</v>
      </c>
      <c r="C12" s="12" t="s">
        <v>96</v>
      </c>
      <c r="D12" s="14">
        <v>706367</v>
      </c>
      <c r="E12" s="63"/>
      <c r="F12" s="14">
        <v>33</v>
      </c>
      <c r="G12" s="63"/>
      <c r="H12" s="15">
        <v>4.6717924251840754</v>
      </c>
      <c r="J12" s="14">
        <v>21405.060606060608</v>
      </c>
    </row>
    <row r="13" spans="2:10" x14ac:dyDescent="0.3">
      <c r="B13" s="1" t="s">
        <v>309</v>
      </c>
      <c r="C13" s="12" t="s">
        <v>71</v>
      </c>
      <c r="D13" s="14">
        <v>1619078</v>
      </c>
      <c r="E13" s="63"/>
      <c r="F13" s="14">
        <v>72</v>
      </c>
      <c r="G13" s="63"/>
      <c r="H13" s="15">
        <v>4.4469753773443905</v>
      </c>
      <c r="J13" s="14">
        <v>22487.194444444445</v>
      </c>
    </row>
    <row r="14" spans="2:10" x14ac:dyDescent="0.3">
      <c r="B14" s="1" t="s">
        <v>236</v>
      </c>
      <c r="C14" s="12" t="s">
        <v>62</v>
      </c>
      <c r="D14" s="14">
        <v>388624</v>
      </c>
      <c r="E14" s="63"/>
      <c r="F14" s="14">
        <v>17</v>
      </c>
      <c r="G14" s="63"/>
      <c r="H14" s="15">
        <v>4.3744081683066414</v>
      </c>
      <c r="J14" s="14">
        <v>22860.235294117647</v>
      </c>
    </row>
    <row r="15" spans="2:10" x14ac:dyDescent="0.3">
      <c r="B15" s="1" t="s">
        <v>279</v>
      </c>
      <c r="C15" s="12" t="s">
        <v>27</v>
      </c>
      <c r="D15" s="14">
        <v>744729</v>
      </c>
      <c r="E15" s="63"/>
      <c r="F15" s="14">
        <v>32</v>
      </c>
      <c r="G15" s="63"/>
      <c r="H15" s="15">
        <v>4.2968650341265082</v>
      </c>
      <c r="J15" s="14">
        <v>23272.78125</v>
      </c>
    </row>
    <row r="16" spans="2:10" x14ac:dyDescent="0.3">
      <c r="B16" s="1" t="s">
        <v>254</v>
      </c>
      <c r="C16" s="12" t="s">
        <v>14</v>
      </c>
      <c r="D16" s="14">
        <v>685476</v>
      </c>
      <c r="E16" s="63"/>
      <c r="F16" s="14">
        <v>28</v>
      </c>
      <c r="G16" s="63"/>
      <c r="H16" s="15">
        <v>4.0847527849260956</v>
      </c>
      <c r="J16" s="14">
        <v>24481.285714285714</v>
      </c>
    </row>
    <row r="17" spans="2:10" x14ac:dyDescent="0.3">
      <c r="B17" s="1" t="s">
        <v>313</v>
      </c>
      <c r="C17" s="12" t="s">
        <v>40</v>
      </c>
      <c r="D17" s="14">
        <v>225489</v>
      </c>
      <c r="E17" s="63"/>
      <c r="F17" s="14">
        <v>9</v>
      </c>
      <c r="G17" s="63"/>
      <c r="H17" s="15">
        <v>3.9913255192049277</v>
      </c>
      <c r="J17" s="14">
        <v>25054.333333333332</v>
      </c>
    </row>
    <row r="18" spans="2:10" x14ac:dyDescent="0.3">
      <c r="B18" s="1" t="s">
        <v>305</v>
      </c>
      <c r="C18" s="12" t="s">
        <v>39</v>
      </c>
      <c r="D18" s="14">
        <v>331701</v>
      </c>
      <c r="E18" s="63"/>
      <c r="F18" s="14">
        <v>13</v>
      </c>
      <c r="G18" s="63"/>
      <c r="H18" s="15">
        <v>3.9191922846177736</v>
      </c>
      <c r="J18" s="14">
        <v>25515.461538461539</v>
      </c>
    </row>
    <row r="19" spans="2:10" x14ac:dyDescent="0.3">
      <c r="B19" s="1" t="s">
        <v>306</v>
      </c>
      <c r="C19" s="12" t="s">
        <v>134</v>
      </c>
      <c r="D19" s="14">
        <v>231285</v>
      </c>
      <c r="E19" s="63"/>
      <c r="F19" s="14">
        <v>9</v>
      </c>
      <c r="G19" s="63"/>
      <c r="H19" s="15">
        <v>3.8913029379337183</v>
      </c>
      <c r="J19" s="14">
        <v>25698.333333333332</v>
      </c>
    </row>
    <row r="20" spans="2:10" x14ac:dyDescent="0.3">
      <c r="B20" s="1" t="s">
        <v>246</v>
      </c>
      <c r="C20" s="12" t="s">
        <v>59</v>
      </c>
      <c r="D20" s="14">
        <v>576366</v>
      </c>
      <c r="E20" s="63"/>
      <c r="F20" s="14">
        <v>22</v>
      </c>
      <c r="G20" s="63"/>
      <c r="H20" s="15">
        <v>3.817019046925044</v>
      </c>
      <c r="J20" s="14">
        <v>26198.454545454544</v>
      </c>
    </row>
    <row r="21" spans="2:10" x14ac:dyDescent="0.3">
      <c r="B21" s="1" t="s">
        <v>183</v>
      </c>
      <c r="C21" s="12" t="s">
        <v>69</v>
      </c>
      <c r="D21" s="14">
        <v>497645</v>
      </c>
      <c r="E21" s="63"/>
      <c r="F21" s="14">
        <v>18</v>
      </c>
      <c r="G21" s="63"/>
      <c r="H21" s="15">
        <v>3.6170362406936669</v>
      </c>
      <c r="J21" s="14">
        <v>27646.944444444445</v>
      </c>
    </row>
    <row r="22" spans="2:10" x14ac:dyDescent="0.3">
      <c r="B22" s="1" t="s">
        <v>248</v>
      </c>
      <c r="C22" s="12" t="s">
        <v>45</v>
      </c>
      <c r="D22" s="14">
        <v>978003</v>
      </c>
      <c r="E22" s="63"/>
      <c r="F22" s="14">
        <v>35</v>
      </c>
      <c r="G22" s="63"/>
      <c r="H22" s="15">
        <v>3.5787211286672944</v>
      </c>
      <c r="J22" s="14">
        <v>27942.942857142858</v>
      </c>
    </row>
    <row r="23" spans="2:10" x14ac:dyDescent="0.3">
      <c r="B23" s="1" t="s">
        <v>240</v>
      </c>
      <c r="C23" s="12" t="s">
        <v>91</v>
      </c>
      <c r="D23" s="14">
        <v>392284</v>
      </c>
      <c r="E23" s="63"/>
      <c r="F23" s="14">
        <v>14</v>
      </c>
      <c r="G23" s="63"/>
      <c r="H23" s="15">
        <v>3.5688429811055258</v>
      </c>
      <c r="J23" s="14">
        <v>28020.285714285714</v>
      </c>
    </row>
    <row r="24" spans="2:10" x14ac:dyDescent="0.3">
      <c r="B24" s="1" t="s">
        <v>289</v>
      </c>
      <c r="C24" s="12" t="s">
        <v>58</v>
      </c>
      <c r="D24" s="14">
        <v>455738</v>
      </c>
      <c r="E24" s="63"/>
      <c r="F24" s="14">
        <v>16</v>
      </c>
      <c r="G24" s="63"/>
      <c r="H24" s="15">
        <v>3.5107890937336808</v>
      </c>
      <c r="J24" s="14">
        <v>28483.625</v>
      </c>
    </row>
    <row r="25" spans="2:10" x14ac:dyDescent="0.3">
      <c r="B25" s="1" t="s">
        <v>229</v>
      </c>
      <c r="C25" s="12" t="s">
        <v>48</v>
      </c>
      <c r="D25" s="14">
        <v>258654</v>
      </c>
      <c r="E25" s="63"/>
      <c r="F25" s="14">
        <v>9</v>
      </c>
      <c r="G25" s="63"/>
      <c r="H25" s="15">
        <v>3.4795518337238165</v>
      </c>
      <c r="J25" s="14">
        <v>28739.333333333332</v>
      </c>
    </row>
    <row r="26" spans="2:10" x14ac:dyDescent="0.3">
      <c r="B26" s="1" t="s">
        <v>261</v>
      </c>
      <c r="C26" s="12" t="s">
        <v>11</v>
      </c>
      <c r="D26" s="14">
        <v>576870</v>
      </c>
      <c r="E26" s="63"/>
      <c r="F26" s="14">
        <v>20</v>
      </c>
      <c r="G26" s="63"/>
      <c r="H26" s="15">
        <v>3.4669856293445664</v>
      </c>
      <c r="J26" s="14">
        <v>28843.5</v>
      </c>
    </row>
    <row r="27" spans="2:10" x14ac:dyDescent="0.3">
      <c r="B27" s="1" t="s">
        <v>304</v>
      </c>
      <c r="C27" s="12" t="s">
        <v>89</v>
      </c>
      <c r="D27" s="14">
        <v>259920</v>
      </c>
      <c r="E27" s="63"/>
      <c r="F27" s="14">
        <v>9</v>
      </c>
      <c r="G27" s="63"/>
      <c r="H27" s="15">
        <v>3.4626038781163437</v>
      </c>
      <c r="J27" s="14">
        <v>28880</v>
      </c>
    </row>
    <row r="28" spans="2:10" x14ac:dyDescent="0.3">
      <c r="B28" s="1" t="s">
        <v>299</v>
      </c>
      <c r="C28" s="52" t="s">
        <v>191</v>
      </c>
      <c r="D28" s="14">
        <v>231726</v>
      </c>
      <c r="E28" s="63"/>
      <c r="F28" s="14">
        <v>8</v>
      </c>
      <c r="G28" s="63"/>
      <c r="H28" s="15">
        <v>3.4523532102569412</v>
      </c>
      <c r="J28" s="14">
        <v>28965.75</v>
      </c>
    </row>
    <row r="29" spans="2:10" x14ac:dyDescent="0.3">
      <c r="B29" s="1" t="s">
        <v>224</v>
      </c>
      <c r="C29" s="12" t="s">
        <v>70</v>
      </c>
      <c r="D29" s="14">
        <v>321040</v>
      </c>
      <c r="E29" s="63"/>
      <c r="F29" s="14">
        <v>11</v>
      </c>
      <c r="G29" s="63"/>
      <c r="H29" s="15">
        <v>3.4263643159730877</v>
      </c>
      <c r="J29" s="14">
        <v>29185.454545454544</v>
      </c>
    </row>
    <row r="30" spans="2:10" x14ac:dyDescent="0.3">
      <c r="B30" s="1" t="s">
        <v>307</v>
      </c>
      <c r="C30" s="12" t="s">
        <v>9</v>
      </c>
      <c r="D30" s="14">
        <v>1003496</v>
      </c>
      <c r="E30" s="63"/>
      <c r="F30" s="14">
        <v>34</v>
      </c>
      <c r="G30" s="63"/>
      <c r="H30" s="15">
        <v>3.388155010084744</v>
      </c>
      <c r="J30" s="14">
        <v>29514.588235294119</v>
      </c>
    </row>
    <row r="31" spans="2:10" x14ac:dyDescent="0.3">
      <c r="B31" s="1" t="s">
        <v>253</v>
      </c>
      <c r="C31" s="12" t="s">
        <v>15</v>
      </c>
      <c r="D31" s="14">
        <v>279145</v>
      </c>
      <c r="E31" s="63"/>
      <c r="F31" s="14">
        <v>9</v>
      </c>
      <c r="G31" s="63"/>
      <c r="H31" s="15">
        <v>3.2241308280642675</v>
      </c>
      <c r="J31" s="14">
        <v>31016.111111111109</v>
      </c>
    </row>
    <row r="32" spans="2:10" x14ac:dyDescent="0.3">
      <c r="B32" s="1" t="s">
        <v>247</v>
      </c>
      <c r="C32" s="12" t="s">
        <v>98</v>
      </c>
      <c r="D32" s="14">
        <v>253749</v>
      </c>
      <c r="E32" s="63"/>
      <c r="F32" s="14">
        <v>8</v>
      </c>
      <c r="G32" s="63"/>
      <c r="H32" s="15">
        <v>3.1527217841252577</v>
      </c>
      <c r="J32" s="14">
        <v>31718.625</v>
      </c>
    </row>
    <row r="33" spans="2:10" x14ac:dyDescent="0.3">
      <c r="B33" s="1" t="s">
        <v>189</v>
      </c>
      <c r="C33" s="12" t="s">
        <v>50</v>
      </c>
      <c r="D33" s="14">
        <v>297371</v>
      </c>
      <c r="E33" s="63"/>
      <c r="F33" s="14">
        <v>9</v>
      </c>
      <c r="G33" s="63"/>
      <c r="H33" s="15">
        <v>3.0265224248497669</v>
      </c>
      <c r="J33" s="14">
        <v>33041.222222222219</v>
      </c>
    </row>
    <row r="34" spans="2:10" x14ac:dyDescent="0.3">
      <c r="B34" s="1" t="s">
        <v>187</v>
      </c>
      <c r="C34" s="12" t="s">
        <v>13</v>
      </c>
      <c r="D34" s="14">
        <v>240861</v>
      </c>
      <c r="E34" s="63"/>
      <c r="F34" s="14">
        <v>7</v>
      </c>
      <c r="G34" s="63"/>
      <c r="H34" s="15">
        <v>2.9062405287697053</v>
      </c>
      <c r="J34" s="14">
        <v>34408.714285714283</v>
      </c>
    </row>
    <row r="35" spans="2:10" x14ac:dyDescent="0.3">
      <c r="B35" s="1" t="s">
        <v>255</v>
      </c>
      <c r="C35" s="12" t="s">
        <v>19</v>
      </c>
      <c r="D35" s="14">
        <v>2750534</v>
      </c>
      <c r="E35" s="63"/>
      <c r="F35" s="14">
        <v>79</v>
      </c>
      <c r="G35" s="63"/>
      <c r="H35" s="15">
        <v>2.8721695496220008</v>
      </c>
      <c r="J35" s="14">
        <v>34816.886075949369</v>
      </c>
    </row>
    <row r="36" spans="2:10" x14ac:dyDescent="0.3">
      <c r="B36" s="1" t="s">
        <v>244</v>
      </c>
      <c r="C36" s="12" t="s">
        <v>56</v>
      </c>
      <c r="D36" s="14">
        <v>631187</v>
      </c>
      <c r="E36" s="63"/>
      <c r="F36" s="14">
        <v>18</v>
      </c>
      <c r="G36" s="63"/>
      <c r="H36" s="15">
        <v>2.8517697607840469</v>
      </c>
      <c r="J36" s="14">
        <v>35065.944444444445</v>
      </c>
    </row>
    <row r="37" spans="2:10" x14ac:dyDescent="0.3">
      <c r="B37" s="1" t="s">
        <v>256</v>
      </c>
      <c r="C37" s="12" t="s">
        <v>87</v>
      </c>
      <c r="D37" s="14">
        <v>297651</v>
      </c>
      <c r="E37" s="63"/>
      <c r="F37" s="14">
        <v>8</v>
      </c>
      <c r="G37" s="63"/>
      <c r="H37" s="15">
        <v>2.687711447299018</v>
      </c>
      <c r="J37" s="14">
        <v>37206.375</v>
      </c>
    </row>
    <row r="38" spans="2:10" x14ac:dyDescent="0.3">
      <c r="B38" s="1" t="s">
        <v>190</v>
      </c>
      <c r="C38" s="12" t="s">
        <v>79</v>
      </c>
      <c r="D38" s="14">
        <v>534959</v>
      </c>
      <c r="E38" s="63"/>
      <c r="F38" s="14">
        <v>14</v>
      </c>
      <c r="G38" s="63"/>
      <c r="H38" s="15">
        <v>2.6170229868083346</v>
      </c>
      <c r="J38" s="14">
        <v>38211.357142857145</v>
      </c>
    </row>
    <row r="39" spans="2:10" x14ac:dyDescent="0.3">
      <c r="B39" s="1" t="s">
        <v>231</v>
      </c>
      <c r="C39" s="59" t="s">
        <v>153</v>
      </c>
      <c r="D39" s="14">
        <v>649600</v>
      </c>
      <c r="E39" s="63"/>
      <c r="F39" s="14">
        <v>17</v>
      </c>
      <c r="G39" s="63"/>
      <c r="H39" s="15">
        <v>2.6169950738916259</v>
      </c>
      <c r="J39" s="14">
        <v>38211.76470588235</v>
      </c>
    </row>
    <row r="40" spans="2:10" x14ac:dyDescent="0.3">
      <c r="B40" s="1" t="s">
        <v>241</v>
      </c>
      <c r="C40" s="12" t="s">
        <v>135</v>
      </c>
      <c r="D40" s="14">
        <v>233034</v>
      </c>
      <c r="E40" s="63"/>
      <c r="F40" s="14">
        <v>6</v>
      </c>
      <c r="G40" s="63"/>
      <c r="H40" s="15">
        <v>2.5747315842323437</v>
      </c>
      <c r="J40" s="14">
        <v>38839</v>
      </c>
    </row>
    <row r="41" spans="2:10" x14ac:dyDescent="0.3">
      <c r="B41" s="1" t="s">
        <v>264</v>
      </c>
      <c r="C41" s="12" t="s">
        <v>43</v>
      </c>
      <c r="D41" s="14">
        <v>319103</v>
      </c>
      <c r="E41" s="63"/>
      <c r="F41" s="14">
        <v>8</v>
      </c>
      <c r="G41" s="63"/>
      <c r="H41" s="15">
        <v>2.5070275114931544</v>
      </c>
      <c r="J41" s="14">
        <v>39887.875</v>
      </c>
    </row>
    <row r="42" spans="2:10" x14ac:dyDescent="0.3">
      <c r="B42" s="1" t="s">
        <v>297</v>
      </c>
      <c r="C42" s="12" t="s">
        <v>8</v>
      </c>
      <c r="D42" s="14">
        <v>398994</v>
      </c>
      <c r="E42" s="63"/>
      <c r="F42" s="14">
        <v>10</v>
      </c>
      <c r="G42" s="63"/>
      <c r="H42" s="15">
        <v>2.5063033529326253</v>
      </c>
      <c r="J42" s="14">
        <v>39899.4</v>
      </c>
    </row>
    <row r="43" spans="2:10" x14ac:dyDescent="0.3">
      <c r="B43" s="1" t="s">
        <v>252</v>
      </c>
      <c r="C43" s="12" t="s">
        <v>44</v>
      </c>
      <c r="D43" s="14">
        <v>261915</v>
      </c>
      <c r="E43" s="63"/>
      <c r="F43" s="14">
        <v>6</v>
      </c>
      <c r="G43" s="63"/>
      <c r="H43" s="15">
        <v>2.2908195406906819</v>
      </c>
      <c r="J43" s="14">
        <v>43652.5</v>
      </c>
    </row>
    <row r="44" spans="2:10" x14ac:dyDescent="0.3">
      <c r="B44" s="1" t="s">
        <v>265</v>
      </c>
      <c r="C44" s="52" t="s">
        <v>92</v>
      </c>
      <c r="D44" s="14">
        <v>268744</v>
      </c>
      <c r="E44" s="63"/>
      <c r="F44" s="14">
        <v>6</v>
      </c>
      <c r="G44" s="63"/>
      <c r="H44" s="15">
        <v>2.2326079838061501</v>
      </c>
      <c r="J44" s="14">
        <v>44790.666666666664</v>
      </c>
    </row>
    <row r="45" spans="2:10" x14ac:dyDescent="0.3">
      <c r="B45" s="1" t="s">
        <v>267</v>
      </c>
      <c r="C45" s="12" t="s">
        <v>78</v>
      </c>
      <c r="D45" s="14">
        <v>316692</v>
      </c>
      <c r="E45" s="63"/>
      <c r="F45" s="14">
        <v>7</v>
      </c>
      <c r="G45" s="63"/>
      <c r="H45" s="15">
        <v>2.210349487830447</v>
      </c>
      <c r="J45" s="14">
        <v>45241.714285714283</v>
      </c>
    </row>
    <row r="46" spans="2:10" x14ac:dyDescent="0.3">
      <c r="B46" s="1" t="s">
        <v>257</v>
      </c>
      <c r="C46" s="85" t="s">
        <v>2</v>
      </c>
      <c r="D46" s="14">
        <v>567242</v>
      </c>
      <c r="E46" s="63"/>
      <c r="F46" s="14">
        <v>12</v>
      </c>
      <c r="G46" s="63"/>
      <c r="H46" s="15">
        <v>2.1154992049248822</v>
      </c>
      <c r="J46" s="14">
        <v>47270.166666666664</v>
      </c>
    </row>
    <row r="47" spans="2:10" x14ac:dyDescent="0.3">
      <c r="B47" s="1" t="s">
        <v>259</v>
      </c>
      <c r="C47" s="12" t="s">
        <v>16</v>
      </c>
      <c r="D47" s="14">
        <v>284103</v>
      </c>
      <c r="E47" s="63"/>
      <c r="F47" s="14">
        <v>6</v>
      </c>
      <c r="G47" s="63"/>
      <c r="H47" s="15">
        <v>2.111910117105416</v>
      </c>
      <c r="J47" s="14">
        <v>47350.5</v>
      </c>
    </row>
    <row r="48" spans="2:10" x14ac:dyDescent="0.3">
      <c r="B48" s="1" t="s">
        <v>230</v>
      </c>
      <c r="C48" s="12" t="s">
        <v>65</v>
      </c>
      <c r="D48" s="14">
        <v>239027</v>
      </c>
      <c r="E48" s="63"/>
      <c r="F48" s="14">
        <v>5</v>
      </c>
      <c r="G48" s="63"/>
      <c r="H48" s="15">
        <v>2.0918138955013448</v>
      </c>
      <c r="J48" s="14">
        <v>47805.4</v>
      </c>
    </row>
    <row r="49" spans="2:10" x14ac:dyDescent="0.3">
      <c r="B49" s="1" t="s">
        <v>182</v>
      </c>
      <c r="C49" s="12" t="s">
        <v>41</v>
      </c>
      <c r="D49" s="14">
        <v>1020829</v>
      </c>
      <c r="E49" s="63"/>
      <c r="F49" s="14">
        <v>21</v>
      </c>
      <c r="G49" s="63"/>
      <c r="H49" s="15">
        <v>2.0571515895414416</v>
      </c>
      <c r="J49" s="14">
        <v>48610.904761904763</v>
      </c>
    </row>
    <row r="50" spans="2:10" x14ac:dyDescent="0.3">
      <c r="B50" s="1" t="s">
        <v>266</v>
      </c>
      <c r="C50" s="12" t="s">
        <v>6</v>
      </c>
      <c r="D50" s="14">
        <v>246301</v>
      </c>
      <c r="E50" s="63"/>
      <c r="F50" s="14">
        <v>5</v>
      </c>
      <c r="G50" s="63"/>
      <c r="H50" s="15">
        <v>2.0300364188533542</v>
      </c>
      <c r="J50" s="14">
        <v>49260.2</v>
      </c>
    </row>
    <row r="51" spans="2:10" x14ac:dyDescent="0.3">
      <c r="B51" s="1" t="s">
        <v>291</v>
      </c>
      <c r="C51" s="12" t="s">
        <v>80</v>
      </c>
      <c r="D51" s="14">
        <v>1453138</v>
      </c>
      <c r="E51" s="63"/>
      <c r="F51" s="14">
        <v>28</v>
      </c>
      <c r="G51" s="63"/>
      <c r="H51" s="15">
        <v>1.9268644822446319</v>
      </c>
      <c r="J51" s="14">
        <v>51897.785714285717</v>
      </c>
    </row>
    <row r="52" spans="2:10" x14ac:dyDescent="0.3">
      <c r="B52" s="1" t="s">
        <v>232</v>
      </c>
      <c r="C52" s="12" t="s">
        <v>64</v>
      </c>
      <c r="D52" s="14">
        <v>315285</v>
      </c>
      <c r="E52" s="63"/>
      <c r="F52" s="14">
        <v>6</v>
      </c>
      <c r="G52" s="63"/>
      <c r="H52" s="15">
        <v>1.903040106570246</v>
      </c>
      <c r="J52" s="14">
        <v>52547.5</v>
      </c>
    </row>
    <row r="53" spans="2:10" x14ac:dyDescent="0.3">
      <c r="B53" s="1" t="s">
        <v>311</v>
      </c>
      <c r="C53" s="12" t="s">
        <v>31</v>
      </c>
      <c r="D53" s="14">
        <v>687301</v>
      </c>
      <c r="E53" s="63"/>
      <c r="F53" s="14">
        <v>13</v>
      </c>
      <c r="G53" s="63"/>
      <c r="H53" s="15">
        <v>1.8914565816141691</v>
      </c>
      <c r="J53" s="14">
        <v>52869.307692307695</v>
      </c>
    </row>
    <row r="54" spans="2:10" x14ac:dyDescent="0.3">
      <c r="B54" s="1" t="s">
        <v>294</v>
      </c>
      <c r="C54" s="12" t="s">
        <v>25</v>
      </c>
      <c r="D54" s="14">
        <v>320242</v>
      </c>
      <c r="E54" s="63"/>
      <c r="F54" s="14">
        <v>6</v>
      </c>
      <c r="G54" s="63"/>
      <c r="H54" s="15">
        <v>1.8735831027785237</v>
      </c>
      <c r="J54" s="14">
        <v>53373.666666666664</v>
      </c>
    </row>
    <row r="55" spans="2:10" x14ac:dyDescent="0.3">
      <c r="B55" s="1" t="s">
        <v>276</v>
      </c>
      <c r="C55" s="12" t="s">
        <v>49</v>
      </c>
      <c r="D55" s="14">
        <v>327130</v>
      </c>
      <c r="E55" s="63"/>
      <c r="F55" s="14">
        <v>6</v>
      </c>
      <c r="G55" s="63"/>
      <c r="H55" s="15">
        <v>1.8341332192094886</v>
      </c>
      <c r="J55" s="14">
        <v>54521.666666666664</v>
      </c>
    </row>
    <row r="56" spans="2:10" x14ac:dyDescent="0.3">
      <c r="B56" s="1" t="s">
        <v>281</v>
      </c>
      <c r="C56" s="52" t="s">
        <v>75</v>
      </c>
      <c r="D56" s="14">
        <v>665438</v>
      </c>
      <c r="E56" s="63"/>
      <c r="F56" s="14">
        <v>12</v>
      </c>
      <c r="G56" s="63"/>
      <c r="H56" s="15">
        <v>1.8033235252570488</v>
      </c>
      <c r="J56" s="14">
        <v>55453.166666666664</v>
      </c>
    </row>
    <row r="57" spans="2:10" x14ac:dyDescent="0.3">
      <c r="B57" s="1" t="s">
        <v>302</v>
      </c>
      <c r="C57" s="12" t="s">
        <v>72</v>
      </c>
      <c r="D57" s="14">
        <v>1647147</v>
      </c>
      <c r="E57" s="63"/>
      <c r="F57" s="14">
        <v>29</v>
      </c>
      <c r="G57" s="63"/>
      <c r="H57" s="15">
        <v>1.760620029663412</v>
      </c>
      <c r="J57" s="14">
        <v>56798.172413793101</v>
      </c>
    </row>
    <row r="58" spans="2:10" x14ac:dyDescent="0.3">
      <c r="B58" s="1" t="s">
        <v>260</v>
      </c>
      <c r="C58" s="12" t="s">
        <v>57</v>
      </c>
      <c r="D58" s="14">
        <v>513977</v>
      </c>
      <c r="E58" s="63"/>
      <c r="F58" s="14">
        <v>9</v>
      </c>
      <c r="G58" s="63"/>
      <c r="H58" s="15">
        <v>1.7510511170733323</v>
      </c>
      <c r="J58" s="14">
        <v>57108.555555555555</v>
      </c>
    </row>
    <row r="59" spans="2:10" x14ac:dyDescent="0.3">
      <c r="B59" s="1" t="s">
        <v>310</v>
      </c>
      <c r="C59" s="12" t="s">
        <v>47</v>
      </c>
      <c r="D59" s="14">
        <v>517971</v>
      </c>
      <c r="E59" s="63"/>
      <c r="F59" s="14">
        <v>9</v>
      </c>
      <c r="G59" s="63"/>
      <c r="H59" s="15">
        <v>1.7375490133617519</v>
      </c>
      <c r="J59" s="14">
        <v>57552.333333333336</v>
      </c>
    </row>
    <row r="60" spans="2:10" x14ac:dyDescent="0.3">
      <c r="B60" s="1" t="s">
        <v>258</v>
      </c>
      <c r="C60" s="12" t="s">
        <v>4</v>
      </c>
      <c r="D60" s="14">
        <v>290509</v>
      </c>
      <c r="E60" s="63"/>
      <c r="F60" s="14">
        <v>5</v>
      </c>
      <c r="G60" s="63"/>
      <c r="H60" s="15">
        <v>1.7211170738255956</v>
      </c>
      <c r="J60" s="14">
        <v>58101.8</v>
      </c>
    </row>
    <row r="61" spans="2:10" x14ac:dyDescent="0.3">
      <c r="B61" s="1" t="s">
        <v>239</v>
      </c>
      <c r="C61" s="12" t="s">
        <v>10</v>
      </c>
      <c r="D61" s="14">
        <v>410726</v>
      </c>
      <c r="E61" s="63"/>
      <c r="F61" s="14">
        <v>7</v>
      </c>
      <c r="G61" s="63"/>
      <c r="H61" s="15">
        <v>1.7042992165093032</v>
      </c>
      <c r="J61" s="14">
        <v>58675.142857142855</v>
      </c>
    </row>
    <row r="62" spans="2:10" x14ac:dyDescent="0.3">
      <c r="B62" s="1" t="s">
        <v>262</v>
      </c>
      <c r="C62" s="12" t="s">
        <v>30</v>
      </c>
      <c r="D62" s="14">
        <v>296031</v>
      </c>
      <c r="E62" s="63"/>
      <c r="F62" s="14">
        <v>5</v>
      </c>
      <c r="G62" s="63"/>
      <c r="H62" s="15">
        <v>1.6890122993875643</v>
      </c>
      <c r="J62" s="14">
        <v>59206.2</v>
      </c>
    </row>
    <row r="63" spans="2:10" x14ac:dyDescent="0.3">
      <c r="B63" s="1" t="s">
        <v>243</v>
      </c>
      <c r="C63" s="12" t="s">
        <v>76</v>
      </c>
      <c r="D63" s="14">
        <v>480766</v>
      </c>
      <c r="E63" s="63"/>
      <c r="F63" s="14">
        <v>8</v>
      </c>
      <c r="G63" s="63"/>
      <c r="H63" s="15">
        <v>1.6640111821551442</v>
      </c>
      <c r="J63" s="14">
        <v>60095.75</v>
      </c>
    </row>
    <row r="64" spans="2:10" x14ac:dyDescent="0.3">
      <c r="B64" s="1" t="s">
        <v>181</v>
      </c>
      <c r="C64" s="12" t="s">
        <v>42</v>
      </c>
      <c r="D64" s="14">
        <v>2355890</v>
      </c>
      <c r="E64" s="63"/>
      <c r="F64" s="14">
        <v>39</v>
      </c>
      <c r="G64" s="63"/>
      <c r="H64" s="15">
        <v>1.6554253381949073</v>
      </c>
      <c r="J64" s="14">
        <v>60407.435897435898</v>
      </c>
    </row>
    <row r="65" spans="2:10" x14ac:dyDescent="0.3">
      <c r="B65" s="1" t="s">
        <v>186</v>
      </c>
      <c r="C65" s="12" t="s">
        <v>38</v>
      </c>
      <c r="D65" s="14">
        <v>303787</v>
      </c>
      <c r="E65" s="63"/>
      <c r="F65" s="14">
        <v>5</v>
      </c>
      <c r="G65" s="63"/>
      <c r="H65" s="15">
        <v>1.6458900479612362</v>
      </c>
      <c r="J65" s="14">
        <v>60757.4</v>
      </c>
    </row>
    <row r="66" spans="2:10" x14ac:dyDescent="0.3">
      <c r="B66" s="1" t="s">
        <v>227</v>
      </c>
      <c r="C66" s="12" t="s">
        <v>34</v>
      </c>
      <c r="D66" s="14">
        <v>547499</v>
      </c>
      <c r="E66" s="63"/>
      <c r="F66" s="14">
        <v>9</v>
      </c>
      <c r="G66" s="63"/>
      <c r="H66" s="15">
        <v>1.6438386188833223</v>
      </c>
      <c r="J66" s="14">
        <v>60833.222222222219</v>
      </c>
    </row>
    <row r="67" spans="2:10" x14ac:dyDescent="0.3">
      <c r="B67" s="1" t="s">
        <v>226</v>
      </c>
      <c r="C67" s="12" t="s">
        <v>52</v>
      </c>
      <c r="D67" s="14">
        <v>3903648</v>
      </c>
      <c r="E67" s="63"/>
      <c r="F67" s="14">
        <v>64</v>
      </c>
      <c r="G67" s="63"/>
      <c r="H67" s="15">
        <v>1.6394920853519579</v>
      </c>
      <c r="J67" s="14">
        <v>60994.5</v>
      </c>
    </row>
    <row r="68" spans="2:10" x14ac:dyDescent="0.3">
      <c r="B68" s="1" t="s">
        <v>303</v>
      </c>
      <c r="C68" s="52" t="s">
        <v>85</v>
      </c>
      <c r="D68" s="14">
        <v>246001</v>
      </c>
      <c r="E68" s="63"/>
      <c r="F68" s="14">
        <v>4</v>
      </c>
      <c r="G68" s="63"/>
      <c r="H68" s="15">
        <v>1.626009650367275</v>
      </c>
      <c r="J68" s="14">
        <v>61500.25</v>
      </c>
    </row>
    <row r="69" spans="2:10" x14ac:dyDescent="0.3">
      <c r="B69" s="1" t="s">
        <v>237</v>
      </c>
      <c r="C69" s="12" t="s">
        <v>84</v>
      </c>
      <c r="D69" s="14">
        <v>309050</v>
      </c>
      <c r="E69" s="63"/>
      <c r="F69" s="14">
        <v>5</v>
      </c>
      <c r="G69" s="63"/>
      <c r="H69" s="15">
        <v>1.6178611875101117</v>
      </c>
      <c r="J69" s="14">
        <v>61810</v>
      </c>
    </row>
    <row r="70" spans="2:10" x14ac:dyDescent="0.3">
      <c r="B70" s="1" t="s">
        <v>286</v>
      </c>
      <c r="C70" s="52" t="s">
        <v>90</v>
      </c>
      <c r="D70" s="14">
        <v>323593</v>
      </c>
      <c r="E70" s="63"/>
      <c r="F70" s="14">
        <v>5</v>
      </c>
      <c r="G70" s="63"/>
      <c r="H70" s="15">
        <v>1.545150853077786</v>
      </c>
      <c r="J70" s="14">
        <v>64718.6</v>
      </c>
    </row>
    <row r="71" spans="2:10" x14ac:dyDescent="0.3">
      <c r="B71" s="1" t="s">
        <v>274</v>
      </c>
      <c r="C71" s="12" t="s">
        <v>54</v>
      </c>
      <c r="D71" s="14">
        <v>263561</v>
      </c>
      <c r="E71" s="63"/>
      <c r="F71" s="14">
        <v>4</v>
      </c>
      <c r="G71" s="63"/>
      <c r="H71" s="15">
        <v>1.5176752250902068</v>
      </c>
      <c r="J71" s="14">
        <v>65890.25</v>
      </c>
    </row>
    <row r="72" spans="2:10" x14ac:dyDescent="0.3">
      <c r="B72" s="1" t="s">
        <v>228</v>
      </c>
      <c r="C72" s="12" t="s">
        <v>95</v>
      </c>
      <c r="D72" s="14">
        <v>464214</v>
      </c>
      <c r="E72" s="63"/>
      <c r="F72" s="14">
        <v>7</v>
      </c>
      <c r="G72" s="63"/>
      <c r="H72" s="15">
        <v>1.5079252241423136</v>
      </c>
      <c r="J72" s="14">
        <v>66316.28571428571</v>
      </c>
    </row>
    <row r="73" spans="2:10" x14ac:dyDescent="0.3">
      <c r="B73" s="1" t="s">
        <v>295</v>
      </c>
      <c r="C73" s="12" t="s">
        <v>97</v>
      </c>
      <c r="D73" s="14">
        <v>399769</v>
      </c>
      <c r="E73" s="63"/>
      <c r="F73" s="14">
        <v>6</v>
      </c>
      <c r="G73" s="63"/>
      <c r="H73" s="15">
        <v>1.5008667505484417</v>
      </c>
      <c r="J73" s="14">
        <v>66628.166666666672</v>
      </c>
    </row>
    <row r="74" spans="2:10" x14ac:dyDescent="0.3">
      <c r="B74" s="1" t="s">
        <v>284</v>
      </c>
      <c r="C74" s="12" t="s">
        <v>77</v>
      </c>
      <c r="D74" s="14">
        <v>273593</v>
      </c>
      <c r="E74" s="63"/>
      <c r="F74" s="14">
        <v>4</v>
      </c>
      <c r="G74" s="63"/>
      <c r="H74" s="15">
        <v>1.4620257097221054</v>
      </c>
      <c r="J74" s="14">
        <v>68398.25</v>
      </c>
    </row>
    <row r="75" spans="2:10" x14ac:dyDescent="0.3">
      <c r="B75" s="1" t="s">
        <v>290</v>
      </c>
      <c r="C75" s="12" t="s">
        <v>26</v>
      </c>
      <c r="D75" s="14">
        <v>1320535</v>
      </c>
      <c r="E75" s="63"/>
      <c r="F75" s="14">
        <v>19</v>
      </c>
      <c r="G75" s="63"/>
      <c r="H75" s="15">
        <v>1.438810785022737</v>
      </c>
      <c r="J75" s="14">
        <v>69501.84210526316</v>
      </c>
    </row>
    <row r="76" spans="2:10" x14ac:dyDescent="0.3">
      <c r="B76" s="1" t="s">
        <v>245</v>
      </c>
      <c r="C76" s="12" t="s">
        <v>36</v>
      </c>
      <c r="D76" s="14">
        <v>278911</v>
      </c>
      <c r="E76" s="63"/>
      <c r="F76" s="14">
        <v>4</v>
      </c>
      <c r="G76" s="63"/>
      <c r="H76" s="15">
        <v>1.4341492447411541</v>
      </c>
      <c r="J76" s="14">
        <v>69727.75</v>
      </c>
    </row>
    <row r="77" spans="2:10" x14ac:dyDescent="0.3">
      <c r="B77" s="1" t="s">
        <v>280</v>
      </c>
      <c r="C77" s="12" t="s">
        <v>61</v>
      </c>
      <c r="D77" s="14">
        <v>714169</v>
      </c>
      <c r="E77" s="63"/>
      <c r="F77" s="14">
        <v>10</v>
      </c>
      <c r="G77" s="63"/>
      <c r="H77" s="15">
        <v>1.4002287973854928</v>
      </c>
      <c r="J77" s="14">
        <v>71416.899999999994</v>
      </c>
    </row>
    <row r="78" spans="2:10" x14ac:dyDescent="0.3">
      <c r="B78" s="1" t="s">
        <v>185</v>
      </c>
      <c r="C78" s="12" t="s">
        <v>82</v>
      </c>
      <c r="D78" s="14">
        <v>883822</v>
      </c>
      <c r="E78" s="63"/>
      <c r="F78" s="14">
        <v>12</v>
      </c>
      <c r="G78" s="63"/>
      <c r="H78" s="15">
        <v>1.3577394543245134</v>
      </c>
      <c r="J78" s="14">
        <v>73651.833333333328</v>
      </c>
    </row>
    <row r="79" spans="2:10" x14ac:dyDescent="0.3">
      <c r="B79" s="1" t="s">
        <v>271</v>
      </c>
      <c r="C79" s="12" t="s">
        <v>67</v>
      </c>
      <c r="D79" s="14">
        <v>446649</v>
      </c>
      <c r="E79" s="63"/>
      <c r="F79" s="14">
        <v>6</v>
      </c>
      <c r="G79" s="63"/>
      <c r="H79" s="15">
        <v>1.3433367140640637</v>
      </c>
      <c r="J79" s="14">
        <v>74441.5</v>
      </c>
    </row>
    <row r="80" spans="2:10" x14ac:dyDescent="0.3">
      <c r="B80" s="1" t="s">
        <v>298</v>
      </c>
      <c r="C80" s="12" t="s">
        <v>12</v>
      </c>
      <c r="D80" s="14">
        <v>227473</v>
      </c>
      <c r="E80" s="63"/>
      <c r="F80" s="14">
        <v>3</v>
      </c>
      <c r="G80" s="63"/>
      <c r="H80" s="15">
        <v>1.318837840095308</v>
      </c>
      <c r="J80" s="14">
        <v>75824.333333333328</v>
      </c>
    </row>
    <row r="81" spans="2:10" x14ac:dyDescent="0.3">
      <c r="B81" s="1" t="s">
        <v>238</v>
      </c>
      <c r="C81" s="12" t="s">
        <v>86</v>
      </c>
      <c r="D81" s="14">
        <v>761152</v>
      </c>
      <c r="E81" s="63"/>
      <c r="F81" s="14">
        <v>10</v>
      </c>
      <c r="G81" s="63"/>
      <c r="H81" s="15">
        <v>1.3137980324560665</v>
      </c>
      <c r="J81" s="14">
        <v>76115.199999999997</v>
      </c>
    </row>
    <row r="82" spans="2:10" x14ac:dyDescent="0.3">
      <c r="B82" s="1" t="s">
        <v>242</v>
      </c>
      <c r="C82" s="12" t="s">
        <v>88</v>
      </c>
      <c r="D82" s="14">
        <v>314825</v>
      </c>
      <c r="E82" s="63"/>
      <c r="F82" s="14">
        <v>4</v>
      </c>
      <c r="G82" s="63"/>
      <c r="H82" s="15">
        <v>1.2705471293575796</v>
      </c>
      <c r="J82" s="14">
        <v>78706.25</v>
      </c>
    </row>
    <row r="83" spans="2:10" x14ac:dyDescent="0.3">
      <c r="B83" s="1" t="s">
        <v>272</v>
      </c>
      <c r="C83" s="12" t="s">
        <v>5</v>
      </c>
      <c r="D83" s="14">
        <v>399679</v>
      </c>
      <c r="E83" s="63"/>
      <c r="F83" s="14">
        <v>5</v>
      </c>
      <c r="G83" s="63"/>
      <c r="H83" s="15">
        <v>1.2510039306543501</v>
      </c>
      <c r="J83" s="14">
        <v>79935.8</v>
      </c>
    </row>
    <row r="84" spans="2:10" x14ac:dyDescent="0.3">
      <c r="B84" s="1" t="s">
        <v>249</v>
      </c>
      <c r="C84" s="12" t="s">
        <v>35</v>
      </c>
      <c r="D84" s="14">
        <v>251478</v>
      </c>
      <c r="E84" s="63"/>
      <c r="F84" s="14">
        <v>3</v>
      </c>
      <c r="G84" s="63"/>
      <c r="H84" s="15">
        <v>1.192947295588481</v>
      </c>
      <c r="J84" s="14">
        <v>83826</v>
      </c>
    </row>
    <row r="85" spans="2:10" x14ac:dyDescent="0.3">
      <c r="B85" s="1" t="s">
        <v>288</v>
      </c>
      <c r="C85" s="52" t="s">
        <v>94</v>
      </c>
      <c r="D85" s="14">
        <v>419459</v>
      </c>
      <c r="E85" s="63"/>
      <c r="F85" s="14">
        <v>5</v>
      </c>
      <c r="G85" s="63"/>
      <c r="H85" s="15">
        <v>1.1920116149611761</v>
      </c>
      <c r="J85" s="14">
        <v>83891.8</v>
      </c>
    </row>
    <row r="86" spans="2:10" x14ac:dyDescent="0.3">
      <c r="B86" s="1" t="s">
        <v>312</v>
      </c>
      <c r="C86" s="12" t="s">
        <v>29</v>
      </c>
      <c r="D86" s="14">
        <v>637423</v>
      </c>
      <c r="E86" s="63"/>
      <c r="F86" s="14">
        <v>7</v>
      </c>
      <c r="G86" s="63"/>
      <c r="H86" s="15">
        <v>1.09817185762045</v>
      </c>
      <c r="J86" s="14">
        <v>91060.428571428565</v>
      </c>
    </row>
    <row r="87" spans="2:10" x14ac:dyDescent="0.3">
      <c r="B87" s="1" t="s">
        <v>269</v>
      </c>
      <c r="C87" s="12" t="s">
        <v>66</v>
      </c>
      <c r="D87" s="14">
        <v>276199</v>
      </c>
      <c r="E87" s="63"/>
      <c r="F87" s="14">
        <v>3</v>
      </c>
      <c r="G87" s="63"/>
      <c r="H87" s="15">
        <v>1.0861733749941165</v>
      </c>
      <c r="J87" s="14">
        <v>92066.333333333328</v>
      </c>
    </row>
    <row r="88" spans="2:10" x14ac:dyDescent="0.3">
      <c r="B88" s="1" t="s">
        <v>292</v>
      </c>
      <c r="C88" s="12" t="s">
        <v>23</v>
      </c>
      <c r="D88" s="14">
        <v>495511</v>
      </c>
      <c r="E88" s="63"/>
      <c r="F88" s="14">
        <v>5</v>
      </c>
      <c r="G88" s="63"/>
      <c r="H88" s="15">
        <v>1.0090593347069994</v>
      </c>
      <c r="J88" s="14">
        <v>99102.2</v>
      </c>
    </row>
    <row r="89" spans="2:10" x14ac:dyDescent="0.3">
      <c r="B89" s="1" t="s">
        <v>235</v>
      </c>
      <c r="C89" s="12" t="s">
        <v>81</v>
      </c>
      <c r="D89" s="14">
        <v>1394592</v>
      </c>
      <c r="E89" s="63"/>
      <c r="F89" s="14">
        <v>14</v>
      </c>
      <c r="G89" s="63"/>
      <c r="H89" s="15">
        <v>1.0038778366719443</v>
      </c>
      <c r="J89" s="14">
        <v>99613.71428571429</v>
      </c>
    </row>
    <row r="90" spans="2:10" x14ac:dyDescent="0.3">
      <c r="B90" s="1" t="s">
        <v>251</v>
      </c>
      <c r="C90" s="12" t="s">
        <v>46</v>
      </c>
      <c r="D90" s="14">
        <v>304261</v>
      </c>
      <c r="E90" s="63"/>
      <c r="F90" s="14">
        <v>3</v>
      </c>
      <c r="G90" s="63"/>
      <c r="H90" s="15">
        <v>0.9859955761665149</v>
      </c>
      <c r="J90" s="14">
        <v>101420.33333333333</v>
      </c>
    </row>
    <row r="91" spans="2:10" x14ac:dyDescent="0.3">
      <c r="B91" s="1" t="s">
        <v>293</v>
      </c>
      <c r="C91" s="12" t="s">
        <v>24</v>
      </c>
      <c r="D91" s="14">
        <v>927811</v>
      </c>
      <c r="E91" s="63"/>
      <c r="F91" s="14">
        <v>9</v>
      </c>
      <c r="G91" s="63"/>
      <c r="H91" s="15">
        <v>0.97002514520737526</v>
      </c>
      <c r="J91" s="14">
        <v>103090.11111111111</v>
      </c>
    </row>
    <row r="92" spans="2:10" x14ac:dyDescent="0.3">
      <c r="B92" s="1" t="s">
        <v>263</v>
      </c>
      <c r="C92" s="12" t="s">
        <v>60</v>
      </c>
      <c r="D92" s="14">
        <v>439124</v>
      </c>
      <c r="E92" s="63"/>
      <c r="F92" s="14">
        <v>4</v>
      </c>
      <c r="G92" s="63"/>
      <c r="H92" s="15">
        <v>0.91090443701551271</v>
      </c>
      <c r="J92" s="14">
        <v>109781</v>
      </c>
    </row>
    <row r="93" spans="2:10" x14ac:dyDescent="0.3">
      <c r="B93" s="1" t="s">
        <v>301</v>
      </c>
      <c r="C93" s="12" t="s">
        <v>37</v>
      </c>
      <c r="D93" s="14">
        <v>251644</v>
      </c>
      <c r="E93" s="63"/>
      <c r="F93" s="14">
        <v>2</v>
      </c>
      <c r="G93" s="63"/>
      <c r="H93" s="15">
        <v>0.79477356901018903</v>
      </c>
      <c r="J93" s="14">
        <v>125822</v>
      </c>
    </row>
    <row r="94" spans="2:10" x14ac:dyDescent="0.3">
      <c r="B94" s="1" t="s">
        <v>278</v>
      </c>
      <c r="C94" s="12" t="s">
        <v>53</v>
      </c>
      <c r="D94" s="14">
        <v>642889</v>
      </c>
      <c r="E94" s="63"/>
      <c r="F94" s="14">
        <v>5</v>
      </c>
      <c r="G94" s="63"/>
      <c r="H94" s="15">
        <v>0.77773923647783683</v>
      </c>
      <c r="J94" s="14">
        <v>128577.8</v>
      </c>
    </row>
    <row r="95" spans="2:10" x14ac:dyDescent="0.3">
      <c r="B95" s="1" t="s">
        <v>184</v>
      </c>
      <c r="C95" s="12" t="s">
        <v>17</v>
      </c>
      <c r="D95" s="14">
        <v>1164981</v>
      </c>
      <c r="E95" s="63"/>
      <c r="F95" s="14">
        <v>9</v>
      </c>
      <c r="G95" s="63"/>
      <c r="H95" s="15">
        <v>0.77254478828410089</v>
      </c>
      <c r="J95" s="14">
        <v>129442.33333333333</v>
      </c>
    </row>
    <row r="96" spans="2:10" x14ac:dyDescent="0.3">
      <c r="B96" s="1" t="s">
        <v>234</v>
      </c>
      <c r="C96" s="12" t="s">
        <v>63</v>
      </c>
      <c r="D96" s="14">
        <v>8840134</v>
      </c>
      <c r="E96" s="63"/>
      <c r="F96" s="14">
        <v>66</v>
      </c>
      <c r="G96" s="63"/>
      <c r="H96" s="15">
        <v>0.74659501767733383</v>
      </c>
      <c r="J96" s="14">
        <v>133941.42424242425</v>
      </c>
    </row>
    <row r="97" spans="2:10" x14ac:dyDescent="0.3">
      <c r="B97" s="1" t="s">
        <v>270</v>
      </c>
      <c r="C97" s="12" t="s">
        <v>20</v>
      </c>
      <c r="D97" s="14">
        <v>278609</v>
      </c>
      <c r="E97" s="63"/>
      <c r="F97" s="14">
        <v>2</v>
      </c>
      <c r="G97" s="63"/>
      <c r="H97" s="15">
        <v>0.71785189997451626</v>
      </c>
      <c r="J97" s="14">
        <v>139304.5</v>
      </c>
    </row>
    <row r="98" spans="2:10" x14ac:dyDescent="0.3">
      <c r="B98" s="1" t="s">
        <v>192</v>
      </c>
      <c r="C98" s="12" t="s">
        <v>68</v>
      </c>
      <c r="D98" s="14">
        <v>702619</v>
      </c>
      <c r="E98" s="63"/>
      <c r="F98" s="14">
        <v>5</v>
      </c>
      <c r="G98" s="63"/>
      <c r="H98" s="15">
        <v>0.71162322681282464</v>
      </c>
      <c r="J98" s="14">
        <v>140523.79999999999</v>
      </c>
    </row>
    <row r="99" spans="2:10" x14ac:dyDescent="0.3">
      <c r="B99" s="1" t="s">
        <v>296</v>
      </c>
      <c r="C99" s="12" t="s">
        <v>51</v>
      </c>
      <c r="D99" s="14">
        <v>464125</v>
      </c>
      <c r="E99" s="63"/>
      <c r="F99" s="14">
        <v>3</v>
      </c>
      <c r="G99" s="63"/>
      <c r="H99" s="15">
        <v>0.64637759224346891</v>
      </c>
      <c r="J99" s="14">
        <v>154708.33333333334</v>
      </c>
    </row>
    <row r="100" spans="2:10" x14ac:dyDescent="0.3">
      <c r="B100" s="1" t="s">
        <v>225</v>
      </c>
      <c r="C100" s="12" t="s">
        <v>83</v>
      </c>
      <c r="D100" s="14">
        <v>1018924</v>
      </c>
      <c r="E100" s="63"/>
      <c r="F100" s="14">
        <v>6</v>
      </c>
      <c r="G100" s="63"/>
      <c r="H100" s="15">
        <v>0.58885647997299106</v>
      </c>
      <c r="J100" s="14">
        <v>169820.66666666666</v>
      </c>
    </row>
    <row r="101" spans="2:10" x14ac:dyDescent="0.3">
      <c r="B101" s="1" t="s">
        <v>283</v>
      </c>
      <c r="C101" s="12" t="s">
        <v>33</v>
      </c>
      <c r="D101" s="14">
        <v>235898</v>
      </c>
      <c r="E101" s="63"/>
      <c r="F101" s="14">
        <v>1</v>
      </c>
      <c r="G101" s="63"/>
      <c r="H101" s="15">
        <v>0.42391202977558101</v>
      </c>
      <c r="J101" s="14">
        <v>235898</v>
      </c>
    </row>
    <row r="102" spans="2:10" x14ac:dyDescent="0.3">
      <c r="B102" s="1" t="s">
        <v>275</v>
      </c>
      <c r="C102" s="12" t="s">
        <v>55</v>
      </c>
      <c r="D102" s="14">
        <v>277146</v>
      </c>
      <c r="E102" s="63"/>
      <c r="F102" s="14">
        <v>1</v>
      </c>
      <c r="G102" s="63"/>
      <c r="H102" s="15">
        <v>0.3608206504874687</v>
      </c>
      <c r="J102" s="14">
        <v>277146</v>
      </c>
    </row>
    <row r="103" spans="2:10" x14ac:dyDescent="0.3">
      <c r="B103" s="1" t="s">
        <v>250</v>
      </c>
      <c r="C103" s="12" t="s">
        <v>32</v>
      </c>
      <c r="D103" s="14">
        <v>966549</v>
      </c>
      <c r="E103" s="63"/>
      <c r="F103" s="14">
        <v>3</v>
      </c>
      <c r="G103" s="63"/>
      <c r="H103" s="15">
        <v>0.31038260864167261</v>
      </c>
      <c r="J103" s="14">
        <v>322183</v>
      </c>
    </row>
    <row r="104" spans="2:10" x14ac:dyDescent="0.3">
      <c r="B104" s="1" t="s">
        <v>282</v>
      </c>
      <c r="C104" s="12" t="s">
        <v>3</v>
      </c>
      <c r="D104" s="14">
        <v>346023</v>
      </c>
      <c r="E104" s="63"/>
      <c r="F104" s="14">
        <v>1</v>
      </c>
      <c r="G104" s="63"/>
      <c r="H104" s="15">
        <v>0.28899813018209769</v>
      </c>
      <c r="J104" s="14">
        <v>346023</v>
      </c>
    </row>
    <row r="105" spans="2:10" x14ac:dyDescent="0.3">
      <c r="B105" s="1" t="s">
        <v>285</v>
      </c>
      <c r="C105" s="12" t="s">
        <v>18</v>
      </c>
      <c r="D105" s="14">
        <v>255227</v>
      </c>
      <c r="E105" s="63"/>
      <c r="F105" s="14">
        <v>0</v>
      </c>
      <c r="G105" s="63"/>
      <c r="H105" s="15">
        <v>0</v>
      </c>
      <c r="J105" s="14" t="s">
        <v>458</v>
      </c>
    </row>
    <row r="106" spans="2:10" ht="14.4" thickBot="1" x14ac:dyDescent="0.35"/>
    <row r="107" spans="2:10" x14ac:dyDescent="0.3">
      <c r="B107" s="55"/>
      <c r="C107" s="168" t="s">
        <v>136</v>
      </c>
      <c r="D107" s="19"/>
      <c r="E107" s="114"/>
      <c r="F107" s="80">
        <f>SMALL(F6:F105,COUNTIF(F6:F105,0)+1)</f>
        <v>1</v>
      </c>
      <c r="G107" s="64"/>
      <c r="H107" s="60">
        <f>SMALL(H6:H105,COUNTIF(H6:H105,0)+1)</f>
        <v>0.28899813018209769</v>
      </c>
      <c r="J107" s="80">
        <f>SMALL(J6:J105,COUNTIF(J6:J105,0)+1)</f>
        <v>9289.0499999999993</v>
      </c>
    </row>
    <row r="108" spans="2:10" x14ac:dyDescent="0.3">
      <c r="B108" s="55"/>
      <c r="C108" s="83" t="s">
        <v>137</v>
      </c>
      <c r="D108" s="22"/>
      <c r="E108" s="114"/>
      <c r="F108" s="139">
        <f t="array" ref="F108">MEDIAN(IF(ISNUMBER(F3:F105),F3:F105))</f>
        <v>8.5</v>
      </c>
      <c r="G108" s="64"/>
      <c r="H108" s="53">
        <f t="array" ref="H108">MEDIAN(IF(ISNUMBER(H3:H105),H3:H105))</f>
        <v>1.8187283722332688</v>
      </c>
      <c r="J108" s="139">
        <f t="array" ref="J108">MEDIAN(IF(ISNUMBER(J3:J105),J3:J105))</f>
        <v>54521.666666666664</v>
      </c>
    </row>
    <row r="109" spans="2:10" ht="14.4" thickBot="1" x14ac:dyDescent="0.35">
      <c r="B109" s="55"/>
      <c r="C109" s="169" t="s">
        <v>138</v>
      </c>
      <c r="D109" s="25"/>
      <c r="E109" s="114"/>
      <c r="F109" s="140">
        <f>MAX(F6:F105)</f>
        <v>79</v>
      </c>
      <c r="G109" s="64"/>
      <c r="H109" s="65">
        <f>MAX(H6:H105)</f>
        <v>10.765363519412642</v>
      </c>
      <c r="J109" s="140">
        <f t="shared" ref="J109" si="0">MAX(J6:J105)</f>
        <v>346023</v>
      </c>
    </row>
    <row r="110" spans="2:10" x14ac:dyDescent="0.3">
      <c r="B110" s="55"/>
    </row>
    <row r="111" spans="2:10" x14ac:dyDescent="0.3">
      <c r="B111" s="1" t="s">
        <v>308</v>
      </c>
      <c r="C111" s="150" t="s">
        <v>28</v>
      </c>
      <c r="D111" s="151">
        <v>218206</v>
      </c>
      <c r="E111" s="63"/>
      <c r="F111" s="151">
        <v>5</v>
      </c>
      <c r="G111" s="63"/>
      <c r="H111" s="152">
        <v>2.2914127017588886</v>
      </c>
      <c r="J111" s="151">
        <v>43641.2</v>
      </c>
    </row>
    <row r="113" spans="3:4" x14ac:dyDescent="0.3">
      <c r="C113" s="89" t="s">
        <v>383</v>
      </c>
    </row>
    <row r="114" spans="3:4" x14ac:dyDescent="0.3">
      <c r="C114" s="1" t="s">
        <v>386</v>
      </c>
    </row>
    <row r="116" spans="3:4" x14ac:dyDescent="0.3">
      <c r="C116" s="3" t="s">
        <v>387</v>
      </c>
    </row>
    <row r="117" spans="3:4" x14ac:dyDescent="0.3">
      <c r="C117" s="6" t="s">
        <v>120</v>
      </c>
      <c r="D117" s="1" t="s">
        <v>441</v>
      </c>
    </row>
  </sheetData>
  <autoFilter ref="B5:J105">
    <sortState ref="B6:J105">
      <sortCondition descending="1" ref="H5:H105"/>
    </sortState>
  </autoFilter>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17"/>
  <sheetViews>
    <sheetView showGridLines="0" workbookViewId="0"/>
  </sheetViews>
  <sheetFormatPr defaultRowHeight="13.8" x14ac:dyDescent="0.3"/>
  <cols>
    <col min="1" max="1" width="8.88671875" style="1"/>
    <col min="2" max="2" width="8.88671875" style="1" hidden="1" customWidth="1"/>
    <col min="3" max="3" width="25.88671875" style="1" bestFit="1" customWidth="1"/>
    <col min="4" max="4" width="17" style="7" bestFit="1" customWidth="1"/>
    <col min="5" max="5" width="1.21875" style="109" customWidth="1"/>
    <col min="6" max="6" width="10.21875" style="146" customWidth="1"/>
    <col min="7" max="7" width="1.21875" style="137" customWidth="1"/>
    <col min="8" max="8" width="14.6640625" style="147" customWidth="1"/>
    <col min="9" max="9" width="1.21875" style="55" customWidth="1"/>
    <col min="10" max="10" width="12.6640625" style="1" customWidth="1"/>
    <col min="11" max="16384" width="8.88671875" style="1"/>
  </cols>
  <sheetData>
    <row r="1" spans="2:10" s="3" customFormat="1" ht="15.6" x14ac:dyDescent="0.3">
      <c r="C1" s="143" t="s">
        <v>124</v>
      </c>
      <c r="D1" s="7"/>
      <c r="E1" s="109"/>
      <c r="F1" s="146"/>
      <c r="G1" s="137"/>
      <c r="H1" s="147"/>
      <c r="I1" s="89"/>
    </row>
    <row r="2" spans="2:10" s="3" customFormat="1" x14ac:dyDescent="0.3">
      <c r="D2" s="7"/>
      <c r="E2" s="109"/>
      <c r="F2" s="146"/>
      <c r="G2" s="137"/>
      <c r="H2" s="147"/>
      <c r="I2" s="89"/>
    </row>
    <row r="3" spans="2:10" s="3" customFormat="1" ht="27.6" x14ac:dyDescent="0.3">
      <c r="C3" s="10" t="s">
        <v>0</v>
      </c>
      <c r="D3" s="13" t="s">
        <v>1</v>
      </c>
      <c r="E3" s="90"/>
      <c r="F3" s="27" t="s">
        <v>149</v>
      </c>
      <c r="G3" s="68"/>
      <c r="H3" s="43" t="s">
        <v>361</v>
      </c>
      <c r="I3" s="99"/>
      <c r="J3" s="43" t="s">
        <v>360</v>
      </c>
    </row>
    <row r="4" spans="2:10" s="3" customFormat="1" hidden="1" x14ac:dyDescent="0.3">
      <c r="C4" s="59"/>
      <c r="D4" s="170"/>
      <c r="E4" s="171"/>
      <c r="F4" s="144" t="s">
        <v>199</v>
      </c>
      <c r="G4" s="145"/>
      <c r="H4" s="172"/>
      <c r="I4" s="89"/>
    </row>
    <row r="5" spans="2:10" s="3" customFormat="1" x14ac:dyDescent="0.3">
      <c r="C5" s="59"/>
      <c r="D5" s="170"/>
      <c r="E5" s="171"/>
      <c r="F5" s="170"/>
      <c r="G5" s="171"/>
      <c r="H5" s="172"/>
      <c r="I5" s="89"/>
    </row>
    <row r="6" spans="2:10" x14ac:dyDescent="0.3">
      <c r="B6" s="1" t="s">
        <v>288</v>
      </c>
      <c r="C6" s="52" t="s">
        <v>94</v>
      </c>
      <c r="D6" s="14">
        <v>419459</v>
      </c>
      <c r="E6" s="63"/>
      <c r="F6" s="14">
        <v>9</v>
      </c>
      <c r="G6" s="63"/>
      <c r="H6" s="15">
        <v>2.1456209069301169</v>
      </c>
      <c r="J6" s="14">
        <v>46606.555555555555</v>
      </c>
    </row>
    <row r="7" spans="2:10" x14ac:dyDescent="0.3">
      <c r="B7" s="1" t="s">
        <v>295</v>
      </c>
      <c r="C7" s="12" t="s">
        <v>97</v>
      </c>
      <c r="D7" s="14">
        <v>399769</v>
      </c>
      <c r="E7" s="63"/>
      <c r="F7" s="14">
        <v>7</v>
      </c>
      <c r="G7" s="63"/>
      <c r="H7" s="15">
        <v>1.7510112089731822</v>
      </c>
      <c r="J7" s="14">
        <v>57109.857142857145</v>
      </c>
    </row>
    <row r="8" spans="2:10" x14ac:dyDescent="0.3">
      <c r="B8" s="1" t="s">
        <v>241</v>
      </c>
      <c r="C8" s="12" t="s">
        <v>135</v>
      </c>
      <c r="D8" s="14">
        <v>233034</v>
      </c>
      <c r="E8" s="63"/>
      <c r="F8" s="14">
        <v>4</v>
      </c>
      <c r="G8" s="63"/>
      <c r="H8" s="15">
        <v>1.7164877228215625</v>
      </c>
      <c r="J8" s="14">
        <v>58258.5</v>
      </c>
    </row>
    <row r="9" spans="2:10" x14ac:dyDescent="0.3">
      <c r="B9" s="1" t="s">
        <v>285</v>
      </c>
      <c r="C9" s="12" t="s">
        <v>18</v>
      </c>
      <c r="D9" s="14">
        <v>255227</v>
      </c>
      <c r="E9" s="63"/>
      <c r="F9" s="14">
        <v>4</v>
      </c>
      <c r="G9" s="63"/>
      <c r="H9" s="15">
        <v>1.5672323069267751</v>
      </c>
      <c r="J9" s="14">
        <v>63806.75</v>
      </c>
    </row>
    <row r="10" spans="2:10" x14ac:dyDescent="0.3">
      <c r="B10" s="1" t="s">
        <v>262</v>
      </c>
      <c r="C10" s="12" t="s">
        <v>30</v>
      </c>
      <c r="D10" s="14">
        <v>296031</v>
      </c>
      <c r="E10" s="63"/>
      <c r="F10" s="14">
        <v>4</v>
      </c>
      <c r="G10" s="63"/>
      <c r="H10" s="15">
        <v>1.3512098395100511</v>
      </c>
      <c r="J10" s="14">
        <v>74007.75</v>
      </c>
    </row>
    <row r="11" spans="2:10" x14ac:dyDescent="0.3">
      <c r="B11" s="1" t="s">
        <v>189</v>
      </c>
      <c r="C11" s="12" t="s">
        <v>50</v>
      </c>
      <c r="D11" s="14">
        <v>297371</v>
      </c>
      <c r="E11" s="63"/>
      <c r="F11" s="14">
        <v>4</v>
      </c>
      <c r="G11" s="63"/>
      <c r="H11" s="15">
        <v>1.3451210777110074</v>
      </c>
      <c r="J11" s="14">
        <v>74342.75</v>
      </c>
    </row>
    <row r="12" spans="2:10" x14ac:dyDescent="0.3">
      <c r="B12" s="1" t="s">
        <v>294</v>
      </c>
      <c r="C12" s="12" t="s">
        <v>25</v>
      </c>
      <c r="D12" s="14">
        <v>320242</v>
      </c>
      <c r="E12" s="63"/>
      <c r="F12" s="14">
        <v>4</v>
      </c>
      <c r="G12" s="63"/>
      <c r="H12" s="15">
        <v>1.2490554018523492</v>
      </c>
      <c r="J12" s="14">
        <v>80060.5</v>
      </c>
    </row>
    <row r="13" spans="2:10" x14ac:dyDescent="0.3">
      <c r="B13" s="1" t="s">
        <v>276</v>
      </c>
      <c r="C13" s="12" t="s">
        <v>49</v>
      </c>
      <c r="D13" s="14">
        <v>327130</v>
      </c>
      <c r="E13" s="63"/>
      <c r="F13" s="14">
        <v>4</v>
      </c>
      <c r="G13" s="63"/>
      <c r="H13" s="15">
        <v>1.2227554794729925</v>
      </c>
      <c r="J13" s="14">
        <v>81782.5</v>
      </c>
    </row>
    <row r="14" spans="2:10" x14ac:dyDescent="0.3">
      <c r="B14" s="1" t="s">
        <v>239</v>
      </c>
      <c r="C14" s="12" t="s">
        <v>10</v>
      </c>
      <c r="D14" s="14">
        <v>410726</v>
      </c>
      <c r="E14" s="63"/>
      <c r="F14" s="14">
        <v>5</v>
      </c>
      <c r="G14" s="63"/>
      <c r="H14" s="15">
        <v>1.2173565832209308</v>
      </c>
      <c r="J14" s="14">
        <v>82145.2</v>
      </c>
    </row>
    <row r="15" spans="2:10" x14ac:dyDescent="0.3">
      <c r="B15" s="1" t="s">
        <v>274</v>
      </c>
      <c r="C15" s="12" t="s">
        <v>54</v>
      </c>
      <c r="D15" s="14">
        <v>263561</v>
      </c>
      <c r="E15" s="63"/>
      <c r="F15" s="14">
        <v>3</v>
      </c>
      <c r="G15" s="63"/>
      <c r="H15" s="15">
        <v>1.1382564188176552</v>
      </c>
      <c r="J15" s="14">
        <v>87853.666666666672</v>
      </c>
    </row>
    <row r="16" spans="2:10" x14ac:dyDescent="0.3">
      <c r="B16" s="1" t="s">
        <v>184</v>
      </c>
      <c r="C16" s="12" t="s">
        <v>17</v>
      </c>
      <c r="D16" s="14">
        <v>1164981</v>
      </c>
      <c r="E16" s="63"/>
      <c r="F16" s="14">
        <v>13</v>
      </c>
      <c r="G16" s="63"/>
      <c r="H16" s="15">
        <v>1.1158980275214789</v>
      </c>
      <c r="J16" s="14">
        <v>89613.923076923078</v>
      </c>
    </row>
    <row r="17" spans="2:10" x14ac:dyDescent="0.3">
      <c r="B17" s="1" t="s">
        <v>310</v>
      </c>
      <c r="C17" s="12" t="s">
        <v>47</v>
      </c>
      <c r="D17" s="14">
        <v>517971</v>
      </c>
      <c r="E17" s="63"/>
      <c r="F17" s="14">
        <v>5</v>
      </c>
      <c r="G17" s="63"/>
      <c r="H17" s="15">
        <v>0.96530500742319558</v>
      </c>
      <c r="J17" s="14">
        <v>103594.2</v>
      </c>
    </row>
    <row r="18" spans="2:10" x14ac:dyDescent="0.3">
      <c r="B18" s="1" t="s">
        <v>233</v>
      </c>
      <c r="C18" s="12" t="s">
        <v>21</v>
      </c>
      <c r="D18" s="14">
        <v>311917</v>
      </c>
      <c r="E18" s="63"/>
      <c r="F18" s="14">
        <v>3</v>
      </c>
      <c r="G18" s="63"/>
      <c r="H18" s="15">
        <v>0.96179432348990268</v>
      </c>
      <c r="J18" s="14">
        <v>103972.33333333333</v>
      </c>
    </row>
    <row r="19" spans="2:10" x14ac:dyDescent="0.3">
      <c r="B19" s="1" t="s">
        <v>224</v>
      </c>
      <c r="C19" s="12" t="s">
        <v>70</v>
      </c>
      <c r="D19" s="14">
        <v>321040</v>
      </c>
      <c r="E19" s="63"/>
      <c r="F19" s="14">
        <v>3</v>
      </c>
      <c r="G19" s="63"/>
      <c r="H19" s="15">
        <v>0.93446299526538745</v>
      </c>
      <c r="J19" s="14">
        <v>107013.33333333333</v>
      </c>
    </row>
    <row r="20" spans="2:10" x14ac:dyDescent="0.3">
      <c r="B20" s="1" t="s">
        <v>298</v>
      </c>
      <c r="C20" s="12" t="s">
        <v>12</v>
      </c>
      <c r="D20" s="14">
        <v>227473</v>
      </c>
      <c r="E20" s="63"/>
      <c r="F20" s="14">
        <v>2</v>
      </c>
      <c r="G20" s="63"/>
      <c r="H20" s="15">
        <v>0.87922522673020542</v>
      </c>
      <c r="J20" s="14">
        <v>113736.5</v>
      </c>
    </row>
    <row r="21" spans="2:10" x14ac:dyDescent="0.3">
      <c r="B21" s="1" t="s">
        <v>306</v>
      </c>
      <c r="C21" s="12" t="s">
        <v>134</v>
      </c>
      <c r="D21" s="14">
        <v>231285</v>
      </c>
      <c r="E21" s="63"/>
      <c r="F21" s="14">
        <v>2</v>
      </c>
      <c r="G21" s="63"/>
      <c r="H21" s="15">
        <v>0.86473398620749287</v>
      </c>
      <c r="J21" s="14">
        <v>115642.5</v>
      </c>
    </row>
    <row r="22" spans="2:10" x14ac:dyDescent="0.3">
      <c r="B22" s="1" t="s">
        <v>299</v>
      </c>
      <c r="C22" s="12" t="s">
        <v>191</v>
      </c>
      <c r="D22" s="14">
        <v>231726</v>
      </c>
      <c r="E22" s="63"/>
      <c r="F22" s="14">
        <v>2</v>
      </c>
      <c r="G22" s="63"/>
      <c r="H22" s="15">
        <v>0.8630883025642353</v>
      </c>
      <c r="J22" s="14">
        <v>115863</v>
      </c>
    </row>
    <row r="23" spans="2:10" x14ac:dyDescent="0.3">
      <c r="B23" s="1" t="s">
        <v>230</v>
      </c>
      <c r="C23" s="12" t="s">
        <v>65</v>
      </c>
      <c r="D23" s="14">
        <v>239027</v>
      </c>
      <c r="E23" s="63"/>
      <c r="F23" s="14">
        <v>2</v>
      </c>
      <c r="G23" s="63"/>
      <c r="H23" s="15">
        <v>0.83672555820053796</v>
      </c>
      <c r="J23" s="14">
        <v>119513.5</v>
      </c>
    </row>
    <row r="24" spans="2:10" x14ac:dyDescent="0.3">
      <c r="B24" s="1" t="s">
        <v>187</v>
      </c>
      <c r="C24" s="12" t="s">
        <v>13</v>
      </c>
      <c r="D24" s="14">
        <v>240861</v>
      </c>
      <c r="E24" s="63"/>
      <c r="F24" s="14">
        <v>2</v>
      </c>
      <c r="G24" s="63"/>
      <c r="H24" s="15">
        <v>0.83035443679134446</v>
      </c>
      <c r="J24" s="14">
        <v>120430.5</v>
      </c>
    </row>
    <row r="25" spans="2:10" x14ac:dyDescent="0.3">
      <c r="B25" s="1" t="s">
        <v>183</v>
      </c>
      <c r="C25" s="12" t="s">
        <v>69</v>
      </c>
      <c r="D25" s="14">
        <v>497645</v>
      </c>
      <c r="E25" s="63"/>
      <c r="F25" s="14">
        <v>4</v>
      </c>
      <c r="G25" s="63"/>
      <c r="H25" s="15">
        <v>0.80378583126525938</v>
      </c>
      <c r="J25" s="14">
        <v>124411.25</v>
      </c>
    </row>
    <row r="26" spans="2:10" x14ac:dyDescent="0.3">
      <c r="B26" s="1" t="s">
        <v>301</v>
      </c>
      <c r="C26" s="12" t="s">
        <v>37</v>
      </c>
      <c r="D26" s="14">
        <v>251644</v>
      </c>
      <c r="E26" s="63"/>
      <c r="F26" s="14">
        <v>2</v>
      </c>
      <c r="G26" s="63"/>
      <c r="H26" s="15">
        <v>0.79477356901018903</v>
      </c>
      <c r="J26" s="14">
        <v>125822</v>
      </c>
    </row>
    <row r="27" spans="2:10" x14ac:dyDescent="0.3">
      <c r="B27" s="1" t="s">
        <v>229</v>
      </c>
      <c r="C27" s="12" t="s">
        <v>48</v>
      </c>
      <c r="D27" s="14">
        <v>258654</v>
      </c>
      <c r="E27" s="63"/>
      <c r="F27" s="14">
        <v>2</v>
      </c>
      <c r="G27" s="63"/>
      <c r="H27" s="15">
        <v>0.77323374082751473</v>
      </c>
      <c r="J27" s="14">
        <v>129327</v>
      </c>
    </row>
    <row r="28" spans="2:10" x14ac:dyDescent="0.3">
      <c r="B28" s="1" t="s">
        <v>304</v>
      </c>
      <c r="C28" s="12" t="s">
        <v>89</v>
      </c>
      <c r="D28" s="14">
        <v>259920</v>
      </c>
      <c r="E28" s="63"/>
      <c r="F28" s="14">
        <v>2</v>
      </c>
      <c r="G28" s="63"/>
      <c r="H28" s="15">
        <v>0.76946752847029853</v>
      </c>
      <c r="J28" s="14">
        <v>129960</v>
      </c>
    </row>
    <row r="29" spans="2:10" x14ac:dyDescent="0.3">
      <c r="B29" s="1" t="s">
        <v>240</v>
      </c>
      <c r="C29" s="12" t="s">
        <v>91</v>
      </c>
      <c r="D29" s="14">
        <v>392284</v>
      </c>
      <c r="E29" s="63"/>
      <c r="F29" s="14">
        <v>3</v>
      </c>
      <c r="G29" s="63"/>
      <c r="H29" s="15">
        <v>0.76475206737975543</v>
      </c>
      <c r="J29" s="14">
        <v>130761.33333333333</v>
      </c>
    </row>
    <row r="30" spans="2:10" x14ac:dyDescent="0.3">
      <c r="B30" s="1" t="s">
        <v>252</v>
      </c>
      <c r="C30" s="12" t="s">
        <v>44</v>
      </c>
      <c r="D30" s="14">
        <v>261915</v>
      </c>
      <c r="E30" s="63"/>
      <c r="F30" s="14">
        <v>2</v>
      </c>
      <c r="G30" s="63"/>
      <c r="H30" s="15">
        <v>0.76360651356356068</v>
      </c>
      <c r="J30" s="14">
        <v>130957.5</v>
      </c>
    </row>
    <row r="31" spans="2:10" x14ac:dyDescent="0.3">
      <c r="B31" s="1" t="s">
        <v>190</v>
      </c>
      <c r="C31" s="12" t="s">
        <v>79</v>
      </c>
      <c r="D31" s="14">
        <v>534959</v>
      </c>
      <c r="E31" s="63"/>
      <c r="F31" s="14">
        <v>4</v>
      </c>
      <c r="G31" s="63"/>
      <c r="H31" s="15">
        <v>0.74772085337381</v>
      </c>
      <c r="J31" s="14">
        <v>133739.75</v>
      </c>
    </row>
    <row r="32" spans="2:10" x14ac:dyDescent="0.3">
      <c r="B32" s="1" t="s">
        <v>188</v>
      </c>
      <c r="C32" s="12" t="s">
        <v>93</v>
      </c>
      <c r="D32" s="14">
        <v>548705</v>
      </c>
      <c r="E32" s="63"/>
      <c r="F32" s="14">
        <v>4</v>
      </c>
      <c r="G32" s="63"/>
      <c r="H32" s="15">
        <v>0.72898916539852932</v>
      </c>
      <c r="J32" s="14">
        <v>137176.25</v>
      </c>
    </row>
    <row r="33" spans="2:10" x14ac:dyDescent="0.3">
      <c r="B33" s="1" t="s">
        <v>275</v>
      </c>
      <c r="C33" s="12" t="s">
        <v>55</v>
      </c>
      <c r="D33" s="14">
        <v>277146</v>
      </c>
      <c r="E33" s="63"/>
      <c r="F33" s="14">
        <v>2</v>
      </c>
      <c r="G33" s="63"/>
      <c r="H33" s="15">
        <v>0.72164130097493739</v>
      </c>
      <c r="J33" s="14">
        <v>138573</v>
      </c>
    </row>
    <row r="34" spans="2:10" x14ac:dyDescent="0.3">
      <c r="B34" s="1" t="s">
        <v>259</v>
      </c>
      <c r="C34" s="12" t="s">
        <v>16</v>
      </c>
      <c r="D34" s="14">
        <v>284103</v>
      </c>
      <c r="E34" s="63"/>
      <c r="F34" s="14">
        <v>2</v>
      </c>
      <c r="G34" s="63"/>
      <c r="H34" s="15">
        <v>0.70397003903513866</v>
      </c>
      <c r="J34" s="14">
        <v>142051.5</v>
      </c>
    </row>
    <row r="35" spans="2:10" x14ac:dyDescent="0.3">
      <c r="B35" s="1" t="s">
        <v>280</v>
      </c>
      <c r="C35" s="12" t="s">
        <v>61</v>
      </c>
      <c r="D35" s="14">
        <v>714169</v>
      </c>
      <c r="E35" s="63"/>
      <c r="F35" s="14">
        <v>5</v>
      </c>
      <c r="G35" s="63"/>
      <c r="H35" s="15">
        <v>0.70011439869274639</v>
      </c>
      <c r="J35" s="14">
        <v>142833.79999999999</v>
      </c>
    </row>
    <row r="36" spans="2:10" x14ac:dyDescent="0.3">
      <c r="B36" s="1" t="s">
        <v>246</v>
      </c>
      <c r="C36" s="12" t="s">
        <v>59</v>
      </c>
      <c r="D36" s="14">
        <v>576366</v>
      </c>
      <c r="E36" s="63"/>
      <c r="F36" s="14">
        <v>4</v>
      </c>
      <c r="G36" s="63"/>
      <c r="H36" s="15">
        <v>0.69400346307728078</v>
      </c>
      <c r="J36" s="14">
        <v>144091.5</v>
      </c>
    </row>
    <row r="37" spans="2:10" x14ac:dyDescent="0.3">
      <c r="B37" s="1" t="s">
        <v>261</v>
      </c>
      <c r="C37" s="12" t="s">
        <v>11</v>
      </c>
      <c r="D37" s="14">
        <v>576870</v>
      </c>
      <c r="E37" s="63"/>
      <c r="F37" s="14">
        <v>4</v>
      </c>
      <c r="G37" s="63"/>
      <c r="H37" s="15">
        <v>0.69339712586891333</v>
      </c>
      <c r="J37" s="14">
        <v>144217.5</v>
      </c>
    </row>
    <row r="38" spans="2:10" x14ac:dyDescent="0.3">
      <c r="B38" s="1" t="s">
        <v>258</v>
      </c>
      <c r="C38" s="12" t="s">
        <v>4</v>
      </c>
      <c r="D38" s="14">
        <v>290509</v>
      </c>
      <c r="E38" s="63"/>
      <c r="F38" s="14">
        <v>2</v>
      </c>
      <c r="G38" s="63"/>
      <c r="H38" s="15">
        <v>0.68844682953023828</v>
      </c>
      <c r="J38" s="14">
        <v>145254.5</v>
      </c>
    </row>
    <row r="39" spans="2:10" x14ac:dyDescent="0.3">
      <c r="B39" s="1" t="s">
        <v>263</v>
      </c>
      <c r="C39" s="12" t="s">
        <v>60</v>
      </c>
      <c r="D39" s="14">
        <v>439124</v>
      </c>
      <c r="E39" s="63"/>
      <c r="F39" s="14">
        <v>3</v>
      </c>
      <c r="G39" s="63"/>
      <c r="H39" s="15">
        <v>0.68317832776163445</v>
      </c>
      <c r="J39" s="14">
        <v>146374.66666666666</v>
      </c>
    </row>
    <row r="40" spans="2:10" x14ac:dyDescent="0.3">
      <c r="B40" s="1" t="s">
        <v>186</v>
      </c>
      <c r="C40" s="12" t="s">
        <v>38</v>
      </c>
      <c r="D40" s="14">
        <v>303787</v>
      </c>
      <c r="E40" s="63"/>
      <c r="F40" s="14">
        <v>2</v>
      </c>
      <c r="G40" s="63"/>
      <c r="H40" s="15">
        <v>0.65835601918449438</v>
      </c>
      <c r="J40" s="14">
        <v>151893.5</v>
      </c>
    </row>
    <row r="41" spans="2:10" x14ac:dyDescent="0.3">
      <c r="B41" s="1" t="s">
        <v>300</v>
      </c>
      <c r="C41" s="12" t="s">
        <v>73</v>
      </c>
      <c r="D41" s="14">
        <v>305298</v>
      </c>
      <c r="E41" s="63"/>
      <c r="F41" s="14">
        <v>2</v>
      </c>
      <c r="G41" s="63"/>
      <c r="H41" s="15">
        <v>0.65509764230358536</v>
      </c>
      <c r="J41" s="14">
        <v>152649</v>
      </c>
    </row>
    <row r="42" spans="2:10" x14ac:dyDescent="0.3">
      <c r="B42" s="1" t="s">
        <v>228</v>
      </c>
      <c r="C42" s="12" t="s">
        <v>95</v>
      </c>
      <c r="D42" s="14">
        <v>464214</v>
      </c>
      <c r="E42" s="63"/>
      <c r="F42" s="14">
        <v>3</v>
      </c>
      <c r="G42" s="63"/>
      <c r="H42" s="15">
        <v>0.64625366748956303</v>
      </c>
      <c r="J42" s="14">
        <v>154738</v>
      </c>
    </row>
    <row r="43" spans="2:10" x14ac:dyDescent="0.3">
      <c r="B43" s="1" t="s">
        <v>242</v>
      </c>
      <c r="C43" s="12" t="s">
        <v>88</v>
      </c>
      <c r="D43" s="14">
        <v>314825</v>
      </c>
      <c r="E43" s="63"/>
      <c r="F43" s="14">
        <v>2</v>
      </c>
      <c r="G43" s="63"/>
      <c r="H43" s="15">
        <v>0.63527356467878981</v>
      </c>
      <c r="J43" s="14">
        <v>157412.5</v>
      </c>
    </row>
    <row r="44" spans="2:10" x14ac:dyDescent="0.3">
      <c r="B44" s="1" t="s">
        <v>243</v>
      </c>
      <c r="C44" s="12" t="s">
        <v>76</v>
      </c>
      <c r="D44" s="14">
        <v>480766</v>
      </c>
      <c r="E44" s="63"/>
      <c r="F44" s="14">
        <v>3</v>
      </c>
      <c r="G44" s="63"/>
      <c r="H44" s="15">
        <v>0.62400419330817902</v>
      </c>
      <c r="J44" s="14">
        <v>160255.33333333334</v>
      </c>
    </row>
    <row r="45" spans="2:10" x14ac:dyDescent="0.3">
      <c r="B45" s="1" t="s">
        <v>292</v>
      </c>
      <c r="C45" s="12" t="s">
        <v>23</v>
      </c>
      <c r="D45" s="14">
        <v>495511</v>
      </c>
      <c r="E45" s="63"/>
      <c r="F45" s="14">
        <v>3</v>
      </c>
      <c r="G45" s="63"/>
      <c r="H45" s="15">
        <v>0.60543560082419967</v>
      </c>
      <c r="J45" s="14">
        <v>165170.33333333334</v>
      </c>
    </row>
    <row r="46" spans="2:10" x14ac:dyDescent="0.3">
      <c r="B46" s="1" t="s">
        <v>307</v>
      </c>
      <c r="C46" s="12" t="s">
        <v>9</v>
      </c>
      <c r="D46" s="14">
        <v>1003496</v>
      </c>
      <c r="E46" s="63"/>
      <c r="F46" s="14">
        <v>6</v>
      </c>
      <c r="G46" s="63"/>
      <c r="H46" s="15">
        <v>0.59790970766201357</v>
      </c>
      <c r="J46" s="14">
        <v>167249.33333333334</v>
      </c>
    </row>
    <row r="47" spans="2:10" x14ac:dyDescent="0.3">
      <c r="B47" s="1" t="s">
        <v>260</v>
      </c>
      <c r="C47" s="12" t="s">
        <v>57</v>
      </c>
      <c r="D47" s="14">
        <v>513977</v>
      </c>
      <c r="E47" s="63"/>
      <c r="F47" s="14">
        <v>3</v>
      </c>
      <c r="G47" s="63"/>
      <c r="H47" s="15">
        <v>0.58368370569111072</v>
      </c>
      <c r="J47" s="14">
        <v>171325.66666666666</v>
      </c>
    </row>
    <row r="48" spans="2:10" x14ac:dyDescent="0.3">
      <c r="B48" s="1" t="s">
        <v>257</v>
      </c>
      <c r="C48" s="85" t="s">
        <v>2</v>
      </c>
      <c r="D48" s="14">
        <v>567242</v>
      </c>
      <c r="E48" s="63"/>
      <c r="F48" s="14">
        <v>3</v>
      </c>
      <c r="G48" s="63"/>
      <c r="H48" s="15">
        <v>0.52887480123122055</v>
      </c>
      <c r="J48" s="14">
        <v>189080.66666666666</v>
      </c>
    </row>
    <row r="49" spans="2:10" x14ac:dyDescent="0.3">
      <c r="B49" s="1" t="s">
        <v>297</v>
      </c>
      <c r="C49" s="12" t="s">
        <v>8</v>
      </c>
      <c r="D49" s="14">
        <v>398994</v>
      </c>
      <c r="E49" s="63"/>
      <c r="F49" s="14">
        <v>2</v>
      </c>
      <c r="G49" s="63"/>
      <c r="H49" s="15">
        <v>0.50126067058652513</v>
      </c>
      <c r="J49" s="14">
        <v>199497</v>
      </c>
    </row>
    <row r="50" spans="2:10" x14ac:dyDescent="0.3">
      <c r="B50" s="1" t="s">
        <v>278</v>
      </c>
      <c r="C50" s="12" t="s">
        <v>53</v>
      </c>
      <c r="D50" s="14">
        <v>642889</v>
      </c>
      <c r="E50" s="63"/>
      <c r="F50" s="14">
        <v>3</v>
      </c>
      <c r="G50" s="63"/>
      <c r="H50" s="15">
        <v>0.46664354188670204</v>
      </c>
      <c r="J50" s="14">
        <v>214296.33333333334</v>
      </c>
    </row>
    <row r="51" spans="2:10" x14ac:dyDescent="0.3">
      <c r="B51" s="1" t="s">
        <v>192</v>
      </c>
      <c r="C51" s="12" t="s">
        <v>68</v>
      </c>
      <c r="D51" s="14">
        <v>702619</v>
      </c>
      <c r="E51" s="63"/>
      <c r="F51" s="14">
        <v>3</v>
      </c>
      <c r="G51" s="63"/>
      <c r="H51" s="15">
        <v>0.42697393608769474</v>
      </c>
      <c r="J51" s="14">
        <v>234206.33333333334</v>
      </c>
    </row>
    <row r="52" spans="2:10" x14ac:dyDescent="0.3">
      <c r="B52" s="1" t="s">
        <v>250</v>
      </c>
      <c r="C52" s="12" t="s">
        <v>32</v>
      </c>
      <c r="D52" s="14">
        <v>966549</v>
      </c>
      <c r="E52" s="63"/>
      <c r="F52" s="14">
        <v>4</v>
      </c>
      <c r="G52" s="63"/>
      <c r="H52" s="15">
        <v>0.41384347818889677</v>
      </c>
      <c r="J52" s="14">
        <v>241637.25</v>
      </c>
    </row>
    <row r="53" spans="2:10" x14ac:dyDescent="0.3">
      <c r="B53" s="1" t="s">
        <v>248</v>
      </c>
      <c r="C53" s="12" t="s">
        <v>45</v>
      </c>
      <c r="D53" s="14">
        <v>978003</v>
      </c>
      <c r="E53" s="63"/>
      <c r="F53" s="14">
        <v>4</v>
      </c>
      <c r="G53" s="63"/>
      <c r="H53" s="15">
        <v>0.4089967004191194</v>
      </c>
      <c r="J53" s="14">
        <v>244500.75</v>
      </c>
    </row>
    <row r="54" spans="2:10" x14ac:dyDescent="0.3">
      <c r="B54" s="1" t="s">
        <v>303</v>
      </c>
      <c r="C54" s="52" t="s">
        <v>85</v>
      </c>
      <c r="D54" s="14">
        <v>246001</v>
      </c>
      <c r="E54" s="63"/>
      <c r="F54" s="14">
        <v>1</v>
      </c>
      <c r="G54" s="63"/>
      <c r="H54" s="15">
        <v>0.40650241259181874</v>
      </c>
      <c r="J54" s="14">
        <v>246001</v>
      </c>
    </row>
    <row r="55" spans="2:10" x14ac:dyDescent="0.3">
      <c r="B55" s="1" t="s">
        <v>266</v>
      </c>
      <c r="C55" s="12" t="s">
        <v>6</v>
      </c>
      <c r="D55" s="14">
        <v>246301</v>
      </c>
      <c r="E55" s="63"/>
      <c r="F55" s="14">
        <v>1</v>
      </c>
      <c r="G55" s="63"/>
      <c r="H55" s="15">
        <v>0.40600728377067086</v>
      </c>
      <c r="J55" s="14">
        <v>246301</v>
      </c>
    </row>
    <row r="56" spans="2:10" x14ac:dyDescent="0.3">
      <c r="B56" s="1" t="s">
        <v>249</v>
      </c>
      <c r="C56" s="12" t="s">
        <v>35</v>
      </c>
      <c r="D56" s="14">
        <v>251478</v>
      </c>
      <c r="E56" s="63"/>
      <c r="F56" s="14">
        <v>1</v>
      </c>
      <c r="G56" s="63"/>
      <c r="H56" s="15">
        <v>0.39764909852949365</v>
      </c>
      <c r="J56" s="14">
        <v>251478</v>
      </c>
    </row>
    <row r="57" spans="2:10" x14ac:dyDescent="0.3">
      <c r="B57" s="1" t="s">
        <v>265</v>
      </c>
      <c r="C57" s="52" t="s">
        <v>92</v>
      </c>
      <c r="D57" s="14">
        <v>268744</v>
      </c>
      <c r="E57" s="63"/>
      <c r="F57" s="14">
        <v>1</v>
      </c>
      <c r="G57" s="63"/>
      <c r="H57" s="15">
        <v>0.37210133063435835</v>
      </c>
      <c r="J57" s="14">
        <v>268744</v>
      </c>
    </row>
    <row r="58" spans="2:10" x14ac:dyDescent="0.3">
      <c r="B58" s="1" t="s">
        <v>284</v>
      </c>
      <c r="C58" s="12" t="s">
        <v>77</v>
      </c>
      <c r="D58" s="14">
        <v>273593</v>
      </c>
      <c r="E58" s="63"/>
      <c r="F58" s="14">
        <v>1</v>
      </c>
      <c r="G58" s="63"/>
      <c r="H58" s="15">
        <v>0.36550642743052636</v>
      </c>
      <c r="J58" s="14">
        <v>273593</v>
      </c>
    </row>
    <row r="59" spans="2:10" x14ac:dyDescent="0.3">
      <c r="B59" s="1" t="s">
        <v>269</v>
      </c>
      <c r="C59" s="12" t="s">
        <v>66</v>
      </c>
      <c r="D59" s="14">
        <v>276199</v>
      </c>
      <c r="E59" s="63"/>
      <c r="F59" s="14">
        <v>1</v>
      </c>
      <c r="G59" s="63"/>
      <c r="H59" s="15">
        <v>0.36205779166470553</v>
      </c>
      <c r="J59" s="14">
        <v>276199</v>
      </c>
    </row>
    <row r="60" spans="2:10" x14ac:dyDescent="0.3">
      <c r="B60" s="1" t="s">
        <v>270</v>
      </c>
      <c r="C60" s="12" t="s">
        <v>20</v>
      </c>
      <c r="D60" s="14">
        <v>278609</v>
      </c>
      <c r="E60" s="63"/>
      <c r="F60" s="14">
        <v>1</v>
      </c>
      <c r="G60" s="63"/>
      <c r="H60" s="15">
        <v>0.35892594998725813</v>
      </c>
      <c r="J60" s="14">
        <v>278609</v>
      </c>
    </row>
    <row r="61" spans="2:10" x14ac:dyDescent="0.3">
      <c r="B61" s="1" t="s">
        <v>245</v>
      </c>
      <c r="C61" s="12" t="s">
        <v>36</v>
      </c>
      <c r="D61" s="14">
        <v>278911</v>
      </c>
      <c r="E61" s="63"/>
      <c r="F61" s="14">
        <v>1</v>
      </c>
      <c r="G61" s="63"/>
      <c r="H61" s="15">
        <v>0.35853731118528853</v>
      </c>
      <c r="J61" s="14">
        <v>278911</v>
      </c>
    </row>
    <row r="62" spans="2:10" x14ac:dyDescent="0.3">
      <c r="B62" s="1" t="s">
        <v>277</v>
      </c>
      <c r="C62" s="12" t="s">
        <v>74</v>
      </c>
      <c r="D62" s="14">
        <v>291554</v>
      </c>
      <c r="E62" s="63"/>
      <c r="F62" s="14">
        <v>1</v>
      </c>
      <c r="G62" s="63"/>
      <c r="H62" s="15">
        <v>0.34298963485323475</v>
      </c>
      <c r="J62" s="14">
        <v>291554</v>
      </c>
    </row>
    <row r="63" spans="2:10" x14ac:dyDescent="0.3">
      <c r="B63" s="1" t="s">
        <v>256</v>
      </c>
      <c r="C63" s="12" t="s">
        <v>87</v>
      </c>
      <c r="D63" s="14">
        <v>297651</v>
      </c>
      <c r="E63" s="63"/>
      <c r="F63" s="14">
        <v>1</v>
      </c>
      <c r="G63" s="63"/>
      <c r="H63" s="15">
        <v>0.33596393091237725</v>
      </c>
      <c r="J63" s="14">
        <v>297651</v>
      </c>
    </row>
    <row r="64" spans="2:10" x14ac:dyDescent="0.3">
      <c r="B64" s="1" t="s">
        <v>293</v>
      </c>
      <c r="C64" s="12" t="s">
        <v>24</v>
      </c>
      <c r="D64" s="14">
        <v>927811</v>
      </c>
      <c r="E64" s="63"/>
      <c r="F64" s="14">
        <v>3</v>
      </c>
      <c r="G64" s="63"/>
      <c r="H64" s="15">
        <v>0.32334171506912507</v>
      </c>
      <c r="J64" s="14">
        <v>309270.33333333331</v>
      </c>
    </row>
    <row r="65" spans="2:10" x14ac:dyDescent="0.3">
      <c r="B65" s="1" t="s">
        <v>267</v>
      </c>
      <c r="C65" s="12" t="s">
        <v>78</v>
      </c>
      <c r="D65" s="14">
        <v>316692</v>
      </c>
      <c r="E65" s="63"/>
      <c r="F65" s="14">
        <v>1</v>
      </c>
      <c r="G65" s="63"/>
      <c r="H65" s="15">
        <v>0.31576421254720677</v>
      </c>
      <c r="J65" s="14">
        <v>316692</v>
      </c>
    </row>
    <row r="66" spans="2:10" x14ac:dyDescent="0.3">
      <c r="B66" s="1" t="s">
        <v>264</v>
      </c>
      <c r="C66" s="12" t="s">
        <v>43</v>
      </c>
      <c r="D66" s="14">
        <v>319103</v>
      </c>
      <c r="E66" s="63"/>
      <c r="F66" s="14">
        <v>1</v>
      </c>
      <c r="G66" s="63"/>
      <c r="H66" s="15">
        <v>0.3133784389366443</v>
      </c>
      <c r="J66" s="14">
        <v>319103</v>
      </c>
    </row>
    <row r="67" spans="2:10" x14ac:dyDescent="0.3">
      <c r="B67" s="1" t="s">
        <v>231</v>
      </c>
      <c r="C67" s="59" t="s">
        <v>153</v>
      </c>
      <c r="D67" s="14">
        <v>649600</v>
      </c>
      <c r="E67" s="63"/>
      <c r="F67" s="14">
        <v>2</v>
      </c>
      <c r="G67" s="63"/>
      <c r="H67" s="15">
        <v>0.30788177339901479</v>
      </c>
      <c r="J67" s="14">
        <v>324800</v>
      </c>
    </row>
    <row r="68" spans="2:10" x14ac:dyDescent="0.3">
      <c r="B68" s="1" t="s">
        <v>282</v>
      </c>
      <c r="C68" s="12" t="s">
        <v>3</v>
      </c>
      <c r="D68" s="14">
        <v>346023</v>
      </c>
      <c r="E68" s="63"/>
      <c r="F68" s="14">
        <v>1</v>
      </c>
      <c r="G68" s="63"/>
      <c r="H68" s="15">
        <v>0.28899813018209769</v>
      </c>
      <c r="J68" s="14">
        <v>346023</v>
      </c>
    </row>
    <row r="69" spans="2:10" x14ac:dyDescent="0.3">
      <c r="B69" s="1" t="s">
        <v>279</v>
      </c>
      <c r="C69" s="12" t="s">
        <v>27</v>
      </c>
      <c r="D69" s="14">
        <v>744729</v>
      </c>
      <c r="E69" s="63"/>
      <c r="F69" s="14">
        <v>2</v>
      </c>
      <c r="G69" s="63"/>
      <c r="H69" s="15">
        <v>0.26855406463290676</v>
      </c>
      <c r="J69" s="14">
        <v>372364.5</v>
      </c>
    </row>
    <row r="70" spans="2:10" x14ac:dyDescent="0.3">
      <c r="B70" s="1" t="s">
        <v>236</v>
      </c>
      <c r="C70" s="12" t="s">
        <v>62</v>
      </c>
      <c r="D70" s="14">
        <v>388624</v>
      </c>
      <c r="E70" s="63"/>
      <c r="F70" s="14">
        <v>1</v>
      </c>
      <c r="G70" s="63"/>
      <c r="H70" s="15">
        <v>0.25731812754744943</v>
      </c>
      <c r="J70" s="14">
        <v>388624</v>
      </c>
    </row>
    <row r="71" spans="2:10" x14ac:dyDescent="0.3">
      <c r="B71" s="1" t="s">
        <v>272</v>
      </c>
      <c r="C71" s="12" t="s">
        <v>5</v>
      </c>
      <c r="D71" s="14">
        <v>399679</v>
      </c>
      <c r="E71" s="63"/>
      <c r="F71" s="14">
        <v>1</v>
      </c>
      <c r="G71" s="63"/>
      <c r="H71" s="15">
        <v>0.25020078613087005</v>
      </c>
      <c r="J71" s="14">
        <v>399679</v>
      </c>
    </row>
    <row r="72" spans="2:10" x14ac:dyDescent="0.3">
      <c r="B72" s="1" t="s">
        <v>302</v>
      </c>
      <c r="C72" s="12" t="s">
        <v>72</v>
      </c>
      <c r="D72" s="14">
        <v>1647147</v>
      </c>
      <c r="E72" s="63"/>
      <c r="F72" s="14">
        <v>4</v>
      </c>
      <c r="G72" s="63"/>
      <c r="H72" s="15">
        <v>0.24284414202253957</v>
      </c>
      <c r="J72" s="14">
        <v>411786.75</v>
      </c>
    </row>
    <row r="73" spans="2:10" x14ac:dyDescent="0.3">
      <c r="B73" s="1" t="s">
        <v>185</v>
      </c>
      <c r="C73" s="12" t="s">
        <v>82</v>
      </c>
      <c r="D73" s="14">
        <v>883822</v>
      </c>
      <c r="E73" s="63"/>
      <c r="F73" s="14">
        <v>2</v>
      </c>
      <c r="G73" s="63"/>
      <c r="H73" s="15">
        <v>0.22628990905408553</v>
      </c>
      <c r="J73" s="14">
        <v>441911</v>
      </c>
    </row>
    <row r="74" spans="2:10" x14ac:dyDescent="0.3">
      <c r="B74" s="1" t="s">
        <v>271</v>
      </c>
      <c r="C74" s="12" t="s">
        <v>67</v>
      </c>
      <c r="D74" s="14">
        <v>446649</v>
      </c>
      <c r="E74" s="63"/>
      <c r="F74" s="14">
        <v>1</v>
      </c>
      <c r="G74" s="63"/>
      <c r="H74" s="15">
        <v>0.22388945234401061</v>
      </c>
      <c r="J74" s="14">
        <v>446649</v>
      </c>
    </row>
    <row r="75" spans="2:10" x14ac:dyDescent="0.3">
      <c r="B75" s="1" t="s">
        <v>289</v>
      </c>
      <c r="C75" s="12" t="s">
        <v>58</v>
      </c>
      <c r="D75" s="14">
        <v>455738</v>
      </c>
      <c r="E75" s="63"/>
      <c r="F75" s="14">
        <v>1</v>
      </c>
      <c r="G75" s="63"/>
      <c r="H75" s="15">
        <v>0.21942431835835505</v>
      </c>
      <c r="J75" s="14">
        <v>455738</v>
      </c>
    </row>
    <row r="76" spans="2:10" x14ac:dyDescent="0.3">
      <c r="B76" s="1" t="s">
        <v>296</v>
      </c>
      <c r="C76" s="12" t="s">
        <v>51</v>
      </c>
      <c r="D76" s="14">
        <v>464125</v>
      </c>
      <c r="E76" s="63"/>
      <c r="F76" s="14">
        <v>1</v>
      </c>
      <c r="G76" s="63"/>
      <c r="H76" s="15">
        <v>0.21545919741448963</v>
      </c>
      <c r="J76" s="14">
        <v>464125</v>
      </c>
    </row>
    <row r="77" spans="2:10" x14ac:dyDescent="0.3">
      <c r="B77" s="1" t="s">
        <v>235</v>
      </c>
      <c r="C77" s="12" t="s">
        <v>81</v>
      </c>
      <c r="D77" s="14">
        <v>1394592</v>
      </c>
      <c r="E77" s="63"/>
      <c r="F77" s="14">
        <v>3</v>
      </c>
      <c r="G77" s="63"/>
      <c r="H77" s="15">
        <v>0.21511667928684519</v>
      </c>
      <c r="J77" s="14">
        <v>464864</v>
      </c>
    </row>
    <row r="78" spans="2:10" x14ac:dyDescent="0.3">
      <c r="B78" s="1" t="s">
        <v>181</v>
      </c>
      <c r="C78" s="12" t="s">
        <v>42</v>
      </c>
      <c r="D78" s="14">
        <v>2355890</v>
      </c>
      <c r="E78" s="63"/>
      <c r="F78" s="14">
        <v>5</v>
      </c>
      <c r="G78" s="63"/>
      <c r="H78" s="15">
        <v>0.2122340177172958</v>
      </c>
      <c r="J78" s="14">
        <v>471178</v>
      </c>
    </row>
    <row r="79" spans="2:10" x14ac:dyDescent="0.3">
      <c r="B79" s="1" t="s">
        <v>291</v>
      </c>
      <c r="C79" s="12" t="s">
        <v>80</v>
      </c>
      <c r="D79" s="14">
        <v>1453138</v>
      </c>
      <c r="E79" s="63"/>
      <c r="F79" s="14">
        <v>3</v>
      </c>
      <c r="G79" s="63"/>
      <c r="H79" s="15">
        <v>0.20644976595478198</v>
      </c>
      <c r="J79" s="14">
        <v>484379.33333333331</v>
      </c>
    </row>
    <row r="80" spans="2:10" x14ac:dyDescent="0.3">
      <c r="B80" s="1" t="s">
        <v>287</v>
      </c>
      <c r="C80" s="12" t="s">
        <v>7</v>
      </c>
      <c r="D80" s="14">
        <v>515426</v>
      </c>
      <c r="E80" s="63"/>
      <c r="F80" s="14">
        <v>1</v>
      </c>
      <c r="G80" s="63"/>
      <c r="H80" s="15">
        <v>0.19401427168982549</v>
      </c>
      <c r="J80" s="14">
        <v>515426</v>
      </c>
    </row>
    <row r="81" spans="2:10" x14ac:dyDescent="0.3">
      <c r="B81" s="1" t="s">
        <v>227</v>
      </c>
      <c r="C81" s="12" t="s">
        <v>34</v>
      </c>
      <c r="D81" s="14">
        <v>547499</v>
      </c>
      <c r="E81" s="63"/>
      <c r="F81" s="14">
        <v>1</v>
      </c>
      <c r="G81" s="63"/>
      <c r="H81" s="15">
        <v>0.18264873543148025</v>
      </c>
      <c r="J81" s="14">
        <v>547499</v>
      </c>
    </row>
    <row r="82" spans="2:10" x14ac:dyDescent="0.3">
      <c r="B82" s="1" t="s">
        <v>244</v>
      </c>
      <c r="C82" s="12" t="s">
        <v>56</v>
      </c>
      <c r="D82" s="14">
        <v>631187</v>
      </c>
      <c r="E82" s="63"/>
      <c r="F82" s="14">
        <v>1</v>
      </c>
      <c r="G82" s="63"/>
      <c r="H82" s="15">
        <v>0.15843165337689147</v>
      </c>
      <c r="J82" s="14">
        <v>631187</v>
      </c>
    </row>
    <row r="83" spans="2:10" x14ac:dyDescent="0.3">
      <c r="B83" s="1" t="s">
        <v>234</v>
      </c>
      <c r="C83" s="12" t="s">
        <v>63</v>
      </c>
      <c r="D83" s="14">
        <v>8840134</v>
      </c>
      <c r="E83" s="63"/>
      <c r="F83" s="14">
        <v>14</v>
      </c>
      <c r="G83" s="63"/>
      <c r="H83" s="15">
        <v>0.15836864011337384</v>
      </c>
      <c r="J83" s="14">
        <v>631438.14285714284</v>
      </c>
    </row>
    <row r="84" spans="2:10" x14ac:dyDescent="0.3">
      <c r="B84" s="1" t="s">
        <v>312</v>
      </c>
      <c r="C84" s="12" t="s">
        <v>29</v>
      </c>
      <c r="D84" s="14">
        <v>637423</v>
      </c>
      <c r="E84" s="63"/>
      <c r="F84" s="14">
        <v>1</v>
      </c>
      <c r="G84" s="63"/>
      <c r="H84" s="15">
        <v>0.15688169394577856</v>
      </c>
      <c r="J84" s="14">
        <v>637423</v>
      </c>
    </row>
    <row r="85" spans="2:10" x14ac:dyDescent="0.3">
      <c r="B85" s="1" t="s">
        <v>290</v>
      </c>
      <c r="C85" s="12" t="s">
        <v>26</v>
      </c>
      <c r="D85" s="14">
        <v>1320535</v>
      </c>
      <c r="E85" s="63"/>
      <c r="F85" s="14">
        <v>2</v>
      </c>
      <c r="G85" s="63"/>
      <c r="H85" s="15">
        <v>0.15145376684449863</v>
      </c>
      <c r="J85" s="14">
        <v>660267.5</v>
      </c>
    </row>
    <row r="86" spans="2:10" x14ac:dyDescent="0.3">
      <c r="B86" s="1" t="s">
        <v>281</v>
      </c>
      <c r="C86" s="52" t="s">
        <v>75</v>
      </c>
      <c r="D86" s="14">
        <v>665438</v>
      </c>
      <c r="E86" s="63"/>
      <c r="F86" s="14">
        <v>1</v>
      </c>
      <c r="G86" s="63"/>
      <c r="H86" s="15">
        <v>0.15027696043808739</v>
      </c>
      <c r="J86" s="14">
        <v>665438</v>
      </c>
    </row>
    <row r="87" spans="2:10" x14ac:dyDescent="0.3">
      <c r="B87" s="1" t="s">
        <v>238</v>
      </c>
      <c r="C87" s="12" t="s">
        <v>86</v>
      </c>
      <c r="D87" s="14">
        <v>761152</v>
      </c>
      <c r="E87" s="63"/>
      <c r="F87" s="14">
        <v>1</v>
      </c>
      <c r="G87" s="63"/>
      <c r="H87" s="15">
        <v>0.13137980324560666</v>
      </c>
      <c r="J87" s="14">
        <v>761152</v>
      </c>
    </row>
    <row r="88" spans="2:10" x14ac:dyDescent="0.3">
      <c r="B88" s="1" t="s">
        <v>226</v>
      </c>
      <c r="C88" s="12" t="s">
        <v>52</v>
      </c>
      <c r="D88" s="14">
        <v>3903648</v>
      </c>
      <c r="E88" s="63"/>
      <c r="F88" s="14">
        <v>4</v>
      </c>
      <c r="G88" s="63"/>
      <c r="H88" s="15">
        <v>0.10246825533449737</v>
      </c>
      <c r="J88" s="14">
        <v>975912</v>
      </c>
    </row>
    <row r="89" spans="2:10" x14ac:dyDescent="0.3">
      <c r="B89" s="1" t="s">
        <v>225</v>
      </c>
      <c r="C89" s="12" t="s">
        <v>83</v>
      </c>
      <c r="D89" s="14">
        <v>1018924</v>
      </c>
      <c r="E89" s="63"/>
      <c r="F89" s="14">
        <v>1</v>
      </c>
      <c r="G89" s="63"/>
      <c r="H89" s="15">
        <v>9.8142746662165187E-2</v>
      </c>
      <c r="J89" s="14">
        <v>1018924</v>
      </c>
    </row>
    <row r="90" spans="2:10" x14ac:dyDescent="0.3">
      <c r="B90" s="1" t="s">
        <v>182</v>
      </c>
      <c r="C90" s="12" t="s">
        <v>41</v>
      </c>
      <c r="D90" s="14">
        <v>1020829</v>
      </c>
      <c r="E90" s="63"/>
      <c r="F90" s="14">
        <v>1</v>
      </c>
      <c r="G90" s="63"/>
      <c r="H90" s="15">
        <v>9.7959599501973402E-2</v>
      </c>
      <c r="J90" s="14">
        <v>1020829</v>
      </c>
    </row>
    <row r="91" spans="2:10" x14ac:dyDescent="0.3">
      <c r="B91" s="1" t="s">
        <v>255</v>
      </c>
      <c r="C91" s="12" t="s">
        <v>19</v>
      </c>
      <c r="D91" s="14">
        <v>2750534</v>
      </c>
      <c r="E91" s="63"/>
      <c r="F91" s="14">
        <v>2</v>
      </c>
      <c r="G91" s="63"/>
      <c r="H91" s="15">
        <v>7.2713153154987359E-2</v>
      </c>
      <c r="J91" s="14">
        <v>1375267</v>
      </c>
    </row>
    <row r="92" spans="2:10" x14ac:dyDescent="0.3">
      <c r="B92" s="1" t="s">
        <v>309</v>
      </c>
      <c r="C92" s="12" t="s">
        <v>71</v>
      </c>
      <c r="D92" s="14">
        <v>1619078</v>
      </c>
      <c r="E92" s="63"/>
      <c r="F92" s="14">
        <v>1</v>
      </c>
      <c r="G92" s="63"/>
      <c r="H92" s="15">
        <v>6.1763546907560973E-2</v>
      </c>
      <c r="J92" s="14">
        <v>1619078</v>
      </c>
    </row>
    <row r="93" spans="2:10" x14ac:dyDescent="0.3">
      <c r="B93" s="1" t="s">
        <v>311</v>
      </c>
      <c r="C93" s="12" t="s">
        <v>31</v>
      </c>
      <c r="D93" s="14">
        <v>687301</v>
      </c>
      <c r="E93" s="63"/>
      <c r="F93" s="14">
        <v>0</v>
      </c>
      <c r="G93" s="63"/>
      <c r="H93" s="15">
        <v>0</v>
      </c>
      <c r="J93" s="14" t="s">
        <v>458</v>
      </c>
    </row>
    <row r="94" spans="2:10" x14ac:dyDescent="0.3">
      <c r="B94" s="1" t="s">
        <v>254</v>
      </c>
      <c r="C94" s="12" t="s">
        <v>14</v>
      </c>
      <c r="D94" s="14">
        <v>685476</v>
      </c>
      <c r="E94" s="63"/>
      <c r="F94" s="14">
        <v>0</v>
      </c>
      <c r="G94" s="63"/>
      <c r="H94" s="15">
        <v>0</v>
      </c>
      <c r="J94" s="14" t="s">
        <v>458</v>
      </c>
    </row>
    <row r="95" spans="2:10" x14ac:dyDescent="0.3">
      <c r="B95" s="1" t="s">
        <v>253</v>
      </c>
      <c r="C95" s="12" t="s">
        <v>15</v>
      </c>
      <c r="D95" s="14">
        <v>279145</v>
      </c>
      <c r="E95" s="63"/>
      <c r="F95" s="14">
        <v>0</v>
      </c>
      <c r="G95" s="63"/>
      <c r="H95" s="15">
        <v>0</v>
      </c>
      <c r="J95" s="14" t="s">
        <v>458</v>
      </c>
    </row>
    <row r="96" spans="2:10" x14ac:dyDescent="0.3">
      <c r="B96" s="1" t="s">
        <v>273</v>
      </c>
      <c r="C96" s="12" t="s">
        <v>22</v>
      </c>
      <c r="D96" s="14">
        <v>371562</v>
      </c>
      <c r="E96" s="63"/>
      <c r="F96" s="14">
        <v>0</v>
      </c>
      <c r="G96" s="63"/>
      <c r="H96" s="15">
        <v>0</v>
      </c>
      <c r="J96" s="14" t="s">
        <v>458</v>
      </c>
    </row>
    <row r="97" spans="2:10" x14ac:dyDescent="0.3">
      <c r="B97" s="1" t="s">
        <v>283</v>
      </c>
      <c r="C97" s="12" t="s">
        <v>33</v>
      </c>
      <c r="D97" s="14">
        <v>235898</v>
      </c>
      <c r="E97" s="63"/>
      <c r="F97" s="14">
        <v>0</v>
      </c>
      <c r="G97" s="63"/>
      <c r="H97" s="15">
        <v>0</v>
      </c>
      <c r="J97" s="14" t="s">
        <v>458</v>
      </c>
    </row>
    <row r="98" spans="2:10" x14ac:dyDescent="0.3">
      <c r="B98" s="1" t="s">
        <v>305</v>
      </c>
      <c r="C98" s="12" t="s">
        <v>39</v>
      </c>
      <c r="D98" s="14">
        <v>331701</v>
      </c>
      <c r="E98" s="63"/>
      <c r="F98" s="14">
        <v>0</v>
      </c>
      <c r="G98" s="63"/>
      <c r="H98" s="15">
        <v>0</v>
      </c>
      <c r="J98" s="14" t="s">
        <v>458</v>
      </c>
    </row>
    <row r="99" spans="2:10" x14ac:dyDescent="0.3">
      <c r="B99" s="1" t="s">
        <v>313</v>
      </c>
      <c r="C99" s="12" t="s">
        <v>40</v>
      </c>
      <c r="D99" s="14">
        <v>225489</v>
      </c>
      <c r="E99" s="63"/>
      <c r="F99" s="14">
        <v>0</v>
      </c>
      <c r="G99" s="63"/>
      <c r="H99" s="15">
        <v>0</v>
      </c>
      <c r="J99" s="14" t="s">
        <v>458</v>
      </c>
    </row>
    <row r="100" spans="2:10" x14ac:dyDescent="0.3">
      <c r="B100" s="1" t="s">
        <v>251</v>
      </c>
      <c r="C100" s="12" t="s">
        <v>46</v>
      </c>
      <c r="D100" s="14">
        <v>304261</v>
      </c>
      <c r="E100" s="63"/>
      <c r="F100" s="14">
        <v>0</v>
      </c>
      <c r="G100" s="63"/>
      <c r="H100" s="15">
        <v>0</v>
      </c>
      <c r="J100" s="14" t="s">
        <v>458</v>
      </c>
    </row>
    <row r="101" spans="2:10" x14ac:dyDescent="0.3">
      <c r="B101" s="1" t="s">
        <v>232</v>
      </c>
      <c r="C101" s="12" t="s">
        <v>64</v>
      </c>
      <c r="D101" s="14">
        <v>315285</v>
      </c>
      <c r="E101" s="63"/>
      <c r="F101" s="14">
        <v>0</v>
      </c>
      <c r="G101" s="63"/>
      <c r="H101" s="15">
        <v>0</v>
      </c>
      <c r="J101" s="14" t="s">
        <v>458</v>
      </c>
    </row>
    <row r="102" spans="2:10" x14ac:dyDescent="0.3">
      <c r="B102" s="1" t="s">
        <v>237</v>
      </c>
      <c r="C102" s="12" t="s">
        <v>84</v>
      </c>
      <c r="D102" s="14">
        <v>309050</v>
      </c>
      <c r="E102" s="63"/>
      <c r="F102" s="14">
        <v>0</v>
      </c>
      <c r="G102" s="63"/>
      <c r="H102" s="15">
        <v>0</v>
      </c>
      <c r="J102" s="14" t="s">
        <v>458</v>
      </c>
    </row>
    <row r="103" spans="2:10" x14ac:dyDescent="0.3">
      <c r="B103" s="1" t="s">
        <v>286</v>
      </c>
      <c r="C103" s="52" t="s">
        <v>90</v>
      </c>
      <c r="D103" s="14">
        <v>323593</v>
      </c>
      <c r="E103" s="63"/>
      <c r="F103" s="14">
        <v>0</v>
      </c>
      <c r="G103" s="63"/>
      <c r="H103" s="15">
        <v>0</v>
      </c>
      <c r="J103" s="14" t="s">
        <v>458</v>
      </c>
    </row>
    <row r="104" spans="2:10" x14ac:dyDescent="0.3">
      <c r="B104" s="1" t="s">
        <v>268</v>
      </c>
      <c r="C104" s="12" t="s">
        <v>96</v>
      </c>
      <c r="D104" s="14">
        <v>706367</v>
      </c>
      <c r="E104" s="63"/>
      <c r="F104" s="14">
        <v>0</v>
      </c>
      <c r="G104" s="63"/>
      <c r="H104" s="15">
        <v>0</v>
      </c>
      <c r="J104" s="14" t="s">
        <v>458</v>
      </c>
    </row>
    <row r="105" spans="2:10" x14ac:dyDescent="0.3">
      <c r="B105" s="1" t="s">
        <v>247</v>
      </c>
      <c r="C105" s="12" t="s">
        <v>98</v>
      </c>
      <c r="D105" s="14">
        <v>253749</v>
      </c>
      <c r="E105" s="63"/>
      <c r="F105" s="14">
        <v>0</v>
      </c>
      <c r="G105" s="63"/>
      <c r="H105" s="15">
        <v>0</v>
      </c>
      <c r="J105" s="14" t="s">
        <v>458</v>
      </c>
    </row>
    <row r="106" spans="2:10" ht="14.4" thickBot="1" x14ac:dyDescent="0.35"/>
    <row r="107" spans="2:10" x14ac:dyDescent="0.3">
      <c r="B107" s="55"/>
      <c r="C107" s="168" t="s">
        <v>136</v>
      </c>
      <c r="D107" s="19"/>
      <c r="E107" s="114"/>
      <c r="F107" s="80">
        <f>SMALL(F6:F105,COUNTIF(F6:F105,0)+1)</f>
        <v>1</v>
      </c>
      <c r="G107" s="64"/>
      <c r="H107" s="60">
        <f>SMALL(H6:H105,COUNTIF(H6:H105,0)+1)</f>
        <v>6.1763546907560973E-2</v>
      </c>
      <c r="J107" s="80">
        <f>SMALL(J6:J105,COUNTIF(J6:J105,0)+1)</f>
        <v>46606.555555555555</v>
      </c>
    </row>
    <row r="108" spans="2:10" x14ac:dyDescent="0.3">
      <c r="B108" s="55"/>
      <c r="C108" s="83" t="s">
        <v>137</v>
      </c>
      <c r="D108" s="22"/>
      <c r="E108" s="114"/>
      <c r="F108" s="139">
        <f t="array" ref="F108">MEDIAN(IF(ISNUMBER(F3:F105),F3:F105))</f>
        <v>2</v>
      </c>
      <c r="G108" s="64"/>
      <c r="H108" s="53">
        <f t="array" ref="H108">MEDIAN(IF(ISNUMBER(H3:H105),H3:H105))</f>
        <v>0.40182819115008228</v>
      </c>
      <c r="J108" s="139">
        <f t="array" ref="J108">MEDIAN(IF(ISNUMBER(J3:J105),J3:J105))</f>
        <v>199497</v>
      </c>
    </row>
    <row r="109" spans="2:10" ht="14.4" thickBot="1" x14ac:dyDescent="0.35">
      <c r="B109" s="55"/>
      <c r="C109" s="169" t="s">
        <v>138</v>
      </c>
      <c r="D109" s="25"/>
      <c r="E109" s="114"/>
      <c r="F109" s="140">
        <f>MAX(F6:F105)</f>
        <v>14</v>
      </c>
      <c r="G109" s="64"/>
      <c r="H109" s="65">
        <f>MAX(H6:H105)</f>
        <v>2.1456209069301169</v>
      </c>
      <c r="J109" s="140">
        <f t="shared" ref="J109" si="0">MAX(J6:J105)</f>
        <v>1619078</v>
      </c>
    </row>
    <row r="110" spans="2:10" x14ac:dyDescent="0.3">
      <c r="B110" s="55"/>
    </row>
    <row r="111" spans="2:10" x14ac:dyDescent="0.3">
      <c r="B111" s="1" t="s">
        <v>308</v>
      </c>
      <c r="C111" s="150" t="s">
        <v>28</v>
      </c>
      <c r="D111" s="151">
        <v>218206</v>
      </c>
      <c r="E111" s="63"/>
      <c r="F111" s="151">
        <v>4</v>
      </c>
      <c r="G111" s="63"/>
      <c r="H111" s="152">
        <v>1.8331301614071109</v>
      </c>
      <c r="J111" s="151">
        <v>54551.5</v>
      </c>
    </row>
    <row r="113" spans="3:4" x14ac:dyDescent="0.3">
      <c r="C113" s="89" t="s">
        <v>383</v>
      </c>
    </row>
    <row r="114" spans="3:4" x14ac:dyDescent="0.3">
      <c r="C114" s="1" t="s">
        <v>386</v>
      </c>
    </row>
    <row r="116" spans="3:4" x14ac:dyDescent="0.3">
      <c r="C116" s="3" t="s">
        <v>387</v>
      </c>
    </row>
    <row r="117" spans="3:4" x14ac:dyDescent="0.3">
      <c r="C117" s="6" t="s">
        <v>114</v>
      </c>
      <c r="D117" s="7" t="s">
        <v>442</v>
      </c>
    </row>
  </sheetData>
  <autoFilter ref="B5:J105">
    <sortState ref="B6:J105">
      <sortCondition descending="1" ref="H5:H105"/>
    </sortState>
  </autoFilter>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20"/>
  <sheetViews>
    <sheetView showGridLines="0" workbookViewId="0"/>
  </sheetViews>
  <sheetFormatPr defaultRowHeight="13.8" x14ac:dyDescent="0.3"/>
  <cols>
    <col min="1" max="1" width="8.88671875" style="1"/>
    <col min="2" max="2" width="8.88671875" style="1" hidden="1" customWidth="1"/>
    <col min="3" max="3" width="25.88671875" style="3" bestFit="1" customWidth="1"/>
    <col min="4" max="4" width="17" style="7" bestFit="1" customWidth="1"/>
    <col min="5" max="5" width="1.109375" style="109" customWidth="1"/>
    <col min="6" max="7" width="12.6640625" style="33" customWidth="1"/>
    <col min="8" max="8" width="1.109375" style="133" customWidth="1"/>
    <col min="9" max="10" width="15.109375" style="1" customWidth="1"/>
    <col min="11" max="11" width="1.109375" style="55" customWidth="1"/>
    <col min="12" max="12" width="12.44140625" style="1" customWidth="1"/>
    <col min="13" max="13" width="13.21875" style="1" customWidth="1"/>
    <col min="14" max="16384" width="8.88671875" style="1"/>
  </cols>
  <sheetData>
    <row r="1" spans="2:13" ht="15.6" x14ac:dyDescent="0.3">
      <c r="C1" s="143" t="s">
        <v>133</v>
      </c>
    </row>
    <row r="2" spans="2:13" ht="14.4" thickBot="1" x14ac:dyDescent="0.35">
      <c r="F2" s="130" t="s">
        <v>362</v>
      </c>
      <c r="G2" s="131"/>
      <c r="H2" s="134"/>
      <c r="I2" s="132" t="s">
        <v>363</v>
      </c>
      <c r="J2" s="132"/>
      <c r="L2" s="132" t="s">
        <v>364</v>
      </c>
      <c r="M2" s="132"/>
    </row>
    <row r="3" spans="2:13" s="3" customFormat="1" x14ac:dyDescent="0.3">
      <c r="C3" s="10" t="s">
        <v>0</v>
      </c>
      <c r="D3" s="11" t="s">
        <v>1</v>
      </c>
      <c r="E3" s="97"/>
      <c r="F3" s="84" t="s">
        <v>167</v>
      </c>
      <c r="G3" s="84" t="s">
        <v>365</v>
      </c>
      <c r="H3" s="62"/>
      <c r="I3" s="84" t="s">
        <v>167</v>
      </c>
      <c r="J3" s="84" t="s">
        <v>365</v>
      </c>
      <c r="K3" s="57"/>
      <c r="L3" s="84" t="s">
        <v>167</v>
      </c>
      <c r="M3" s="84" t="s">
        <v>365</v>
      </c>
    </row>
    <row r="4" spans="2:13" s="3" customFormat="1" hidden="1" x14ac:dyDescent="0.3">
      <c r="C4" s="89"/>
      <c r="D4" s="97"/>
      <c r="E4" s="97"/>
      <c r="F4" s="144" t="s">
        <v>200</v>
      </c>
      <c r="G4" s="144" t="s">
        <v>201</v>
      </c>
      <c r="H4" s="145"/>
      <c r="I4" s="98"/>
      <c r="J4" s="99"/>
      <c r="K4" s="89"/>
    </row>
    <row r="5" spans="2:13" s="3" customFormat="1" x14ac:dyDescent="0.3">
      <c r="C5" s="89"/>
      <c r="D5" s="97"/>
      <c r="E5" s="97"/>
      <c r="F5" s="68"/>
      <c r="G5" s="68"/>
      <c r="H5" s="68"/>
      <c r="I5" s="98"/>
      <c r="J5" s="99"/>
      <c r="K5" s="89"/>
    </row>
    <row r="6" spans="2:13" x14ac:dyDescent="0.3">
      <c r="B6" s="1" t="s">
        <v>268</v>
      </c>
      <c r="C6" s="12" t="s">
        <v>96</v>
      </c>
      <c r="D6" s="14">
        <v>706367</v>
      </c>
      <c r="E6" s="63"/>
      <c r="F6" s="14">
        <v>1649.05</v>
      </c>
      <c r="G6" s="14">
        <v>6.1</v>
      </c>
      <c r="H6" s="63"/>
      <c r="I6" s="139">
        <v>23.345513026514546</v>
      </c>
      <c r="J6" s="16">
        <v>0.86357375132190484</v>
      </c>
      <c r="L6" s="14">
        <v>428.34783663321309</v>
      </c>
      <c r="M6" s="14">
        <v>115797.86885245903</v>
      </c>
    </row>
    <row r="7" spans="2:13" x14ac:dyDescent="0.3">
      <c r="B7" s="1" t="s">
        <v>264</v>
      </c>
      <c r="C7" s="12" t="s">
        <v>43</v>
      </c>
      <c r="D7" s="14">
        <v>319103</v>
      </c>
      <c r="E7" s="63"/>
      <c r="F7" s="14">
        <v>494.66</v>
      </c>
      <c r="G7" s="14">
        <v>113.24</v>
      </c>
      <c r="H7" s="63"/>
      <c r="I7" s="29">
        <v>15.501577860440047</v>
      </c>
      <c r="J7" s="16">
        <v>35.486974425185593</v>
      </c>
      <c r="L7" s="14">
        <v>645.09562123478747</v>
      </c>
      <c r="M7" s="14">
        <v>2817.9353585305548</v>
      </c>
    </row>
    <row r="8" spans="2:13" x14ac:dyDescent="0.3">
      <c r="B8" s="1" t="s">
        <v>183</v>
      </c>
      <c r="C8" s="12" t="s">
        <v>69</v>
      </c>
      <c r="D8" s="14">
        <v>497645</v>
      </c>
      <c r="E8" s="63"/>
      <c r="F8" s="14">
        <v>712</v>
      </c>
      <c r="G8" s="14">
        <v>28</v>
      </c>
      <c r="H8" s="63"/>
      <c r="I8" s="29">
        <v>14.307387796521615</v>
      </c>
      <c r="J8" s="16">
        <v>5.6265008188568153</v>
      </c>
      <c r="L8" s="14">
        <v>698.93960674157302</v>
      </c>
      <c r="M8" s="14">
        <v>17773.035714285714</v>
      </c>
    </row>
    <row r="9" spans="2:13" x14ac:dyDescent="0.3">
      <c r="B9" s="1" t="s">
        <v>305</v>
      </c>
      <c r="C9" s="12" t="s">
        <v>39</v>
      </c>
      <c r="D9" s="14">
        <v>331701</v>
      </c>
      <c r="E9" s="63"/>
      <c r="F9" s="14">
        <v>308</v>
      </c>
      <c r="G9" s="14">
        <v>0</v>
      </c>
      <c r="H9" s="63"/>
      <c r="I9" s="29">
        <v>9.2854709512482625</v>
      </c>
      <c r="J9" s="16">
        <v>0</v>
      </c>
      <c r="L9" s="14">
        <v>1076.9512987012988</v>
      </c>
      <c r="M9" s="14" t="s">
        <v>458</v>
      </c>
    </row>
    <row r="10" spans="2:13" x14ac:dyDescent="0.3">
      <c r="B10" s="1" t="s">
        <v>189</v>
      </c>
      <c r="C10" s="12" t="s">
        <v>50</v>
      </c>
      <c r="D10" s="14">
        <v>297371</v>
      </c>
      <c r="E10" s="63"/>
      <c r="F10" s="14">
        <v>174.82</v>
      </c>
      <c r="G10" s="14">
        <v>7.76</v>
      </c>
      <c r="H10" s="63"/>
      <c r="I10" s="29">
        <v>5.8788516701359574</v>
      </c>
      <c r="J10" s="16">
        <v>2.6095348907593543</v>
      </c>
      <c r="L10" s="14">
        <v>1701.0124699691112</v>
      </c>
      <c r="M10" s="14">
        <v>38321.005154639177</v>
      </c>
    </row>
    <row r="11" spans="2:13" x14ac:dyDescent="0.3">
      <c r="B11" s="1" t="s">
        <v>240</v>
      </c>
      <c r="C11" s="12" t="s">
        <v>91</v>
      </c>
      <c r="D11" s="14">
        <v>392284</v>
      </c>
      <c r="E11" s="63"/>
      <c r="F11" s="14">
        <v>201</v>
      </c>
      <c r="G11" s="14">
        <v>3</v>
      </c>
      <c r="H11" s="63"/>
      <c r="I11" s="29">
        <v>5.1238388514443622</v>
      </c>
      <c r="J11" s="16">
        <v>0.76475206737975543</v>
      </c>
      <c r="L11" s="14">
        <v>1951.6616915422885</v>
      </c>
      <c r="M11" s="14">
        <v>130761.33333333333</v>
      </c>
    </row>
    <row r="12" spans="2:13" x14ac:dyDescent="0.3">
      <c r="B12" s="1" t="s">
        <v>258</v>
      </c>
      <c r="C12" s="12" t="s">
        <v>4</v>
      </c>
      <c r="D12" s="14">
        <v>290509</v>
      </c>
      <c r="E12" s="63"/>
      <c r="F12" s="14">
        <v>135</v>
      </c>
      <c r="G12" s="14">
        <v>0</v>
      </c>
      <c r="H12" s="63"/>
      <c r="I12" s="29">
        <v>4.6470160993291083</v>
      </c>
      <c r="J12" s="16">
        <v>0</v>
      </c>
      <c r="L12" s="14">
        <v>2151.9185185185183</v>
      </c>
      <c r="M12" s="14" t="s">
        <v>458</v>
      </c>
    </row>
    <row r="13" spans="2:13" x14ac:dyDescent="0.3">
      <c r="B13" s="1" t="s">
        <v>279</v>
      </c>
      <c r="C13" s="12" t="s">
        <v>27</v>
      </c>
      <c r="D13" s="14">
        <v>744729</v>
      </c>
      <c r="E13" s="63"/>
      <c r="F13" s="14">
        <v>328</v>
      </c>
      <c r="G13" s="14">
        <v>0</v>
      </c>
      <c r="H13" s="63"/>
      <c r="I13" s="29">
        <v>4.4042866599796708</v>
      </c>
      <c r="J13" s="16">
        <v>0</v>
      </c>
      <c r="L13" s="14">
        <v>2270.5152439024391</v>
      </c>
      <c r="M13" s="14" t="s">
        <v>458</v>
      </c>
    </row>
    <row r="14" spans="2:13" x14ac:dyDescent="0.3">
      <c r="B14" s="1" t="s">
        <v>263</v>
      </c>
      <c r="C14" s="12" t="s">
        <v>60</v>
      </c>
      <c r="D14" s="14">
        <v>439124</v>
      </c>
      <c r="E14" s="63"/>
      <c r="F14" s="14">
        <v>190</v>
      </c>
      <c r="G14" s="14">
        <v>50</v>
      </c>
      <c r="H14" s="63"/>
      <c r="I14" s="29">
        <v>4.326796075823685</v>
      </c>
      <c r="J14" s="16">
        <v>11.386305462693908</v>
      </c>
      <c r="L14" s="14">
        <v>2311.1789473684212</v>
      </c>
      <c r="M14" s="14">
        <v>8782.48</v>
      </c>
    </row>
    <row r="15" spans="2:13" x14ac:dyDescent="0.3">
      <c r="B15" s="1" t="s">
        <v>297</v>
      </c>
      <c r="C15" s="12" t="s">
        <v>8</v>
      </c>
      <c r="D15" s="14">
        <v>398994</v>
      </c>
      <c r="E15" s="63"/>
      <c r="F15" s="14">
        <v>170</v>
      </c>
      <c r="G15" s="14">
        <v>32</v>
      </c>
      <c r="H15" s="63"/>
      <c r="I15" s="29">
        <v>4.2607156999854636</v>
      </c>
      <c r="J15" s="16">
        <v>8.020170729384402</v>
      </c>
      <c r="L15" s="14">
        <v>2347.0235294117647</v>
      </c>
      <c r="M15" s="14">
        <v>12468.5625</v>
      </c>
    </row>
    <row r="16" spans="2:13" x14ac:dyDescent="0.3">
      <c r="B16" s="1" t="s">
        <v>242</v>
      </c>
      <c r="C16" s="12" t="s">
        <v>88</v>
      </c>
      <c r="D16" s="14">
        <v>314825</v>
      </c>
      <c r="E16" s="63"/>
      <c r="F16" s="14">
        <v>133</v>
      </c>
      <c r="G16" s="14">
        <v>0</v>
      </c>
      <c r="H16" s="63"/>
      <c r="I16" s="29">
        <v>4.2245692051139523</v>
      </c>
      <c r="J16" s="16">
        <v>0</v>
      </c>
      <c r="L16" s="14">
        <v>2367.1052631578946</v>
      </c>
      <c r="M16" s="14" t="s">
        <v>458</v>
      </c>
    </row>
    <row r="17" spans="2:13" x14ac:dyDescent="0.3">
      <c r="B17" s="1" t="s">
        <v>299</v>
      </c>
      <c r="C17" s="12" t="s">
        <v>191</v>
      </c>
      <c r="D17" s="14">
        <v>231726</v>
      </c>
      <c r="E17" s="63"/>
      <c r="F17" s="14">
        <v>85</v>
      </c>
      <c r="G17" s="14">
        <v>0</v>
      </c>
      <c r="H17" s="63"/>
      <c r="I17" s="29">
        <v>3.6681252858980002</v>
      </c>
      <c r="J17" s="16">
        <v>0</v>
      </c>
      <c r="L17" s="14">
        <v>2726.1882352941175</v>
      </c>
      <c r="M17" s="14" t="s">
        <v>458</v>
      </c>
    </row>
    <row r="18" spans="2:13" x14ac:dyDescent="0.3">
      <c r="B18" s="1" t="s">
        <v>277</v>
      </c>
      <c r="C18" s="12" t="s">
        <v>74</v>
      </c>
      <c r="D18" s="14">
        <v>291554</v>
      </c>
      <c r="E18" s="63"/>
      <c r="F18" s="14">
        <v>99</v>
      </c>
      <c r="G18" s="14">
        <v>15</v>
      </c>
      <c r="H18" s="63"/>
      <c r="I18" s="29">
        <v>3.395597385047024</v>
      </c>
      <c r="J18" s="16">
        <v>5.1448445227985209</v>
      </c>
      <c r="L18" s="14">
        <v>2944.9898989898988</v>
      </c>
      <c r="M18" s="14">
        <v>19436.933333333334</v>
      </c>
    </row>
    <row r="19" spans="2:13" x14ac:dyDescent="0.3">
      <c r="B19" s="1" t="s">
        <v>292</v>
      </c>
      <c r="C19" s="12" t="s">
        <v>23</v>
      </c>
      <c r="D19" s="14">
        <v>495511</v>
      </c>
      <c r="E19" s="63"/>
      <c r="F19" s="14">
        <v>157</v>
      </c>
      <c r="G19" s="14">
        <v>123</v>
      </c>
      <c r="H19" s="63"/>
      <c r="I19" s="29">
        <v>3.1684463109799781</v>
      </c>
      <c r="J19" s="16">
        <v>24.822859633792188</v>
      </c>
      <c r="L19" s="14">
        <v>3156.1210191082801</v>
      </c>
      <c r="M19" s="14">
        <v>4028.5447154471544</v>
      </c>
    </row>
    <row r="20" spans="2:13" x14ac:dyDescent="0.3">
      <c r="B20" s="55" t="s">
        <v>247</v>
      </c>
      <c r="C20" s="12" t="s">
        <v>98</v>
      </c>
      <c r="D20" s="14">
        <v>253749</v>
      </c>
      <c r="E20" s="63"/>
      <c r="F20" s="14">
        <v>79</v>
      </c>
      <c r="G20" s="14">
        <v>0</v>
      </c>
      <c r="H20" s="63"/>
      <c r="I20" s="29">
        <v>3.1133127618236922</v>
      </c>
      <c r="J20" s="16">
        <v>0</v>
      </c>
      <c r="L20" s="14">
        <v>3212.0126582278481</v>
      </c>
      <c r="M20" s="14" t="s">
        <v>458</v>
      </c>
    </row>
    <row r="21" spans="2:13" x14ac:dyDescent="0.3">
      <c r="B21" s="1" t="s">
        <v>298</v>
      </c>
      <c r="C21" s="12" t="s">
        <v>12</v>
      </c>
      <c r="D21" s="14">
        <v>227473</v>
      </c>
      <c r="E21" s="63"/>
      <c r="F21" s="14">
        <v>70</v>
      </c>
      <c r="G21" s="14">
        <v>60</v>
      </c>
      <c r="H21" s="63"/>
      <c r="I21" s="29">
        <v>3.0772882935557186</v>
      </c>
      <c r="J21" s="16">
        <v>26.376756801906161</v>
      </c>
      <c r="L21" s="14">
        <v>3249.6142857142859</v>
      </c>
      <c r="M21" s="14">
        <v>3791.2166666666667</v>
      </c>
    </row>
    <row r="22" spans="2:13" x14ac:dyDescent="0.3">
      <c r="B22" s="1" t="s">
        <v>291</v>
      </c>
      <c r="C22" s="12" t="s">
        <v>80</v>
      </c>
      <c r="D22" s="14">
        <v>1453138</v>
      </c>
      <c r="E22" s="63"/>
      <c r="F22" s="14">
        <v>441</v>
      </c>
      <c r="G22" s="14">
        <v>82.7</v>
      </c>
      <c r="H22" s="63"/>
      <c r="I22" s="29">
        <v>3.0348115595352954</v>
      </c>
      <c r="J22" s="16">
        <v>5.6911318814868244</v>
      </c>
      <c r="L22" s="14">
        <v>3295.0975056689344</v>
      </c>
      <c r="M22" s="14">
        <v>17571.197097944376</v>
      </c>
    </row>
    <row r="23" spans="2:13" x14ac:dyDescent="0.3">
      <c r="B23" s="1" t="s">
        <v>284</v>
      </c>
      <c r="C23" s="12" t="s">
        <v>77</v>
      </c>
      <c r="D23" s="14">
        <v>273593</v>
      </c>
      <c r="E23" s="63"/>
      <c r="F23" s="14">
        <v>78</v>
      </c>
      <c r="G23" s="14">
        <v>0</v>
      </c>
      <c r="H23" s="63"/>
      <c r="I23" s="29">
        <v>2.8509501339581056</v>
      </c>
      <c r="J23" s="16">
        <v>0</v>
      </c>
      <c r="L23" s="14">
        <v>3507.602564102564</v>
      </c>
      <c r="M23" s="14" t="s">
        <v>458</v>
      </c>
    </row>
    <row r="24" spans="2:13" x14ac:dyDescent="0.3">
      <c r="B24" s="1" t="s">
        <v>257</v>
      </c>
      <c r="C24" s="12" t="s">
        <v>2</v>
      </c>
      <c r="D24" s="14">
        <v>567242</v>
      </c>
      <c r="E24" s="63"/>
      <c r="F24" s="14">
        <v>160</v>
      </c>
      <c r="G24" s="14">
        <v>0</v>
      </c>
      <c r="H24" s="63"/>
      <c r="I24" s="29">
        <v>2.8206656065665099</v>
      </c>
      <c r="J24" s="16">
        <v>0</v>
      </c>
      <c r="L24" s="14">
        <v>3545.2624999999998</v>
      </c>
      <c r="M24" s="14" t="s">
        <v>458</v>
      </c>
    </row>
    <row r="25" spans="2:13" x14ac:dyDescent="0.3">
      <c r="B25" s="1" t="s">
        <v>273</v>
      </c>
      <c r="C25" s="12" t="s">
        <v>22</v>
      </c>
      <c r="D25" s="14">
        <v>371562</v>
      </c>
      <c r="E25" s="63"/>
      <c r="F25" s="14">
        <v>102.2</v>
      </c>
      <c r="G25" s="14">
        <v>4</v>
      </c>
      <c r="H25" s="63"/>
      <c r="I25" s="29">
        <v>2.7505503792099302</v>
      </c>
      <c r="J25" s="16">
        <v>1.0765363519412643</v>
      </c>
      <c r="L25" s="14">
        <v>3635.6360078277885</v>
      </c>
      <c r="M25" s="14">
        <v>92890.5</v>
      </c>
    </row>
    <row r="26" spans="2:13" x14ac:dyDescent="0.3">
      <c r="B26" s="1" t="s">
        <v>243</v>
      </c>
      <c r="C26" s="12" t="s">
        <v>76</v>
      </c>
      <c r="D26" s="14">
        <v>480766</v>
      </c>
      <c r="E26" s="63"/>
      <c r="F26" s="14">
        <v>130.5</v>
      </c>
      <c r="G26" s="14">
        <v>106.5</v>
      </c>
      <c r="H26" s="63"/>
      <c r="I26" s="29">
        <v>2.7144182408905788</v>
      </c>
      <c r="J26" s="16">
        <v>22.152148862440356</v>
      </c>
      <c r="L26" s="14">
        <v>3684.030651340996</v>
      </c>
      <c r="M26" s="14">
        <v>4514.2347417840374</v>
      </c>
    </row>
    <row r="27" spans="2:13" x14ac:dyDescent="0.3">
      <c r="B27" s="1" t="s">
        <v>293</v>
      </c>
      <c r="C27" s="12" t="s">
        <v>24</v>
      </c>
      <c r="D27" s="14">
        <v>927811</v>
      </c>
      <c r="E27" s="63"/>
      <c r="F27" s="14">
        <v>251.1</v>
      </c>
      <c r="G27" s="14">
        <v>54</v>
      </c>
      <c r="H27" s="63"/>
      <c r="I27" s="29">
        <v>2.7063701551285764</v>
      </c>
      <c r="J27" s="16">
        <v>5.8201508712442509</v>
      </c>
      <c r="L27" s="14">
        <v>3694.9860613301475</v>
      </c>
      <c r="M27" s="14">
        <v>17181.685185185186</v>
      </c>
    </row>
    <row r="28" spans="2:13" x14ac:dyDescent="0.3">
      <c r="B28" s="1" t="s">
        <v>233</v>
      </c>
      <c r="C28" s="12" t="s">
        <v>21</v>
      </c>
      <c r="D28" s="14">
        <v>311917</v>
      </c>
      <c r="E28" s="63"/>
      <c r="F28" s="14">
        <v>83.9</v>
      </c>
      <c r="G28" s="14">
        <v>61.9</v>
      </c>
      <c r="H28" s="63"/>
      <c r="I28" s="29">
        <v>2.6898181246934283</v>
      </c>
      <c r="J28" s="16">
        <v>19.845022874674992</v>
      </c>
      <c r="L28" s="14">
        <v>3717.7234803337305</v>
      </c>
      <c r="M28" s="14">
        <v>5039.046849757674</v>
      </c>
    </row>
    <row r="29" spans="2:13" x14ac:dyDescent="0.3">
      <c r="B29" s="1" t="s">
        <v>265</v>
      </c>
      <c r="C29" s="52" t="s">
        <v>92</v>
      </c>
      <c r="D29" s="14">
        <v>268744</v>
      </c>
      <c r="E29" s="63"/>
      <c r="F29" s="14">
        <v>68</v>
      </c>
      <c r="G29" s="14">
        <v>8</v>
      </c>
      <c r="H29" s="63"/>
      <c r="I29" s="29">
        <v>2.5302890483136369</v>
      </c>
      <c r="J29" s="16">
        <v>2.9768106450748668</v>
      </c>
      <c r="L29" s="14">
        <v>3952.1176470588234</v>
      </c>
      <c r="M29" s="14">
        <v>33593</v>
      </c>
    </row>
    <row r="30" spans="2:13" x14ac:dyDescent="0.3">
      <c r="B30" s="1" t="s">
        <v>266</v>
      </c>
      <c r="C30" s="12" t="s">
        <v>6</v>
      </c>
      <c r="D30" s="14">
        <v>246301</v>
      </c>
      <c r="E30" s="63"/>
      <c r="F30" s="14">
        <v>62</v>
      </c>
      <c r="G30" s="14">
        <v>16</v>
      </c>
      <c r="H30" s="63"/>
      <c r="I30" s="29">
        <v>2.5172451593781591</v>
      </c>
      <c r="J30" s="16">
        <v>6.4961165403307337</v>
      </c>
      <c r="L30" s="14">
        <v>3972.5967741935483</v>
      </c>
      <c r="M30" s="14">
        <v>15393.8125</v>
      </c>
    </row>
    <row r="31" spans="2:13" x14ac:dyDescent="0.3">
      <c r="B31" s="1" t="s">
        <v>245</v>
      </c>
      <c r="C31" s="12" t="s">
        <v>36</v>
      </c>
      <c r="D31" s="14">
        <v>278911</v>
      </c>
      <c r="E31" s="63"/>
      <c r="F31" s="14">
        <v>69</v>
      </c>
      <c r="G31" s="14">
        <v>0</v>
      </c>
      <c r="H31" s="63"/>
      <c r="I31" s="29">
        <v>2.4739074471784908</v>
      </c>
      <c r="J31" s="16">
        <v>0</v>
      </c>
      <c r="L31" s="14">
        <v>4042.1884057971015</v>
      </c>
      <c r="M31" s="14" t="s">
        <v>458</v>
      </c>
    </row>
    <row r="32" spans="2:13" x14ac:dyDescent="0.3">
      <c r="B32" s="1" t="s">
        <v>261</v>
      </c>
      <c r="C32" s="12" t="s">
        <v>11</v>
      </c>
      <c r="D32" s="14">
        <v>576870</v>
      </c>
      <c r="E32" s="63"/>
      <c r="F32" s="14">
        <v>141</v>
      </c>
      <c r="G32" s="14">
        <v>25</v>
      </c>
      <c r="H32" s="63"/>
      <c r="I32" s="29">
        <v>2.4442248686879191</v>
      </c>
      <c r="J32" s="16">
        <v>4.3337320366807077</v>
      </c>
      <c r="L32" s="14">
        <v>4091.2765957446809</v>
      </c>
      <c r="M32" s="14">
        <v>23074.799999999999</v>
      </c>
    </row>
    <row r="33" spans="2:13" x14ac:dyDescent="0.3">
      <c r="B33" s="1" t="s">
        <v>228</v>
      </c>
      <c r="C33" s="12" t="s">
        <v>95</v>
      </c>
      <c r="D33" s="14">
        <v>464214</v>
      </c>
      <c r="E33" s="63"/>
      <c r="F33" s="14">
        <v>110</v>
      </c>
      <c r="G33" s="14">
        <v>44</v>
      </c>
      <c r="H33" s="63"/>
      <c r="I33" s="29">
        <v>2.3695967807950642</v>
      </c>
      <c r="J33" s="16">
        <v>9.4783871231802586</v>
      </c>
      <c r="L33" s="14">
        <v>4220.1272727272726</v>
      </c>
      <c r="M33" s="14">
        <v>10550.318181818182</v>
      </c>
    </row>
    <row r="34" spans="2:13" x14ac:dyDescent="0.3">
      <c r="B34" s="1" t="s">
        <v>231</v>
      </c>
      <c r="C34" s="59" t="s">
        <v>153</v>
      </c>
      <c r="D34" s="14">
        <v>649600</v>
      </c>
      <c r="E34" s="63"/>
      <c r="F34" s="14">
        <v>150</v>
      </c>
      <c r="G34" s="14">
        <v>0</v>
      </c>
      <c r="H34" s="63"/>
      <c r="I34" s="29">
        <v>2.3091133004926108</v>
      </c>
      <c r="J34" s="16">
        <v>0</v>
      </c>
      <c r="L34" s="14">
        <v>4330.666666666667</v>
      </c>
      <c r="M34" s="14" t="s">
        <v>458</v>
      </c>
    </row>
    <row r="35" spans="2:13" x14ac:dyDescent="0.3">
      <c r="B35" s="1" t="s">
        <v>275</v>
      </c>
      <c r="C35" s="12" t="s">
        <v>55</v>
      </c>
      <c r="D35" s="14">
        <v>277146</v>
      </c>
      <c r="E35" s="63"/>
      <c r="F35" s="14">
        <v>63</v>
      </c>
      <c r="G35" s="14">
        <v>24</v>
      </c>
      <c r="H35" s="63"/>
      <c r="I35" s="29">
        <v>2.273170098071053</v>
      </c>
      <c r="J35" s="16">
        <v>8.6596956116992487</v>
      </c>
      <c r="L35" s="14">
        <v>4399.1428571428569</v>
      </c>
      <c r="M35" s="14">
        <v>11547.75</v>
      </c>
    </row>
    <row r="36" spans="2:13" x14ac:dyDescent="0.3">
      <c r="B36" s="1" t="s">
        <v>295</v>
      </c>
      <c r="C36" s="12" t="s">
        <v>97</v>
      </c>
      <c r="D36" s="14">
        <v>399769</v>
      </c>
      <c r="E36" s="63"/>
      <c r="F36" s="14">
        <v>88.53</v>
      </c>
      <c r="G36" s="14">
        <v>12.26</v>
      </c>
      <c r="H36" s="63"/>
      <c r="I36" s="29">
        <v>2.214528890434226</v>
      </c>
      <c r="J36" s="16">
        <v>3.0667710602873157</v>
      </c>
      <c r="L36" s="14">
        <v>4515.6331187168189</v>
      </c>
      <c r="M36" s="14">
        <v>32607.585644371942</v>
      </c>
    </row>
    <row r="37" spans="2:13" x14ac:dyDescent="0.3">
      <c r="B37" s="1" t="s">
        <v>287</v>
      </c>
      <c r="C37" s="12" t="s">
        <v>7</v>
      </c>
      <c r="D37" s="14">
        <v>515426</v>
      </c>
      <c r="E37" s="63"/>
      <c r="F37" s="14">
        <v>114</v>
      </c>
      <c r="G37" s="14">
        <v>0</v>
      </c>
      <c r="H37" s="63"/>
      <c r="I37" s="29">
        <v>2.2117626972640108</v>
      </c>
      <c r="J37" s="16">
        <v>0</v>
      </c>
      <c r="L37" s="14">
        <v>4521.2807017543855</v>
      </c>
      <c r="M37" s="14" t="s">
        <v>458</v>
      </c>
    </row>
    <row r="38" spans="2:13" x14ac:dyDescent="0.3">
      <c r="B38" s="1" t="s">
        <v>276</v>
      </c>
      <c r="C38" s="12" t="s">
        <v>49</v>
      </c>
      <c r="D38" s="14">
        <v>327130</v>
      </c>
      <c r="E38" s="63"/>
      <c r="F38" s="14">
        <v>72.03</v>
      </c>
      <c r="G38" s="14">
        <v>15.39</v>
      </c>
      <c r="H38" s="63"/>
      <c r="I38" s="29">
        <v>2.2018769296609912</v>
      </c>
      <c r="J38" s="16">
        <v>4.7045517072723388</v>
      </c>
      <c r="L38" s="14">
        <v>4541.5798972650282</v>
      </c>
      <c r="M38" s="14">
        <v>21256.010396361271</v>
      </c>
    </row>
    <row r="39" spans="2:13" x14ac:dyDescent="0.3">
      <c r="B39" s="1" t="s">
        <v>192</v>
      </c>
      <c r="C39" s="12" t="s">
        <v>68</v>
      </c>
      <c r="D39" s="14">
        <v>702619</v>
      </c>
      <c r="E39" s="63"/>
      <c r="F39" s="14">
        <v>153</v>
      </c>
      <c r="G39" s="14">
        <v>11</v>
      </c>
      <c r="H39" s="63"/>
      <c r="I39" s="29">
        <v>2.1775670740472433</v>
      </c>
      <c r="J39" s="16">
        <v>1.5655710989882141</v>
      </c>
      <c r="L39" s="14">
        <v>4592.2810457516343</v>
      </c>
      <c r="M39" s="14">
        <v>63874.454545454544</v>
      </c>
    </row>
    <row r="40" spans="2:13" x14ac:dyDescent="0.3">
      <c r="B40" s="1" t="s">
        <v>250</v>
      </c>
      <c r="C40" s="12" t="s">
        <v>32</v>
      </c>
      <c r="D40" s="14">
        <v>966549</v>
      </c>
      <c r="E40" s="63"/>
      <c r="F40" s="14">
        <v>210</v>
      </c>
      <c r="G40" s="14">
        <v>30</v>
      </c>
      <c r="H40" s="63"/>
      <c r="I40" s="29">
        <v>2.1726782604917081</v>
      </c>
      <c r="J40" s="16">
        <v>3.103826086416726</v>
      </c>
      <c r="L40" s="14">
        <v>4602.6142857142859</v>
      </c>
      <c r="M40" s="14">
        <v>32218.3</v>
      </c>
    </row>
    <row r="41" spans="2:13" x14ac:dyDescent="0.3">
      <c r="B41" s="1" t="s">
        <v>312</v>
      </c>
      <c r="C41" s="12" t="s">
        <v>29</v>
      </c>
      <c r="D41" s="14">
        <v>637423</v>
      </c>
      <c r="E41" s="63"/>
      <c r="F41" s="14">
        <v>132</v>
      </c>
      <c r="G41" s="14">
        <v>3</v>
      </c>
      <c r="H41" s="63"/>
      <c r="I41" s="29">
        <v>2.0708383600842768</v>
      </c>
      <c r="J41" s="16">
        <v>0.47064508183733567</v>
      </c>
      <c r="L41" s="14">
        <v>4828.962121212121</v>
      </c>
      <c r="M41" s="14">
        <v>212474.33333333334</v>
      </c>
    </row>
    <row r="42" spans="2:13" x14ac:dyDescent="0.3">
      <c r="B42" s="1" t="s">
        <v>184</v>
      </c>
      <c r="C42" s="12" t="s">
        <v>17</v>
      </c>
      <c r="D42" s="14">
        <v>1164981</v>
      </c>
      <c r="E42" s="63"/>
      <c r="F42" s="14">
        <v>238.60000000000002</v>
      </c>
      <c r="G42" s="14">
        <v>65.8</v>
      </c>
      <c r="H42" s="63"/>
      <c r="I42" s="29">
        <v>2.0481020720509604</v>
      </c>
      <c r="J42" s="16">
        <v>5.6481607854548699</v>
      </c>
      <c r="L42" s="14">
        <v>4882.5691533948029</v>
      </c>
      <c r="M42" s="14">
        <v>17704.878419452889</v>
      </c>
    </row>
    <row r="43" spans="2:13" x14ac:dyDescent="0.3">
      <c r="B43" s="1" t="s">
        <v>241</v>
      </c>
      <c r="C43" s="12" t="s">
        <v>135</v>
      </c>
      <c r="D43" s="14">
        <v>233034</v>
      </c>
      <c r="E43" s="63"/>
      <c r="F43" s="14">
        <v>46.5</v>
      </c>
      <c r="G43" s="14">
        <v>0</v>
      </c>
      <c r="H43" s="63"/>
      <c r="I43" s="29">
        <v>1.9954169777800665</v>
      </c>
      <c r="J43" s="16">
        <v>0</v>
      </c>
      <c r="L43" s="14">
        <v>5011.4838709677415</v>
      </c>
      <c r="M43" s="14" t="s">
        <v>458</v>
      </c>
    </row>
    <row r="44" spans="2:13" x14ac:dyDescent="0.3">
      <c r="B44" s="1" t="s">
        <v>296</v>
      </c>
      <c r="C44" s="12" t="s">
        <v>51</v>
      </c>
      <c r="D44" s="14">
        <v>464125</v>
      </c>
      <c r="E44" s="63"/>
      <c r="F44" s="14">
        <v>90.4</v>
      </c>
      <c r="G44" s="14">
        <v>20.399999999999999</v>
      </c>
      <c r="H44" s="63"/>
      <c r="I44" s="29">
        <v>1.9477511446269862</v>
      </c>
      <c r="J44" s="16">
        <v>4.3953676272555882</v>
      </c>
      <c r="L44" s="14">
        <v>5134.1261061946898</v>
      </c>
      <c r="M44" s="14">
        <v>22751.225490196081</v>
      </c>
    </row>
    <row r="45" spans="2:13" x14ac:dyDescent="0.3">
      <c r="B45" s="1" t="s">
        <v>256</v>
      </c>
      <c r="C45" s="12" t="s">
        <v>87</v>
      </c>
      <c r="D45" s="14">
        <v>297651</v>
      </c>
      <c r="E45" s="63"/>
      <c r="F45" s="14">
        <v>57</v>
      </c>
      <c r="G45" s="14">
        <v>0</v>
      </c>
      <c r="H45" s="63"/>
      <c r="I45" s="29">
        <v>1.9149944062005504</v>
      </c>
      <c r="J45" s="16">
        <v>0</v>
      </c>
      <c r="L45" s="14">
        <v>5221.9473684210525</v>
      </c>
      <c r="M45" s="14" t="s">
        <v>458</v>
      </c>
    </row>
    <row r="46" spans="2:13" x14ac:dyDescent="0.3">
      <c r="B46" s="1" t="s">
        <v>288</v>
      </c>
      <c r="C46" s="52" t="s">
        <v>94</v>
      </c>
      <c r="D46" s="14">
        <v>419459</v>
      </c>
      <c r="E46" s="63"/>
      <c r="F46" s="14">
        <v>78.7</v>
      </c>
      <c r="G46" s="14">
        <v>63</v>
      </c>
      <c r="H46" s="63"/>
      <c r="I46" s="29">
        <v>1.8762262819488915</v>
      </c>
      <c r="J46" s="16">
        <v>15.019346348510819</v>
      </c>
      <c r="L46" s="14">
        <v>5329.8475222363404</v>
      </c>
      <c r="M46" s="14">
        <v>6658.0793650793648</v>
      </c>
    </row>
    <row r="47" spans="2:13" x14ac:dyDescent="0.3">
      <c r="B47" s="1" t="s">
        <v>283</v>
      </c>
      <c r="C47" s="12" t="s">
        <v>33</v>
      </c>
      <c r="D47" s="14">
        <v>235898</v>
      </c>
      <c r="E47" s="63"/>
      <c r="F47" s="14">
        <v>44.1</v>
      </c>
      <c r="G47" s="14">
        <v>54.7</v>
      </c>
      <c r="H47" s="63"/>
      <c r="I47" s="29">
        <v>1.8694520513103121</v>
      </c>
      <c r="J47" s="16">
        <v>23.187988028724281</v>
      </c>
      <c r="L47" s="14">
        <v>5349.160997732426</v>
      </c>
      <c r="M47" s="14">
        <v>4312.5776965265077</v>
      </c>
    </row>
    <row r="48" spans="2:13" x14ac:dyDescent="0.3">
      <c r="B48" s="1" t="s">
        <v>280</v>
      </c>
      <c r="C48" s="12" t="s">
        <v>61</v>
      </c>
      <c r="D48" s="14">
        <v>714169</v>
      </c>
      <c r="E48" s="63"/>
      <c r="F48" s="14">
        <v>131.5</v>
      </c>
      <c r="G48" s="14">
        <v>100</v>
      </c>
      <c r="H48" s="63"/>
      <c r="I48" s="29">
        <v>1.8413008685619232</v>
      </c>
      <c r="J48" s="16">
        <v>14.002287973854926</v>
      </c>
      <c r="L48" s="14">
        <v>5430.9429657794681</v>
      </c>
      <c r="M48" s="14">
        <v>7141.69</v>
      </c>
    </row>
    <row r="49" spans="2:13" x14ac:dyDescent="0.3">
      <c r="B49" s="1" t="s">
        <v>303</v>
      </c>
      <c r="C49" s="52" t="s">
        <v>85</v>
      </c>
      <c r="D49" s="14">
        <v>246001</v>
      </c>
      <c r="E49" s="63"/>
      <c r="F49" s="14">
        <v>45</v>
      </c>
      <c r="G49" s="14">
        <v>230</v>
      </c>
      <c r="H49" s="63"/>
      <c r="I49" s="29">
        <v>1.8292608566631841</v>
      </c>
      <c r="J49" s="16">
        <v>93.495554896118307</v>
      </c>
      <c r="L49" s="14">
        <v>5466.6888888888889</v>
      </c>
      <c r="M49" s="14">
        <v>1069.5695652173913</v>
      </c>
    </row>
    <row r="50" spans="2:13" x14ac:dyDescent="0.3">
      <c r="B50" s="1" t="s">
        <v>301</v>
      </c>
      <c r="C50" s="12" t="s">
        <v>37</v>
      </c>
      <c r="D50" s="14">
        <v>251644</v>
      </c>
      <c r="E50" s="63"/>
      <c r="F50" s="14">
        <v>46</v>
      </c>
      <c r="G50" s="14">
        <v>46</v>
      </c>
      <c r="H50" s="63"/>
      <c r="I50" s="29">
        <v>1.8279792087234348</v>
      </c>
      <c r="J50" s="16">
        <v>18.279792087234348</v>
      </c>
      <c r="L50" s="14">
        <v>5470.521739130435</v>
      </c>
      <c r="M50" s="14">
        <v>5470.521739130435</v>
      </c>
    </row>
    <row r="51" spans="2:13" x14ac:dyDescent="0.3">
      <c r="B51" s="1" t="s">
        <v>272</v>
      </c>
      <c r="C51" s="12" t="s">
        <v>5</v>
      </c>
      <c r="D51" s="14">
        <v>399679</v>
      </c>
      <c r="E51" s="63"/>
      <c r="F51" s="14">
        <v>68</v>
      </c>
      <c r="G51" s="14">
        <v>44.7</v>
      </c>
      <c r="H51" s="63"/>
      <c r="I51" s="29">
        <v>1.7013653456899163</v>
      </c>
      <c r="J51" s="16">
        <v>11.18397514004989</v>
      </c>
      <c r="L51" s="14">
        <v>5877.6323529411766</v>
      </c>
      <c r="M51" s="14">
        <v>8941.364653243847</v>
      </c>
    </row>
    <row r="52" spans="2:13" x14ac:dyDescent="0.3">
      <c r="B52" s="1" t="s">
        <v>259</v>
      </c>
      <c r="C52" s="12" t="s">
        <v>16</v>
      </c>
      <c r="D52" s="14">
        <v>284103</v>
      </c>
      <c r="E52" s="63"/>
      <c r="F52" s="14">
        <v>46</v>
      </c>
      <c r="G52" s="14">
        <v>0</v>
      </c>
      <c r="H52" s="63"/>
      <c r="I52" s="29">
        <v>1.6191310897808189</v>
      </c>
      <c r="J52" s="16">
        <v>0</v>
      </c>
      <c r="L52" s="14">
        <v>6176.152173913043</v>
      </c>
      <c r="M52" s="14" t="s">
        <v>458</v>
      </c>
    </row>
    <row r="53" spans="2:13" x14ac:dyDescent="0.3">
      <c r="B53" s="1" t="s">
        <v>307</v>
      </c>
      <c r="C53" s="12" t="s">
        <v>9</v>
      </c>
      <c r="D53" s="14">
        <v>1003496</v>
      </c>
      <c r="E53" s="63"/>
      <c r="F53" s="14">
        <v>160.5</v>
      </c>
      <c r="G53" s="14">
        <v>119.06</v>
      </c>
      <c r="H53" s="63"/>
      <c r="I53" s="29">
        <v>1.5994084679958864</v>
      </c>
      <c r="J53" s="16">
        <v>11.864521632373222</v>
      </c>
      <c r="L53" s="14">
        <v>6252.3115264797507</v>
      </c>
      <c r="M53" s="14">
        <v>8428.4898370569463</v>
      </c>
    </row>
    <row r="54" spans="2:13" x14ac:dyDescent="0.3">
      <c r="B54" s="1" t="s">
        <v>224</v>
      </c>
      <c r="C54" s="12" t="s">
        <v>70</v>
      </c>
      <c r="D54" s="14">
        <v>321040</v>
      </c>
      <c r="E54" s="63"/>
      <c r="F54" s="14">
        <v>49</v>
      </c>
      <c r="G54" s="14">
        <v>0</v>
      </c>
      <c r="H54" s="63"/>
      <c r="I54" s="29">
        <v>1.5262895589334664</v>
      </c>
      <c r="J54" s="16">
        <v>0</v>
      </c>
      <c r="L54" s="14">
        <v>6551.8367346938776</v>
      </c>
      <c r="M54" s="14" t="s">
        <v>458</v>
      </c>
    </row>
    <row r="55" spans="2:13" x14ac:dyDescent="0.3">
      <c r="B55" s="1" t="s">
        <v>232</v>
      </c>
      <c r="C55" s="12" t="s">
        <v>64</v>
      </c>
      <c r="D55" s="14">
        <v>315285</v>
      </c>
      <c r="E55" s="63"/>
      <c r="F55" s="14">
        <v>45.5</v>
      </c>
      <c r="G55" s="14">
        <v>0</v>
      </c>
      <c r="H55" s="63"/>
      <c r="I55" s="29">
        <v>1.4431387474824364</v>
      </c>
      <c r="J55" s="16">
        <v>0</v>
      </c>
      <c r="L55" s="14">
        <v>6929.3406593406589</v>
      </c>
      <c r="M55" s="14" t="s">
        <v>458</v>
      </c>
    </row>
    <row r="56" spans="2:13" x14ac:dyDescent="0.3">
      <c r="B56" s="1" t="s">
        <v>244</v>
      </c>
      <c r="C56" s="12" t="s">
        <v>56</v>
      </c>
      <c r="D56" s="14">
        <v>631187</v>
      </c>
      <c r="E56" s="63"/>
      <c r="F56" s="14">
        <v>90.5</v>
      </c>
      <c r="G56" s="14">
        <v>4.5</v>
      </c>
      <c r="H56" s="63"/>
      <c r="I56" s="29">
        <v>1.4338064630608678</v>
      </c>
      <c r="J56" s="16">
        <v>0.71294244019601172</v>
      </c>
      <c r="L56" s="14">
        <v>6974.441988950276</v>
      </c>
      <c r="M56" s="14">
        <v>140263.77777777778</v>
      </c>
    </row>
    <row r="57" spans="2:13" x14ac:dyDescent="0.3">
      <c r="B57" s="1" t="s">
        <v>187</v>
      </c>
      <c r="C57" s="12" t="s">
        <v>13</v>
      </c>
      <c r="D57" s="14">
        <v>240861</v>
      </c>
      <c r="E57" s="63"/>
      <c r="F57" s="14">
        <v>34.1</v>
      </c>
      <c r="G57" s="14">
        <v>49</v>
      </c>
      <c r="H57" s="63"/>
      <c r="I57" s="29">
        <v>1.4157543147292422</v>
      </c>
      <c r="J57" s="16">
        <v>20.343683701387938</v>
      </c>
      <c r="L57" s="14">
        <v>7063.372434017595</v>
      </c>
      <c r="M57" s="14">
        <v>4915.5306122448983</v>
      </c>
    </row>
    <row r="58" spans="2:13" x14ac:dyDescent="0.3">
      <c r="B58" s="1" t="s">
        <v>252</v>
      </c>
      <c r="C58" s="12" t="s">
        <v>44</v>
      </c>
      <c r="D58" s="14">
        <v>261915</v>
      </c>
      <c r="E58" s="63"/>
      <c r="F58" s="14">
        <v>37</v>
      </c>
      <c r="G58" s="14">
        <v>0</v>
      </c>
      <c r="H58" s="63"/>
      <c r="I58" s="29">
        <v>1.4126720500925871</v>
      </c>
      <c r="J58" s="16">
        <v>0</v>
      </c>
      <c r="L58" s="14">
        <v>7078.7837837837842</v>
      </c>
      <c r="M58" s="14" t="s">
        <v>458</v>
      </c>
    </row>
    <row r="59" spans="2:13" x14ac:dyDescent="0.3">
      <c r="B59" s="1" t="s">
        <v>290</v>
      </c>
      <c r="C59" s="12" t="s">
        <v>26</v>
      </c>
      <c r="D59" s="14">
        <v>1320535</v>
      </c>
      <c r="E59" s="63"/>
      <c r="F59" s="14">
        <v>177</v>
      </c>
      <c r="G59" s="14">
        <v>29.5</v>
      </c>
      <c r="H59" s="63"/>
      <c r="I59" s="29">
        <v>1.3403658365738129</v>
      </c>
      <c r="J59" s="16">
        <v>2.2339430609563546</v>
      </c>
      <c r="L59" s="14">
        <v>7460.6497175141239</v>
      </c>
      <c r="M59" s="14">
        <v>44763.898305084746</v>
      </c>
    </row>
    <row r="60" spans="2:13" x14ac:dyDescent="0.3">
      <c r="B60" s="1" t="s">
        <v>260</v>
      </c>
      <c r="C60" s="12" t="s">
        <v>57</v>
      </c>
      <c r="D60" s="14">
        <v>513977</v>
      </c>
      <c r="E60" s="63"/>
      <c r="F60" s="14">
        <v>67.680000000000007</v>
      </c>
      <c r="G60" s="14">
        <v>4</v>
      </c>
      <c r="H60" s="63"/>
      <c r="I60" s="29">
        <v>1.3167904400391457</v>
      </c>
      <c r="J60" s="16">
        <v>0.778244940921481</v>
      </c>
      <c r="L60" s="14">
        <v>7594.22281323877</v>
      </c>
      <c r="M60" s="14">
        <v>128494.25</v>
      </c>
    </row>
    <row r="61" spans="2:13" x14ac:dyDescent="0.3">
      <c r="B61" s="1" t="s">
        <v>300</v>
      </c>
      <c r="C61" s="12" t="s">
        <v>73</v>
      </c>
      <c r="D61" s="14">
        <v>305298</v>
      </c>
      <c r="E61" s="63"/>
      <c r="F61" s="14">
        <v>40</v>
      </c>
      <c r="G61" s="14">
        <v>167</v>
      </c>
      <c r="H61" s="63"/>
      <c r="I61" s="29">
        <v>1.3101952846071707</v>
      </c>
      <c r="J61" s="16">
        <v>54.700653132349373</v>
      </c>
      <c r="L61" s="14">
        <v>7632.45</v>
      </c>
      <c r="M61" s="14">
        <v>1828.131736526946</v>
      </c>
    </row>
    <row r="62" spans="2:13" x14ac:dyDescent="0.3">
      <c r="B62" s="1" t="s">
        <v>302</v>
      </c>
      <c r="C62" s="12" t="s">
        <v>72</v>
      </c>
      <c r="D62" s="14">
        <v>1647147</v>
      </c>
      <c r="E62" s="63"/>
      <c r="F62" s="14">
        <v>212</v>
      </c>
      <c r="G62" s="14">
        <v>242</v>
      </c>
      <c r="H62" s="63"/>
      <c r="I62" s="29">
        <v>1.2870739527194597</v>
      </c>
      <c r="J62" s="16">
        <v>14.692070592363645</v>
      </c>
      <c r="L62" s="14">
        <v>7769.5613207547167</v>
      </c>
      <c r="M62" s="14">
        <v>6806.3925619834708</v>
      </c>
    </row>
    <row r="63" spans="2:13" x14ac:dyDescent="0.3">
      <c r="B63" s="1" t="s">
        <v>310</v>
      </c>
      <c r="C63" s="12" t="s">
        <v>47</v>
      </c>
      <c r="D63" s="14">
        <v>517971</v>
      </c>
      <c r="E63" s="63"/>
      <c r="F63" s="14">
        <v>65</v>
      </c>
      <c r="G63" s="14">
        <v>33</v>
      </c>
      <c r="H63" s="63"/>
      <c r="I63" s="29">
        <v>1.2548965096501541</v>
      </c>
      <c r="J63" s="16">
        <v>6.3710130489930901</v>
      </c>
      <c r="L63" s="14">
        <v>7968.7846153846158</v>
      </c>
      <c r="M63" s="14">
        <v>15696.09090909091</v>
      </c>
    </row>
    <row r="64" spans="2:13" x14ac:dyDescent="0.3">
      <c r="B64" s="1" t="s">
        <v>306</v>
      </c>
      <c r="C64" s="12" t="s">
        <v>134</v>
      </c>
      <c r="D64" s="14">
        <v>231285</v>
      </c>
      <c r="E64" s="63"/>
      <c r="F64" s="14">
        <v>27</v>
      </c>
      <c r="G64" s="14">
        <v>0</v>
      </c>
      <c r="H64" s="63"/>
      <c r="I64" s="29">
        <v>1.1673908813801155</v>
      </c>
      <c r="J64" s="16">
        <v>0</v>
      </c>
      <c r="L64" s="14">
        <v>8566.1111111111113</v>
      </c>
      <c r="M64" s="14" t="s">
        <v>458</v>
      </c>
    </row>
    <row r="65" spans="2:13" x14ac:dyDescent="0.3">
      <c r="B65" s="1" t="s">
        <v>262</v>
      </c>
      <c r="C65" s="12" t="s">
        <v>30</v>
      </c>
      <c r="D65" s="14">
        <v>296031</v>
      </c>
      <c r="E65" s="63"/>
      <c r="F65" s="14">
        <v>33</v>
      </c>
      <c r="G65" s="14">
        <v>0</v>
      </c>
      <c r="H65" s="63"/>
      <c r="I65" s="29">
        <v>1.1147481175957923</v>
      </c>
      <c r="J65" s="16">
        <v>0</v>
      </c>
      <c r="L65" s="14">
        <v>8970.636363636364</v>
      </c>
      <c r="M65" s="14" t="s">
        <v>458</v>
      </c>
    </row>
    <row r="66" spans="2:13" x14ac:dyDescent="0.3">
      <c r="B66" s="1" t="s">
        <v>246</v>
      </c>
      <c r="C66" s="12" t="s">
        <v>59</v>
      </c>
      <c r="D66" s="14">
        <v>576366</v>
      </c>
      <c r="E66" s="63"/>
      <c r="F66" s="14">
        <v>63.89</v>
      </c>
      <c r="G66" s="14">
        <v>30.4</v>
      </c>
      <c r="H66" s="63"/>
      <c r="I66" s="29">
        <v>1.1084970314001867</v>
      </c>
      <c r="J66" s="16">
        <v>5.2744263193873335</v>
      </c>
      <c r="L66" s="14">
        <v>9021.2239787134131</v>
      </c>
      <c r="M66" s="14">
        <v>18959.407894736843</v>
      </c>
    </row>
    <row r="67" spans="2:13" x14ac:dyDescent="0.3">
      <c r="B67" s="1" t="s">
        <v>271</v>
      </c>
      <c r="C67" s="12" t="s">
        <v>67</v>
      </c>
      <c r="D67" s="14">
        <v>446649</v>
      </c>
      <c r="E67" s="63"/>
      <c r="F67" s="14">
        <v>45.400000000000006</v>
      </c>
      <c r="G67" s="14">
        <v>15.2</v>
      </c>
      <c r="H67" s="63"/>
      <c r="I67" s="29">
        <v>1.0164581136418083</v>
      </c>
      <c r="J67" s="16">
        <v>3.4031196756289614</v>
      </c>
      <c r="L67" s="14">
        <v>9838.0837004405275</v>
      </c>
      <c r="M67" s="14">
        <v>29384.80263157895</v>
      </c>
    </row>
    <row r="68" spans="2:13" x14ac:dyDescent="0.3">
      <c r="B68" s="1" t="s">
        <v>285</v>
      </c>
      <c r="C68" s="12" t="s">
        <v>18</v>
      </c>
      <c r="D68" s="14">
        <v>255227</v>
      </c>
      <c r="E68" s="63"/>
      <c r="F68" s="14">
        <v>24</v>
      </c>
      <c r="G68" s="14">
        <v>40.5</v>
      </c>
      <c r="H68" s="63"/>
      <c r="I68" s="29">
        <v>0.94033938415606511</v>
      </c>
      <c r="J68" s="16">
        <v>15.868227107633595</v>
      </c>
      <c r="L68" s="14">
        <v>10634.458333333334</v>
      </c>
      <c r="M68" s="14">
        <v>6301.9012345679012</v>
      </c>
    </row>
    <row r="69" spans="2:13" x14ac:dyDescent="0.3">
      <c r="B69" s="1" t="s">
        <v>190</v>
      </c>
      <c r="C69" s="12" t="s">
        <v>79</v>
      </c>
      <c r="D69" s="14">
        <v>534959</v>
      </c>
      <c r="E69" s="63"/>
      <c r="F69" s="14">
        <v>45.8</v>
      </c>
      <c r="G69" s="14">
        <v>0</v>
      </c>
      <c r="H69" s="63"/>
      <c r="I69" s="29">
        <v>0.85614037711301227</v>
      </c>
      <c r="J69" s="16">
        <v>0</v>
      </c>
      <c r="L69" s="14">
        <v>11680.327510917032</v>
      </c>
      <c r="M69" s="14" t="s">
        <v>458</v>
      </c>
    </row>
    <row r="70" spans="2:13" x14ac:dyDescent="0.3">
      <c r="B70" s="1" t="s">
        <v>248</v>
      </c>
      <c r="C70" s="12" t="s">
        <v>45</v>
      </c>
      <c r="D70" s="14">
        <v>978003</v>
      </c>
      <c r="E70" s="63"/>
      <c r="F70" s="14">
        <v>83.4</v>
      </c>
      <c r="G70" s="14">
        <v>189.26</v>
      </c>
      <c r="H70" s="63"/>
      <c r="I70" s="29">
        <v>0.85275812037386389</v>
      </c>
      <c r="J70" s="16">
        <v>19.351678880330635</v>
      </c>
      <c r="L70" s="14">
        <v>11726.654676258991</v>
      </c>
      <c r="M70" s="14">
        <v>5167.5103032864845</v>
      </c>
    </row>
    <row r="71" spans="2:13" x14ac:dyDescent="0.3">
      <c r="B71" s="1" t="s">
        <v>239</v>
      </c>
      <c r="C71" s="12" t="s">
        <v>10</v>
      </c>
      <c r="D71" s="14">
        <v>410726</v>
      </c>
      <c r="E71" s="63"/>
      <c r="F71" s="14">
        <v>34</v>
      </c>
      <c r="G71" s="14">
        <v>0</v>
      </c>
      <c r="H71" s="63"/>
      <c r="I71" s="29">
        <v>0.82780247659023287</v>
      </c>
      <c r="J71" s="16">
        <v>0</v>
      </c>
      <c r="L71" s="14">
        <v>12080.176470588236</v>
      </c>
      <c r="M71" s="14" t="s">
        <v>458</v>
      </c>
    </row>
    <row r="72" spans="2:13" x14ac:dyDescent="0.3">
      <c r="B72" s="1" t="s">
        <v>229</v>
      </c>
      <c r="C72" s="12" t="s">
        <v>48</v>
      </c>
      <c r="D72" s="14">
        <v>258654</v>
      </c>
      <c r="E72" s="63"/>
      <c r="F72" s="14">
        <v>21</v>
      </c>
      <c r="G72" s="14">
        <v>3.95</v>
      </c>
      <c r="H72" s="63"/>
      <c r="I72" s="29">
        <v>0.81189542786889057</v>
      </c>
      <c r="J72" s="16">
        <v>1.5271366381343416</v>
      </c>
      <c r="L72" s="14">
        <v>12316.857142857143</v>
      </c>
      <c r="M72" s="14">
        <v>65482.025316455693</v>
      </c>
    </row>
    <row r="73" spans="2:13" x14ac:dyDescent="0.3">
      <c r="B73" s="1" t="s">
        <v>225</v>
      </c>
      <c r="C73" s="12" t="s">
        <v>83</v>
      </c>
      <c r="D73" s="14">
        <v>1018924</v>
      </c>
      <c r="E73" s="63"/>
      <c r="F73" s="14">
        <v>75.599999999999994</v>
      </c>
      <c r="G73" s="14">
        <v>37.9</v>
      </c>
      <c r="H73" s="63"/>
      <c r="I73" s="29">
        <v>0.74195916476596868</v>
      </c>
      <c r="J73" s="16">
        <v>3.7196100984960601</v>
      </c>
      <c r="L73" s="14">
        <v>13477.830687830688</v>
      </c>
      <c r="M73" s="14">
        <v>26884.538258575198</v>
      </c>
    </row>
    <row r="74" spans="2:13" x14ac:dyDescent="0.3">
      <c r="B74" s="1" t="s">
        <v>267</v>
      </c>
      <c r="C74" s="12" t="s">
        <v>78</v>
      </c>
      <c r="D74" s="14">
        <v>316692</v>
      </c>
      <c r="E74" s="63"/>
      <c r="F74" s="14">
        <v>23</v>
      </c>
      <c r="G74" s="14">
        <v>24</v>
      </c>
      <c r="H74" s="63"/>
      <c r="I74" s="29">
        <v>0.72625768885857545</v>
      </c>
      <c r="J74" s="16">
        <v>7.5783411011329616</v>
      </c>
      <c r="L74" s="14">
        <v>13769.217391304348</v>
      </c>
      <c r="M74" s="14">
        <v>13195.5</v>
      </c>
    </row>
    <row r="75" spans="2:13" x14ac:dyDescent="0.3">
      <c r="B75" s="1" t="s">
        <v>311</v>
      </c>
      <c r="C75" s="12" t="s">
        <v>31</v>
      </c>
      <c r="D75" s="14">
        <v>687301</v>
      </c>
      <c r="E75" s="63"/>
      <c r="F75" s="14">
        <v>48.5</v>
      </c>
      <c r="G75" s="14">
        <v>129</v>
      </c>
      <c r="H75" s="63"/>
      <c r="I75" s="29">
        <v>0.70565880160220928</v>
      </c>
      <c r="J75" s="16">
        <v>18.769069156017522</v>
      </c>
      <c r="L75" s="14">
        <v>14171.154639175258</v>
      </c>
      <c r="M75" s="14">
        <v>5327.9147286821708</v>
      </c>
    </row>
    <row r="76" spans="2:13" x14ac:dyDescent="0.3">
      <c r="B76" s="1" t="s">
        <v>286</v>
      </c>
      <c r="C76" s="52" t="s">
        <v>90</v>
      </c>
      <c r="D76" s="14">
        <v>323593</v>
      </c>
      <c r="E76" s="63"/>
      <c r="F76" s="14">
        <v>22.36</v>
      </c>
      <c r="G76" s="14">
        <v>0</v>
      </c>
      <c r="H76" s="63"/>
      <c r="I76" s="29">
        <v>0.69099146149638579</v>
      </c>
      <c r="J76" s="16">
        <v>0</v>
      </c>
      <c r="L76" s="14">
        <v>14471.95885509839</v>
      </c>
      <c r="M76" s="14" t="s">
        <v>458</v>
      </c>
    </row>
    <row r="77" spans="2:13" x14ac:dyDescent="0.3">
      <c r="B77" s="1" t="s">
        <v>181</v>
      </c>
      <c r="C77" s="12" t="s">
        <v>42</v>
      </c>
      <c r="D77" s="14">
        <v>2355890</v>
      </c>
      <c r="E77" s="63"/>
      <c r="F77" s="14">
        <v>145.94999999999999</v>
      </c>
      <c r="G77" s="14">
        <v>58.95</v>
      </c>
      <c r="H77" s="63"/>
      <c r="I77" s="29">
        <v>0.61951109771678636</v>
      </c>
      <c r="J77" s="16">
        <v>2.5022390688869178</v>
      </c>
      <c r="L77" s="14">
        <v>16141.760877012677</v>
      </c>
      <c r="M77" s="14">
        <v>39964.206955046648</v>
      </c>
    </row>
    <row r="78" spans="2:13" x14ac:dyDescent="0.3">
      <c r="B78" s="1" t="s">
        <v>237</v>
      </c>
      <c r="C78" s="12" t="s">
        <v>84</v>
      </c>
      <c r="D78" s="14">
        <v>309050</v>
      </c>
      <c r="E78" s="63"/>
      <c r="F78" s="14">
        <v>18.8</v>
      </c>
      <c r="G78" s="14">
        <v>1</v>
      </c>
      <c r="H78" s="63"/>
      <c r="I78" s="29">
        <v>0.60831580650380201</v>
      </c>
      <c r="J78" s="16">
        <v>0.3235722375020223</v>
      </c>
      <c r="L78" s="14">
        <v>16438.829787234041</v>
      </c>
      <c r="M78" s="14">
        <v>309050</v>
      </c>
    </row>
    <row r="79" spans="2:13" x14ac:dyDescent="0.3">
      <c r="B79" s="1" t="s">
        <v>274</v>
      </c>
      <c r="C79" s="12" t="s">
        <v>54</v>
      </c>
      <c r="D79" s="14">
        <v>263561</v>
      </c>
      <c r="E79" s="63"/>
      <c r="F79" s="14">
        <v>16</v>
      </c>
      <c r="G79" s="14">
        <v>0</v>
      </c>
      <c r="H79" s="63"/>
      <c r="I79" s="29">
        <v>0.6070700900360827</v>
      </c>
      <c r="J79" s="16">
        <v>0</v>
      </c>
      <c r="L79" s="14">
        <v>16472.5625</v>
      </c>
      <c r="M79" s="14" t="s">
        <v>458</v>
      </c>
    </row>
    <row r="80" spans="2:13" x14ac:dyDescent="0.3">
      <c r="B80" s="1" t="s">
        <v>278</v>
      </c>
      <c r="C80" s="12" t="s">
        <v>53</v>
      </c>
      <c r="D80" s="14">
        <v>642889</v>
      </c>
      <c r="E80" s="63"/>
      <c r="F80" s="14">
        <v>38</v>
      </c>
      <c r="G80" s="14">
        <v>125</v>
      </c>
      <c r="H80" s="63"/>
      <c r="I80" s="29">
        <v>0.59108181972315599</v>
      </c>
      <c r="J80" s="16">
        <v>19.443480911945919</v>
      </c>
      <c r="L80" s="14">
        <v>16918.13157894737</v>
      </c>
      <c r="M80" s="14">
        <v>5143.1120000000001</v>
      </c>
    </row>
    <row r="81" spans="2:13" x14ac:dyDescent="0.3">
      <c r="B81" s="1" t="s">
        <v>185</v>
      </c>
      <c r="C81" s="12" t="s">
        <v>82</v>
      </c>
      <c r="D81" s="14">
        <v>883822</v>
      </c>
      <c r="E81" s="63"/>
      <c r="F81" s="14">
        <v>51.35</v>
      </c>
      <c r="G81" s="14">
        <v>34</v>
      </c>
      <c r="H81" s="63"/>
      <c r="I81" s="29">
        <v>0.58099934149636467</v>
      </c>
      <c r="J81" s="16">
        <v>3.8469284539194541</v>
      </c>
      <c r="L81" s="14">
        <v>17211.723466407009</v>
      </c>
      <c r="M81" s="14">
        <v>25994.764705882353</v>
      </c>
    </row>
    <row r="82" spans="2:13" x14ac:dyDescent="0.3">
      <c r="B82" s="1" t="s">
        <v>188</v>
      </c>
      <c r="C82" s="12" t="s">
        <v>93</v>
      </c>
      <c r="D82" s="14">
        <v>548705</v>
      </c>
      <c r="E82" s="63"/>
      <c r="F82" s="14">
        <v>31.6</v>
      </c>
      <c r="G82" s="14">
        <v>3.2</v>
      </c>
      <c r="H82" s="63"/>
      <c r="I82" s="29">
        <v>0.57590144066483817</v>
      </c>
      <c r="J82" s="16">
        <v>0.58319133231882347</v>
      </c>
      <c r="L82" s="14">
        <v>17364.082278481012</v>
      </c>
      <c r="M82" s="14">
        <v>171470.3125</v>
      </c>
    </row>
    <row r="83" spans="2:13" x14ac:dyDescent="0.3">
      <c r="B83" s="1" t="s">
        <v>230</v>
      </c>
      <c r="C83" s="12" t="s">
        <v>65</v>
      </c>
      <c r="D83" s="14">
        <v>239027</v>
      </c>
      <c r="E83" s="63"/>
      <c r="F83" s="14">
        <v>13</v>
      </c>
      <c r="G83" s="14">
        <v>0</v>
      </c>
      <c r="H83" s="63"/>
      <c r="I83" s="29">
        <v>0.54387161283034968</v>
      </c>
      <c r="J83" s="16">
        <v>0</v>
      </c>
      <c r="L83" s="14">
        <v>18386.692307692309</v>
      </c>
      <c r="M83" s="14" t="s">
        <v>458</v>
      </c>
    </row>
    <row r="84" spans="2:13" x14ac:dyDescent="0.3">
      <c r="B84" s="1" t="s">
        <v>309</v>
      </c>
      <c r="C84" s="12" t="s">
        <v>71</v>
      </c>
      <c r="D84" s="14">
        <v>1619078</v>
      </c>
      <c r="E84" s="63"/>
      <c r="F84" s="14">
        <v>87.6</v>
      </c>
      <c r="G84" s="14">
        <v>158.6</v>
      </c>
      <c r="H84" s="63"/>
      <c r="I84" s="29">
        <v>0.54104867091023412</v>
      </c>
      <c r="J84" s="16">
        <v>9.7956985395391687</v>
      </c>
      <c r="L84" s="14">
        <v>18482.625570776258</v>
      </c>
      <c r="M84" s="14">
        <v>10208.562421185372</v>
      </c>
    </row>
    <row r="85" spans="2:13" x14ac:dyDescent="0.3">
      <c r="B85" s="1" t="s">
        <v>234</v>
      </c>
      <c r="C85" s="12" t="s">
        <v>63</v>
      </c>
      <c r="D85" s="14">
        <v>8840134</v>
      </c>
      <c r="E85" s="63"/>
      <c r="F85" s="14">
        <v>445.5</v>
      </c>
      <c r="G85" s="14">
        <v>353</v>
      </c>
      <c r="H85" s="63"/>
      <c r="I85" s="29">
        <v>0.50395163693220035</v>
      </c>
      <c r="J85" s="16">
        <v>3.9931521400014973</v>
      </c>
      <c r="L85" s="14">
        <v>19843.173961840628</v>
      </c>
      <c r="M85" s="14">
        <v>25042.87252124646</v>
      </c>
    </row>
    <row r="86" spans="2:13" x14ac:dyDescent="0.3">
      <c r="B86" s="1" t="s">
        <v>282</v>
      </c>
      <c r="C86" s="12" t="s">
        <v>3</v>
      </c>
      <c r="D86" s="14">
        <v>346023</v>
      </c>
      <c r="E86" s="63"/>
      <c r="F86" s="14">
        <v>17</v>
      </c>
      <c r="G86" s="14">
        <v>0</v>
      </c>
      <c r="H86" s="63"/>
      <c r="I86" s="29">
        <v>0.49129682130956615</v>
      </c>
      <c r="J86" s="16">
        <v>0</v>
      </c>
      <c r="L86" s="14">
        <v>20354.294117647059</v>
      </c>
      <c r="M86" s="14" t="s">
        <v>458</v>
      </c>
    </row>
    <row r="87" spans="2:13" x14ac:dyDescent="0.3">
      <c r="B87" s="1" t="s">
        <v>235</v>
      </c>
      <c r="C87" s="12" t="s">
        <v>81</v>
      </c>
      <c r="D87" s="14">
        <v>1394592</v>
      </c>
      <c r="E87" s="63"/>
      <c r="F87" s="14">
        <v>66.199999999999989</v>
      </c>
      <c r="G87" s="14">
        <v>292.8</v>
      </c>
      <c r="H87" s="63"/>
      <c r="I87" s="29">
        <v>0.47469080562630495</v>
      </c>
      <c r="J87" s="16">
        <v>20.995387898396093</v>
      </c>
      <c r="L87" s="14">
        <v>21066.344410876136</v>
      </c>
      <c r="M87" s="14">
        <v>4762.9508196721308</v>
      </c>
    </row>
    <row r="88" spans="2:13" x14ac:dyDescent="0.3">
      <c r="B88" s="1" t="s">
        <v>269</v>
      </c>
      <c r="C88" s="12" t="s">
        <v>66</v>
      </c>
      <c r="D88" s="14">
        <v>276199</v>
      </c>
      <c r="E88" s="63"/>
      <c r="F88" s="14">
        <v>13</v>
      </c>
      <c r="G88" s="14">
        <v>0</v>
      </c>
      <c r="H88" s="63"/>
      <c r="I88" s="29">
        <v>0.47067512916411719</v>
      </c>
      <c r="J88" s="16">
        <v>0</v>
      </c>
      <c r="L88" s="14">
        <v>21246.076923076922</v>
      </c>
      <c r="M88" s="14" t="s">
        <v>458</v>
      </c>
    </row>
    <row r="89" spans="2:13" x14ac:dyDescent="0.3">
      <c r="B89" s="1" t="s">
        <v>251</v>
      </c>
      <c r="C89" s="12" t="s">
        <v>46</v>
      </c>
      <c r="D89" s="14">
        <v>304261</v>
      </c>
      <c r="E89" s="63"/>
      <c r="F89" s="14">
        <v>13</v>
      </c>
      <c r="G89" s="14">
        <v>0</v>
      </c>
      <c r="H89" s="63"/>
      <c r="I89" s="29">
        <v>0.4272647496721565</v>
      </c>
      <c r="J89" s="16">
        <v>0</v>
      </c>
      <c r="L89" s="14">
        <v>23404.692307692309</v>
      </c>
      <c r="M89" s="14" t="s">
        <v>458</v>
      </c>
    </row>
    <row r="90" spans="2:13" x14ac:dyDescent="0.3">
      <c r="B90" s="1" t="s">
        <v>236</v>
      </c>
      <c r="C90" s="12" t="s">
        <v>62</v>
      </c>
      <c r="D90" s="14">
        <v>388624</v>
      </c>
      <c r="E90" s="63"/>
      <c r="F90" s="14">
        <v>15.45</v>
      </c>
      <c r="G90" s="14">
        <v>106.23</v>
      </c>
      <c r="H90" s="63"/>
      <c r="I90" s="29">
        <v>0.39755650706080936</v>
      </c>
      <c r="J90" s="16">
        <v>27.334904689365555</v>
      </c>
      <c r="L90" s="14">
        <v>25153.656957928804</v>
      </c>
      <c r="M90" s="14">
        <v>3658.3262731808341</v>
      </c>
    </row>
    <row r="91" spans="2:13" x14ac:dyDescent="0.3">
      <c r="B91" s="1" t="s">
        <v>255</v>
      </c>
      <c r="C91" s="12" t="s">
        <v>19</v>
      </c>
      <c r="D91" s="14">
        <v>2750534</v>
      </c>
      <c r="E91" s="63"/>
      <c r="F91" s="14">
        <v>80.2</v>
      </c>
      <c r="G91" s="14">
        <v>104.69999999999999</v>
      </c>
      <c r="H91" s="63"/>
      <c r="I91" s="29">
        <v>0.29157974415149934</v>
      </c>
      <c r="J91" s="16">
        <v>3.8065335676635876</v>
      </c>
      <c r="L91" s="14">
        <v>34295.935162094764</v>
      </c>
      <c r="M91" s="14">
        <v>26270.620821394463</v>
      </c>
    </row>
    <row r="92" spans="2:13" x14ac:dyDescent="0.3">
      <c r="B92" s="1" t="s">
        <v>182</v>
      </c>
      <c r="C92" s="12" t="s">
        <v>41</v>
      </c>
      <c r="D92" s="14">
        <v>1020829</v>
      </c>
      <c r="E92" s="63"/>
      <c r="F92" s="14">
        <v>13</v>
      </c>
      <c r="G92" s="14">
        <v>2</v>
      </c>
      <c r="H92" s="63"/>
      <c r="I92" s="29">
        <v>0.12734747935256541</v>
      </c>
      <c r="J92" s="16">
        <v>0.1959191990039468</v>
      </c>
      <c r="L92" s="14">
        <v>78525.307692307688</v>
      </c>
      <c r="M92" s="14">
        <v>510414.5</v>
      </c>
    </row>
    <row r="93" spans="2:13" x14ac:dyDescent="0.3">
      <c r="B93" s="1" t="s">
        <v>313</v>
      </c>
      <c r="C93" s="12" t="s">
        <v>40</v>
      </c>
      <c r="D93" s="14">
        <v>225489</v>
      </c>
      <c r="E93" s="63"/>
      <c r="F93" s="14">
        <v>2</v>
      </c>
      <c r="G93" s="14">
        <v>0</v>
      </c>
      <c r="H93" s="63"/>
      <c r="I93" s="29">
        <v>8.8696122648998399E-2</v>
      </c>
      <c r="J93" s="16">
        <v>0</v>
      </c>
      <c r="L93" s="14">
        <v>112744.5</v>
      </c>
      <c r="M93" s="14" t="s">
        <v>458</v>
      </c>
    </row>
    <row r="94" spans="2:13" x14ac:dyDescent="0.3">
      <c r="B94" s="1" t="s">
        <v>289</v>
      </c>
      <c r="C94" s="12" t="s">
        <v>58</v>
      </c>
      <c r="D94" s="14">
        <v>455738</v>
      </c>
      <c r="E94" s="63"/>
      <c r="F94" s="14">
        <v>4</v>
      </c>
      <c r="G94" s="14">
        <v>2</v>
      </c>
      <c r="H94" s="63"/>
      <c r="I94" s="29">
        <v>8.7769727343342013E-2</v>
      </c>
      <c r="J94" s="16">
        <v>0.43884863671671009</v>
      </c>
      <c r="L94" s="14">
        <v>113934.5</v>
      </c>
      <c r="M94" s="14">
        <v>227869</v>
      </c>
    </row>
    <row r="95" spans="2:13" x14ac:dyDescent="0.3">
      <c r="B95" s="1" t="s">
        <v>226</v>
      </c>
      <c r="C95" s="12" t="s">
        <v>52</v>
      </c>
      <c r="D95" s="14">
        <v>3903648</v>
      </c>
      <c r="E95" s="63"/>
      <c r="F95" s="14">
        <v>33</v>
      </c>
      <c r="G95" s="14">
        <v>33</v>
      </c>
      <c r="H95" s="63"/>
      <c r="I95" s="29">
        <v>8.4536310650960331E-2</v>
      </c>
      <c r="J95" s="16">
        <v>0.84536310650960333</v>
      </c>
      <c r="L95" s="14">
        <v>118292.36363636363</v>
      </c>
      <c r="M95" s="14">
        <v>118292.36363636363</v>
      </c>
    </row>
    <row r="96" spans="2:13" x14ac:dyDescent="0.3">
      <c r="B96" s="1" t="s">
        <v>281</v>
      </c>
      <c r="C96" s="52" t="s">
        <v>75</v>
      </c>
      <c r="D96" s="14">
        <v>665438</v>
      </c>
      <c r="E96" s="63"/>
      <c r="F96" s="14">
        <v>5.4</v>
      </c>
      <c r="G96" s="14">
        <v>0</v>
      </c>
      <c r="H96" s="63"/>
      <c r="I96" s="29">
        <v>8.1149558636567212E-2</v>
      </c>
      <c r="J96" s="16">
        <v>0</v>
      </c>
      <c r="L96" s="14">
        <v>123229.25925925926</v>
      </c>
      <c r="M96" s="14" t="s">
        <v>458</v>
      </c>
    </row>
    <row r="97" spans="2:13" x14ac:dyDescent="0.3">
      <c r="B97" s="1" t="s">
        <v>254</v>
      </c>
      <c r="C97" s="12" t="s">
        <v>14</v>
      </c>
      <c r="D97" s="14">
        <v>685476</v>
      </c>
      <c r="E97" s="63"/>
      <c r="F97" s="14">
        <v>4</v>
      </c>
      <c r="G97" s="14">
        <v>0</v>
      </c>
      <c r="H97" s="63"/>
      <c r="I97" s="29">
        <v>5.8353611213229933E-2</v>
      </c>
      <c r="J97" s="16">
        <v>0</v>
      </c>
      <c r="L97" s="14">
        <v>171369</v>
      </c>
      <c r="M97" s="14" t="s">
        <v>458</v>
      </c>
    </row>
    <row r="98" spans="2:13" x14ac:dyDescent="0.3">
      <c r="B98" s="1" t="s">
        <v>270</v>
      </c>
      <c r="C98" s="12" t="s">
        <v>20</v>
      </c>
      <c r="D98" s="14">
        <v>278609</v>
      </c>
      <c r="E98" s="63"/>
      <c r="F98" s="14">
        <v>1.5</v>
      </c>
      <c r="G98" s="14">
        <v>0</v>
      </c>
      <c r="H98" s="63"/>
      <c r="I98" s="29">
        <v>5.3838892498088722E-2</v>
      </c>
      <c r="J98" s="16">
        <v>0</v>
      </c>
      <c r="L98" s="14">
        <v>185739.33333333334</v>
      </c>
      <c r="M98" s="14" t="s">
        <v>458</v>
      </c>
    </row>
    <row r="99" spans="2:13" x14ac:dyDescent="0.3">
      <c r="B99" s="1" t="s">
        <v>253</v>
      </c>
      <c r="C99" s="12" t="s">
        <v>15</v>
      </c>
      <c r="D99" s="14">
        <v>279145</v>
      </c>
      <c r="E99" s="63"/>
      <c r="F99" s="14">
        <v>1.3</v>
      </c>
      <c r="G99" s="14">
        <v>5</v>
      </c>
      <c r="H99" s="63"/>
      <c r="I99" s="29">
        <v>4.6570778627594983E-2</v>
      </c>
      <c r="J99" s="16">
        <v>1.7911837933690375</v>
      </c>
      <c r="L99" s="14">
        <v>214726.92307692306</v>
      </c>
      <c r="M99" s="14">
        <v>55829</v>
      </c>
    </row>
    <row r="100" spans="2:13" x14ac:dyDescent="0.3">
      <c r="B100" s="1" t="s">
        <v>238</v>
      </c>
      <c r="C100" s="12" t="s">
        <v>86</v>
      </c>
      <c r="D100" s="14">
        <v>761152</v>
      </c>
      <c r="E100" s="63"/>
      <c r="F100" s="14">
        <v>3.3</v>
      </c>
      <c r="G100" s="14">
        <v>115</v>
      </c>
      <c r="H100" s="63"/>
      <c r="I100" s="29">
        <v>4.3355335071050195E-2</v>
      </c>
      <c r="J100" s="16">
        <v>15.108677373244767</v>
      </c>
      <c r="L100" s="14">
        <v>230652.12121212122</v>
      </c>
      <c r="M100" s="14">
        <v>6618.7130434782612</v>
      </c>
    </row>
    <row r="101" spans="2:13" x14ac:dyDescent="0.3">
      <c r="B101" s="1" t="s">
        <v>227</v>
      </c>
      <c r="C101" s="12" t="s">
        <v>34</v>
      </c>
      <c r="D101" s="14">
        <v>547499</v>
      </c>
      <c r="E101" s="63"/>
      <c r="F101" s="14">
        <v>2</v>
      </c>
      <c r="G101" s="14">
        <v>0</v>
      </c>
      <c r="H101" s="63"/>
      <c r="I101" s="29">
        <v>3.6529747086296048E-2</v>
      </c>
      <c r="J101" s="16">
        <v>0</v>
      </c>
      <c r="L101" s="14">
        <v>273749.5</v>
      </c>
      <c r="M101" s="14" t="s">
        <v>458</v>
      </c>
    </row>
    <row r="102" spans="2:13" x14ac:dyDescent="0.3">
      <c r="B102" s="1" t="s">
        <v>294</v>
      </c>
      <c r="C102" s="12" t="s">
        <v>25</v>
      </c>
      <c r="D102" s="14">
        <v>320242</v>
      </c>
      <c r="E102" s="63"/>
      <c r="F102" s="14">
        <v>0</v>
      </c>
      <c r="G102" s="14">
        <v>18.309999999999999</v>
      </c>
      <c r="H102" s="63"/>
      <c r="I102" s="29">
        <v>0</v>
      </c>
      <c r="J102" s="16">
        <v>5.7175511019791276</v>
      </c>
      <c r="L102" s="14" t="s">
        <v>458</v>
      </c>
      <c r="M102" s="14">
        <v>17490.00546149645</v>
      </c>
    </row>
    <row r="103" spans="2:13" x14ac:dyDescent="0.3">
      <c r="B103" s="1" t="s">
        <v>249</v>
      </c>
      <c r="C103" s="12" t="s">
        <v>35</v>
      </c>
      <c r="D103" s="14">
        <v>251478</v>
      </c>
      <c r="E103" s="63"/>
      <c r="F103" s="14">
        <v>0</v>
      </c>
      <c r="G103" s="14">
        <v>0</v>
      </c>
      <c r="H103" s="63"/>
      <c r="I103" s="29">
        <v>0</v>
      </c>
      <c r="J103" s="16">
        <v>0</v>
      </c>
      <c r="L103" s="14" t="s">
        <v>458</v>
      </c>
      <c r="M103" s="14" t="s">
        <v>458</v>
      </c>
    </row>
    <row r="104" spans="2:13" x14ac:dyDescent="0.3">
      <c r="B104" s="1" t="s">
        <v>186</v>
      </c>
      <c r="C104" s="12" t="s">
        <v>38</v>
      </c>
      <c r="D104" s="14">
        <v>303787</v>
      </c>
      <c r="E104" s="63"/>
      <c r="F104" s="14">
        <v>0</v>
      </c>
      <c r="G104" s="14">
        <v>0</v>
      </c>
      <c r="H104" s="63"/>
      <c r="I104" s="29">
        <v>0</v>
      </c>
      <c r="J104" s="16">
        <v>0</v>
      </c>
      <c r="L104" s="14" t="s">
        <v>458</v>
      </c>
      <c r="M104" s="14" t="s">
        <v>458</v>
      </c>
    </row>
    <row r="105" spans="2:13" x14ac:dyDescent="0.3">
      <c r="B105" s="1" t="s">
        <v>304</v>
      </c>
      <c r="C105" s="12" t="s">
        <v>89</v>
      </c>
      <c r="D105" s="14">
        <v>259920</v>
      </c>
      <c r="E105" s="63"/>
      <c r="F105" s="14">
        <v>0</v>
      </c>
      <c r="G105" s="14">
        <v>8.1999999999999993</v>
      </c>
      <c r="H105" s="63"/>
      <c r="I105" s="29">
        <v>0</v>
      </c>
      <c r="J105" s="16">
        <v>3.1548168667282237</v>
      </c>
      <c r="L105" s="14" t="s">
        <v>458</v>
      </c>
      <c r="M105" s="14">
        <v>31697.560975609758</v>
      </c>
    </row>
    <row r="106" spans="2:13" ht="14.4" thickBot="1" x14ac:dyDescent="0.35">
      <c r="B106" s="55"/>
      <c r="D106" s="8"/>
      <c r="E106" s="105"/>
      <c r="I106" s="33"/>
    </row>
    <row r="107" spans="2:13" x14ac:dyDescent="0.3">
      <c r="B107" s="55"/>
      <c r="C107" s="190" t="s">
        <v>136</v>
      </c>
      <c r="D107" s="30"/>
      <c r="E107" s="106"/>
      <c r="F107" s="80">
        <f>SMALL(F6:F105,COUNTIF(F6:F105,0)+1)</f>
        <v>1.3</v>
      </c>
      <c r="G107" s="80">
        <f>SMALL(G6:G105,COUNTIF(G6:G105,0)+1)</f>
        <v>1</v>
      </c>
      <c r="H107" s="110"/>
      <c r="I107" s="77">
        <f>SMALL(I6:I105,COUNTIF(I6:I105,0)+1)</f>
        <v>3.6529747086296048E-2</v>
      </c>
      <c r="J107" s="77">
        <f>SMALL(J6:J105,COUNTIF(J6:J105,0)+1)</f>
        <v>0.1959191990039468</v>
      </c>
      <c r="L107" s="80">
        <f>SMALL(L6:L105,COUNTIF(L6:L105,0)+1)</f>
        <v>428.34783663321309</v>
      </c>
      <c r="M107" s="80">
        <f>SMALL(M6:M105,COUNTIF(M6:M105,0)+1)</f>
        <v>1069.5695652173913</v>
      </c>
    </row>
    <row r="108" spans="2:13" x14ac:dyDescent="0.3">
      <c r="B108" s="55"/>
      <c r="C108" s="191" t="s">
        <v>137</v>
      </c>
      <c r="D108" s="31"/>
      <c r="E108" s="106"/>
      <c r="F108" s="139">
        <f t="array" ref="F108">MEDIAN(IF(ISNUMBER(F3:F105),F3:F105))</f>
        <v>66.94</v>
      </c>
      <c r="G108" s="139">
        <f t="array" ref="G108">MEDIAN(IF(ISNUMBER(G3:G105),G3:G105))</f>
        <v>11.629999999999999</v>
      </c>
      <c r="H108" s="110"/>
      <c r="I108" s="74">
        <f t="array" ref="I108">MEDIAN(IF(ISNUMBER(I3:I105),I3:I105))</f>
        <v>1.4384726052716521</v>
      </c>
      <c r="J108" s="74">
        <f t="array" ref="J108">MEDIAN(IF(ISNUMBER(J3:J105),J3:J105))</f>
        <v>2.5558869798231361</v>
      </c>
      <c r="L108" s="139">
        <f t="array" ref="L108">MEDIAN(IF(ISNUMBER(L3:L105),L3:L105))</f>
        <v>6402.0741305868141</v>
      </c>
      <c r="M108" s="139">
        <f t="array" ref="M108">MEDIAN(IF(ISNUMBER(M3:M105),M3:M105))</f>
        <v>17638.037758698632</v>
      </c>
    </row>
    <row r="109" spans="2:13" ht="14.4" thickBot="1" x14ac:dyDescent="0.35">
      <c r="B109" s="55"/>
      <c r="C109" s="192" t="s">
        <v>138</v>
      </c>
      <c r="D109" s="32"/>
      <c r="E109" s="106"/>
      <c r="F109" s="140">
        <f>MAX(F6:F105)</f>
        <v>1649.05</v>
      </c>
      <c r="G109" s="140">
        <f>MAX(G6:G105)</f>
        <v>353</v>
      </c>
      <c r="H109" s="110"/>
      <c r="I109" s="78">
        <f>MAX(I6:I105)</f>
        <v>23.345513026514546</v>
      </c>
      <c r="J109" s="78">
        <f>MAX(J6:J105)</f>
        <v>93.495554896118307</v>
      </c>
      <c r="L109" s="140">
        <f t="shared" ref="L109:M109" si="0">MAX(L6:L105)</f>
        <v>273749.5</v>
      </c>
      <c r="M109" s="140">
        <f t="shared" si="0"/>
        <v>510414.5</v>
      </c>
    </row>
    <row r="110" spans="2:13" x14ac:dyDescent="0.3">
      <c r="B110" s="55"/>
    </row>
    <row r="111" spans="2:13" x14ac:dyDescent="0.3">
      <c r="B111" s="1" t="s">
        <v>308</v>
      </c>
      <c r="C111" s="150" t="s">
        <v>28</v>
      </c>
      <c r="D111" s="151">
        <v>218206</v>
      </c>
      <c r="E111" s="63"/>
      <c r="F111" s="151">
        <v>120.4</v>
      </c>
      <c r="G111" s="151">
        <v>105.7</v>
      </c>
      <c r="H111" s="63"/>
      <c r="I111" s="151">
        <v>5.5177217858354037</v>
      </c>
      <c r="J111" s="164">
        <v>48.440464515182903</v>
      </c>
      <c r="L111" s="151">
        <v>1812.3421926910298</v>
      </c>
      <c r="M111" s="151">
        <v>2064.3897824030273</v>
      </c>
    </row>
    <row r="113" spans="3:7" ht="14.4" customHeight="1" x14ac:dyDescent="0.3">
      <c r="D113" s="128"/>
      <c r="E113" s="129"/>
      <c r="F113" s="128"/>
      <c r="G113" s="128"/>
    </row>
    <row r="114" spans="3:7" x14ac:dyDescent="0.3">
      <c r="C114" s="89" t="s">
        <v>383</v>
      </c>
    </row>
    <row r="115" spans="3:7" x14ac:dyDescent="0.3">
      <c r="C115" s="1" t="s">
        <v>386</v>
      </c>
    </row>
    <row r="116" spans="3:7" x14ac:dyDescent="0.3">
      <c r="C116" s="1" t="s">
        <v>446</v>
      </c>
    </row>
    <row r="118" spans="3:7" x14ac:dyDescent="0.3">
      <c r="C118" s="3" t="s">
        <v>387</v>
      </c>
    </row>
    <row r="119" spans="3:7" x14ac:dyDescent="0.3">
      <c r="C119" s="6" t="s">
        <v>445</v>
      </c>
      <c r="D119" s="144" t="s">
        <v>174</v>
      </c>
    </row>
    <row r="120" spans="3:7" x14ac:dyDescent="0.3">
      <c r="C120" s="6" t="s">
        <v>443</v>
      </c>
      <c r="D120" s="1" t="s">
        <v>444</v>
      </c>
    </row>
  </sheetData>
  <autoFilter ref="B5:M105">
    <sortState ref="B6:M105">
      <sortCondition descending="1" ref="I5:I105"/>
    </sortState>
  </autoFilter>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21"/>
  <sheetViews>
    <sheetView showGridLines="0" workbookViewId="0">
      <selection activeCell="K6" sqref="K6"/>
    </sheetView>
  </sheetViews>
  <sheetFormatPr defaultRowHeight="13.8" x14ac:dyDescent="0.3"/>
  <cols>
    <col min="1" max="1" width="8.88671875" style="1"/>
    <col min="2" max="2" width="8.88671875" style="1" hidden="1" customWidth="1"/>
    <col min="3" max="3" width="25.88671875" style="1" bestFit="1" customWidth="1"/>
    <col min="4" max="4" width="17" style="7" bestFit="1" customWidth="1"/>
    <col min="5" max="5" width="1.109375" style="109" customWidth="1"/>
    <col min="6" max="8" width="11.44140625" style="146" customWidth="1"/>
    <col min="9" max="9" width="1.109375" style="137" customWidth="1"/>
    <col min="10" max="11" width="11.5546875" style="1" customWidth="1"/>
    <col min="12" max="12" width="1.109375" style="55" customWidth="1"/>
    <col min="13" max="14" width="9.77734375" style="1" customWidth="1"/>
    <col min="15" max="16384" width="8.88671875" style="1"/>
  </cols>
  <sheetData>
    <row r="1" spans="2:14" s="3" customFormat="1" ht="15.6" x14ac:dyDescent="0.3">
      <c r="C1" s="143" t="s">
        <v>169</v>
      </c>
      <c r="D1" s="7"/>
      <c r="E1" s="109"/>
      <c r="F1" s="146"/>
      <c r="G1" s="146"/>
      <c r="H1" s="146"/>
      <c r="I1" s="137"/>
      <c r="L1" s="89"/>
    </row>
    <row r="2" spans="2:14" s="3" customFormat="1" ht="14.4" thickBot="1" x14ac:dyDescent="0.35">
      <c r="D2" s="7"/>
      <c r="E2" s="109"/>
      <c r="F2" s="130" t="s">
        <v>366</v>
      </c>
      <c r="G2" s="136"/>
      <c r="H2" s="136"/>
      <c r="I2" s="137"/>
      <c r="J2" s="132" t="s">
        <v>370</v>
      </c>
      <c r="K2" s="132"/>
      <c r="L2" s="89"/>
      <c r="M2" s="132" t="s">
        <v>371</v>
      </c>
      <c r="N2" s="132"/>
    </row>
    <row r="3" spans="2:14" s="3" customFormat="1" ht="27.6" x14ac:dyDescent="0.3">
      <c r="C3" s="10" t="s">
        <v>0</v>
      </c>
      <c r="D3" s="13" t="s">
        <v>1</v>
      </c>
      <c r="E3" s="90"/>
      <c r="F3" s="27" t="s">
        <v>367</v>
      </c>
      <c r="G3" s="27" t="s">
        <v>368</v>
      </c>
      <c r="H3" s="27" t="s">
        <v>369</v>
      </c>
      <c r="I3" s="68"/>
      <c r="J3" s="34" t="s">
        <v>372</v>
      </c>
      <c r="K3" s="34" t="s">
        <v>373</v>
      </c>
      <c r="L3" s="89"/>
      <c r="M3" s="138" t="s">
        <v>372</v>
      </c>
      <c r="N3" s="138" t="s">
        <v>373</v>
      </c>
    </row>
    <row r="4" spans="2:14" s="3" customFormat="1" hidden="1" x14ac:dyDescent="0.3">
      <c r="C4" s="59"/>
      <c r="D4" s="170"/>
      <c r="E4" s="171"/>
      <c r="F4" s="144" t="s">
        <v>202</v>
      </c>
      <c r="G4" s="144" t="s">
        <v>203</v>
      </c>
      <c r="H4" s="16"/>
      <c r="I4" s="110"/>
      <c r="J4" s="174"/>
      <c r="L4" s="89"/>
    </row>
    <row r="5" spans="2:14" s="3" customFormat="1" x14ac:dyDescent="0.3">
      <c r="C5" s="59"/>
      <c r="D5" s="170"/>
      <c r="E5" s="171"/>
      <c r="F5" s="170"/>
      <c r="G5" s="16"/>
      <c r="H5" s="16"/>
      <c r="I5" s="110"/>
      <c r="J5" s="174"/>
      <c r="L5" s="89"/>
    </row>
    <row r="6" spans="2:14" x14ac:dyDescent="0.3">
      <c r="B6" s="1" t="s">
        <v>183</v>
      </c>
      <c r="C6" s="67" t="s">
        <v>69</v>
      </c>
      <c r="D6" s="14">
        <v>497645</v>
      </c>
      <c r="E6" s="63"/>
      <c r="F6" s="14">
        <v>127</v>
      </c>
      <c r="G6" s="14">
        <v>2</v>
      </c>
      <c r="H6" s="14">
        <v>129</v>
      </c>
      <c r="I6" s="63"/>
      <c r="J6" s="79">
        <v>2.5922093058304618</v>
      </c>
      <c r="K6" s="79">
        <v>2.5520200142671987</v>
      </c>
      <c r="L6" s="145"/>
      <c r="M6" s="14">
        <v>3857.7131782945735</v>
      </c>
      <c r="N6" s="14">
        <v>3918.464566929134</v>
      </c>
    </row>
    <row r="7" spans="2:14" x14ac:dyDescent="0.3">
      <c r="B7" s="1" t="s">
        <v>189</v>
      </c>
      <c r="C7" s="52" t="s">
        <v>50</v>
      </c>
      <c r="D7" s="14">
        <v>297371</v>
      </c>
      <c r="E7" s="63"/>
      <c r="F7" s="14">
        <v>54</v>
      </c>
      <c r="G7" s="14">
        <v>0</v>
      </c>
      <c r="H7" s="14">
        <v>54</v>
      </c>
      <c r="I7" s="63"/>
      <c r="J7" s="79">
        <v>1.8159134549098601</v>
      </c>
      <c r="K7" s="79">
        <v>1.8159134549098601</v>
      </c>
      <c r="L7" s="145"/>
      <c r="M7" s="14">
        <v>5506.8703703703704</v>
      </c>
      <c r="N7" s="14">
        <v>5506.8703703703704</v>
      </c>
    </row>
    <row r="8" spans="2:14" x14ac:dyDescent="0.3">
      <c r="B8" s="1" t="s">
        <v>272</v>
      </c>
      <c r="C8" s="12" t="s">
        <v>5</v>
      </c>
      <c r="D8" s="14">
        <v>399679</v>
      </c>
      <c r="E8" s="63"/>
      <c r="F8" s="14">
        <v>66</v>
      </c>
      <c r="G8" s="14">
        <v>0</v>
      </c>
      <c r="H8" s="14">
        <v>66</v>
      </c>
      <c r="I8" s="63"/>
      <c r="J8" s="79">
        <v>1.6513251884637421</v>
      </c>
      <c r="K8" s="79">
        <v>1.6513251884637421</v>
      </c>
      <c r="L8" s="145"/>
      <c r="M8" s="14">
        <v>6055.742424242424</v>
      </c>
      <c r="N8" s="14">
        <v>6055.742424242424</v>
      </c>
    </row>
    <row r="9" spans="2:14" x14ac:dyDescent="0.3">
      <c r="B9" s="1" t="s">
        <v>192</v>
      </c>
      <c r="C9" s="12" t="s">
        <v>68</v>
      </c>
      <c r="D9" s="14">
        <v>702619</v>
      </c>
      <c r="E9" s="63"/>
      <c r="F9" s="14">
        <v>111</v>
      </c>
      <c r="G9" s="14">
        <v>0</v>
      </c>
      <c r="H9" s="14">
        <v>111</v>
      </c>
      <c r="I9" s="63"/>
      <c r="J9" s="79">
        <v>1.5798035635244707</v>
      </c>
      <c r="K9" s="79">
        <v>1.5798035635244707</v>
      </c>
      <c r="L9" s="145"/>
      <c r="M9" s="14">
        <v>6329.9009009009005</v>
      </c>
      <c r="N9" s="14">
        <v>6329.9009009009005</v>
      </c>
    </row>
    <row r="10" spans="2:14" x14ac:dyDescent="0.3">
      <c r="B10" s="1" t="s">
        <v>277</v>
      </c>
      <c r="C10" s="12" t="s">
        <v>74</v>
      </c>
      <c r="D10" s="14">
        <v>291554</v>
      </c>
      <c r="E10" s="63"/>
      <c r="F10" s="14">
        <v>35</v>
      </c>
      <c r="G10" s="14">
        <v>11</v>
      </c>
      <c r="H10" s="14">
        <v>46</v>
      </c>
      <c r="I10" s="63"/>
      <c r="J10" s="79">
        <v>1.5777523203248798</v>
      </c>
      <c r="K10" s="79">
        <v>1.2004637219863215</v>
      </c>
      <c r="L10" s="145"/>
      <c r="M10" s="14">
        <v>6338.130434782609</v>
      </c>
      <c r="N10" s="14">
        <v>8330.1142857142859</v>
      </c>
    </row>
    <row r="11" spans="2:14" x14ac:dyDescent="0.3">
      <c r="B11" s="1" t="s">
        <v>247</v>
      </c>
      <c r="C11" s="12" t="s">
        <v>98</v>
      </c>
      <c r="D11" s="14">
        <v>253749</v>
      </c>
      <c r="E11" s="63"/>
      <c r="F11" s="14">
        <v>37</v>
      </c>
      <c r="G11" s="14">
        <v>0</v>
      </c>
      <c r="H11" s="14">
        <v>37</v>
      </c>
      <c r="I11" s="63"/>
      <c r="J11" s="79">
        <v>1.4581338251579317</v>
      </c>
      <c r="K11" s="79">
        <v>1.4581338251579317</v>
      </c>
      <c r="L11" s="145"/>
      <c r="M11" s="14">
        <v>6858.0810810810808</v>
      </c>
      <c r="N11" s="14">
        <v>6858.0810810810808</v>
      </c>
    </row>
    <row r="12" spans="2:14" x14ac:dyDescent="0.3">
      <c r="B12" s="1" t="s">
        <v>293</v>
      </c>
      <c r="C12" s="12" t="s">
        <v>24</v>
      </c>
      <c r="D12" s="14">
        <v>927811</v>
      </c>
      <c r="E12" s="63"/>
      <c r="F12" s="14">
        <v>95</v>
      </c>
      <c r="G12" s="14">
        <v>26</v>
      </c>
      <c r="H12" s="14">
        <v>121</v>
      </c>
      <c r="I12" s="63"/>
      <c r="J12" s="79">
        <v>1.3041449174454711</v>
      </c>
      <c r="K12" s="79">
        <v>1.0239154310522294</v>
      </c>
      <c r="L12" s="145"/>
      <c r="M12" s="14">
        <v>7667.8595041322315</v>
      </c>
      <c r="N12" s="14">
        <v>9766.4315789473676</v>
      </c>
    </row>
    <row r="13" spans="2:14" x14ac:dyDescent="0.3">
      <c r="B13" s="1" t="s">
        <v>298</v>
      </c>
      <c r="C13" s="12" t="s">
        <v>12</v>
      </c>
      <c r="D13" s="14">
        <v>227473</v>
      </c>
      <c r="E13" s="63"/>
      <c r="F13" s="14">
        <v>28</v>
      </c>
      <c r="G13" s="14">
        <v>1</v>
      </c>
      <c r="H13" s="14">
        <v>29</v>
      </c>
      <c r="I13" s="63"/>
      <c r="J13" s="79">
        <v>1.2748765787587977</v>
      </c>
      <c r="K13" s="79">
        <v>1.2309153174222875</v>
      </c>
      <c r="L13" s="145"/>
      <c r="M13" s="14">
        <v>7843.8965517241377</v>
      </c>
      <c r="N13" s="14">
        <v>8124.0357142857147</v>
      </c>
    </row>
    <row r="14" spans="2:14" x14ac:dyDescent="0.3">
      <c r="B14" s="1" t="s">
        <v>181</v>
      </c>
      <c r="C14" s="12" t="s">
        <v>42</v>
      </c>
      <c r="D14" s="14">
        <v>2355890</v>
      </c>
      <c r="E14" s="63"/>
      <c r="F14" s="14">
        <v>141</v>
      </c>
      <c r="G14" s="14">
        <v>156</v>
      </c>
      <c r="H14" s="14">
        <v>297</v>
      </c>
      <c r="I14" s="63"/>
      <c r="J14" s="79">
        <v>1.260670065240737</v>
      </c>
      <c r="K14" s="79">
        <v>0.59849992996277412</v>
      </c>
      <c r="L14" s="145"/>
      <c r="M14" s="14">
        <v>7932.2895622895621</v>
      </c>
      <c r="N14" s="14">
        <v>16708.439716312056</v>
      </c>
    </row>
    <row r="15" spans="2:14" x14ac:dyDescent="0.3">
      <c r="B15" s="1" t="s">
        <v>269</v>
      </c>
      <c r="C15" s="12" t="s">
        <v>66</v>
      </c>
      <c r="D15" s="14">
        <v>276199</v>
      </c>
      <c r="E15" s="63"/>
      <c r="F15" s="14">
        <v>34</v>
      </c>
      <c r="G15" s="14">
        <v>0</v>
      </c>
      <c r="H15" s="14">
        <v>34</v>
      </c>
      <c r="I15" s="63"/>
      <c r="J15" s="79">
        <v>1.2309964916599987</v>
      </c>
      <c r="K15" s="79">
        <v>1.2309964916599987</v>
      </c>
      <c r="L15" s="145"/>
      <c r="M15" s="14">
        <v>8123.5</v>
      </c>
      <c r="N15" s="14">
        <v>8123.5</v>
      </c>
    </row>
    <row r="16" spans="2:14" x14ac:dyDescent="0.3">
      <c r="B16" s="1" t="s">
        <v>244</v>
      </c>
      <c r="C16" s="12" t="s">
        <v>56</v>
      </c>
      <c r="D16" s="14">
        <v>631187</v>
      </c>
      <c r="E16" s="63"/>
      <c r="F16" s="14">
        <v>69</v>
      </c>
      <c r="G16" s="14">
        <v>2</v>
      </c>
      <c r="H16" s="14">
        <v>71</v>
      </c>
      <c r="I16" s="63"/>
      <c r="J16" s="79">
        <v>1.1248647389759296</v>
      </c>
      <c r="K16" s="79">
        <v>1.0931784083005511</v>
      </c>
      <c r="L16" s="145"/>
      <c r="M16" s="14">
        <v>8889.9577464788727</v>
      </c>
      <c r="N16" s="14">
        <v>9147.63768115942</v>
      </c>
    </row>
    <row r="17" spans="2:14" x14ac:dyDescent="0.3">
      <c r="B17" s="1" t="s">
        <v>264</v>
      </c>
      <c r="C17" s="12" t="s">
        <v>43</v>
      </c>
      <c r="D17" s="14">
        <v>319103</v>
      </c>
      <c r="E17" s="63"/>
      <c r="F17" s="14">
        <v>25</v>
      </c>
      <c r="G17" s="14">
        <v>9</v>
      </c>
      <c r="H17" s="14">
        <v>34</v>
      </c>
      <c r="I17" s="63"/>
      <c r="J17" s="79">
        <v>1.0654866923845905</v>
      </c>
      <c r="K17" s="79">
        <v>0.78344609734161064</v>
      </c>
      <c r="L17" s="145"/>
      <c r="M17" s="14">
        <v>9385.3823529411766</v>
      </c>
      <c r="N17" s="14">
        <v>12764.12</v>
      </c>
    </row>
    <row r="18" spans="2:14" x14ac:dyDescent="0.3">
      <c r="B18" s="1" t="s">
        <v>304</v>
      </c>
      <c r="C18" s="12" t="s">
        <v>89</v>
      </c>
      <c r="D18" s="14">
        <v>259920</v>
      </c>
      <c r="E18" s="63"/>
      <c r="F18" s="14">
        <v>27</v>
      </c>
      <c r="G18" s="14">
        <v>0</v>
      </c>
      <c r="H18" s="14">
        <v>27</v>
      </c>
      <c r="I18" s="63"/>
      <c r="J18" s="79">
        <v>1.0387811634349029</v>
      </c>
      <c r="K18" s="79">
        <v>1.0387811634349029</v>
      </c>
      <c r="L18" s="145"/>
      <c r="M18" s="14">
        <v>9626.6666666666661</v>
      </c>
      <c r="N18" s="14">
        <v>9626.6666666666661</v>
      </c>
    </row>
    <row r="19" spans="2:14" x14ac:dyDescent="0.3">
      <c r="B19" s="1" t="s">
        <v>288</v>
      </c>
      <c r="C19" s="52" t="s">
        <v>94</v>
      </c>
      <c r="D19" s="14">
        <v>419459</v>
      </c>
      <c r="E19" s="63"/>
      <c r="F19" s="14">
        <v>43</v>
      </c>
      <c r="G19" s="14">
        <v>0</v>
      </c>
      <c r="H19" s="14">
        <v>43</v>
      </c>
      <c r="I19" s="63"/>
      <c r="J19" s="79">
        <v>1.0251299888666114</v>
      </c>
      <c r="K19" s="79">
        <v>1.0251299888666114</v>
      </c>
      <c r="L19" s="145"/>
      <c r="M19" s="14">
        <v>9754.8604651162786</v>
      </c>
      <c r="N19" s="14">
        <v>9754.8604651162786</v>
      </c>
    </row>
    <row r="20" spans="2:14" x14ac:dyDescent="0.3">
      <c r="B20" s="1" t="s">
        <v>305</v>
      </c>
      <c r="C20" s="12" t="s">
        <v>39</v>
      </c>
      <c r="D20" s="14">
        <v>331701</v>
      </c>
      <c r="E20" s="63"/>
      <c r="F20" s="14">
        <v>34</v>
      </c>
      <c r="G20" s="14">
        <v>0</v>
      </c>
      <c r="H20" s="14">
        <v>34</v>
      </c>
      <c r="I20" s="63"/>
      <c r="J20" s="79">
        <v>1.0250195205923407</v>
      </c>
      <c r="K20" s="79">
        <v>1.0250195205923407</v>
      </c>
      <c r="L20" s="145"/>
      <c r="M20" s="14">
        <v>9755.9117647058829</v>
      </c>
      <c r="N20" s="14">
        <v>9755.9117647058829</v>
      </c>
    </row>
    <row r="21" spans="2:14" x14ac:dyDescent="0.3">
      <c r="B21" s="1" t="s">
        <v>301</v>
      </c>
      <c r="C21" s="12" t="s">
        <v>37</v>
      </c>
      <c r="D21" s="14">
        <v>251644</v>
      </c>
      <c r="E21" s="63"/>
      <c r="F21" s="14">
        <v>25</v>
      </c>
      <c r="G21" s="14">
        <v>0</v>
      </c>
      <c r="H21" s="14">
        <v>25</v>
      </c>
      <c r="I21" s="63"/>
      <c r="J21" s="79">
        <v>0.99346696126273626</v>
      </c>
      <c r="K21" s="79">
        <v>0.99346696126273626</v>
      </c>
      <c r="L21" s="145"/>
      <c r="M21" s="14">
        <v>10065.76</v>
      </c>
      <c r="N21" s="14">
        <v>10065.76</v>
      </c>
    </row>
    <row r="22" spans="2:14" x14ac:dyDescent="0.3">
      <c r="B22" s="1" t="s">
        <v>273</v>
      </c>
      <c r="C22" s="12" t="s">
        <v>22</v>
      </c>
      <c r="D22" s="14">
        <v>371562</v>
      </c>
      <c r="E22" s="63"/>
      <c r="F22" s="14">
        <v>35</v>
      </c>
      <c r="G22" s="14">
        <v>1</v>
      </c>
      <c r="H22" s="14">
        <v>36</v>
      </c>
      <c r="I22" s="63"/>
      <c r="J22" s="79">
        <v>0.96888271674713766</v>
      </c>
      <c r="K22" s="79">
        <v>0.94196930794860612</v>
      </c>
      <c r="L22" s="145"/>
      <c r="M22" s="14">
        <v>10321.166666666666</v>
      </c>
      <c r="N22" s="14">
        <v>10616.057142857142</v>
      </c>
    </row>
    <row r="23" spans="2:14" x14ac:dyDescent="0.3">
      <c r="B23" s="1" t="s">
        <v>276</v>
      </c>
      <c r="C23" s="12" t="s">
        <v>49</v>
      </c>
      <c r="D23" s="14">
        <v>327130</v>
      </c>
      <c r="E23" s="63"/>
      <c r="F23" s="14">
        <v>27</v>
      </c>
      <c r="G23" s="14">
        <v>0</v>
      </c>
      <c r="H23" s="14">
        <v>27</v>
      </c>
      <c r="I23" s="63"/>
      <c r="J23" s="79">
        <v>0.82535994864426987</v>
      </c>
      <c r="K23" s="79">
        <v>0.82535994864426987</v>
      </c>
      <c r="L23" s="145"/>
      <c r="M23" s="14">
        <v>12115.925925925925</v>
      </c>
      <c r="N23" s="14">
        <v>12115.925925925925</v>
      </c>
    </row>
    <row r="24" spans="2:14" x14ac:dyDescent="0.3">
      <c r="B24" s="1" t="s">
        <v>290</v>
      </c>
      <c r="C24" s="12" t="s">
        <v>26</v>
      </c>
      <c r="D24" s="14">
        <v>1320535</v>
      </c>
      <c r="E24" s="63"/>
      <c r="F24" s="14">
        <v>108</v>
      </c>
      <c r="G24" s="14">
        <v>0</v>
      </c>
      <c r="H24" s="14">
        <v>108</v>
      </c>
      <c r="I24" s="63"/>
      <c r="J24" s="79">
        <v>0.81785034096029263</v>
      </c>
      <c r="K24" s="79">
        <v>0.81785034096029263</v>
      </c>
      <c r="L24" s="145"/>
      <c r="M24" s="14">
        <v>12227.175925925925</v>
      </c>
      <c r="N24" s="14">
        <v>12227.175925925925</v>
      </c>
    </row>
    <row r="25" spans="2:14" x14ac:dyDescent="0.3">
      <c r="B25" s="1" t="s">
        <v>243</v>
      </c>
      <c r="C25" s="12" t="s">
        <v>76</v>
      </c>
      <c r="D25" s="14">
        <v>480766</v>
      </c>
      <c r="E25" s="63"/>
      <c r="F25" s="14">
        <v>31</v>
      </c>
      <c r="G25" s="14">
        <v>4</v>
      </c>
      <c r="H25" s="14">
        <v>35</v>
      </c>
      <c r="I25" s="63"/>
      <c r="J25" s="79">
        <v>0.72800489219287556</v>
      </c>
      <c r="K25" s="79">
        <v>0.64480433308511842</v>
      </c>
      <c r="L25" s="145"/>
      <c r="M25" s="14">
        <v>13736.171428571428</v>
      </c>
      <c r="N25" s="14">
        <v>15508.58064516129</v>
      </c>
    </row>
    <row r="26" spans="2:14" x14ac:dyDescent="0.3">
      <c r="B26" s="1" t="s">
        <v>233</v>
      </c>
      <c r="C26" s="12" t="s">
        <v>21</v>
      </c>
      <c r="D26" s="14">
        <v>311917</v>
      </c>
      <c r="E26" s="63"/>
      <c r="F26" s="14">
        <v>17</v>
      </c>
      <c r="G26" s="14">
        <v>5</v>
      </c>
      <c r="H26" s="14">
        <v>22</v>
      </c>
      <c r="I26" s="63"/>
      <c r="J26" s="79">
        <v>0.70531583722592861</v>
      </c>
      <c r="K26" s="79">
        <v>0.54501678331094494</v>
      </c>
      <c r="L26" s="145"/>
      <c r="M26" s="14">
        <v>14178.045454545454</v>
      </c>
      <c r="N26" s="14">
        <v>18348.058823529413</v>
      </c>
    </row>
    <row r="27" spans="2:14" x14ac:dyDescent="0.3">
      <c r="B27" s="1" t="s">
        <v>283</v>
      </c>
      <c r="C27" s="12" t="s">
        <v>33</v>
      </c>
      <c r="D27" s="14">
        <v>235898</v>
      </c>
      <c r="E27" s="63"/>
      <c r="F27" s="14">
        <v>16</v>
      </c>
      <c r="G27" s="14">
        <v>0</v>
      </c>
      <c r="H27" s="14">
        <v>16</v>
      </c>
      <c r="I27" s="63"/>
      <c r="J27" s="79">
        <v>0.6782592476409296</v>
      </c>
      <c r="K27" s="79">
        <v>0.6782592476409296</v>
      </c>
      <c r="L27" s="145"/>
      <c r="M27" s="14">
        <v>14743.625</v>
      </c>
      <c r="N27" s="14">
        <v>14743.625</v>
      </c>
    </row>
    <row r="28" spans="2:14" x14ac:dyDescent="0.3">
      <c r="B28" s="1" t="s">
        <v>188</v>
      </c>
      <c r="C28" s="12" t="s">
        <v>93</v>
      </c>
      <c r="D28" s="14">
        <v>548705</v>
      </c>
      <c r="E28" s="63"/>
      <c r="F28" s="14">
        <v>25</v>
      </c>
      <c r="G28" s="14">
        <v>11</v>
      </c>
      <c r="H28" s="14">
        <v>36</v>
      </c>
      <c r="I28" s="63"/>
      <c r="J28" s="79">
        <v>0.65609024885867628</v>
      </c>
      <c r="K28" s="79">
        <v>0.45561822837408078</v>
      </c>
      <c r="L28" s="145"/>
      <c r="M28" s="14">
        <v>15241.805555555555</v>
      </c>
      <c r="N28" s="14">
        <v>21948.2</v>
      </c>
    </row>
    <row r="29" spans="2:14" x14ac:dyDescent="0.3">
      <c r="B29" s="1" t="s">
        <v>297</v>
      </c>
      <c r="C29" s="12" t="s">
        <v>8</v>
      </c>
      <c r="D29" s="14">
        <v>398994</v>
      </c>
      <c r="E29" s="63"/>
      <c r="F29" s="14">
        <v>24</v>
      </c>
      <c r="G29" s="14">
        <v>0</v>
      </c>
      <c r="H29" s="14">
        <v>24</v>
      </c>
      <c r="I29" s="63"/>
      <c r="J29" s="79">
        <v>0.60151280470383017</v>
      </c>
      <c r="K29" s="79">
        <v>0.60151280470383017</v>
      </c>
      <c r="L29" s="145"/>
      <c r="M29" s="14">
        <v>16624.75</v>
      </c>
      <c r="N29" s="14">
        <v>16624.75</v>
      </c>
    </row>
    <row r="30" spans="2:14" x14ac:dyDescent="0.3">
      <c r="B30" s="1" t="s">
        <v>280</v>
      </c>
      <c r="C30" s="12" t="s">
        <v>61</v>
      </c>
      <c r="D30" s="14">
        <v>714169</v>
      </c>
      <c r="E30" s="63"/>
      <c r="F30" s="14">
        <v>35</v>
      </c>
      <c r="G30" s="14">
        <v>0</v>
      </c>
      <c r="H30" s="14">
        <v>35</v>
      </c>
      <c r="I30" s="63"/>
      <c r="J30" s="79">
        <v>0.49008007908492252</v>
      </c>
      <c r="K30" s="79">
        <v>0.49008007908492252</v>
      </c>
      <c r="L30" s="145"/>
      <c r="M30" s="14">
        <v>20404.82857142857</v>
      </c>
      <c r="N30" s="14">
        <v>20404.82857142857</v>
      </c>
    </row>
    <row r="31" spans="2:14" x14ac:dyDescent="0.3">
      <c r="B31" s="1" t="s">
        <v>285</v>
      </c>
      <c r="C31" s="12" t="s">
        <v>18</v>
      </c>
      <c r="D31" s="14">
        <v>255227</v>
      </c>
      <c r="E31" s="63"/>
      <c r="F31" s="14">
        <v>4</v>
      </c>
      <c r="G31" s="14">
        <v>7</v>
      </c>
      <c r="H31" s="14">
        <v>11</v>
      </c>
      <c r="I31" s="63"/>
      <c r="J31" s="79">
        <v>0.43098888440486316</v>
      </c>
      <c r="K31" s="79">
        <v>0.15672323069267752</v>
      </c>
      <c r="L31" s="145"/>
      <c r="M31" s="14">
        <v>23202.454545454544</v>
      </c>
      <c r="N31" s="14">
        <v>63806.75</v>
      </c>
    </row>
    <row r="32" spans="2:14" x14ac:dyDescent="0.3">
      <c r="B32" s="1" t="s">
        <v>228</v>
      </c>
      <c r="C32" s="12" t="s">
        <v>95</v>
      </c>
      <c r="D32" s="14">
        <v>464214</v>
      </c>
      <c r="E32" s="63"/>
      <c r="F32" s="14">
        <v>14</v>
      </c>
      <c r="G32" s="14">
        <v>5</v>
      </c>
      <c r="H32" s="14">
        <v>19</v>
      </c>
      <c r="I32" s="63"/>
      <c r="J32" s="79">
        <v>0.40929398941005657</v>
      </c>
      <c r="K32" s="79">
        <v>0.30158504482846271</v>
      </c>
      <c r="L32" s="145"/>
      <c r="M32" s="14">
        <v>24432.315789473683</v>
      </c>
      <c r="N32" s="14">
        <v>33158.142857142855</v>
      </c>
    </row>
    <row r="33" spans="2:14" x14ac:dyDescent="0.3">
      <c r="B33" s="1" t="s">
        <v>268</v>
      </c>
      <c r="C33" s="12" t="s">
        <v>96</v>
      </c>
      <c r="D33" s="14">
        <v>706367</v>
      </c>
      <c r="E33" s="63"/>
      <c r="F33" s="14">
        <v>25</v>
      </c>
      <c r="G33" s="14">
        <v>3</v>
      </c>
      <c r="H33" s="14">
        <v>28</v>
      </c>
      <c r="I33" s="63"/>
      <c r="J33" s="79">
        <v>0.3963945088034973</v>
      </c>
      <c r="K33" s="79">
        <v>0.35392366857455115</v>
      </c>
      <c r="L33" s="145"/>
      <c r="M33" s="14">
        <v>25227.392857142859</v>
      </c>
      <c r="N33" s="14">
        <v>28254.68</v>
      </c>
    </row>
    <row r="34" spans="2:14" x14ac:dyDescent="0.3">
      <c r="B34" s="1" t="s">
        <v>235</v>
      </c>
      <c r="C34" s="12" t="s">
        <v>81</v>
      </c>
      <c r="D34" s="14">
        <v>1394592</v>
      </c>
      <c r="E34" s="63"/>
      <c r="F34" s="14">
        <v>0</v>
      </c>
      <c r="G34" s="14">
        <v>50</v>
      </c>
      <c r="H34" s="14">
        <v>50</v>
      </c>
      <c r="I34" s="63"/>
      <c r="J34" s="79">
        <v>0.35852779881140862</v>
      </c>
      <c r="K34" s="79">
        <v>0</v>
      </c>
      <c r="L34" s="145"/>
      <c r="M34" s="14">
        <v>27891.84</v>
      </c>
      <c r="N34" s="14" t="s">
        <v>458</v>
      </c>
    </row>
    <row r="35" spans="2:14" x14ac:dyDescent="0.3">
      <c r="B35" s="1" t="s">
        <v>242</v>
      </c>
      <c r="C35" s="12" t="s">
        <v>88</v>
      </c>
      <c r="D35" s="14">
        <v>314825</v>
      </c>
      <c r="E35" s="63"/>
      <c r="F35" s="14">
        <v>8</v>
      </c>
      <c r="G35" s="14">
        <v>3</v>
      </c>
      <c r="H35" s="14">
        <v>11</v>
      </c>
      <c r="I35" s="63"/>
      <c r="J35" s="79">
        <v>0.3494004605733344</v>
      </c>
      <c r="K35" s="79">
        <v>0.25410942587151591</v>
      </c>
      <c r="L35" s="145"/>
      <c r="M35" s="14">
        <v>28620.454545454544</v>
      </c>
      <c r="N35" s="14">
        <v>39353.125</v>
      </c>
    </row>
    <row r="36" spans="2:14" x14ac:dyDescent="0.3">
      <c r="B36" s="1" t="s">
        <v>246</v>
      </c>
      <c r="C36" s="12" t="s">
        <v>59</v>
      </c>
      <c r="D36" s="14">
        <v>576366</v>
      </c>
      <c r="E36" s="63"/>
      <c r="F36" s="14">
        <v>18</v>
      </c>
      <c r="G36" s="14">
        <v>2</v>
      </c>
      <c r="H36" s="14">
        <v>20</v>
      </c>
      <c r="I36" s="63"/>
      <c r="J36" s="79">
        <v>0.34700173153864039</v>
      </c>
      <c r="K36" s="79">
        <v>0.3123015583847763</v>
      </c>
      <c r="L36" s="145"/>
      <c r="M36" s="14">
        <v>28818.3</v>
      </c>
      <c r="N36" s="14">
        <v>32020.333333333332</v>
      </c>
    </row>
    <row r="37" spans="2:14" x14ac:dyDescent="0.3">
      <c r="B37" s="1" t="s">
        <v>302</v>
      </c>
      <c r="C37" s="12" t="s">
        <v>72</v>
      </c>
      <c r="D37" s="14">
        <v>1647147</v>
      </c>
      <c r="E37" s="63"/>
      <c r="F37" s="14">
        <v>54</v>
      </c>
      <c r="G37" s="14">
        <v>0</v>
      </c>
      <c r="H37" s="14">
        <v>54</v>
      </c>
      <c r="I37" s="63"/>
      <c r="J37" s="79">
        <v>0.32783959173042843</v>
      </c>
      <c r="K37" s="79">
        <v>0.32783959173042843</v>
      </c>
      <c r="L37" s="145"/>
      <c r="M37" s="14">
        <v>30502.722222222223</v>
      </c>
      <c r="N37" s="14">
        <v>30502.722222222223</v>
      </c>
    </row>
    <row r="38" spans="2:14" x14ac:dyDescent="0.3">
      <c r="B38" s="1" t="s">
        <v>300</v>
      </c>
      <c r="C38" s="12" t="s">
        <v>73</v>
      </c>
      <c r="D38" s="14">
        <v>305298</v>
      </c>
      <c r="E38" s="63"/>
      <c r="F38" s="14">
        <v>10</v>
      </c>
      <c r="G38" s="14">
        <v>0</v>
      </c>
      <c r="H38" s="14">
        <v>10</v>
      </c>
      <c r="I38" s="63"/>
      <c r="J38" s="79">
        <v>0.32754882115179268</v>
      </c>
      <c r="K38" s="79">
        <v>0.32754882115179268</v>
      </c>
      <c r="L38" s="145"/>
      <c r="M38" s="14">
        <v>30529.8</v>
      </c>
      <c r="N38" s="14">
        <v>30529.8</v>
      </c>
    </row>
    <row r="39" spans="2:14" x14ac:dyDescent="0.3">
      <c r="B39" s="1" t="s">
        <v>271</v>
      </c>
      <c r="C39" s="12" t="s">
        <v>67</v>
      </c>
      <c r="D39" s="14">
        <v>446649</v>
      </c>
      <c r="E39" s="63"/>
      <c r="F39" s="14">
        <v>11</v>
      </c>
      <c r="G39" s="14">
        <v>2</v>
      </c>
      <c r="H39" s="14">
        <v>13</v>
      </c>
      <c r="I39" s="63"/>
      <c r="J39" s="79">
        <v>0.29105628804721378</v>
      </c>
      <c r="K39" s="79">
        <v>0.24627839757841169</v>
      </c>
      <c r="L39" s="145"/>
      <c r="M39" s="14">
        <v>34357.615384615383</v>
      </c>
      <c r="N39" s="14">
        <v>40604.454545454544</v>
      </c>
    </row>
    <row r="40" spans="2:14" x14ac:dyDescent="0.3">
      <c r="B40" s="1" t="s">
        <v>266</v>
      </c>
      <c r="C40" s="12" t="s">
        <v>6</v>
      </c>
      <c r="D40" s="14">
        <v>246301</v>
      </c>
      <c r="E40" s="63"/>
      <c r="F40" s="14">
        <v>3</v>
      </c>
      <c r="G40" s="14">
        <v>4</v>
      </c>
      <c r="H40" s="14">
        <v>7</v>
      </c>
      <c r="I40" s="63"/>
      <c r="J40" s="79">
        <v>0.28420509863946958</v>
      </c>
      <c r="K40" s="79">
        <v>0.12180218513120125</v>
      </c>
      <c r="L40" s="145"/>
      <c r="M40" s="14">
        <v>35185.857142857145</v>
      </c>
      <c r="N40" s="14">
        <v>82100.333333333328</v>
      </c>
    </row>
    <row r="41" spans="2:14" x14ac:dyDescent="0.3">
      <c r="B41" s="1" t="s">
        <v>291</v>
      </c>
      <c r="C41" s="12" t="s">
        <v>80</v>
      </c>
      <c r="D41" s="14">
        <v>1453138</v>
      </c>
      <c r="E41" s="63"/>
      <c r="F41" s="14">
        <v>33</v>
      </c>
      <c r="G41" s="14">
        <v>0</v>
      </c>
      <c r="H41" s="14">
        <v>33</v>
      </c>
      <c r="I41" s="63"/>
      <c r="J41" s="79">
        <v>0.22709474255026021</v>
      </c>
      <c r="K41" s="79">
        <v>0.22709474255026021</v>
      </c>
      <c r="L41" s="145"/>
      <c r="M41" s="14">
        <v>44034.484848484848</v>
      </c>
      <c r="N41" s="14">
        <v>44034.484848484848</v>
      </c>
    </row>
    <row r="42" spans="2:14" x14ac:dyDescent="0.3">
      <c r="B42" s="1" t="s">
        <v>237</v>
      </c>
      <c r="C42" s="12" t="s">
        <v>84</v>
      </c>
      <c r="D42" s="14">
        <v>309050</v>
      </c>
      <c r="E42" s="63"/>
      <c r="F42" s="14">
        <v>4</v>
      </c>
      <c r="G42" s="14">
        <v>3</v>
      </c>
      <c r="H42" s="14">
        <v>7</v>
      </c>
      <c r="I42" s="63"/>
      <c r="J42" s="79">
        <v>0.22650056625141562</v>
      </c>
      <c r="K42" s="79">
        <v>0.12942889500080892</v>
      </c>
      <c r="L42" s="145"/>
      <c r="M42" s="14">
        <v>44150</v>
      </c>
      <c r="N42" s="14">
        <v>77262.5</v>
      </c>
    </row>
    <row r="43" spans="2:14" x14ac:dyDescent="0.3">
      <c r="B43" s="1" t="s">
        <v>232</v>
      </c>
      <c r="C43" s="12" t="s">
        <v>64</v>
      </c>
      <c r="D43" s="14">
        <v>315285</v>
      </c>
      <c r="E43" s="63"/>
      <c r="F43" s="14">
        <v>7</v>
      </c>
      <c r="G43" s="14">
        <v>0</v>
      </c>
      <c r="H43" s="14">
        <v>7</v>
      </c>
      <c r="I43" s="63"/>
      <c r="J43" s="79">
        <v>0.22202134576652871</v>
      </c>
      <c r="K43" s="79">
        <v>0.22202134576652871</v>
      </c>
      <c r="L43" s="145"/>
      <c r="M43" s="14">
        <v>45040.714285714283</v>
      </c>
      <c r="N43" s="14">
        <v>45040.714285714283</v>
      </c>
    </row>
    <row r="44" spans="2:14" x14ac:dyDescent="0.3">
      <c r="B44" s="1" t="s">
        <v>307</v>
      </c>
      <c r="C44" s="12" t="s">
        <v>9</v>
      </c>
      <c r="D44" s="14">
        <v>1003496</v>
      </c>
      <c r="E44" s="63"/>
      <c r="F44" s="14">
        <v>7</v>
      </c>
      <c r="G44" s="14">
        <v>15</v>
      </c>
      <c r="H44" s="14">
        <v>22</v>
      </c>
      <c r="I44" s="63"/>
      <c r="J44" s="79">
        <v>0.21923355947607165</v>
      </c>
      <c r="K44" s="79">
        <v>6.9756132560568257E-2</v>
      </c>
      <c r="L44" s="145"/>
      <c r="M44" s="14">
        <v>45613.454545454544</v>
      </c>
      <c r="N44" s="14">
        <v>143356.57142857142</v>
      </c>
    </row>
    <row r="45" spans="2:14" x14ac:dyDescent="0.3">
      <c r="B45" s="1" t="s">
        <v>248</v>
      </c>
      <c r="C45" s="12" t="s">
        <v>45</v>
      </c>
      <c r="D45" s="14">
        <v>978003</v>
      </c>
      <c r="E45" s="63"/>
      <c r="F45" s="14">
        <v>21</v>
      </c>
      <c r="G45" s="14">
        <v>0</v>
      </c>
      <c r="H45" s="14">
        <v>21</v>
      </c>
      <c r="I45" s="63"/>
      <c r="J45" s="79">
        <v>0.21472326772003766</v>
      </c>
      <c r="K45" s="79">
        <v>0.21472326772003766</v>
      </c>
      <c r="L45" s="145"/>
      <c r="M45" s="14">
        <v>46571.571428571428</v>
      </c>
      <c r="N45" s="14">
        <v>46571.571428571428</v>
      </c>
    </row>
    <row r="46" spans="2:14" x14ac:dyDescent="0.3">
      <c r="B46" s="1" t="s">
        <v>295</v>
      </c>
      <c r="C46" s="12" t="s">
        <v>97</v>
      </c>
      <c r="D46" s="14">
        <v>399769</v>
      </c>
      <c r="E46" s="63"/>
      <c r="F46" s="14">
        <v>8</v>
      </c>
      <c r="G46" s="14">
        <v>0</v>
      </c>
      <c r="H46" s="14">
        <v>8</v>
      </c>
      <c r="I46" s="63"/>
      <c r="J46" s="79">
        <v>0.20011556673979222</v>
      </c>
      <c r="K46" s="79">
        <v>0.20011556673979222</v>
      </c>
      <c r="L46" s="145"/>
      <c r="M46" s="14">
        <v>49971.125</v>
      </c>
      <c r="N46" s="14">
        <v>49971.125</v>
      </c>
    </row>
    <row r="47" spans="2:14" x14ac:dyDescent="0.3">
      <c r="B47" s="1" t="s">
        <v>267</v>
      </c>
      <c r="C47" s="12" t="s">
        <v>78</v>
      </c>
      <c r="D47" s="14">
        <v>316692</v>
      </c>
      <c r="E47" s="63"/>
      <c r="F47" s="14">
        <v>6</v>
      </c>
      <c r="G47" s="14">
        <v>0</v>
      </c>
      <c r="H47" s="14">
        <v>6</v>
      </c>
      <c r="I47" s="63"/>
      <c r="J47" s="79">
        <v>0.18945852752832404</v>
      </c>
      <c r="K47" s="79">
        <v>0.18945852752832404</v>
      </c>
      <c r="L47" s="145"/>
      <c r="M47" s="14">
        <v>52782</v>
      </c>
      <c r="N47" s="14">
        <v>52782</v>
      </c>
    </row>
    <row r="48" spans="2:14" x14ac:dyDescent="0.3">
      <c r="B48" s="1" t="s">
        <v>227</v>
      </c>
      <c r="C48" s="12" t="s">
        <v>34</v>
      </c>
      <c r="D48" s="14">
        <v>547499</v>
      </c>
      <c r="E48" s="63"/>
      <c r="F48" s="14">
        <v>10</v>
      </c>
      <c r="G48" s="14">
        <v>0</v>
      </c>
      <c r="H48" s="14">
        <v>10</v>
      </c>
      <c r="I48" s="63"/>
      <c r="J48" s="79">
        <v>0.18264873543148025</v>
      </c>
      <c r="K48" s="79">
        <v>0.18264873543148025</v>
      </c>
      <c r="L48" s="145"/>
      <c r="M48" s="14">
        <v>54749.9</v>
      </c>
      <c r="N48" s="14">
        <v>54749.9</v>
      </c>
    </row>
    <row r="49" spans="2:14" x14ac:dyDescent="0.3">
      <c r="B49" s="1" t="s">
        <v>245</v>
      </c>
      <c r="C49" s="12" t="s">
        <v>36</v>
      </c>
      <c r="D49" s="14">
        <v>278911</v>
      </c>
      <c r="E49" s="63"/>
      <c r="F49" s="14">
        <v>5</v>
      </c>
      <c r="G49" s="14">
        <v>0</v>
      </c>
      <c r="H49" s="14">
        <v>5</v>
      </c>
      <c r="I49" s="63"/>
      <c r="J49" s="79">
        <v>0.17926865559264424</v>
      </c>
      <c r="K49" s="79">
        <v>0.17926865559264424</v>
      </c>
      <c r="L49" s="145"/>
      <c r="M49" s="14">
        <v>55782.2</v>
      </c>
      <c r="N49" s="14">
        <v>55782.2</v>
      </c>
    </row>
    <row r="50" spans="2:14" x14ac:dyDescent="0.3">
      <c r="B50" s="1" t="s">
        <v>306</v>
      </c>
      <c r="C50" s="12" t="s">
        <v>134</v>
      </c>
      <c r="D50" s="14">
        <v>231285</v>
      </c>
      <c r="E50" s="63"/>
      <c r="F50" s="14">
        <v>4</v>
      </c>
      <c r="G50" s="14">
        <v>0</v>
      </c>
      <c r="H50" s="14">
        <v>4</v>
      </c>
      <c r="I50" s="63"/>
      <c r="J50" s="79">
        <v>0.17294679724149858</v>
      </c>
      <c r="K50" s="79">
        <v>0.17294679724149858</v>
      </c>
      <c r="L50" s="145"/>
      <c r="M50" s="14">
        <v>57821.25</v>
      </c>
      <c r="N50" s="14">
        <v>57821.25</v>
      </c>
    </row>
    <row r="51" spans="2:14" x14ac:dyDescent="0.3">
      <c r="B51" s="1" t="s">
        <v>309</v>
      </c>
      <c r="C51" s="12" t="s">
        <v>71</v>
      </c>
      <c r="D51" s="14">
        <v>1619078</v>
      </c>
      <c r="E51" s="63"/>
      <c r="F51" s="14">
        <v>28</v>
      </c>
      <c r="G51" s="14">
        <v>0</v>
      </c>
      <c r="H51" s="14">
        <v>28</v>
      </c>
      <c r="I51" s="63"/>
      <c r="J51" s="79">
        <v>0.17293793134117069</v>
      </c>
      <c r="K51" s="79">
        <v>0.17293793134117069</v>
      </c>
      <c r="L51" s="145"/>
      <c r="M51" s="14">
        <v>57824.214285714283</v>
      </c>
      <c r="N51" s="14">
        <v>57824.214285714283</v>
      </c>
    </row>
    <row r="52" spans="2:14" x14ac:dyDescent="0.3">
      <c r="B52" s="1" t="s">
        <v>294</v>
      </c>
      <c r="C52" s="12" t="s">
        <v>25</v>
      </c>
      <c r="D52" s="14">
        <v>320242</v>
      </c>
      <c r="E52" s="63"/>
      <c r="F52" s="14">
        <v>5</v>
      </c>
      <c r="G52" s="14">
        <v>0</v>
      </c>
      <c r="H52" s="14">
        <v>5</v>
      </c>
      <c r="I52" s="63"/>
      <c r="J52" s="79">
        <v>0.15613192523154365</v>
      </c>
      <c r="K52" s="79">
        <v>0.15613192523154365</v>
      </c>
      <c r="L52" s="145"/>
      <c r="M52" s="14">
        <v>64048.4</v>
      </c>
      <c r="N52" s="14">
        <v>64048.4</v>
      </c>
    </row>
    <row r="53" spans="2:14" x14ac:dyDescent="0.3">
      <c r="B53" s="1" t="s">
        <v>224</v>
      </c>
      <c r="C53" s="12" t="s">
        <v>70</v>
      </c>
      <c r="D53" s="14">
        <v>321040</v>
      </c>
      <c r="E53" s="63"/>
      <c r="F53" s="14">
        <v>3</v>
      </c>
      <c r="G53" s="14">
        <v>2</v>
      </c>
      <c r="H53" s="14">
        <v>5</v>
      </c>
      <c r="I53" s="63"/>
      <c r="J53" s="79">
        <v>0.15574383254423124</v>
      </c>
      <c r="K53" s="79">
        <v>9.344629952653874E-2</v>
      </c>
      <c r="L53" s="145"/>
      <c r="M53" s="14">
        <v>64208</v>
      </c>
      <c r="N53" s="14">
        <v>107013.33333333333</v>
      </c>
    </row>
    <row r="54" spans="2:14" x14ac:dyDescent="0.3">
      <c r="B54" s="1" t="s">
        <v>236</v>
      </c>
      <c r="C54" s="12" t="s">
        <v>62</v>
      </c>
      <c r="D54" s="14">
        <v>388624</v>
      </c>
      <c r="E54" s="63"/>
      <c r="F54" s="14">
        <v>6</v>
      </c>
      <c r="G54" s="14">
        <v>0</v>
      </c>
      <c r="H54" s="14">
        <v>6</v>
      </c>
      <c r="I54" s="63"/>
      <c r="J54" s="79">
        <v>0.15439087652846969</v>
      </c>
      <c r="K54" s="79">
        <v>0.15439087652846969</v>
      </c>
      <c r="L54" s="145"/>
      <c r="M54" s="14">
        <v>64770.666666666664</v>
      </c>
      <c r="N54" s="14">
        <v>64770.666666666664</v>
      </c>
    </row>
    <row r="55" spans="2:14" x14ac:dyDescent="0.3">
      <c r="B55" s="1" t="s">
        <v>287</v>
      </c>
      <c r="C55" s="12" t="s">
        <v>7</v>
      </c>
      <c r="D55" s="14">
        <v>515426</v>
      </c>
      <c r="E55" s="63"/>
      <c r="F55" s="14">
        <v>5</v>
      </c>
      <c r="G55" s="14">
        <v>2</v>
      </c>
      <c r="H55" s="14">
        <v>7</v>
      </c>
      <c r="I55" s="63"/>
      <c r="J55" s="79">
        <v>0.13580999018287784</v>
      </c>
      <c r="K55" s="79">
        <v>9.7007135844912759E-2</v>
      </c>
      <c r="L55" s="145"/>
      <c r="M55" s="14">
        <v>73632.28571428571</v>
      </c>
      <c r="N55" s="14">
        <v>103085.2</v>
      </c>
    </row>
    <row r="56" spans="2:14" x14ac:dyDescent="0.3">
      <c r="B56" s="1" t="s">
        <v>234</v>
      </c>
      <c r="C56" s="12" t="s">
        <v>63</v>
      </c>
      <c r="D56" s="14">
        <v>8840134</v>
      </c>
      <c r="E56" s="63"/>
      <c r="F56" s="14">
        <v>82</v>
      </c>
      <c r="G56" s="14">
        <v>27</v>
      </c>
      <c r="H56" s="14">
        <v>109</v>
      </c>
      <c r="I56" s="63"/>
      <c r="J56" s="79">
        <v>0.12330129837398393</v>
      </c>
      <c r="K56" s="79">
        <v>9.2758774923547546E-2</v>
      </c>
      <c r="L56" s="145"/>
      <c r="M56" s="14">
        <v>81102.146788990824</v>
      </c>
      <c r="N56" s="14">
        <v>107806.51219512195</v>
      </c>
    </row>
    <row r="57" spans="2:14" x14ac:dyDescent="0.3">
      <c r="B57" s="1" t="s">
        <v>260</v>
      </c>
      <c r="C57" s="12" t="s">
        <v>57</v>
      </c>
      <c r="D57" s="14">
        <v>513977</v>
      </c>
      <c r="E57" s="63"/>
      <c r="F57" s="14">
        <v>6</v>
      </c>
      <c r="G57" s="14">
        <v>0</v>
      </c>
      <c r="H57" s="14">
        <v>6</v>
      </c>
      <c r="I57" s="63"/>
      <c r="J57" s="79">
        <v>0.11673674113822215</v>
      </c>
      <c r="K57" s="79">
        <v>0.11673674113822215</v>
      </c>
      <c r="L57" s="145"/>
      <c r="M57" s="14">
        <v>85662.833333333328</v>
      </c>
      <c r="N57" s="14">
        <v>85662.833333333328</v>
      </c>
    </row>
    <row r="58" spans="2:14" x14ac:dyDescent="0.3">
      <c r="B58" s="1" t="s">
        <v>255</v>
      </c>
      <c r="C58" s="12" t="s">
        <v>19</v>
      </c>
      <c r="D58" s="14">
        <v>2750534</v>
      </c>
      <c r="E58" s="63"/>
      <c r="F58" s="14">
        <v>1</v>
      </c>
      <c r="G58" s="14">
        <v>31</v>
      </c>
      <c r="H58" s="14">
        <v>32</v>
      </c>
      <c r="I58" s="63"/>
      <c r="J58" s="79">
        <v>0.11634104504797978</v>
      </c>
      <c r="K58" s="79">
        <v>3.635657657749368E-3</v>
      </c>
      <c r="L58" s="145"/>
      <c r="M58" s="14">
        <v>85954.1875</v>
      </c>
      <c r="N58" s="14">
        <v>2750534</v>
      </c>
    </row>
    <row r="59" spans="2:14" x14ac:dyDescent="0.3">
      <c r="B59" s="1" t="s">
        <v>184</v>
      </c>
      <c r="C59" s="12" t="s">
        <v>17</v>
      </c>
      <c r="D59" s="14">
        <v>1164981</v>
      </c>
      <c r="E59" s="63"/>
      <c r="F59" s="14">
        <v>8</v>
      </c>
      <c r="G59" s="14">
        <v>2</v>
      </c>
      <c r="H59" s="14">
        <v>10</v>
      </c>
      <c r="I59" s="63"/>
      <c r="J59" s="79">
        <v>8.5838309809344523E-2</v>
      </c>
      <c r="K59" s="79">
        <v>6.8670647847475619E-2</v>
      </c>
      <c r="L59" s="145"/>
      <c r="M59" s="14">
        <v>116498.1</v>
      </c>
      <c r="N59" s="14">
        <v>145622.625</v>
      </c>
    </row>
    <row r="60" spans="2:14" x14ac:dyDescent="0.3">
      <c r="B60" s="1" t="s">
        <v>275</v>
      </c>
      <c r="C60" s="12" t="s">
        <v>55</v>
      </c>
      <c r="D60" s="14">
        <v>277146</v>
      </c>
      <c r="E60" s="63"/>
      <c r="F60" s="14">
        <v>2</v>
      </c>
      <c r="G60" s="14">
        <v>0</v>
      </c>
      <c r="H60" s="14">
        <v>2</v>
      </c>
      <c r="I60" s="63"/>
      <c r="J60" s="79">
        <v>7.2164130097493742E-2</v>
      </c>
      <c r="K60" s="79">
        <v>7.2164130097493742E-2</v>
      </c>
      <c r="L60" s="145"/>
      <c r="M60" s="14">
        <v>138573</v>
      </c>
      <c r="N60" s="14">
        <v>138573</v>
      </c>
    </row>
    <row r="61" spans="2:14" x14ac:dyDescent="0.3">
      <c r="B61" s="1" t="s">
        <v>278</v>
      </c>
      <c r="C61" s="12" t="s">
        <v>53</v>
      </c>
      <c r="D61" s="14">
        <v>642889</v>
      </c>
      <c r="E61" s="63"/>
      <c r="F61" s="14">
        <v>4</v>
      </c>
      <c r="G61" s="14">
        <v>0</v>
      </c>
      <c r="H61" s="14">
        <v>4</v>
      </c>
      <c r="I61" s="63"/>
      <c r="J61" s="79">
        <v>6.2219138918226946E-2</v>
      </c>
      <c r="K61" s="79">
        <v>6.2219138918226946E-2</v>
      </c>
      <c r="L61" s="145"/>
      <c r="M61" s="14">
        <v>160722.25</v>
      </c>
      <c r="N61" s="14">
        <v>160722.25</v>
      </c>
    </row>
    <row r="62" spans="2:14" x14ac:dyDescent="0.3">
      <c r="B62" s="1" t="s">
        <v>241</v>
      </c>
      <c r="C62" s="12" t="s">
        <v>135</v>
      </c>
      <c r="D62" s="14">
        <v>233034</v>
      </c>
      <c r="E62" s="63"/>
      <c r="F62" s="14">
        <v>1</v>
      </c>
      <c r="G62" s="14">
        <v>0</v>
      </c>
      <c r="H62" s="14">
        <v>1</v>
      </c>
      <c r="I62" s="63"/>
      <c r="J62" s="79">
        <v>4.2912193070539062E-2</v>
      </c>
      <c r="K62" s="79">
        <v>4.2912193070539062E-2</v>
      </c>
      <c r="L62" s="145"/>
      <c r="M62" s="14">
        <v>233034</v>
      </c>
      <c r="N62" s="14">
        <v>233034</v>
      </c>
    </row>
    <row r="63" spans="2:14" x14ac:dyDescent="0.3">
      <c r="B63" s="1" t="s">
        <v>303</v>
      </c>
      <c r="C63" s="52" t="s">
        <v>85</v>
      </c>
      <c r="D63" s="14">
        <v>246001</v>
      </c>
      <c r="E63" s="63"/>
      <c r="F63" s="14">
        <v>0</v>
      </c>
      <c r="G63" s="14">
        <v>1</v>
      </c>
      <c r="H63" s="14">
        <v>1</v>
      </c>
      <c r="I63" s="63"/>
      <c r="J63" s="79">
        <v>4.0650241259181874E-2</v>
      </c>
      <c r="K63" s="79">
        <v>0</v>
      </c>
      <c r="L63" s="145"/>
      <c r="M63" s="14">
        <v>246001</v>
      </c>
      <c r="N63" s="14" t="s">
        <v>458</v>
      </c>
    </row>
    <row r="64" spans="2:14" x14ac:dyDescent="0.3">
      <c r="B64" s="1" t="s">
        <v>292</v>
      </c>
      <c r="C64" s="12" t="s">
        <v>23</v>
      </c>
      <c r="D64" s="14">
        <v>495511</v>
      </c>
      <c r="E64" s="63"/>
      <c r="F64" s="14">
        <v>2</v>
      </c>
      <c r="G64" s="14">
        <v>0</v>
      </c>
      <c r="H64" s="14">
        <v>2</v>
      </c>
      <c r="I64" s="63"/>
      <c r="J64" s="79">
        <v>4.0362373388279978E-2</v>
      </c>
      <c r="K64" s="79">
        <v>4.0362373388279978E-2</v>
      </c>
      <c r="L64" s="145"/>
      <c r="M64" s="14">
        <v>247755.5</v>
      </c>
      <c r="N64" s="14">
        <v>247755.5</v>
      </c>
    </row>
    <row r="65" spans="2:14" x14ac:dyDescent="0.3">
      <c r="B65" s="1" t="s">
        <v>185</v>
      </c>
      <c r="C65" s="12" t="s">
        <v>82</v>
      </c>
      <c r="D65" s="14">
        <v>883822</v>
      </c>
      <c r="E65" s="63"/>
      <c r="F65" s="14">
        <v>3</v>
      </c>
      <c r="G65" s="14">
        <v>0</v>
      </c>
      <c r="H65" s="14">
        <v>3</v>
      </c>
      <c r="I65" s="63"/>
      <c r="J65" s="79">
        <v>3.3943486358112833E-2</v>
      </c>
      <c r="K65" s="79">
        <v>3.3943486358112833E-2</v>
      </c>
      <c r="L65" s="145"/>
      <c r="M65" s="14">
        <v>294607.33333333331</v>
      </c>
      <c r="N65" s="14">
        <v>294607.33333333331</v>
      </c>
    </row>
    <row r="66" spans="2:14" x14ac:dyDescent="0.3">
      <c r="B66" s="1" t="s">
        <v>256</v>
      </c>
      <c r="C66" s="12" t="s">
        <v>87</v>
      </c>
      <c r="D66" s="14">
        <v>297651</v>
      </c>
      <c r="E66" s="63"/>
      <c r="F66" s="14">
        <v>1</v>
      </c>
      <c r="G66" s="14">
        <v>0</v>
      </c>
      <c r="H66" s="14">
        <v>1</v>
      </c>
      <c r="I66" s="63"/>
      <c r="J66" s="79">
        <v>3.3596393091237721E-2</v>
      </c>
      <c r="K66" s="79">
        <v>3.3596393091237721E-2</v>
      </c>
      <c r="L66" s="145"/>
      <c r="M66" s="14">
        <v>297651</v>
      </c>
      <c r="N66" s="14">
        <v>297651</v>
      </c>
    </row>
    <row r="67" spans="2:14" x14ac:dyDescent="0.3">
      <c r="B67" s="1" t="s">
        <v>254</v>
      </c>
      <c r="C67" s="12" t="s">
        <v>14</v>
      </c>
      <c r="D67" s="14">
        <v>685476</v>
      </c>
      <c r="E67" s="63"/>
      <c r="F67" s="14">
        <v>2</v>
      </c>
      <c r="G67" s="14">
        <v>0</v>
      </c>
      <c r="H67" s="14">
        <v>2</v>
      </c>
      <c r="I67" s="63"/>
      <c r="J67" s="79">
        <v>2.9176805606614967E-2</v>
      </c>
      <c r="K67" s="79">
        <v>2.9176805606614967E-2</v>
      </c>
      <c r="L67" s="145"/>
      <c r="M67" s="14">
        <v>342738</v>
      </c>
      <c r="N67" s="14">
        <v>342738</v>
      </c>
    </row>
    <row r="68" spans="2:14" x14ac:dyDescent="0.3">
      <c r="B68" s="1" t="s">
        <v>310</v>
      </c>
      <c r="C68" s="12" t="s">
        <v>47</v>
      </c>
      <c r="D68" s="14">
        <v>517971</v>
      </c>
      <c r="E68" s="63"/>
      <c r="F68" s="14">
        <v>0</v>
      </c>
      <c r="G68" s="14">
        <v>1</v>
      </c>
      <c r="H68" s="14">
        <v>1</v>
      </c>
      <c r="I68" s="63"/>
      <c r="J68" s="79">
        <v>1.9306100148463911E-2</v>
      </c>
      <c r="K68" s="79">
        <v>0</v>
      </c>
      <c r="L68" s="145"/>
      <c r="M68" s="14">
        <v>517971</v>
      </c>
      <c r="N68" s="14" t="s">
        <v>458</v>
      </c>
    </row>
    <row r="69" spans="2:14" x14ac:dyDescent="0.3">
      <c r="B69" s="1" t="s">
        <v>226</v>
      </c>
      <c r="C69" s="12" t="s">
        <v>52</v>
      </c>
      <c r="D69" s="14">
        <v>3903648</v>
      </c>
      <c r="E69" s="63"/>
      <c r="F69" s="14">
        <v>1</v>
      </c>
      <c r="G69" s="14">
        <v>0</v>
      </c>
      <c r="H69" s="14">
        <v>1</v>
      </c>
      <c r="I69" s="63"/>
      <c r="J69" s="79">
        <v>2.5617063833624342E-3</v>
      </c>
      <c r="K69" s="79">
        <v>2.5617063833624342E-3</v>
      </c>
      <c r="L69" s="145"/>
      <c r="M69" s="14">
        <v>3903648</v>
      </c>
      <c r="N69" s="14">
        <v>3903648</v>
      </c>
    </row>
    <row r="70" spans="2:14" x14ac:dyDescent="0.3">
      <c r="B70" s="1" t="s">
        <v>299</v>
      </c>
      <c r="C70" s="12" t="s">
        <v>191</v>
      </c>
      <c r="D70" s="14">
        <v>231726</v>
      </c>
      <c r="E70" s="63"/>
      <c r="F70" s="14">
        <v>0</v>
      </c>
      <c r="G70" s="14">
        <v>0</v>
      </c>
      <c r="H70" s="14">
        <v>0</v>
      </c>
      <c r="I70" s="63"/>
      <c r="J70" s="79">
        <v>0</v>
      </c>
      <c r="K70" s="79">
        <v>0</v>
      </c>
      <c r="L70" s="145"/>
      <c r="M70" s="14" t="s">
        <v>458</v>
      </c>
      <c r="N70" s="14" t="s">
        <v>458</v>
      </c>
    </row>
    <row r="71" spans="2:14" x14ac:dyDescent="0.3">
      <c r="B71" s="1" t="s">
        <v>225</v>
      </c>
      <c r="C71" s="12" t="s">
        <v>83</v>
      </c>
      <c r="D71" s="14">
        <v>1018924</v>
      </c>
      <c r="E71" s="63"/>
      <c r="F71" s="14">
        <v>0</v>
      </c>
      <c r="G71" s="14">
        <v>0</v>
      </c>
      <c r="H71" s="14">
        <v>0</v>
      </c>
      <c r="I71" s="63"/>
      <c r="J71" s="79">
        <v>0</v>
      </c>
      <c r="K71" s="79">
        <v>0</v>
      </c>
      <c r="L71" s="145"/>
      <c r="M71" s="14" t="s">
        <v>458</v>
      </c>
      <c r="N71" s="14" t="s">
        <v>458</v>
      </c>
    </row>
    <row r="72" spans="2:14" x14ac:dyDescent="0.3">
      <c r="B72" s="1" t="s">
        <v>257</v>
      </c>
      <c r="C72" s="85" t="s">
        <v>2</v>
      </c>
      <c r="D72" s="14">
        <v>567242</v>
      </c>
      <c r="E72" s="63"/>
      <c r="F72" s="14">
        <v>0</v>
      </c>
      <c r="G72" s="14">
        <v>0</v>
      </c>
      <c r="H72" s="14">
        <v>0</v>
      </c>
      <c r="I72" s="63"/>
      <c r="J72" s="79">
        <v>0</v>
      </c>
      <c r="K72" s="79">
        <v>0</v>
      </c>
      <c r="L72" s="145"/>
      <c r="M72" s="14" t="s">
        <v>458</v>
      </c>
      <c r="N72" s="14" t="s">
        <v>458</v>
      </c>
    </row>
    <row r="73" spans="2:14" x14ac:dyDescent="0.3">
      <c r="B73" s="1" t="s">
        <v>282</v>
      </c>
      <c r="C73" s="12" t="s">
        <v>3</v>
      </c>
      <c r="D73" s="14">
        <v>346023</v>
      </c>
      <c r="E73" s="63"/>
      <c r="F73" s="14">
        <v>0</v>
      </c>
      <c r="G73" s="14">
        <v>0</v>
      </c>
      <c r="H73" s="14">
        <v>0</v>
      </c>
      <c r="I73" s="63"/>
      <c r="J73" s="79">
        <v>0</v>
      </c>
      <c r="K73" s="79">
        <v>0</v>
      </c>
      <c r="L73" s="145"/>
      <c r="M73" s="14" t="s">
        <v>458</v>
      </c>
      <c r="N73" s="14" t="s">
        <v>458</v>
      </c>
    </row>
    <row r="74" spans="2:14" x14ac:dyDescent="0.3">
      <c r="B74" s="1" t="s">
        <v>258</v>
      </c>
      <c r="C74" s="12" t="s">
        <v>4</v>
      </c>
      <c r="D74" s="14">
        <v>290509</v>
      </c>
      <c r="E74" s="63"/>
      <c r="F74" s="14">
        <v>0</v>
      </c>
      <c r="G74" s="14">
        <v>0</v>
      </c>
      <c r="H74" s="14">
        <v>0</v>
      </c>
      <c r="I74" s="63"/>
      <c r="J74" s="79">
        <v>0</v>
      </c>
      <c r="K74" s="79">
        <v>0</v>
      </c>
      <c r="L74" s="145"/>
      <c r="M74" s="14" t="s">
        <v>458</v>
      </c>
      <c r="N74" s="14" t="s">
        <v>458</v>
      </c>
    </row>
    <row r="75" spans="2:14" x14ac:dyDescent="0.3">
      <c r="B75" s="1" t="s">
        <v>239</v>
      </c>
      <c r="C75" s="12" t="s">
        <v>10</v>
      </c>
      <c r="D75" s="14">
        <v>410726</v>
      </c>
      <c r="E75" s="63"/>
      <c r="F75" s="14">
        <v>0</v>
      </c>
      <c r="G75" s="14">
        <v>0</v>
      </c>
      <c r="H75" s="14">
        <v>0</v>
      </c>
      <c r="I75" s="63"/>
      <c r="J75" s="79">
        <v>0</v>
      </c>
      <c r="K75" s="79">
        <v>0</v>
      </c>
      <c r="L75" s="145"/>
      <c r="M75" s="14" t="s">
        <v>458</v>
      </c>
      <c r="N75" s="14" t="s">
        <v>458</v>
      </c>
    </row>
    <row r="76" spans="2:14" x14ac:dyDescent="0.3">
      <c r="B76" s="1" t="s">
        <v>261</v>
      </c>
      <c r="C76" s="12" t="s">
        <v>11</v>
      </c>
      <c r="D76" s="14">
        <v>576870</v>
      </c>
      <c r="E76" s="63"/>
      <c r="F76" s="14">
        <v>0</v>
      </c>
      <c r="G76" s="14">
        <v>0</v>
      </c>
      <c r="H76" s="14">
        <v>0</v>
      </c>
      <c r="I76" s="63"/>
      <c r="J76" s="79">
        <v>0</v>
      </c>
      <c r="K76" s="79">
        <v>0</v>
      </c>
      <c r="L76" s="145"/>
      <c r="M76" s="14" t="s">
        <v>458</v>
      </c>
      <c r="N76" s="14" t="s">
        <v>458</v>
      </c>
    </row>
    <row r="77" spans="2:14" x14ac:dyDescent="0.3">
      <c r="B77" s="1" t="s">
        <v>187</v>
      </c>
      <c r="C77" s="12" t="s">
        <v>13</v>
      </c>
      <c r="D77" s="14">
        <v>240861</v>
      </c>
      <c r="E77" s="63"/>
      <c r="F77" s="14">
        <v>0</v>
      </c>
      <c r="G77" s="14">
        <v>0</v>
      </c>
      <c r="H77" s="14">
        <v>0</v>
      </c>
      <c r="I77" s="63"/>
      <c r="J77" s="79">
        <v>0</v>
      </c>
      <c r="K77" s="79">
        <v>0</v>
      </c>
      <c r="L77" s="145"/>
      <c r="M77" s="14" t="s">
        <v>458</v>
      </c>
      <c r="N77" s="14" t="s">
        <v>458</v>
      </c>
    </row>
    <row r="78" spans="2:14" x14ac:dyDescent="0.3">
      <c r="B78" s="1" t="s">
        <v>253</v>
      </c>
      <c r="C78" s="12" t="s">
        <v>15</v>
      </c>
      <c r="D78" s="14">
        <v>279145</v>
      </c>
      <c r="E78" s="63"/>
      <c r="F78" s="14">
        <v>0</v>
      </c>
      <c r="G78" s="14">
        <v>0</v>
      </c>
      <c r="H78" s="14">
        <v>0</v>
      </c>
      <c r="I78" s="63"/>
      <c r="J78" s="79">
        <v>0</v>
      </c>
      <c r="K78" s="79">
        <v>0</v>
      </c>
      <c r="L78" s="145"/>
      <c r="M78" s="14" t="s">
        <v>458</v>
      </c>
      <c r="N78" s="14" t="s">
        <v>458</v>
      </c>
    </row>
    <row r="79" spans="2:14" x14ac:dyDescent="0.3">
      <c r="B79" s="1" t="s">
        <v>259</v>
      </c>
      <c r="C79" s="12" t="s">
        <v>16</v>
      </c>
      <c r="D79" s="14">
        <v>284103</v>
      </c>
      <c r="E79" s="63"/>
      <c r="F79" s="14">
        <v>0</v>
      </c>
      <c r="G79" s="14">
        <v>0</v>
      </c>
      <c r="H79" s="14">
        <v>0</v>
      </c>
      <c r="I79" s="63"/>
      <c r="J79" s="79">
        <v>0</v>
      </c>
      <c r="K79" s="79">
        <v>0</v>
      </c>
      <c r="L79" s="145"/>
      <c r="M79" s="14" t="s">
        <v>458</v>
      </c>
      <c r="N79" s="14" t="s">
        <v>458</v>
      </c>
    </row>
    <row r="80" spans="2:14" x14ac:dyDescent="0.3">
      <c r="B80" s="1" t="s">
        <v>270</v>
      </c>
      <c r="C80" s="12" t="s">
        <v>20</v>
      </c>
      <c r="D80" s="14">
        <v>278609</v>
      </c>
      <c r="E80" s="63"/>
      <c r="F80" s="14">
        <v>0</v>
      </c>
      <c r="G80" s="14">
        <v>0</v>
      </c>
      <c r="H80" s="14">
        <v>0</v>
      </c>
      <c r="I80" s="63"/>
      <c r="J80" s="79">
        <v>0</v>
      </c>
      <c r="K80" s="79">
        <v>0</v>
      </c>
      <c r="L80" s="145"/>
      <c r="M80" s="14" t="s">
        <v>458</v>
      </c>
      <c r="N80" s="14" t="s">
        <v>458</v>
      </c>
    </row>
    <row r="81" spans="2:14" x14ac:dyDescent="0.3">
      <c r="B81" s="1" t="s">
        <v>279</v>
      </c>
      <c r="C81" s="12" t="s">
        <v>27</v>
      </c>
      <c r="D81" s="14">
        <v>744729</v>
      </c>
      <c r="E81" s="63"/>
      <c r="F81" s="14">
        <v>0</v>
      </c>
      <c r="G81" s="14">
        <v>0</v>
      </c>
      <c r="H81" s="14">
        <v>0</v>
      </c>
      <c r="I81" s="63"/>
      <c r="J81" s="79">
        <v>0</v>
      </c>
      <c r="K81" s="79">
        <v>0</v>
      </c>
      <c r="L81" s="145"/>
      <c r="M81" s="14" t="s">
        <v>458</v>
      </c>
      <c r="N81" s="14" t="s">
        <v>458</v>
      </c>
    </row>
    <row r="82" spans="2:14" x14ac:dyDescent="0.3">
      <c r="B82" s="1" t="s">
        <v>312</v>
      </c>
      <c r="C82" s="12" t="s">
        <v>29</v>
      </c>
      <c r="D82" s="14">
        <v>637423</v>
      </c>
      <c r="E82" s="63"/>
      <c r="F82" s="14">
        <v>0</v>
      </c>
      <c r="G82" s="14">
        <v>0</v>
      </c>
      <c r="H82" s="14">
        <v>0</v>
      </c>
      <c r="I82" s="63"/>
      <c r="J82" s="79">
        <v>0</v>
      </c>
      <c r="K82" s="79">
        <v>0</v>
      </c>
      <c r="L82" s="145"/>
      <c r="M82" s="14" t="s">
        <v>458</v>
      </c>
      <c r="N82" s="14" t="s">
        <v>458</v>
      </c>
    </row>
    <row r="83" spans="2:14" x14ac:dyDescent="0.3">
      <c r="B83" s="1" t="s">
        <v>262</v>
      </c>
      <c r="C83" s="12" t="s">
        <v>30</v>
      </c>
      <c r="D83" s="14">
        <v>296031</v>
      </c>
      <c r="E83" s="63"/>
      <c r="F83" s="14">
        <v>0</v>
      </c>
      <c r="G83" s="14">
        <v>0</v>
      </c>
      <c r="H83" s="14">
        <v>0</v>
      </c>
      <c r="I83" s="63"/>
      <c r="J83" s="79">
        <v>0</v>
      </c>
      <c r="K83" s="79">
        <v>0</v>
      </c>
      <c r="L83" s="145"/>
      <c r="M83" s="14" t="s">
        <v>458</v>
      </c>
      <c r="N83" s="14" t="s">
        <v>458</v>
      </c>
    </row>
    <row r="84" spans="2:14" x14ac:dyDescent="0.3">
      <c r="B84" s="1" t="s">
        <v>311</v>
      </c>
      <c r="C84" s="12" t="s">
        <v>31</v>
      </c>
      <c r="D84" s="14">
        <v>687301</v>
      </c>
      <c r="E84" s="63"/>
      <c r="F84" s="14">
        <v>0</v>
      </c>
      <c r="G84" s="14">
        <v>0</v>
      </c>
      <c r="H84" s="14">
        <v>0</v>
      </c>
      <c r="I84" s="63"/>
      <c r="J84" s="79">
        <v>0</v>
      </c>
      <c r="K84" s="79">
        <v>0</v>
      </c>
      <c r="L84" s="145"/>
      <c r="M84" s="14" t="s">
        <v>458</v>
      </c>
      <c r="N84" s="14" t="s">
        <v>458</v>
      </c>
    </row>
    <row r="85" spans="2:14" x14ac:dyDescent="0.3">
      <c r="B85" s="1" t="s">
        <v>250</v>
      </c>
      <c r="C85" s="12" t="s">
        <v>32</v>
      </c>
      <c r="D85" s="14">
        <v>966549</v>
      </c>
      <c r="E85" s="63"/>
      <c r="F85" s="14">
        <v>0</v>
      </c>
      <c r="G85" s="14">
        <v>0</v>
      </c>
      <c r="H85" s="14">
        <v>0</v>
      </c>
      <c r="I85" s="63"/>
      <c r="J85" s="79">
        <v>0</v>
      </c>
      <c r="K85" s="79">
        <v>0</v>
      </c>
      <c r="L85" s="145"/>
      <c r="M85" s="14" t="s">
        <v>458</v>
      </c>
      <c r="N85" s="14" t="s">
        <v>458</v>
      </c>
    </row>
    <row r="86" spans="2:14" x14ac:dyDescent="0.3">
      <c r="B86" s="1" t="s">
        <v>249</v>
      </c>
      <c r="C86" s="12" t="s">
        <v>35</v>
      </c>
      <c r="D86" s="14">
        <v>251478</v>
      </c>
      <c r="E86" s="63"/>
      <c r="F86" s="14">
        <v>0</v>
      </c>
      <c r="G86" s="14">
        <v>0</v>
      </c>
      <c r="H86" s="14">
        <v>0</v>
      </c>
      <c r="I86" s="63"/>
      <c r="J86" s="79">
        <v>0</v>
      </c>
      <c r="K86" s="79">
        <v>0</v>
      </c>
      <c r="L86" s="145"/>
      <c r="M86" s="14" t="s">
        <v>458</v>
      </c>
      <c r="N86" s="14" t="s">
        <v>458</v>
      </c>
    </row>
    <row r="87" spans="2:14" x14ac:dyDescent="0.3">
      <c r="B87" s="1" t="s">
        <v>186</v>
      </c>
      <c r="C87" s="12" t="s">
        <v>38</v>
      </c>
      <c r="D87" s="14">
        <v>303787</v>
      </c>
      <c r="E87" s="63"/>
      <c r="F87" s="14">
        <v>0</v>
      </c>
      <c r="G87" s="14">
        <v>0</v>
      </c>
      <c r="H87" s="14">
        <v>0</v>
      </c>
      <c r="I87" s="63"/>
      <c r="J87" s="79">
        <v>0</v>
      </c>
      <c r="K87" s="79">
        <v>0</v>
      </c>
      <c r="L87" s="145"/>
      <c r="M87" s="14" t="s">
        <v>458</v>
      </c>
      <c r="N87" s="14" t="s">
        <v>458</v>
      </c>
    </row>
    <row r="88" spans="2:14" x14ac:dyDescent="0.3">
      <c r="B88" s="1" t="s">
        <v>313</v>
      </c>
      <c r="C88" s="12" t="s">
        <v>40</v>
      </c>
      <c r="D88" s="14">
        <v>225489</v>
      </c>
      <c r="E88" s="63"/>
      <c r="F88" s="14">
        <v>0</v>
      </c>
      <c r="G88" s="14">
        <v>0</v>
      </c>
      <c r="H88" s="14">
        <v>0</v>
      </c>
      <c r="I88" s="63"/>
      <c r="J88" s="79">
        <v>0</v>
      </c>
      <c r="K88" s="79">
        <v>0</v>
      </c>
      <c r="L88" s="145"/>
      <c r="M88" s="14" t="s">
        <v>458</v>
      </c>
      <c r="N88" s="14" t="s">
        <v>458</v>
      </c>
    </row>
    <row r="89" spans="2:14" x14ac:dyDescent="0.3">
      <c r="B89" s="1" t="s">
        <v>182</v>
      </c>
      <c r="C89" s="12" t="s">
        <v>41</v>
      </c>
      <c r="D89" s="14">
        <v>1020829</v>
      </c>
      <c r="E89" s="63"/>
      <c r="F89" s="14">
        <v>0</v>
      </c>
      <c r="G89" s="14">
        <v>0</v>
      </c>
      <c r="H89" s="14">
        <v>0</v>
      </c>
      <c r="I89" s="63"/>
      <c r="J89" s="79">
        <v>0</v>
      </c>
      <c r="K89" s="79">
        <v>0</v>
      </c>
      <c r="L89" s="145"/>
      <c r="M89" s="14" t="s">
        <v>458</v>
      </c>
      <c r="N89" s="14" t="s">
        <v>458</v>
      </c>
    </row>
    <row r="90" spans="2:14" x14ac:dyDescent="0.3">
      <c r="B90" s="1" t="s">
        <v>252</v>
      </c>
      <c r="C90" s="12" t="s">
        <v>44</v>
      </c>
      <c r="D90" s="14">
        <v>261915</v>
      </c>
      <c r="E90" s="63"/>
      <c r="F90" s="14">
        <v>0</v>
      </c>
      <c r="G90" s="14">
        <v>0</v>
      </c>
      <c r="H90" s="14">
        <v>0</v>
      </c>
      <c r="I90" s="63"/>
      <c r="J90" s="79">
        <v>0</v>
      </c>
      <c r="K90" s="79">
        <v>0</v>
      </c>
      <c r="L90" s="145"/>
      <c r="M90" s="14" t="s">
        <v>458</v>
      </c>
      <c r="N90" s="14" t="s">
        <v>458</v>
      </c>
    </row>
    <row r="91" spans="2:14" x14ac:dyDescent="0.3">
      <c r="B91" s="1" t="s">
        <v>251</v>
      </c>
      <c r="C91" s="12" t="s">
        <v>46</v>
      </c>
      <c r="D91" s="14">
        <v>304261</v>
      </c>
      <c r="E91" s="63"/>
      <c r="F91" s="14">
        <v>0</v>
      </c>
      <c r="G91" s="14">
        <v>0</v>
      </c>
      <c r="H91" s="14">
        <v>0</v>
      </c>
      <c r="I91" s="63"/>
      <c r="J91" s="79">
        <v>0</v>
      </c>
      <c r="K91" s="79">
        <v>0</v>
      </c>
      <c r="L91" s="145"/>
      <c r="M91" s="14" t="s">
        <v>458</v>
      </c>
      <c r="N91" s="14" t="s">
        <v>458</v>
      </c>
    </row>
    <row r="92" spans="2:14" x14ac:dyDescent="0.3">
      <c r="B92" s="1" t="s">
        <v>229</v>
      </c>
      <c r="C92" s="12" t="s">
        <v>48</v>
      </c>
      <c r="D92" s="14">
        <v>258654</v>
      </c>
      <c r="E92" s="63"/>
      <c r="F92" s="14">
        <v>0</v>
      </c>
      <c r="G92" s="14">
        <v>0</v>
      </c>
      <c r="H92" s="14">
        <v>0</v>
      </c>
      <c r="I92" s="63"/>
      <c r="J92" s="79">
        <v>0</v>
      </c>
      <c r="K92" s="79">
        <v>0</v>
      </c>
      <c r="L92" s="145"/>
      <c r="M92" s="14" t="s">
        <v>458</v>
      </c>
      <c r="N92" s="14" t="s">
        <v>458</v>
      </c>
    </row>
    <row r="93" spans="2:14" x14ac:dyDescent="0.3">
      <c r="B93" s="1" t="s">
        <v>231</v>
      </c>
      <c r="C93" s="59" t="s">
        <v>153</v>
      </c>
      <c r="D93" s="14">
        <v>649600</v>
      </c>
      <c r="E93" s="63"/>
      <c r="F93" s="14">
        <v>0</v>
      </c>
      <c r="G93" s="14">
        <v>0</v>
      </c>
      <c r="H93" s="14">
        <v>0</v>
      </c>
      <c r="I93" s="63"/>
      <c r="J93" s="79">
        <v>0</v>
      </c>
      <c r="K93" s="79">
        <v>0</v>
      </c>
      <c r="L93" s="145"/>
      <c r="M93" s="14" t="s">
        <v>458</v>
      </c>
      <c r="N93" s="14" t="s">
        <v>458</v>
      </c>
    </row>
    <row r="94" spans="2:14" x14ac:dyDescent="0.3">
      <c r="B94" s="1" t="s">
        <v>296</v>
      </c>
      <c r="C94" s="12" t="s">
        <v>51</v>
      </c>
      <c r="D94" s="14">
        <v>464125</v>
      </c>
      <c r="E94" s="63"/>
      <c r="F94" s="14">
        <v>0</v>
      </c>
      <c r="G94" s="14">
        <v>0</v>
      </c>
      <c r="H94" s="14">
        <v>0</v>
      </c>
      <c r="I94" s="63"/>
      <c r="J94" s="79">
        <v>0</v>
      </c>
      <c r="K94" s="79">
        <v>0</v>
      </c>
      <c r="L94" s="145"/>
      <c r="M94" s="14" t="s">
        <v>458</v>
      </c>
      <c r="N94" s="14" t="s">
        <v>458</v>
      </c>
    </row>
    <row r="95" spans="2:14" x14ac:dyDescent="0.3">
      <c r="B95" s="1" t="s">
        <v>274</v>
      </c>
      <c r="C95" s="12" t="s">
        <v>54</v>
      </c>
      <c r="D95" s="14">
        <v>263561</v>
      </c>
      <c r="E95" s="63"/>
      <c r="F95" s="14">
        <v>0</v>
      </c>
      <c r="G95" s="14">
        <v>0</v>
      </c>
      <c r="H95" s="14">
        <v>0</v>
      </c>
      <c r="I95" s="63"/>
      <c r="J95" s="79">
        <v>0</v>
      </c>
      <c r="K95" s="79">
        <v>0</v>
      </c>
      <c r="L95" s="145"/>
      <c r="M95" s="14" t="s">
        <v>458</v>
      </c>
      <c r="N95" s="14" t="s">
        <v>458</v>
      </c>
    </row>
    <row r="96" spans="2:14" x14ac:dyDescent="0.3">
      <c r="B96" s="1" t="s">
        <v>289</v>
      </c>
      <c r="C96" s="12" t="s">
        <v>58</v>
      </c>
      <c r="D96" s="14">
        <v>455738</v>
      </c>
      <c r="E96" s="63"/>
      <c r="F96" s="14">
        <v>0</v>
      </c>
      <c r="G96" s="14">
        <v>0</v>
      </c>
      <c r="H96" s="14">
        <v>0</v>
      </c>
      <c r="I96" s="63"/>
      <c r="J96" s="79">
        <v>0</v>
      </c>
      <c r="K96" s="79">
        <v>0</v>
      </c>
      <c r="L96" s="145"/>
      <c r="M96" s="14" t="s">
        <v>458</v>
      </c>
      <c r="N96" s="14" t="s">
        <v>458</v>
      </c>
    </row>
    <row r="97" spans="2:14" x14ac:dyDescent="0.3">
      <c r="B97" s="1" t="s">
        <v>263</v>
      </c>
      <c r="C97" s="12" t="s">
        <v>60</v>
      </c>
      <c r="D97" s="14">
        <v>439124</v>
      </c>
      <c r="E97" s="63"/>
      <c r="F97" s="14">
        <v>0</v>
      </c>
      <c r="G97" s="14">
        <v>0</v>
      </c>
      <c r="H97" s="14">
        <v>0</v>
      </c>
      <c r="I97" s="63"/>
      <c r="J97" s="79">
        <v>0</v>
      </c>
      <c r="K97" s="79">
        <v>0</v>
      </c>
      <c r="L97" s="145"/>
      <c r="M97" s="14" t="s">
        <v>458</v>
      </c>
      <c r="N97" s="14" t="s">
        <v>458</v>
      </c>
    </row>
    <row r="98" spans="2:14" x14ac:dyDescent="0.3">
      <c r="B98" s="1" t="s">
        <v>230</v>
      </c>
      <c r="C98" s="12" t="s">
        <v>65</v>
      </c>
      <c r="D98" s="14">
        <v>239027</v>
      </c>
      <c r="E98" s="63"/>
      <c r="F98" s="14">
        <v>0</v>
      </c>
      <c r="G98" s="14">
        <v>0</v>
      </c>
      <c r="H98" s="14">
        <v>0</v>
      </c>
      <c r="I98" s="63"/>
      <c r="J98" s="79">
        <v>0</v>
      </c>
      <c r="K98" s="79">
        <v>0</v>
      </c>
      <c r="L98" s="145"/>
      <c r="M98" s="14" t="s">
        <v>458</v>
      </c>
      <c r="N98" s="14" t="s">
        <v>458</v>
      </c>
    </row>
    <row r="99" spans="2:14" x14ac:dyDescent="0.3">
      <c r="B99" s="1" t="s">
        <v>281</v>
      </c>
      <c r="C99" s="52" t="s">
        <v>75</v>
      </c>
      <c r="D99" s="14">
        <v>665438</v>
      </c>
      <c r="E99" s="63"/>
      <c r="F99" s="14">
        <v>0</v>
      </c>
      <c r="G99" s="14">
        <v>0</v>
      </c>
      <c r="H99" s="14">
        <v>0</v>
      </c>
      <c r="I99" s="63"/>
      <c r="J99" s="79">
        <v>0</v>
      </c>
      <c r="K99" s="79">
        <v>0</v>
      </c>
      <c r="L99" s="145"/>
      <c r="M99" s="14" t="s">
        <v>458</v>
      </c>
      <c r="N99" s="14" t="s">
        <v>458</v>
      </c>
    </row>
    <row r="100" spans="2:14" x14ac:dyDescent="0.3">
      <c r="B100" s="1" t="s">
        <v>284</v>
      </c>
      <c r="C100" s="12" t="s">
        <v>77</v>
      </c>
      <c r="D100" s="14">
        <v>273593</v>
      </c>
      <c r="E100" s="63"/>
      <c r="F100" s="14">
        <v>0</v>
      </c>
      <c r="G100" s="14">
        <v>0</v>
      </c>
      <c r="H100" s="14">
        <v>0</v>
      </c>
      <c r="I100" s="63"/>
      <c r="J100" s="79">
        <v>0</v>
      </c>
      <c r="K100" s="79">
        <v>0</v>
      </c>
      <c r="L100" s="145"/>
      <c r="M100" s="14" t="s">
        <v>458</v>
      </c>
      <c r="N100" s="14" t="s">
        <v>458</v>
      </c>
    </row>
    <row r="101" spans="2:14" x14ac:dyDescent="0.3">
      <c r="B101" s="1" t="s">
        <v>190</v>
      </c>
      <c r="C101" s="12" t="s">
        <v>79</v>
      </c>
      <c r="D101" s="14">
        <v>534959</v>
      </c>
      <c r="E101" s="63"/>
      <c r="F101" s="14">
        <v>0</v>
      </c>
      <c r="G101" s="14">
        <v>0</v>
      </c>
      <c r="H101" s="14">
        <v>0</v>
      </c>
      <c r="I101" s="63"/>
      <c r="J101" s="79">
        <v>0</v>
      </c>
      <c r="K101" s="79">
        <v>0</v>
      </c>
      <c r="L101" s="145"/>
      <c r="M101" s="14" t="s">
        <v>458</v>
      </c>
      <c r="N101" s="14" t="s">
        <v>458</v>
      </c>
    </row>
    <row r="102" spans="2:14" x14ac:dyDescent="0.3">
      <c r="B102" s="1" t="s">
        <v>238</v>
      </c>
      <c r="C102" s="12" t="s">
        <v>86</v>
      </c>
      <c r="D102" s="14">
        <v>761152</v>
      </c>
      <c r="E102" s="63"/>
      <c r="F102" s="14">
        <v>0</v>
      </c>
      <c r="G102" s="14">
        <v>0</v>
      </c>
      <c r="H102" s="14">
        <v>0</v>
      </c>
      <c r="I102" s="63"/>
      <c r="J102" s="79">
        <v>0</v>
      </c>
      <c r="K102" s="79">
        <v>0</v>
      </c>
      <c r="L102" s="145"/>
      <c r="M102" s="14" t="s">
        <v>458</v>
      </c>
      <c r="N102" s="14" t="s">
        <v>458</v>
      </c>
    </row>
    <row r="103" spans="2:14" x14ac:dyDescent="0.3">
      <c r="B103" s="1" t="s">
        <v>286</v>
      </c>
      <c r="C103" s="52" t="s">
        <v>90</v>
      </c>
      <c r="D103" s="14">
        <v>323593</v>
      </c>
      <c r="E103" s="63"/>
      <c r="F103" s="14">
        <v>0</v>
      </c>
      <c r="G103" s="14">
        <v>0</v>
      </c>
      <c r="H103" s="14">
        <v>0</v>
      </c>
      <c r="I103" s="63"/>
      <c r="J103" s="79">
        <v>0</v>
      </c>
      <c r="K103" s="79">
        <v>0</v>
      </c>
      <c r="L103" s="145"/>
      <c r="M103" s="14" t="s">
        <v>458</v>
      </c>
      <c r="N103" s="14" t="s">
        <v>458</v>
      </c>
    </row>
    <row r="104" spans="2:14" x14ac:dyDescent="0.3">
      <c r="B104" s="1" t="s">
        <v>240</v>
      </c>
      <c r="C104" s="12" t="s">
        <v>91</v>
      </c>
      <c r="D104" s="14">
        <v>392284</v>
      </c>
      <c r="E104" s="63"/>
      <c r="F104" s="14">
        <v>0</v>
      </c>
      <c r="G104" s="14">
        <v>0</v>
      </c>
      <c r="H104" s="14">
        <v>0</v>
      </c>
      <c r="I104" s="63"/>
      <c r="J104" s="79">
        <v>0</v>
      </c>
      <c r="K104" s="79">
        <v>0</v>
      </c>
      <c r="L104" s="145"/>
      <c r="M104" s="14" t="s">
        <v>458</v>
      </c>
      <c r="N104" s="14" t="s">
        <v>458</v>
      </c>
    </row>
    <row r="105" spans="2:14" x14ac:dyDescent="0.3">
      <c r="B105" s="1" t="s">
        <v>265</v>
      </c>
      <c r="C105" s="52" t="s">
        <v>92</v>
      </c>
      <c r="D105" s="14">
        <v>268744</v>
      </c>
      <c r="E105" s="63"/>
      <c r="F105" s="14">
        <v>0</v>
      </c>
      <c r="G105" s="14">
        <v>0</v>
      </c>
      <c r="H105" s="14">
        <v>0</v>
      </c>
      <c r="I105" s="63"/>
      <c r="J105" s="79">
        <v>0</v>
      </c>
      <c r="K105" s="79">
        <v>0</v>
      </c>
      <c r="L105" s="145"/>
      <c r="M105" s="14" t="s">
        <v>458</v>
      </c>
      <c r="N105" s="14" t="s">
        <v>458</v>
      </c>
    </row>
    <row r="106" spans="2:14" ht="14.4" thickBot="1" x14ac:dyDescent="0.35"/>
    <row r="107" spans="2:14" x14ac:dyDescent="0.3">
      <c r="B107" s="55"/>
      <c r="C107" s="168" t="s">
        <v>136</v>
      </c>
      <c r="D107" s="19"/>
      <c r="E107" s="114"/>
      <c r="F107" s="80">
        <f>SMALL(F6:F105,COUNTIF(F6:F105,0)+1)</f>
        <v>1</v>
      </c>
      <c r="G107" s="80">
        <f>SMALL(G6:G105,COUNTIF(G6:G105,0)+1)</f>
        <v>1</v>
      </c>
      <c r="H107" s="80">
        <f>SMALL(H6:H105,COUNTIF(H6:H105,0)+1)</f>
        <v>1</v>
      </c>
      <c r="I107" s="135"/>
      <c r="J107" s="77">
        <f>SMALL(J6:J105,COUNTIF(J6:J105,0)+1)</f>
        <v>2.5617063833624342E-3</v>
      </c>
      <c r="K107" s="60">
        <f>SMALL(K6:K105,COUNTIF(K6:K105,0)+1)</f>
        <v>2.5617063833624342E-3</v>
      </c>
      <c r="M107" s="80">
        <f>SMALL(M6:M105,COUNTIF(M6:M105,0)+1)</f>
        <v>3857.7131782945735</v>
      </c>
      <c r="N107" s="80">
        <f>SMALL(N6:N105,COUNTIF(N6:N105,0)+1)</f>
        <v>3918.464566929134</v>
      </c>
    </row>
    <row r="108" spans="2:14" x14ac:dyDescent="0.3">
      <c r="B108" s="55"/>
      <c r="C108" s="83" t="s">
        <v>137</v>
      </c>
      <c r="D108" s="22"/>
      <c r="E108" s="114"/>
      <c r="F108" s="139">
        <f t="array" ref="F108">MEDIAN(IF(ISNUMBER(F3:F105),F3:F105))</f>
        <v>4</v>
      </c>
      <c r="G108" s="139">
        <f t="array" ref="G108">MEDIAN(IF(ISNUMBER(G3:G105),G3:G105))</f>
        <v>0</v>
      </c>
      <c r="H108" s="139">
        <f t="array" ref="H108">MEDIAN(IF(ISNUMBER(H3:H105),H3:H105))</f>
        <v>5.5</v>
      </c>
      <c r="I108" s="135"/>
      <c r="J108" s="74">
        <f t="array" ref="J108">MEDIAN(IF(ISNUMBER(J3:J105),J3:J105))</f>
        <v>0.12955564427843089</v>
      </c>
      <c r="K108" s="53">
        <f t="array" ref="K108">MEDIAN(IF(ISNUMBER(K3:K105),K3:K105))</f>
        <v>8.2461452510520644E-2</v>
      </c>
      <c r="M108" s="139">
        <f t="array" ref="M108">MEDIAN(IF(ISNUMBER(M3:M105),M3:M105))</f>
        <v>30516.261111111111</v>
      </c>
      <c r="N108" s="139">
        <f t="array" ref="N108">MEDIAN(IF(ISNUMBER(N3:N105),N3:N105))</f>
        <v>39353.125</v>
      </c>
    </row>
    <row r="109" spans="2:14" ht="14.4" thickBot="1" x14ac:dyDescent="0.35">
      <c r="B109" s="55"/>
      <c r="C109" s="169" t="s">
        <v>138</v>
      </c>
      <c r="D109" s="25"/>
      <c r="E109" s="114"/>
      <c r="F109" s="140">
        <f>MAX(F6:F105)</f>
        <v>141</v>
      </c>
      <c r="G109" s="140">
        <f>MAX(G6:G105)</f>
        <v>156</v>
      </c>
      <c r="H109" s="140">
        <f>MAX(H6:H105)</f>
        <v>297</v>
      </c>
      <c r="I109" s="135"/>
      <c r="J109" s="78">
        <f>MAX(J6:J105)</f>
        <v>2.5922093058304618</v>
      </c>
      <c r="K109" s="65">
        <f>MAX(K6:K105)</f>
        <v>2.5520200142671987</v>
      </c>
      <c r="M109" s="140">
        <f t="shared" ref="M109:N109" si="0">MAX(M6:M105)</f>
        <v>3903648</v>
      </c>
      <c r="N109" s="140">
        <f t="shared" si="0"/>
        <v>3903648</v>
      </c>
    </row>
    <row r="111" spans="2:14" x14ac:dyDescent="0.3">
      <c r="B111" s="1" t="s">
        <v>308</v>
      </c>
      <c r="C111" s="150" t="s">
        <v>28</v>
      </c>
      <c r="D111" s="151">
        <v>218206</v>
      </c>
      <c r="E111" s="63"/>
      <c r="F111" s="151">
        <v>21</v>
      </c>
      <c r="G111" s="151">
        <v>3</v>
      </c>
      <c r="H111" s="151">
        <v>24</v>
      </c>
      <c r="I111" s="63"/>
      <c r="J111" s="163">
        <v>1.0998780968442665</v>
      </c>
      <c r="K111" s="163">
        <v>0.96239333473873312</v>
      </c>
      <c r="L111" s="145"/>
      <c r="M111" s="151">
        <v>9091.9166666666661</v>
      </c>
      <c r="N111" s="151">
        <v>10390.761904761905</v>
      </c>
    </row>
    <row r="113" spans="3:4" x14ac:dyDescent="0.3">
      <c r="C113" s="89" t="s">
        <v>383</v>
      </c>
    </row>
    <row r="114" spans="3:4" x14ac:dyDescent="0.3">
      <c r="C114" s="1" t="s">
        <v>386</v>
      </c>
    </row>
    <row r="115" spans="3:4" x14ac:dyDescent="0.3">
      <c r="C115" s="1" t="s">
        <v>447</v>
      </c>
    </row>
    <row r="117" spans="3:4" x14ac:dyDescent="0.3">
      <c r="C117" s="3" t="s">
        <v>387</v>
      </c>
    </row>
    <row r="118" spans="3:4" x14ac:dyDescent="0.3">
      <c r="C118" s="6" t="s">
        <v>448</v>
      </c>
      <c r="D118" s="1" t="s">
        <v>449</v>
      </c>
    </row>
    <row r="119" spans="3:4" x14ac:dyDescent="0.3">
      <c r="C119" s="37" t="s">
        <v>405</v>
      </c>
      <c r="D119" s="8" t="s">
        <v>451</v>
      </c>
    </row>
    <row r="120" spans="3:4" x14ac:dyDescent="0.3">
      <c r="C120" s="37" t="s">
        <v>407</v>
      </c>
      <c r="D120" s="8" t="s">
        <v>450</v>
      </c>
    </row>
    <row r="121" spans="3:4" x14ac:dyDescent="0.3">
      <c r="C121" s="6"/>
      <c r="D121" s="1"/>
    </row>
  </sheetData>
  <autoFilter ref="B5:N105">
    <sortState ref="B6:N105">
      <sortCondition descending="1" ref="J5:J105"/>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123"/>
  <sheetViews>
    <sheetView showGridLines="0" workbookViewId="0">
      <selection activeCell="G6" sqref="G6"/>
    </sheetView>
  </sheetViews>
  <sheetFormatPr defaultColWidth="9.109375" defaultRowHeight="13.8" x14ac:dyDescent="0.3"/>
  <cols>
    <col min="1" max="1" width="9.109375" style="1"/>
    <col min="2" max="2" width="0" style="1" hidden="1" customWidth="1"/>
    <col min="3" max="3" width="25.88671875" style="1" bestFit="1" customWidth="1"/>
    <col min="4" max="4" width="17" style="7" bestFit="1" customWidth="1"/>
    <col min="5" max="5" width="8.5546875" style="146" customWidth="1"/>
    <col min="6" max="6" width="12" style="146" customWidth="1"/>
    <col min="7" max="7" width="10" style="146" customWidth="1"/>
    <col min="8" max="8" width="12.21875" style="146" customWidth="1"/>
    <col min="9" max="9" width="12.109375" style="146" customWidth="1"/>
    <col min="10" max="10" width="10.109375" style="146" customWidth="1"/>
    <col min="11" max="11" width="15.21875" style="146" customWidth="1"/>
    <col min="12" max="12" width="1.109375" style="137" customWidth="1"/>
    <col min="13" max="16" width="9.77734375" style="146" customWidth="1"/>
    <col min="17" max="17" width="15.33203125" style="146" customWidth="1"/>
    <col min="18" max="18" width="1.109375" style="137" customWidth="1"/>
    <col min="19" max="19" width="9.77734375" style="1" customWidth="1"/>
    <col min="20" max="20" width="9.77734375" style="55" customWidth="1"/>
    <col min="21" max="21" width="9.77734375" style="1" customWidth="1"/>
    <col min="22" max="22" width="9.77734375" style="55" customWidth="1"/>
    <col min="23" max="23" width="16.33203125" style="55" customWidth="1"/>
    <col min="24" max="25" width="9.109375" style="55"/>
    <col min="26" max="16384" width="9.109375" style="1"/>
  </cols>
  <sheetData>
    <row r="1" spans="2:25" ht="15.6" x14ac:dyDescent="0.3">
      <c r="C1" s="143" t="s">
        <v>398</v>
      </c>
    </row>
    <row r="2" spans="2:25" ht="14.4" thickBot="1" x14ac:dyDescent="0.35">
      <c r="C2" s="3"/>
      <c r="E2" s="130" t="s">
        <v>374</v>
      </c>
      <c r="F2" s="136"/>
      <c r="G2" s="136"/>
      <c r="H2" s="136"/>
      <c r="I2" s="136"/>
      <c r="J2" s="148"/>
      <c r="K2" s="130"/>
      <c r="M2" s="130" t="s">
        <v>380</v>
      </c>
      <c r="N2" s="136"/>
      <c r="O2" s="136"/>
      <c r="P2" s="136"/>
      <c r="Q2" s="136"/>
      <c r="S2" s="130" t="s">
        <v>381</v>
      </c>
      <c r="T2" s="136"/>
      <c r="U2" s="136"/>
      <c r="V2" s="136"/>
      <c r="W2" s="136"/>
    </row>
    <row r="3" spans="2:25" s="3" customFormat="1" ht="27.6" x14ac:dyDescent="0.3">
      <c r="C3" s="10" t="s">
        <v>0</v>
      </c>
      <c r="D3" s="13" t="s">
        <v>1</v>
      </c>
      <c r="E3" s="61" t="s">
        <v>150</v>
      </c>
      <c r="F3" s="61" t="s">
        <v>396</v>
      </c>
      <c r="G3" s="61" t="s">
        <v>151</v>
      </c>
      <c r="H3" s="61" t="s">
        <v>314</v>
      </c>
      <c r="I3" s="61" t="s">
        <v>155</v>
      </c>
      <c r="J3" s="61" t="s">
        <v>152</v>
      </c>
      <c r="K3" s="61" t="s">
        <v>375</v>
      </c>
      <c r="L3" s="62" t="s">
        <v>156</v>
      </c>
      <c r="M3" s="61" t="s">
        <v>150</v>
      </c>
      <c r="N3" s="61" t="s">
        <v>376</v>
      </c>
      <c r="O3" s="61" t="s">
        <v>377</v>
      </c>
      <c r="P3" s="61" t="s">
        <v>379</v>
      </c>
      <c r="Q3" s="61" t="s">
        <v>378</v>
      </c>
      <c r="R3" s="62" t="s">
        <v>157</v>
      </c>
      <c r="S3" s="61" t="s">
        <v>150</v>
      </c>
      <c r="T3" s="61" t="s">
        <v>376</v>
      </c>
      <c r="U3" s="61" t="s">
        <v>377</v>
      </c>
      <c r="V3" s="61" t="s">
        <v>379</v>
      </c>
      <c r="W3" s="61" t="s">
        <v>378</v>
      </c>
      <c r="X3" s="89"/>
      <c r="Y3" s="89"/>
    </row>
    <row r="4" spans="2:25" s="3" customFormat="1" hidden="1" x14ac:dyDescent="0.3">
      <c r="C4" s="89"/>
      <c r="D4" s="90"/>
      <c r="E4" s="62"/>
      <c r="F4" s="62"/>
      <c r="G4" s="62"/>
      <c r="H4" s="62"/>
      <c r="I4" s="62"/>
      <c r="J4" s="100"/>
      <c r="K4" s="100"/>
      <c r="L4" s="62"/>
      <c r="M4" s="62"/>
      <c r="N4" s="62"/>
      <c r="O4" s="62"/>
      <c r="P4" s="62"/>
      <c r="Q4" s="62"/>
      <c r="R4" s="62"/>
      <c r="S4" s="101"/>
      <c r="T4" s="102"/>
      <c r="U4" s="101"/>
      <c r="V4" s="149"/>
      <c r="W4" s="149"/>
      <c r="X4" s="89"/>
      <c r="Y4" s="89"/>
    </row>
    <row r="5" spans="2:25" s="2" customFormat="1" ht="9.6" customHeight="1" x14ac:dyDescent="0.3">
      <c r="C5" s="141"/>
      <c r="D5" s="90"/>
      <c r="E5" s="100"/>
      <c r="F5" s="100"/>
      <c r="G5" s="100"/>
      <c r="H5" s="100"/>
      <c r="I5" s="100"/>
      <c r="J5" s="100"/>
      <c r="K5" s="100"/>
      <c r="L5" s="100"/>
      <c r="M5" s="100"/>
      <c r="N5" s="100"/>
      <c r="O5" s="100"/>
      <c r="P5" s="100"/>
      <c r="Q5" s="100"/>
      <c r="R5" s="100"/>
      <c r="S5" s="142"/>
      <c r="T5" s="102"/>
      <c r="U5" s="142"/>
      <c r="V5" s="149"/>
      <c r="W5" s="149"/>
      <c r="X5" s="141"/>
      <c r="Y5" s="141"/>
    </row>
    <row r="6" spans="2:25" s="144" customFormat="1" x14ac:dyDescent="0.3">
      <c r="B6" s="144" t="s">
        <v>285</v>
      </c>
      <c r="C6" s="52" t="s">
        <v>18</v>
      </c>
      <c r="D6" s="14">
        <v>255227</v>
      </c>
      <c r="E6" s="14">
        <v>75</v>
      </c>
      <c r="F6" s="14">
        <v>247</v>
      </c>
      <c r="G6" s="14">
        <v>104</v>
      </c>
      <c r="H6" s="14">
        <v>0</v>
      </c>
      <c r="I6" s="14">
        <v>426</v>
      </c>
      <c r="J6" s="14">
        <v>381</v>
      </c>
      <c r="K6" s="14">
        <v>807</v>
      </c>
      <c r="L6" s="63"/>
      <c r="M6" s="15">
        <v>2.9385605754877031</v>
      </c>
      <c r="N6" s="15">
        <v>4.0748039980096147</v>
      </c>
      <c r="O6" s="15">
        <v>14.92788772347753</v>
      </c>
      <c r="P6" s="15">
        <v>16.691024068770155</v>
      </c>
      <c r="Q6" s="15">
        <v>31.618911792247687</v>
      </c>
      <c r="R6" s="63"/>
      <c r="S6" s="14">
        <v>3403.0266666666666</v>
      </c>
      <c r="T6" s="14">
        <v>2454.1057692307691</v>
      </c>
      <c r="U6" s="14">
        <v>669.88713910761157</v>
      </c>
      <c r="V6" s="14">
        <v>599.12441314553996</v>
      </c>
      <c r="W6" s="14">
        <v>316.26641883519204</v>
      </c>
      <c r="X6" s="145"/>
      <c r="Y6" s="145"/>
    </row>
    <row r="7" spans="2:25" s="144" customFormat="1" x14ac:dyDescent="0.3">
      <c r="B7" s="144" t="s">
        <v>230</v>
      </c>
      <c r="C7" s="12" t="s">
        <v>65</v>
      </c>
      <c r="D7" s="14">
        <v>239027</v>
      </c>
      <c r="E7" s="14">
        <v>81</v>
      </c>
      <c r="F7" s="14">
        <v>48</v>
      </c>
      <c r="G7" s="14">
        <v>7</v>
      </c>
      <c r="H7" s="14">
        <v>0</v>
      </c>
      <c r="I7" s="14">
        <v>136</v>
      </c>
      <c r="J7" s="14">
        <v>340</v>
      </c>
      <c r="K7" s="14">
        <v>476</v>
      </c>
      <c r="L7" s="63"/>
      <c r="M7" s="15">
        <v>3.3887385107121788</v>
      </c>
      <c r="N7" s="15">
        <v>0.29285394537018833</v>
      </c>
      <c r="O7" s="15">
        <v>14.224334489409147</v>
      </c>
      <c r="P7" s="15">
        <v>5.6897337957636589</v>
      </c>
      <c r="Q7" s="15">
        <v>19.914068285172807</v>
      </c>
      <c r="R7" s="63"/>
      <c r="S7" s="14">
        <v>2950.9506172839506</v>
      </c>
      <c r="T7" s="14">
        <v>34146.714285714283</v>
      </c>
      <c r="U7" s="14">
        <v>703.0205882352941</v>
      </c>
      <c r="V7" s="14">
        <v>1757.5514705882354</v>
      </c>
      <c r="W7" s="14">
        <v>502.1575630252101</v>
      </c>
      <c r="X7" s="145"/>
      <c r="Y7" s="145"/>
    </row>
    <row r="8" spans="2:25" s="144" customFormat="1" x14ac:dyDescent="0.3">
      <c r="B8" s="144" t="s">
        <v>275</v>
      </c>
      <c r="C8" s="12" t="s">
        <v>55</v>
      </c>
      <c r="D8" s="14">
        <v>277146</v>
      </c>
      <c r="E8" s="14">
        <v>109</v>
      </c>
      <c r="F8" s="14">
        <v>0</v>
      </c>
      <c r="G8" s="14">
        <v>84</v>
      </c>
      <c r="H8" s="14">
        <v>25</v>
      </c>
      <c r="I8" s="14">
        <v>168</v>
      </c>
      <c r="J8" s="14">
        <v>297</v>
      </c>
      <c r="K8" s="14">
        <v>465</v>
      </c>
      <c r="L8" s="63"/>
      <c r="M8" s="15">
        <v>3.9329450903134089</v>
      </c>
      <c r="N8" s="15">
        <v>3.0308934640947367</v>
      </c>
      <c r="O8" s="15">
        <v>10.716373319477821</v>
      </c>
      <c r="P8" s="15">
        <v>6.0617869281894734</v>
      </c>
      <c r="Q8" s="15">
        <v>16.778160247667294</v>
      </c>
      <c r="R8" s="63"/>
      <c r="S8" s="14">
        <v>2542.6238532110092</v>
      </c>
      <c r="T8" s="14">
        <v>3299.3571428571427</v>
      </c>
      <c r="U8" s="14">
        <v>933.15151515151513</v>
      </c>
      <c r="V8" s="14">
        <v>1649.6785714285713</v>
      </c>
      <c r="W8" s="14">
        <v>596.01290322580644</v>
      </c>
      <c r="X8" s="145"/>
      <c r="Y8" s="145"/>
    </row>
    <row r="9" spans="2:25" s="144" customFormat="1" x14ac:dyDescent="0.3">
      <c r="B9" s="144" t="s">
        <v>298</v>
      </c>
      <c r="C9" s="12" t="s">
        <v>12</v>
      </c>
      <c r="D9" s="14">
        <v>227473</v>
      </c>
      <c r="E9" s="14">
        <v>61</v>
      </c>
      <c r="F9" s="14">
        <v>33</v>
      </c>
      <c r="G9" s="14">
        <v>12</v>
      </c>
      <c r="H9" s="14">
        <v>0</v>
      </c>
      <c r="I9" s="14">
        <v>106</v>
      </c>
      <c r="J9" s="14">
        <v>239</v>
      </c>
      <c r="K9" s="14">
        <v>345</v>
      </c>
      <c r="L9" s="63"/>
      <c r="M9" s="15">
        <v>2.6816369415271262</v>
      </c>
      <c r="N9" s="15">
        <v>0.52753513603812319</v>
      </c>
      <c r="O9" s="15">
        <v>10.506741459425953</v>
      </c>
      <c r="P9" s="15">
        <v>4.6598937016700885</v>
      </c>
      <c r="Q9" s="15">
        <v>15.166635161096043</v>
      </c>
      <c r="R9" s="63"/>
      <c r="S9" s="14">
        <v>3729.0655737704919</v>
      </c>
      <c r="T9" s="14">
        <v>18956.083333333332</v>
      </c>
      <c r="U9" s="14">
        <v>951.76987447698741</v>
      </c>
      <c r="V9" s="14">
        <v>2145.9716981132074</v>
      </c>
      <c r="W9" s="14">
        <v>659.34202898550723</v>
      </c>
      <c r="X9" s="145"/>
      <c r="Y9" s="145"/>
    </row>
    <row r="10" spans="2:25" s="144" customFormat="1" x14ac:dyDescent="0.3">
      <c r="B10" s="144" t="s">
        <v>306</v>
      </c>
      <c r="C10" s="12" t="s">
        <v>134</v>
      </c>
      <c r="D10" s="14">
        <v>231285</v>
      </c>
      <c r="E10" s="14">
        <v>55</v>
      </c>
      <c r="F10" s="14">
        <v>0</v>
      </c>
      <c r="G10" s="14">
        <v>27</v>
      </c>
      <c r="H10" s="14">
        <v>0</v>
      </c>
      <c r="I10" s="14">
        <v>82</v>
      </c>
      <c r="J10" s="14">
        <v>217</v>
      </c>
      <c r="K10" s="14">
        <v>299</v>
      </c>
      <c r="L10" s="63"/>
      <c r="M10" s="15">
        <v>2.3780184620706057</v>
      </c>
      <c r="N10" s="15">
        <v>1.1673908813801155</v>
      </c>
      <c r="O10" s="15">
        <v>9.3823637503512991</v>
      </c>
      <c r="P10" s="15">
        <v>3.545409343450721</v>
      </c>
      <c r="Q10" s="15">
        <v>12.927773093802019</v>
      </c>
      <c r="R10" s="63"/>
      <c r="S10" s="14">
        <v>4205.181818181818</v>
      </c>
      <c r="T10" s="14">
        <v>8566.1111111111113</v>
      </c>
      <c r="U10" s="14">
        <v>1065.8294930875577</v>
      </c>
      <c r="V10" s="14">
        <v>2820.5487804878048</v>
      </c>
      <c r="W10" s="14">
        <v>773.52842809364552</v>
      </c>
      <c r="X10" s="145"/>
      <c r="Y10" s="145"/>
    </row>
    <row r="11" spans="2:25" s="144" customFormat="1" x14ac:dyDescent="0.3">
      <c r="B11" s="144" t="s">
        <v>266</v>
      </c>
      <c r="C11" s="12" t="s">
        <v>6</v>
      </c>
      <c r="D11" s="14">
        <v>246301</v>
      </c>
      <c r="E11" s="14">
        <v>43</v>
      </c>
      <c r="F11" s="14">
        <v>14</v>
      </c>
      <c r="G11" s="14">
        <v>54</v>
      </c>
      <c r="H11" s="14">
        <v>0</v>
      </c>
      <c r="I11" s="14">
        <v>111</v>
      </c>
      <c r="J11" s="14">
        <v>207</v>
      </c>
      <c r="K11" s="14">
        <v>318</v>
      </c>
      <c r="L11" s="63"/>
      <c r="M11" s="15">
        <v>1.7458313202138847</v>
      </c>
      <c r="N11" s="15">
        <v>2.1924393323616225</v>
      </c>
      <c r="O11" s="15">
        <v>8.4043507740528867</v>
      </c>
      <c r="P11" s="15">
        <v>4.5066808498544457</v>
      </c>
      <c r="Q11" s="15">
        <v>12.911031623907332</v>
      </c>
      <c r="R11" s="63"/>
      <c r="S11" s="14">
        <v>5727.9302325581393</v>
      </c>
      <c r="T11" s="14">
        <v>4561.1296296296296</v>
      </c>
      <c r="U11" s="14">
        <v>1189.8599033816424</v>
      </c>
      <c r="V11" s="14">
        <v>2218.9279279279281</v>
      </c>
      <c r="W11" s="14">
        <v>774.53144654088055</v>
      </c>
      <c r="X11" s="145"/>
      <c r="Y11" s="145"/>
    </row>
    <row r="12" spans="2:25" s="144" customFormat="1" x14ac:dyDescent="0.3">
      <c r="B12" s="144" t="s">
        <v>263</v>
      </c>
      <c r="C12" s="12" t="s">
        <v>60</v>
      </c>
      <c r="D12" s="14">
        <v>439124</v>
      </c>
      <c r="E12" s="14">
        <v>185</v>
      </c>
      <c r="F12" s="14">
        <v>0</v>
      </c>
      <c r="G12" s="14">
        <v>128</v>
      </c>
      <c r="H12" s="14">
        <v>90</v>
      </c>
      <c r="I12" s="14">
        <v>223</v>
      </c>
      <c r="J12" s="14">
        <v>335</v>
      </c>
      <c r="K12" s="14">
        <v>558</v>
      </c>
      <c r="L12" s="63"/>
      <c r="M12" s="15">
        <v>4.2129330211967462</v>
      </c>
      <c r="N12" s="15">
        <v>2.9148941984496406</v>
      </c>
      <c r="O12" s="15">
        <v>7.628824660004919</v>
      </c>
      <c r="P12" s="15">
        <v>5.0782922363614835</v>
      </c>
      <c r="Q12" s="15">
        <v>12.707116896366403</v>
      </c>
      <c r="R12" s="63"/>
      <c r="S12" s="14">
        <v>2373.6432432432434</v>
      </c>
      <c r="T12" s="14">
        <v>3430.65625</v>
      </c>
      <c r="U12" s="14">
        <v>1310.8179104477613</v>
      </c>
      <c r="V12" s="14">
        <v>1969.1659192825111</v>
      </c>
      <c r="W12" s="14">
        <v>786.96057347670251</v>
      </c>
      <c r="X12" s="145"/>
      <c r="Y12" s="145"/>
    </row>
    <row r="13" spans="2:25" s="144" customFormat="1" x14ac:dyDescent="0.3">
      <c r="B13" s="144" t="s">
        <v>187</v>
      </c>
      <c r="C13" s="12" t="s">
        <v>13</v>
      </c>
      <c r="D13" s="14">
        <v>240861</v>
      </c>
      <c r="E13" s="14">
        <v>50</v>
      </c>
      <c r="F13" s="14">
        <v>21</v>
      </c>
      <c r="G13" s="14">
        <v>47</v>
      </c>
      <c r="H13" s="14">
        <v>0</v>
      </c>
      <c r="I13" s="14">
        <v>118</v>
      </c>
      <c r="J13" s="14">
        <v>177</v>
      </c>
      <c r="K13" s="14">
        <v>295</v>
      </c>
      <c r="L13" s="63"/>
      <c r="M13" s="15">
        <v>2.075886091978361</v>
      </c>
      <c r="N13" s="15">
        <v>1.9513329264596593</v>
      </c>
      <c r="O13" s="15">
        <v>7.3486367656033975</v>
      </c>
      <c r="P13" s="15">
        <v>4.8990911770689323</v>
      </c>
      <c r="Q13" s="15">
        <v>12.247727942672331</v>
      </c>
      <c r="R13" s="63"/>
      <c r="S13" s="14">
        <v>4817.22</v>
      </c>
      <c r="T13" s="14">
        <v>5124.7021276595742</v>
      </c>
      <c r="U13" s="14">
        <v>1360.7966101694915</v>
      </c>
      <c r="V13" s="14">
        <v>2041.1949152542372</v>
      </c>
      <c r="W13" s="14">
        <v>816.47796610169496</v>
      </c>
      <c r="X13" s="145"/>
      <c r="Y13" s="145"/>
    </row>
    <row r="14" spans="2:25" s="144" customFormat="1" x14ac:dyDescent="0.3">
      <c r="B14" s="144" t="s">
        <v>242</v>
      </c>
      <c r="C14" s="52" t="s">
        <v>88</v>
      </c>
      <c r="D14" s="14">
        <v>314825</v>
      </c>
      <c r="E14" s="14">
        <v>156</v>
      </c>
      <c r="F14" s="14">
        <v>0</v>
      </c>
      <c r="G14" s="14">
        <v>77</v>
      </c>
      <c r="H14" s="14">
        <v>4</v>
      </c>
      <c r="I14" s="14">
        <v>229</v>
      </c>
      <c r="J14" s="14">
        <v>137</v>
      </c>
      <c r="K14" s="14">
        <v>366</v>
      </c>
      <c r="L14" s="63"/>
      <c r="M14" s="15">
        <v>4.9551338044945608</v>
      </c>
      <c r="N14" s="15">
        <v>2.4458032240133409</v>
      </c>
      <c r="O14" s="15">
        <v>4.35162391804971</v>
      </c>
      <c r="P14" s="15">
        <v>7.273882315572143</v>
      </c>
      <c r="Q14" s="15">
        <v>11.625506233621852</v>
      </c>
      <c r="R14" s="63"/>
      <c r="S14" s="14">
        <v>2018.1089743589744</v>
      </c>
      <c r="T14" s="14">
        <v>4088.6363636363635</v>
      </c>
      <c r="U14" s="14">
        <v>2297.992700729927</v>
      </c>
      <c r="V14" s="14">
        <v>1374.7816593886462</v>
      </c>
      <c r="W14" s="14">
        <v>860.17759562841525</v>
      </c>
      <c r="X14" s="145"/>
      <c r="Y14" s="145"/>
    </row>
    <row r="15" spans="2:25" s="144" customFormat="1" x14ac:dyDescent="0.3">
      <c r="B15" s="144" t="s">
        <v>273</v>
      </c>
      <c r="C15" s="12" t="s">
        <v>22</v>
      </c>
      <c r="D15" s="14">
        <v>371562</v>
      </c>
      <c r="E15" s="14">
        <v>120</v>
      </c>
      <c r="F15" s="14">
        <v>100</v>
      </c>
      <c r="G15" s="14">
        <v>14</v>
      </c>
      <c r="H15" s="14">
        <v>1</v>
      </c>
      <c r="I15" s="14">
        <v>233</v>
      </c>
      <c r="J15" s="14">
        <v>188</v>
      </c>
      <c r="K15" s="14">
        <v>421</v>
      </c>
      <c r="L15" s="63"/>
      <c r="M15" s="15">
        <v>3.2296090558237927</v>
      </c>
      <c r="N15" s="15">
        <v>0.37678772317944242</v>
      </c>
      <c r="O15" s="15">
        <v>5.0597208541239418</v>
      </c>
      <c r="P15" s="15">
        <v>6.2708242500578635</v>
      </c>
      <c r="Q15" s="15">
        <v>11.330545104181805</v>
      </c>
      <c r="R15" s="63"/>
      <c r="S15" s="14">
        <v>3096.35</v>
      </c>
      <c r="T15" s="14">
        <v>26540.142857142859</v>
      </c>
      <c r="U15" s="14">
        <v>1976.3936170212767</v>
      </c>
      <c r="V15" s="14">
        <v>1594.6866952789699</v>
      </c>
      <c r="W15" s="14">
        <v>882.57007125890732</v>
      </c>
      <c r="X15" s="145"/>
      <c r="Y15" s="145"/>
    </row>
    <row r="16" spans="2:25" s="144" customFormat="1" x14ac:dyDescent="0.3">
      <c r="B16" s="144" t="s">
        <v>300</v>
      </c>
      <c r="C16" s="12" t="s">
        <v>73</v>
      </c>
      <c r="D16" s="14">
        <v>305298</v>
      </c>
      <c r="E16" s="14">
        <v>68</v>
      </c>
      <c r="F16" s="14">
        <v>17</v>
      </c>
      <c r="G16" s="14">
        <v>18</v>
      </c>
      <c r="H16" s="14">
        <v>0</v>
      </c>
      <c r="I16" s="14">
        <v>103</v>
      </c>
      <c r="J16" s="14">
        <v>236</v>
      </c>
      <c r="K16" s="14">
        <v>339</v>
      </c>
      <c r="L16" s="63"/>
      <c r="M16" s="15">
        <v>2.2273319838321903</v>
      </c>
      <c r="N16" s="15">
        <v>0.58958787807322677</v>
      </c>
      <c r="O16" s="15">
        <v>7.7301521791823076</v>
      </c>
      <c r="P16" s="15">
        <v>3.3737528578634648</v>
      </c>
      <c r="Q16" s="15">
        <v>11.103905037045772</v>
      </c>
      <c r="R16" s="63"/>
      <c r="S16" s="14">
        <v>4489.6764705882351</v>
      </c>
      <c r="T16" s="14">
        <v>16961</v>
      </c>
      <c r="U16" s="14">
        <v>1293.6355932203389</v>
      </c>
      <c r="V16" s="14">
        <v>2964.0582524271845</v>
      </c>
      <c r="W16" s="14">
        <v>900.5840707964602</v>
      </c>
      <c r="X16" s="145"/>
      <c r="Y16" s="145"/>
    </row>
    <row r="17" spans="2:25" s="144" customFormat="1" x14ac:dyDescent="0.3">
      <c r="B17" s="144" t="s">
        <v>264</v>
      </c>
      <c r="C17" s="12" t="s">
        <v>43</v>
      </c>
      <c r="D17" s="14">
        <v>319103</v>
      </c>
      <c r="E17" s="14">
        <v>65</v>
      </c>
      <c r="F17" s="14">
        <v>56</v>
      </c>
      <c r="G17" s="14">
        <v>70</v>
      </c>
      <c r="H17" s="14">
        <v>24</v>
      </c>
      <c r="I17" s="14">
        <v>167</v>
      </c>
      <c r="J17" s="14">
        <v>186</v>
      </c>
      <c r="K17" s="14">
        <v>353</v>
      </c>
      <c r="L17" s="63"/>
      <c r="M17" s="15">
        <v>2.0369598530881881</v>
      </c>
      <c r="N17" s="15">
        <v>2.1936490725565099</v>
      </c>
      <c r="O17" s="15">
        <v>5.8288389642215837</v>
      </c>
      <c r="P17" s="15">
        <v>5.2334199302419595</v>
      </c>
      <c r="Q17" s="15">
        <v>11.062258894463545</v>
      </c>
      <c r="R17" s="63"/>
      <c r="S17" s="14">
        <v>4909.2769230769227</v>
      </c>
      <c r="T17" s="14">
        <v>4558.6142857142859</v>
      </c>
      <c r="U17" s="14">
        <v>1715.6075268817203</v>
      </c>
      <c r="V17" s="14">
        <v>1910.7964071856288</v>
      </c>
      <c r="W17" s="14">
        <v>903.97450424929184</v>
      </c>
      <c r="X17" s="145"/>
      <c r="Y17" s="145"/>
    </row>
    <row r="18" spans="2:25" s="144" customFormat="1" x14ac:dyDescent="0.3">
      <c r="B18" s="144" t="s">
        <v>183</v>
      </c>
      <c r="C18" s="12" t="s">
        <v>69</v>
      </c>
      <c r="D18" s="14">
        <v>497645</v>
      </c>
      <c r="E18" s="14">
        <v>159</v>
      </c>
      <c r="F18" s="14">
        <v>0</v>
      </c>
      <c r="G18" s="14">
        <v>88</v>
      </c>
      <c r="H18" s="14">
        <v>9</v>
      </c>
      <c r="I18" s="14">
        <v>238</v>
      </c>
      <c r="J18" s="14">
        <v>293</v>
      </c>
      <c r="K18" s="14">
        <v>531</v>
      </c>
      <c r="L18" s="63"/>
      <c r="M18" s="15">
        <v>3.1950486792794059</v>
      </c>
      <c r="N18" s="15">
        <v>1.7683288287835708</v>
      </c>
      <c r="O18" s="15">
        <v>5.8877312140180242</v>
      </c>
      <c r="P18" s="15">
        <v>4.7825256960282934</v>
      </c>
      <c r="Q18" s="15">
        <v>10.670256910046319</v>
      </c>
      <c r="R18" s="63"/>
      <c r="S18" s="14">
        <v>3129.8427672955977</v>
      </c>
      <c r="T18" s="14">
        <v>5655.056818181818</v>
      </c>
      <c r="U18" s="14">
        <v>1698.4470989761091</v>
      </c>
      <c r="V18" s="14">
        <v>2090.9453781512607</v>
      </c>
      <c r="W18" s="14">
        <v>937.18455743879474</v>
      </c>
      <c r="X18" s="145"/>
      <c r="Y18" s="145"/>
    </row>
    <row r="19" spans="2:25" s="144" customFormat="1" x14ac:dyDescent="0.3">
      <c r="B19" s="144" t="s">
        <v>303</v>
      </c>
      <c r="C19" s="12" t="s">
        <v>85</v>
      </c>
      <c r="D19" s="14">
        <v>246001</v>
      </c>
      <c r="E19" s="14">
        <v>55</v>
      </c>
      <c r="F19" s="14">
        <v>8</v>
      </c>
      <c r="G19" s="14">
        <v>31</v>
      </c>
      <c r="H19" s="14">
        <v>21</v>
      </c>
      <c r="I19" s="14">
        <v>73</v>
      </c>
      <c r="J19" s="14">
        <v>185</v>
      </c>
      <c r="K19" s="14">
        <v>258</v>
      </c>
      <c r="L19" s="63"/>
      <c r="M19" s="15">
        <v>2.2357632692550031</v>
      </c>
      <c r="N19" s="15">
        <v>1.2601574790346382</v>
      </c>
      <c r="O19" s="15">
        <v>7.5202946329486471</v>
      </c>
      <c r="P19" s="15">
        <v>2.9674676119202767</v>
      </c>
      <c r="Q19" s="15">
        <v>10.487762244868923</v>
      </c>
      <c r="R19" s="63"/>
      <c r="S19" s="14">
        <v>4472.7454545454548</v>
      </c>
      <c r="T19" s="14">
        <v>7935.5161290322585</v>
      </c>
      <c r="U19" s="14">
        <v>1329.7351351351351</v>
      </c>
      <c r="V19" s="14">
        <v>3369.8767123287671</v>
      </c>
      <c r="W19" s="14">
        <v>953.49224806201551</v>
      </c>
      <c r="X19" s="145"/>
      <c r="Y19" s="145"/>
    </row>
    <row r="20" spans="2:25" s="144" customFormat="1" x14ac:dyDescent="0.3">
      <c r="B20" s="144" t="s">
        <v>288</v>
      </c>
      <c r="C20" s="12" t="s">
        <v>94</v>
      </c>
      <c r="D20" s="14">
        <v>419459</v>
      </c>
      <c r="E20" s="14">
        <v>138</v>
      </c>
      <c r="F20" s="14">
        <v>0</v>
      </c>
      <c r="G20" s="14">
        <v>107</v>
      </c>
      <c r="H20" s="14">
        <v>0</v>
      </c>
      <c r="I20" s="14">
        <v>245</v>
      </c>
      <c r="J20" s="14">
        <v>164</v>
      </c>
      <c r="K20" s="14">
        <v>409</v>
      </c>
      <c r="L20" s="63"/>
      <c r="M20" s="15">
        <v>3.2899520572928465</v>
      </c>
      <c r="N20" s="15">
        <v>2.550904856016917</v>
      </c>
      <c r="O20" s="15">
        <v>3.9097980970726578</v>
      </c>
      <c r="P20" s="15">
        <v>5.8408569133097634</v>
      </c>
      <c r="Q20" s="15">
        <v>9.7506550103824221</v>
      </c>
      <c r="R20" s="63"/>
      <c r="S20" s="14">
        <v>3039.557971014493</v>
      </c>
      <c r="T20" s="14">
        <v>3920.1775700934581</v>
      </c>
      <c r="U20" s="14">
        <v>2557.6768292682927</v>
      </c>
      <c r="V20" s="14">
        <v>1712.0775510204082</v>
      </c>
      <c r="W20" s="14">
        <v>1025.5721271393643</v>
      </c>
      <c r="X20" s="145"/>
      <c r="Y20" s="145"/>
    </row>
    <row r="21" spans="2:25" s="144" customFormat="1" x14ac:dyDescent="0.3">
      <c r="B21" s="144" t="s">
        <v>295</v>
      </c>
      <c r="C21" s="12" t="s">
        <v>97</v>
      </c>
      <c r="D21" s="14">
        <v>399769</v>
      </c>
      <c r="E21" s="14">
        <v>149</v>
      </c>
      <c r="F21" s="14">
        <v>0</v>
      </c>
      <c r="G21" s="14">
        <v>62</v>
      </c>
      <c r="H21" s="14">
        <v>0</v>
      </c>
      <c r="I21" s="14">
        <v>211</v>
      </c>
      <c r="J21" s="14">
        <v>177</v>
      </c>
      <c r="K21" s="14">
        <v>388</v>
      </c>
      <c r="L21" s="63"/>
      <c r="M21" s="15">
        <v>3.7271524305286303</v>
      </c>
      <c r="N21" s="15">
        <v>1.5508956422333897</v>
      </c>
      <c r="O21" s="15">
        <v>4.4275569141179032</v>
      </c>
      <c r="P21" s="15">
        <v>5.2780480727620205</v>
      </c>
      <c r="Q21" s="15">
        <v>9.7056049868799228</v>
      </c>
      <c r="R21" s="63"/>
      <c r="S21" s="14">
        <v>2683.0134228187922</v>
      </c>
      <c r="T21" s="14">
        <v>6447.8870967741932</v>
      </c>
      <c r="U21" s="14">
        <v>2258.5819209039546</v>
      </c>
      <c r="V21" s="14">
        <v>1894.6398104265402</v>
      </c>
      <c r="W21" s="14">
        <v>1030.3324742268042</v>
      </c>
      <c r="X21" s="145"/>
      <c r="Y21" s="145"/>
    </row>
    <row r="22" spans="2:25" s="144" customFormat="1" x14ac:dyDescent="0.3">
      <c r="B22" s="144" t="s">
        <v>304</v>
      </c>
      <c r="C22" s="12" t="s">
        <v>89</v>
      </c>
      <c r="D22" s="14">
        <v>259920</v>
      </c>
      <c r="E22" s="14">
        <v>42</v>
      </c>
      <c r="F22" s="14">
        <v>3</v>
      </c>
      <c r="G22" s="14">
        <v>35</v>
      </c>
      <c r="H22" s="14">
        <v>0</v>
      </c>
      <c r="I22" s="14">
        <v>80</v>
      </c>
      <c r="J22" s="14">
        <v>165</v>
      </c>
      <c r="K22" s="14">
        <v>245</v>
      </c>
      <c r="L22" s="63"/>
      <c r="M22" s="15">
        <v>1.6158818097876271</v>
      </c>
      <c r="N22" s="15">
        <v>1.3465681748230223</v>
      </c>
      <c r="O22" s="15">
        <v>6.3481071098799635</v>
      </c>
      <c r="P22" s="15">
        <v>3.0778701138811941</v>
      </c>
      <c r="Q22" s="15">
        <v>9.4259772237611568</v>
      </c>
      <c r="R22" s="63"/>
      <c r="S22" s="14">
        <v>6188.5714285714284</v>
      </c>
      <c r="T22" s="14">
        <v>7426.2857142857147</v>
      </c>
      <c r="U22" s="14">
        <v>1575.2727272727273</v>
      </c>
      <c r="V22" s="14">
        <v>3249</v>
      </c>
      <c r="W22" s="14">
        <v>1060.8979591836735</v>
      </c>
      <c r="X22" s="145"/>
      <c r="Y22" s="145"/>
    </row>
    <row r="23" spans="2:25" s="144" customFormat="1" x14ac:dyDescent="0.3">
      <c r="B23" s="144" t="s">
        <v>246</v>
      </c>
      <c r="C23" s="12" t="s">
        <v>59</v>
      </c>
      <c r="D23" s="14">
        <v>576366</v>
      </c>
      <c r="E23" s="14">
        <v>123</v>
      </c>
      <c r="F23" s="14">
        <v>45</v>
      </c>
      <c r="G23" s="14">
        <v>61</v>
      </c>
      <c r="H23" s="14">
        <v>13</v>
      </c>
      <c r="I23" s="14">
        <v>216</v>
      </c>
      <c r="J23" s="14">
        <v>320</v>
      </c>
      <c r="K23" s="14">
        <v>536</v>
      </c>
      <c r="L23" s="63"/>
      <c r="M23" s="15">
        <v>2.1340606489626386</v>
      </c>
      <c r="N23" s="15">
        <v>1.0583552811928532</v>
      </c>
      <c r="O23" s="15">
        <v>5.5520277046182462</v>
      </c>
      <c r="P23" s="15">
        <v>3.7476187006173163</v>
      </c>
      <c r="Q23" s="15">
        <v>9.2996464052355616</v>
      </c>
      <c r="R23" s="63"/>
      <c r="S23" s="14">
        <v>4685.9024390243903</v>
      </c>
      <c r="T23" s="14">
        <v>9448.622950819672</v>
      </c>
      <c r="U23" s="14">
        <v>1801.14375</v>
      </c>
      <c r="V23" s="14">
        <v>2668.3611111111113</v>
      </c>
      <c r="W23" s="14">
        <v>1075.3097014925372</v>
      </c>
      <c r="X23" s="145"/>
      <c r="Y23" s="145"/>
    </row>
    <row r="24" spans="2:25" s="144" customFormat="1" x14ac:dyDescent="0.3">
      <c r="B24" s="144" t="s">
        <v>248</v>
      </c>
      <c r="C24" s="12" t="s">
        <v>45</v>
      </c>
      <c r="D24" s="14">
        <v>978003</v>
      </c>
      <c r="E24" s="14">
        <v>242</v>
      </c>
      <c r="F24" s="14">
        <v>150</v>
      </c>
      <c r="G24" s="14">
        <v>72</v>
      </c>
      <c r="H24" s="14">
        <v>0</v>
      </c>
      <c r="I24" s="14">
        <v>464</v>
      </c>
      <c r="J24" s="14">
        <v>439</v>
      </c>
      <c r="K24" s="14">
        <v>903</v>
      </c>
      <c r="L24" s="63"/>
      <c r="M24" s="15">
        <v>2.4744300375356718</v>
      </c>
      <c r="N24" s="15">
        <v>0.73619406075441485</v>
      </c>
      <c r="O24" s="15">
        <v>4.4887387870998348</v>
      </c>
      <c r="P24" s="15">
        <v>4.7443617248617844</v>
      </c>
      <c r="Q24" s="15">
        <v>9.2331005119616201</v>
      </c>
      <c r="R24" s="63"/>
      <c r="S24" s="14">
        <v>4041.3347107438017</v>
      </c>
      <c r="T24" s="14">
        <v>13583.375</v>
      </c>
      <c r="U24" s="14">
        <v>2227.7972665148063</v>
      </c>
      <c r="V24" s="14">
        <v>2107.7650862068967</v>
      </c>
      <c r="W24" s="14">
        <v>1083.0598006644518</v>
      </c>
      <c r="X24" s="145"/>
      <c r="Y24" s="145"/>
    </row>
    <row r="25" spans="2:25" s="144" customFormat="1" x14ac:dyDescent="0.3">
      <c r="B25" s="144" t="s">
        <v>182</v>
      </c>
      <c r="C25" s="12" t="s">
        <v>41</v>
      </c>
      <c r="D25" s="14">
        <v>1020829</v>
      </c>
      <c r="E25" s="14">
        <v>227</v>
      </c>
      <c r="F25" s="14">
        <v>0</v>
      </c>
      <c r="G25" s="14">
        <v>129</v>
      </c>
      <c r="H25" s="14">
        <v>0</v>
      </c>
      <c r="I25" s="14">
        <v>356</v>
      </c>
      <c r="J25" s="14">
        <v>585</v>
      </c>
      <c r="K25" s="14">
        <v>941</v>
      </c>
      <c r="L25" s="63"/>
      <c r="M25" s="15">
        <v>2.223682908694796</v>
      </c>
      <c r="N25" s="15">
        <v>1.2636788335754567</v>
      </c>
      <c r="O25" s="15">
        <v>5.7306365708654443</v>
      </c>
      <c r="P25" s="15">
        <v>3.4873617422702528</v>
      </c>
      <c r="Q25" s="15">
        <v>9.2179983131356966</v>
      </c>
      <c r="R25" s="63"/>
      <c r="S25" s="14">
        <v>4497.0440528634363</v>
      </c>
      <c r="T25" s="14">
        <v>7913.4031007751937</v>
      </c>
      <c r="U25" s="14">
        <v>1745.0068376068375</v>
      </c>
      <c r="V25" s="14">
        <v>2867.4971910112358</v>
      </c>
      <c r="W25" s="14">
        <v>1084.8342189160467</v>
      </c>
      <c r="X25" s="145"/>
      <c r="Y25" s="145"/>
    </row>
    <row r="26" spans="2:25" s="144" customFormat="1" x14ac:dyDescent="0.3">
      <c r="B26" s="144" t="s">
        <v>312</v>
      </c>
      <c r="C26" s="12" t="s">
        <v>29</v>
      </c>
      <c r="D26" s="14">
        <v>637423</v>
      </c>
      <c r="E26" s="14">
        <v>91</v>
      </c>
      <c r="F26" s="14">
        <v>0</v>
      </c>
      <c r="G26" s="14">
        <v>126</v>
      </c>
      <c r="H26" s="14">
        <v>0</v>
      </c>
      <c r="I26" s="14">
        <v>217</v>
      </c>
      <c r="J26" s="14">
        <v>341</v>
      </c>
      <c r="K26" s="14">
        <v>558</v>
      </c>
      <c r="L26" s="63"/>
      <c r="M26" s="15">
        <v>1.4276234149065847</v>
      </c>
      <c r="N26" s="15">
        <v>1.9767093437168097</v>
      </c>
      <c r="O26" s="15">
        <v>5.3496657635510481</v>
      </c>
      <c r="P26" s="15">
        <v>3.4043327586233945</v>
      </c>
      <c r="Q26" s="15">
        <v>8.7539985221744434</v>
      </c>
      <c r="R26" s="63"/>
      <c r="S26" s="14">
        <v>7004.6483516483513</v>
      </c>
      <c r="T26" s="14">
        <v>5058.9126984126988</v>
      </c>
      <c r="U26" s="14">
        <v>1869.2756598240469</v>
      </c>
      <c r="V26" s="14">
        <v>2937.4331797235022</v>
      </c>
      <c r="W26" s="14">
        <v>1142.3351254480287</v>
      </c>
      <c r="X26" s="145"/>
      <c r="Y26" s="145"/>
    </row>
    <row r="27" spans="2:25" s="144" customFormat="1" x14ac:dyDescent="0.3">
      <c r="B27" s="144" t="s">
        <v>287</v>
      </c>
      <c r="C27" s="12" t="s">
        <v>7</v>
      </c>
      <c r="D27" s="14">
        <v>515426</v>
      </c>
      <c r="E27" s="14">
        <v>78</v>
      </c>
      <c r="F27" s="14">
        <v>71</v>
      </c>
      <c r="G27" s="14">
        <v>29</v>
      </c>
      <c r="H27" s="14">
        <v>0</v>
      </c>
      <c r="I27" s="14">
        <v>178</v>
      </c>
      <c r="J27" s="14">
        <v>273</v>
      </c>
      <c r="K27" s="14">
        <v>451</v>
      </c>
      <c r="L27" s="63"/>
      <c r="M27" s="15">
        <v>1.5133113191806389</v>
      </c>
      <c r="N27" s="15">
        <v>0.56264138790049389</v>
      </c>
      <c r="O27" s="15">
        <v>5.296589617132236</v>
      </c>
      <c r="P27" s="15">
        <v>3.4534540360788939</v>
      </c>
      <c r="Q27" s="15">
        <v>8.7500436532111312</v>
      </c>
      <c r="R27" s="63"/>
      <c r="S27" s="14">
        <v>6608.0256410256407</v>
      </c>
      <c r="T27" s="14">
        <v>17773.310344827587</v>
      </c>
      <c r="U27" s="14">
        <v>1888.0073260073259</v>
      </c>
      <c r="V27" s="14">
        <v>2895.6516853932585</v>
      </c>
      <c r="W27" s="14">
        <v>1142.8514412416851</v>
      </c>
      <c r="X27" s="145"/>
      <c r="Y27" s="145"/>
    </row>
    <row r="28" spans="2:25" s="144" customFormat="1" x14ac:dyDescent="0.3">
      <c r="B28" s="144" t="s">
        <v>309</v>
      </c>
      <c r="C28" s="12" t="s">
        <v>71</v>
      </c>
      <c r="D28" s="14">
        <v>1619078</v>
      </c>
      <c r="E28" s="14">
        <v>410</v>
      </c>
      <c r="F28" s="14">
        <v>1</v>
      </c>
      <c r="G28" s="14">
        <v>277</v>
      </c>
      <c r="H28" s="14">
        <v>0</v>
      </c>
      <c r="I28" s="14">
        <v>688</v>
      </c>
      <c r="J28" s="14">
        <v>725</v>
      </c>
      <c r="K28" s="14">
        <v>1413</v>
      </c>
      <c r="L28" s="63"/>
      <c r="M28" s="15">
        <v>2.5323054232099995</v>
      </c>
      <c r="N28" s="15">
        <v>1.7108502493394391</v>
      </c>
      <c r="O28" s="15">
        <v>4.4778571507981706</v>
      </c>
      <c r="P28" s="15">
        <v>4.2493320272401949</v>
      </c>
      <c r="Q28" s="15">
        <v>8.7271891780383655</v>
      </c>
      <c r="R28" s="63"/>
      <c r="S28" s="14">
        <v>3948.9707317073171</v>
      </c>
      <c r="T28" s="14">
        <v>5845.0469314079419</v>
      </c>
      <c r="U28" s="14">
        <v>2233.2110344827588</v>
      </c>
      <c r="V28" s="14">
        <v>2353.3110465116279</v>
      </c>
      <c r="W28" s="14">
        <v>1145.8443029016278</v>
      </c>
      <c r="X28" s="145"/>
      <c r="Y28" s="145"/>
    </row>
    <row r="29" spans="2:25" s="144" customFormat="1" x14ac:dyDescent="0.3">
      <c r="B29" s="144" t="s">
        <v>283</v>
      </c>
      <c r="C29" s="12" t="s">
        <v>33</v>
      </c>
      <c r="D29" s="14">
        <v>235898</v>
      </c>
      <c r="E29" s="14">
        <v>25</v>
      </c>
      <c r="F29" s="14">
        <v>87</v>
      </c>
      <c r="G29" s="14">
        <v>17</v>
      </c>
      <c r="H29" s="14">
        <v>0</v>
      </c>
      <c r="I29" s="14">
        <v>129</v>
      </c>
      <c r="J29" s="14">
        <v>71</v>
      </c>
      <c r="K29" s="14">
        <v>200</v>
      </c>
      <c r="L29" s="63"/>
      <c r="M29" s="15">
        <v>1.0597800744389525</v>
      </c>
      <c r="N29" s="15">
        <v>0.72065045061848765</v>
      </c>
      <c r="O29" s="15">
        <v>3.0097754114066251</v>
      </c>
      <c r="P29" s="15">
        <v>5.4684651841049945</v>
      </c>
      <c r="Q29" s="15">
        <v>8.47824059551162</v>
      </c>
      <c r="R29" s="63"/>
      <c r="S29" s="14">
        <v>9435.92</v>
      </c>
      <c r="T29" s="14">
        <v>13876.35294117647</v>
      </c>
      <c r="U29" s="14">
        <v>3322.5070422535209</v>
      </c>
      <c r="V29" s="14">
        <v>1828.6666666666667</v>
      </c>
      <c r="W29" s="14">
        <v>1179.49</v>
      </c>
      <c r="X29" s="145"/>
      <c r="Y29" s="145"/>
    </row>
    <row r="30" spans="2:25" s="144" customFormat="1" x14ac:dyDescent="0.3">
      <c r="B30" s="144" t="s">
        <v>253</v>
      </c>
      <c r="C30" s="12" t="s">
        <v>15</v>
      </c>
      <c r="D30" s="14">
        <v>279145</v>
      </c>
      <c r="E30" s="14">
        <v>53</v>
      </c>
      <c r="F30" s="14">
        <v>0</v>
      </c>
      <c r="G30" s="14">
        <v>48</v>
      </c>
      <c r="H30" s="14">
        <v>0</v>
      </c>
      <c r="I30" s="14">
        <v>101</v>
      </c>
      <c r="J30" s="14">
        <v>130</v>
      </c>
      <c r="K30" s="14">
        <v>231</v>
      </c>
      <c r="L30" s="63"/>
      <c r="M30" s="15">
        <v>1.8986548209711798</v>
      </c>
      <c r="N30" s="15">
        <v>1.7195364416342762</v>
      </c>
      <c r="O30" s="15">
        <v>4.6570778627594978</v>
      </c>
      <c r="P30" s="15">
        <v>3.6181912626054555</v>
      </c>
      <c r="Q30" s="15">
        <v>8.2752691253649537</v>
      </c>
      <c r="R30" s="63"/>
      <c r="S30" s="14">
        <v>5266.8867924528304</v>
      </c>
      <c r="T30" s="14">
        <v>5815.520833333333</v>
      </c>
      <c r="U30" s="14">
        <v>2147.2692307692309</v>
      </c>
      <c r="V30" s="14">
        <v>2763.8118811881186</v>
      </c>
      <c r="W30" s="14">
        <v>1208.4199134199134</v>
      </c>
      <c r="X30" s="145"/>
      <c r="Y30" s="145"/>
    </row>
    <row r="31" spans="2:25" s="144" customFormat="1" x14ac:dyDescent="0.3">
      <c r="B31" s="144" t="s">
        <v>292</v>
      </c>
      <c r="C31" s="12" t="s">
        <v>23</v>
      </c>
      <c r="D31" s="14">
        <v>495511</v>
      </c>
      <c r="E31" s="14">
        <v>103</v>
      </c>
      <c r="F31" s="14">
        <v>141</v>
      </c>
      <c r="G31" s="14">
        <v>5</v>
      </c>
      <c r="H31" s="14">
        <v>0</v>
      </c>
      <c r="I31" s="14">
        <v>249</v>
      </c>
      <c r="J31" s="14">
        <v>155</v>
      </c>
      <c r="K31" s="14">
        <v>404</v>
      </c>
      <c r="L31" s="63"/>
      <c r="M31" s="15">
        <v>2.0786622294964188</v>
      </c>
      <c r="N31" s="15">
        <v>0.10090593347069994</v>
      </c>
      <c r="O31" s="15">
        <v>3.1280839375916982</v>
      </c>
      <c r="P31" s="15">
        <v>5.0251154868408578</v>
      </c>
      <c r="Q31" s="15">
        <v>8.1531994244325556</v>
      </c>
      <c r="R31" s="63"/>
      <c r="S31" s="14">
        <v>4810.7864077669901</v>
      </c>
      <c r="T31" s="14">
        <v>99102.2</v>
      </c>
      <c r="U31" s="14">
        <v>3196.8451612903227</v>
      </c>
      <c r="V31" s="14">
        <v>1990.004016064257</v>
      </c>
      <c r="W31" s="14">
        <v>1226.5123762376238</v>
      </c>
      <c r="X31" s="145"/>
      <c r="Y31" s="145"/>
    </row>
    <row r="32" spans="2:25" s="144" customFormat="1" x14ac:dyDescent="0.3">
      <c r="B32" s="144" t="s">
        <v>279</v>
      </c>
      <c r="C32" s="12" t="s">
        <v>27</v>
      </c>
      <c r="D32" s="14">
        <v>744729</v>
      </c>
      <c r="E32" s="14">
        <v>121</v>
      </c>
      <c r="F32" s="14">
        <v>9</v>
      </c>
      <c r="G32" s="14">
        <v>178</v>
      </c>
      <c r="H32" s="14">
        <v>59</v>
      </c>
      <c r="I32" s="14">
        <v>249</v>
      </c>
      <c r="J32" s="14">
        <v>354</v>
      </c>
      <c r="K32" s="14">
        <v>603</v>
      </c>
      <c r="L32" s="63"/>
      <c r="M32" s="15">
        <v>1.6247520910290858</v>
      </c>
      <c r="N32" s="15">
        <v>2.3901311752328698</v>
      </c>
      <c r="O32" s="15">
        <v>4.7534069440024496</v>
      </c>
      <c r="P32" s="15">
        <v>3.3434981046796888</v>
      </c>
      <c r="Q32" s="15">
        <v>8.0969050486821388</v>
      </c>
      <c r="R32" s="63"/>
      <c r="S32" s="14">
        <v>6154.7851239669426</v>
      </c>
      <c r="T32" s="14">
        <v>4183.8707865168535</v>
      </c>
      <c r="U32" s="14">
        <v>2103.7542372881358</v>
      </c>
      <c r="V32" s="14">
        <v>2990.8795180722891</v>
      </c>
      <c r="W32" s="14">
        <v>1235.039800995025</v>
      </c>
      <c r="X32" s="145"/>
      <c r="Y32" s="145"/>
    </row>
    <row r="33" spans="2:25" s="144" customFormat="1" x14ac:dyDescent="0.3">
      <c r="B33" s="144" t="s">
        <v>247</v>
      </c>
      <c r="C33" s="12" t="s">
        <v>98</v>
      </c>
      <c r="D33" s="14">
        <v>253749</v>
      </c>
      <c r="E33" s="14">
        <v>29</v>
      </c>
      <c r="F33" s="14">
        <v>1</v>
      </c>
      <c r="G33" s="14">
        <v>34</v>
      </c>
      <c r="H33" s="14">
        <v>0</v>
      </c>
      <c r="I33" s="14">
        <v>64</v>
      </c>
      <c r="J33" s="14">
        <v>138</v>
      </c>
      <c r="K33" s="14">
        <v>202</v>
      </c>
      <c r="L33" s="63"/>
      <c r="M33" s="15">
        <v>1.1428616467454058</v>
      </c>
      <c r="N33" s="15">
        <v>1.3399067582532345</v>
      </c>
      <c r="O33" s="15">
        <v>5.4384450776160698</v>
      </c>
      <c r="P33" s="15">
        <v>2.522177427300206</v>
      </c>
      <c r="Q33" s="15">
        <v>7.9606225049162758</v>
      </c>
      <c r="R33" s="63"/>
      <c r="S33" s="14">
        <v>8749.9655172413786</v>
      </c>
      <c r="T33" s="14">
        <v>7463.2058823529414</v>
      </c>
      <c r="U33" s="14">
        <v>1838.7608695652175</v>
      </c>
      <c r="V33" s="14">
        <v>3964.828125</v>
      </c>
      <c r="W33" s="14">
        <v>1256.1831683168316</v>
      </c>
      <c r="X33" s="145"/>
      <c r="Y33" s="145"/>
    </row>
    <row r="34" spans="2:25" s="144" customFormat="1" x14ac:dyDescent="0.3">
      <c r="B34" s="144" t="s">
        <v>277</v>
      </c>
      <c r="C34" s="12" t="s">
        <v>74</v>
      </c>
      <c r="D34" s="14">
        <v>291554</v>
      </c>
      <c r="E34" s="14">
        <v>62</v>
      </c>
      <c r="F34" s="14">
        <v>75</v>
      </c>
      <c r="G34" s="14">
        <v>111</v>
      </c>
      <c r="H34" s="14">
        <v>80</v>
      </c>
      <c r="I34" s="14">
        <v>168</v>
      </c>
      <c r="J34" s="14">
        <v>61</v>
      </c>
      <c r="K34" s="14">
        <v>229</v>
      </c>
      <c r="L34" s="63"/>
      <c r="M34" s="15">
        <v>2.1265357360900556</v>
      </c>
      <c r="N34" s="15">
        <v>3.8071849468709056</v>
      </c>
      <c r="O34" s="15">
        <v>2.092236772604732</v>
      </c>
      <c r="P34" s="15">
        <v>5.7622258655343437</v>
      </c>
      <c r="Q34" s="15">
        <v>7.8544626381390756</v>
      </c>
      <c r="R34" s="63"/>
      <c r="S34" s="14">
        <v>4702.4838709677415</v>
      </c>
      <c r="T34" s="14">
        <v>2626.6126126126128</v>
      </c>
      <c r="U34" s="14">
        <v>4779.5737704918029</v>
      </c>
      <c r="V34" s="14">
        <v>1735.4404761904761</v>
      </c>
      <c r="W34" s="14">
        <v>1273.1615720524017</v>
      </c>
      <c r="X34" s="145"/>
      <c r="Y34" s="145"/>
    </row>
    <row r="35" spans="2:25" s="144" customFormat="1" x14ac:dyDescent="0.3">
      <c r="B35" s="144" t="s">
        <v>267</v>
      </c>
      <c r="C35" s="12" t="s">
        <v>78</v>
      </c>
      <c r="D35" s="14">
        <v>316692</v>
      </c>
      <c r="E35" s="14">
        <v>47</v>
      </c>
      <c r="F35" s="14">
        <v>42</v>
      </c>
      <c r="G35" s="14">
        <v>26</v>
      </c>
      <c r="H35" s="14">
        <v>0</v>
      </c>
      <c r="I35" s="14">
        <v>115</v>
      </c>
      <c r="J35" s="14">
        <v>125</v>
      </c>
      <c r="K35" s="14">
        <v>240</v>
      </c>
      <c r="L35" s="63"/>
      <c r="M35" s="15">
        <v>1.4840917989718716</v>
      </c>
      <c r="N35" s="15">
        <v>0.82098695262273746</v>
      </c>
      <c r="O35" s="15">
        <v>3.9470526568400843</v>
      </c>
      <c r="P35" s="15">
        <v>3.6312884442928777</v>
      </c>
      <c r="Q35" s="15">
        <v>7.5783411011329616</v>
      </c>
      <c r="R35" s="63"/>
      <c r="S35" s="14">
        <v>6738.1276595744685</v>
      </c>
      <c r="T35" s="14">
        <v>12180.461538461539</v>
      </c>
      <c r="U35" s="14">
        <v>2533.5360000000001</v>
      </c>
      <c r="V35" s="14">
        <v>2753.8434782608697</v>
      </c>
      <c r="W35" s="14">
        <v>1319.55</v>
      </c>
      <c r="X35" s="145"/>
      <c r="Y35" s="145"/>
    </row>
    <row r="36" spans="2:25" s="144" customFormat="1" x14ac:dyDescent="0.3">
      <c r="B36" s="144" t="s">
        <v>301</v>
      </c>
      <c r="C36" s="12" t="s">
        <v>37</v>
      </c>
      <c r="D36" s="14">
        <v>251644</v>
      </c>
      <c r="E36" s="14">
        <v>30</v>
      </c>
      <c r="F36" s="14">
        <v>0</v>
      </c>
      <c r="G36" s="14">
        <v>16</v>
      </c>
      <c r="H36" s="14">
        <v>0</v>
      </c>
      <c r="I36" s="14">
        <v>46</v>
      </c>
      <c r="J36" s="14">
        <v>143</v>
      </c>
      <c r="K36" s="14">
        <v>189</v>
      </c>
      <c r="L36" s="63"/>
      <c r="M36" s="15">
        <v>1.1921603535152836</v>
      </c>
      <c r="N36" s="15">
        <v>0.63581885520815118</v>
      </c>
      <c r="O36" s="15">
        <v>5.6826310184228506</v>
      </c>
      <c r="P36" s="15">
        <v>1.8279792087234348</v>
      </c>
      <c r="Q36" s="15">
        <v>7.5106102271462856</v>
      </c>
      <c r="R36" s="63"/>
      <c r="S36" s="14">
        <v>8388.1333333333332</v>
      </c>
      <c r="T36" s="14">
        <v>15727.75</v>
      </c>
      <c r="U36" s="14">
        <v>1759.7482517482517</v>
      </c>
      <c r="V36" s="14">
        <v>5470.521739130435</v>
      </c>
      <c r="W36" s="14">
        <v>1331.4497354497355</v>
      </c>
      <c r="X36" s="145"/>
      <c r="Y36" s="145"/>
    </row>
    <row r="37" spans="2:25" s="144" customFormat="1" x14ac:dyDescent="0.3">
      <c r="B37" s="144" t="s">
        <v>255</v>
      </c>
      <c r="C37" s="12" t="s">
        <v>19</v>
      </c>
      <c r="D37" s="14">
        <v>2750534</v>
      </c>
      <c r="E37" s="14">
        <v>697</v>
      </c>
      <c r="F37" s="14">
        <v>0</v>
      </c>
      <c r="G37" s="14">
        <v>300</v>
      </c>
      <c r="H37" s="14">
        <v>0</v>
      </c>
      <c r="I37" s="14">
        <v>997</v>
      </c>
      <c r="J37" s="14">
        <v>1062</v>
      </c>
      <c r="K37" s="14">
        <v>2059</v>
      </c>
      <c r="L37" s="63"/>
      <c r="M37" s="15">
        <v>2.5340533874513098</v>
      </c>
      <c r="N37" s="15">
        <v>1.0906972973248104</v>
      </c>
      <c r="O37" s="15">
        <v>3.8610684325298288</v>
      </c>
      <c r="P37" s="15">
        <v>3.6247506847761199</v>
      </c>
      <c r="Q37" s="15">
        <v>7.4858191173059492</v>
      </c>
      <c r="R37" s="63"/>
      <c r="S37" s="14">
        <v>3946.2467718794833</v>
      </c>
      <c r="T37" s="14">
        <v>9168.4466666666667</v>
      </c>
      <c r="U37" s="14">
        <v>2589.9566854990585</v>
      </c>
      <c r="V37" s="14">
        <v>2758.8104312938817</v>
      </c>
      <c r="W37" s="14">
        <v>1335.8591549295775</v>
      </c>
      <c r="X37" s="145"/>
      <c r="Y37" s="145"/>
    </row>
    <row r="38" spans="2:25" s="144" customFormat="1" x14ac:dyDescent="0.3">
      <c r="B38" s="144" t="s">
        <v>265</v>
      </c>
      <c r="C38" s="12" t="s">
        <v>92</v>
      </c>
      <c r="D38" s="14">
        <v>268744</v>
      </c>
      <c r="E38" s="14">
        <v>64</v>
      </c>
      <c r="F38" s="14">
        <v>0</v>
      </c>
      <c r="G38" s="14">
        <v>14</v>
      </c>
      <c r="H38" s="14">
        <v>1</v>
      </c>
      <c r="I38" s="14">
        <v>77</v>
      </c>
      <c r="J38" s="14">
        <v>119</v>
      </c>
      <c r="K38" s="14">
        <v>196</v>
      </c>
      <c r="L38" s="63"/>
      <c r="M38" s="15">
        <v>2.3814485160598933</v>
      </c>
      <c r="N38" s="15">
        <v>0.52094186288810174</v>
      </c>
      <c r="O38" s="15">
        <v>4.4280058345488644</v>
      </c>
      <c r="P38" s="15">
        <v>2.8651802458845594</v>
      </c>
      <c r="Q38" s="15">
        <v>7.2931860804334239</v>
      </c>
      <c r="R38" s="63"/>
      <c r="S38" s="14">
        <v>4199.125</v>
      </c>
      <c r="T38" s="14">
        <v>19196</v>
      </c>
      <c r="U38" s="14">
        <v>2258.3529411764707</v>
      </c>
      <c r="V38" s="14">
        <v>3490.181818181818</v>
      </c>
      <c r="W38" s="14">
        <v>1371.1428571428571</v>
      </c>
      <c r="X38" s="145"/>
      <c r="Y38" s="145"/>
    </row>
    <row r="39" spans="2:25" s="144" customFormat="1" x14ac:dyDescent="0.3">
      <c r="B39" s="144" t="s">
        <v>192</v>
      </c>
      <c r="C39" s="12" t="s">
        <v>68</v>
      </c>
      <c r="D39" s="14">
        <v>702619</v>
      </c>
      <c r="E39" s="14">
        <v>63</v>
      </c>
      <c r="F39" s="14">
        <v>99</v>
      </c>
      <c r="G39" s="14">
        <v>200</v>
      </c>
      <c r="H39" s="14">
        <v>0</v>
      </c>
      <c r="I39" s="14">
        <v>362</v>
      </c>
      <c r="J39" s="14">
        <v>148</v>
      </c>
      <c r="K39" s="14">
        <v>510</v>
      </c>
      <c r="L39" s="63"/>
      <c r="M39" s="15">
        <v>0.89664526578415893</v>
      </c>
      <c r="N39" s="15">
        <v>2.8464929072512986</v>
      </c>
      <c r="O39" s="15">
        <v>2.1064047513659609</v>
      </c>
      <c r="P39" s="15">
        <v>5.1521521621248505</v>
      </c>
      <c r="Q39" s="15">
        <v>7.2585569134908106</v>
      </c>
      <c r="R39" s="63"/>
      <c r="S39" s="14">
        <v>11152.682539682539</v>
      </c>
      <c r="T39" s="14">
        <v>3513.0949999999998</v>
      </c>
      <c r="U39" s="14">
        <v>4747.4256756756758</v>
      </c>
      <c r="V39" s="14">
        <v>1940.9364640883978</v>
      </c>
      <c r="W39" s="14">
        <v>1377.6843137254903</v>
      </c>
      <c r="X39" s="145"/>
      <c r="Y39" s="145"/>
    </row>
    <row r="40" spans="2:25" s="144" customFormat="1" x14ac:dyDescent="0.3">
      <c r="B40" s="144" t="s">
        <v>228</v>
      </c>
      <c r="C40" s="12" t="s">
        <v>95</v>
      </c>
      <c r="D40" s="14">
        <v>464214</v>
      </c>
      <c r="E40" s="14">
        <v>80</v>
      </c>
      <c r="F40" s="14">
        <v>18</v>
      </c>
      <c r="G40" s="14">
        <v>32</v>
      </c>
      <c r="H40" s="14">
        <v>0</v>
      </c>
      <c r="I40" s="14">
        <v>130</v>
      </c>
      <c r="J40" s="14">
        <v>199</v>
      </c>
      <c r="K40" s="14">
        <v>329</v>
      </c>
      <c r="L40" s="63"/>
      <c r="M40" s="15">
        <v>1.7233431133055013</v>
      </c>
      <c r="N40" s="15">
        <v>0.68933724532220053</v>
      </c>
      <c r="O40" s="15">
        <v>4.2868159943474344</v>
      </c>
      <c r="P40" s="15">
        <v>2.8004325591214396</v>
      </c>
      <c r="Q40" s="15">
        <v>7.0872485534688741</v>
      </c>
      <c r="R40" s="63"/>
      <c r="S40" s="14">
        <v>5802.6750000000002</v>
      </c>
      <c r="T40" s="14">
        <v>14506.6875</v>
      </c>
      <c r="U40" s="14">
        <v>2332.7336683417084</v>
      </c>
      <c r="V40" s="14">
        <v>3570.876923076923</v>
      </c>
      <c r="W40" s="14">
        <v>1410.9848024316109</v>
      </c>
      <c r="X40" s="145"/>
      <c r="Y40" s="145"/>
    </row>
    <row r="41" spans="2:25" s="144" customFormat="1" x14ac:dyDescent="0.3">
      <c r="B41" s="144" t="s">
        <v>189</v>
      </c>
      <c r="C41" s="12" t="s">
        <v>50</v>
      </c>
      <c r="D41" s="14">
        <v>297371</v>
      </c>
      <c r="E41" s="14">
        <v>44</v>
      </c>
      <c r="F41" s="14">
        <v>28</v>
      </c>
      <c r="G41" s="14">
        <v>10</v>
      </c>
      <c r="H41" s="14">
        <v>0</v>
      </c>
      <c r="I41" s="14">
        <v>82</v>
      </c>
      <c r="J41" s="14">
        <v>127</v>
      </c>
      <c r="K41" s="14">
        <v>209</v>
      </c>
      <c r="L41" s="63"/>
      <c r="M41" s="15">
        <v>1.4796331854821081</v>
      </c>
      <c r="N41" s="15">
        <v>0.33628026942775185</v>
      </c>
      <c r="O41" s="15">
        <v>4.2707594217324489</v>
      </c>
      <c r="P41" s="15">
        <v>2.7574982093075651</v>
      </c>
      <c r="Q41" s="15">
        <v>7.0282576310400149</v>
      </c>
      <c r="R41" s="63"/>
      <c r="S41" s="14">
        <v>6758.431818181818</v>
      </c>
      <c r="T41" s="14">
        <v>29737.1</v>
      </c>
      <c r="U41" s="14">
        <v>2341.5039370078739</v>
      </c>
      <c r="V41" s="14">
        <v>3626.4756097560976</v>
      </c>
      <c r="W41" s="14">
        <v>1422.8277511961724</v>
      </c>
      <c r="X41" s="145"/>
      <c r="Y41" s="145"/>
    </row>
    <row r="42" spans="2:25" s="144" customFormat="1" x14ac:dyDescent="0.3">
      <c r="B42" s="144" t="s">
        <v>188</v>
      </c>
      <c r="C42" s="12" t="s">
        <v>93</v>
      </c>
      <c r="D42" s="14">
        <v>548705</v>
      </c>
      <c r="E42" s="14">
        <v>124</v>
      </c>
      <c r="F42" s="14">
        <v>0</v>
      </c>
      <c r="G42" s="14">
        <v>62</v>
      </c>
      <c r="H42" s="14">
        <v>7</v>
      </c>
      <c r="I42" s="14">
        <v>179</v>
      </c>
      <c r="J42" s="14">
        <v>206</v>
      </c>
      <c r="K42" s="14">
        <v>385</v>
      </c>
      <c r="L42" s="63"/>
      <c r="M42" s="15">
        <v>2.2598664127354406</v>
      </c>
      <c r="N42" s="15">
        <v>1.1299332063677203</v>
      </c>
      <c r="O42" s="15">
        <v>3.7542942018024257</v>
      </c>
      <c r="P42" s="15">
        <v>3.2622265151584187</v>
      </c>
      <c r="Q42" s="15">
        <v>7.0165207169608435</v>
      </c>
      <c r="R42" s="63"/>
      <c r="S42" s="14">
        <v>4425.0403225806449</v>
      </c>
      <c r="T42" s="14">
        <v>8850.0806451612898</v>
      </c>
      <c r="U42" s="14">
        <v>2663.6165048543689</v>
      </c>
      <c r="V42" s="14">
        <v>3065.3910614525139</v>
      </c>
      <c r="W42" s="14">
        <v>1425.2077922077922</v>
      </c>
      <c r="X42" s="145"/>
      <c r="Y42" s="145"/>
    </row>
    <row r="43" spans="2:25" s="144" customFormat="1" x14ac:dyDescent="0.3">
      <c r="B43" s="144" t="s">
        <v>286</v>
      </c>
      <c r="C43" s="12" t="s">
        <v>90</v>
      </c>
      <c r="D43" s="14">
        <v>323593</v>
      </c>
      <c r="E43" s="14">
        <v>48</v>
      </c>
      <c r="F43" s="14">
        <v>39</v>
      </c>
      <c r="G43" s="14">
        <v>11</v>
      </c>
      <c r="H43" s="14">
        <v>0</v>
      </c>
      <c r="I43" s="14">
        <v>98</v>
      </c>
      <c r="J43" s="14">
        <v>128</v>
      </c>
      <c r="K43" s="14">
        <v>226</v>
      </c>
      <c r="L43" s="63"/>
      <c r="M43" s="15">
        <v>1.4833448189546745</v>
      </c>
      <c r="N43" s="15">
        <v>0.33993318767711295</v>
      </c>
      <c r="O43" s="15">
        <v>3.9555861838791322</v>
      </c>
      <c r="P43" s="15">
        <v>3.0284956720324607</v>
      </c>
      <c r="Q43" s="15">
        <v>6.9840818559115929</v>
      </c>
      <c r="R43" s="63"/>
      <c r="S43" s="14">
        <v>6741.520833333333</v>
      </c>
      <c r="T43" s="14">
        <v>29417.545454545456</v>
      </c>
      <c r="U43" s="14">
        <v>2528.0703125</v>
      </c>
      <c r="V43" s="14">
        <v>3301.9693877551022</v>
      </c>
      <c r="W43" s="14">
        <v>1431.8274336283187</v>
      </c>
      <c r="X43" s="145"/>
      <c r="Y43" s="145"/>
    </row>
    <row r="44" spans="2:25" s="144" customFormat="1" x14ac:dyDescent="0.3">
      <c r="B44" s="144" t="s">
        <v>243</v>
      </c>
      <c r="C44" s="12" t="s">
        <v>76</v>
      </c>
      <c r="D44" s="14">
        <v>480766</v>
      </c>
      <c r="E44" s="14">
        <v>60</v>
      </c>
      <c r="F44" s="14">
        <v>4</v>
      </c>
      <c r="G44" s="14">
        <v>16</v>
      </c>
      <c r="H44" s="14">
        <v>0</v>
      </c>
      <c r="I44" s="14">
        <v>80</v>
      </c>
      <c r="J44" s="14">
        <v>255</v>
      </c>
      <c r="K44" s="14">
        <v>335</v>
      </c>
      <c r="L44" s="63"/>
      <c r="M44" s="15">
        <v>1.248008386616358</v>
      </c>
      <c r="N44" s="15">
        <v>0.33280223643102885</v>
      </c>
      <c r="O44" s="15">
        <v>5.304035643119521</v>
      </c>
      <c r="P44" s="15">
        <v>1.6640111821551442</v>
      </c>
      <c r="Q44" s="15">
        <v>6.9680468252746657</v>
      </c>
      <c r="R44" s="63"/>
      <c r="S44" s="14">
        <v>8012.7666666666664</v>
      </c>
      <c r="T44" s="14">
        <v>30047.875</v>
      </c>
      <c r="U44" s="14">
        <v>1885.3568627450979</v>
      </c>
      <c r="V44" s="14">
        <v>6009.5749999999998</v>
      </c>
      <c r="W44" s="14">
        <v>1435.1223880597015</v>
      </c>
      <c r="X44" s="145"/>
      <c r="Y44" s="145"/>
    </row>
    <row r="45" spans="2:25" s="144" customFormat="1" x14ac:dyDescent="0.3">
      <c r="B45" s="144" t="s">
        <v>234</v>
      </c>
      <c r="C45" s="12" t="s">
        <v>63</v>
      </c>
      <c r="D45" s="14">
        <v>8840134</v>
      </c>
      <c r="E45" s="14">
        <v>787</v>
      </c>
      <c r="F45" s="14">
        <v>73</v>
      </c>
      <c r="G45" s="14">
        <v>457</v>
      </c>
      <c r="H45" s="14">
        <v>6</v>
      </c>
      <c r="I45" s="14">
        <v>1311</v>
      </c>
      <c r="J45" s="14">
        <v>4561</v>
      </c>
      <c r="K45" s="14">
        <v>5872</v>
      </c>
      <c r="L45" s="63"/>
      <c r="M45" s="15">
        <v>0.89025799835160868</v>
      </c>
      <c r="N45" s="15">
        <v>0.51696048951294182</v>
      </c>
      <c r="O45" s="15">
        <v>5.1594240539792731</v>
      </c>
      <c r="P45" s="15">
        <v>1.4830091942045223</v>
      </c>
      <c r="Q45" s="15">
        <v>6.6424332481837949</v>
      </c>
      <c r="R45" s="63"/>
      <c r="S45" s="14">
        <v>11232.698856416773</v>
      </c>
      <c r="T45" s="14">
        <v>19343.838074398249</v>
      </c>
      <c r="U45" s="14">
        <v>1938.2008331506249</v>
      </c>
      <c r="V45" s="14">
        <v>6743.0465293668958</v>
      </c>
      <c r="W45" s="14">
        <v>1505.4724114441417</v>
      </c>
      <c r="X45" s="145"/>
      <c r="Y45" s="145"/>
    </row>
    <row r="46" spans="2:25" s="144" customFormat="1" x14ac:dyDescent="0.3">
      <c r="B46" s="144" t="s">
        <v>254</v>
      </c>
      <c r="C46" s="12" t="s">
        <v>14</v>
      </c>
      <c r="D46" s="14">
        <v>685476</v>
      </c>
      <c r="E46" s="14">
        <v>118</v>
      </c>
      <c r="F46" s="14">
        <v>12</v>
      </c>
      <c r="G46" s="14">
        <v>47</v>
      </c>
      <c r="H46" s="14">
        <v>20</v>
      </c>
      <c r="I46" s="14">
        <v>157</v>
      </c>
      <c r="J46" s="14">
        <v>279</v>
      </c>
      <c r="K46" s="14">
        <v>436</v>
      </c>
      <c r="L46" s="63"/>
      <c r="M46" s="15">
        <v>1.721431530790283</v>
      </c>
      <c r="N46" s="15">
        <v>0.68565493175545167</v>
      </c>
      <c r="O46" s="15">
        <v>4.0701643821227877</v>
      </c>
      <c r="P46" s="15">
        <v>2.2903792401192749</v>
      </c>
      <c r="Q46" s="15">
        <v>6.360543622242063</v>
      </c>
      <c r="R46" s="63"/>
      <c r="S46" s="14">
        <v>5809.1186440677966</v>
      </c>
      <c r="T46" s="14">
        <v>14584.595744680852</v>
      </c>
      <c r="U46" s="14">
        <v>2456.9032258064517</v>
      </c>
      <c r="V46" s="14">
        <v>4366.0891719745223</v>
      </c>
      <c r="W46" s="14">
        <v>1572.1926605504586</v>
      </c>
      <c r="X46" s="145"/>
      <c r="Y46" s="145"/>
    </row>
    <row r="47" spans="2:25" s="144" customFormat="1" x14ac:dyDescent="0.3">
      <c r="B47" s="144" t="s">
        <v>224</v>
      </c>
      <c r="C47" s="12" t="s">
        <v>70</v>
      </c>
      <c r="D47" s="14">
        <v>321040</v>
      </c>
      <c r="E47" s="14">
        <v>41</v>
      </c>
      <c r="F47" s="14">
        <v>6</v>
      </c>
      <c r="G47" s="14">
        <v>21</v>
      </c>
      <c r="H47" s="14">
        <v>1</v>
      </c>
      <c r="I47" s="14">
        <v>67</v>
      </c>
      <c r="J47" s="14">
        <v>137</v>
      </c>
      <c r="K47" s="14">
        <v>204</v>
      </c>
      <c r="L47" s="63"/>
      <c r="M47" s="15">
        <v>1.2770994268626961</v>
      </c>
      <c r="N47" s="15">
        <v>0.65412409668577132</v>
      </c>
      <c r="O47" s="15">
        <v>4.2673810117119366</v>
      </c>
      <c r="P47" s="15">
        <v>2.0869673560926985</v>
      </c>
      <c r="Q47" s="15">
        <v>6.3543483678046355</v>
      </c>
      <c r="R47" s="63"/>
      <c r="S47" s="14">
        <v>7830.2439024390242</v>
      </c>
      <c r="T47" s="14">
        <v>15287.619047619048</v>
      </c>
      <c r="U47" s="14">
        <v>2343.3576642335765</v>
      </c>
      <c r="V47" s="14">
        <v>4791.6417910447763</v>
      </c>
      <c r="W47" s="14">
        <v>1573.7254901960785</v>
      </c>
      <c r="X47" s="145"/>
      <c r="Y47" s="145"/>
    </row>
    <row r="48" spans="2:25" s="144" customFormat="1" x14ac:dyDescent="0.3">
      <c r="B48" s="144" t="s">
        <v>256</v>
      </c>
      <c r="C48" s="12" t="s">
        <v>87</v>
      </c>
      <c r="D48" s="14">
        <v>297651</v>
      </c>
      <c r="E48" s="14">
        <v>116</v>
      </c>
      <c r="F48" s="14">
        <v>13</v>
      </c>
      <c r="G48" s="14">
        <v>46</v>
      </c>
      <c r="H48" s="14">
        <v>0</v>
      </c>
      <c r="I48" s="14">
        <v>175</v>
      </c>
      <c r="J48" s="14">
        <v>10</v>
      </c>
      <c r="K48" s="14">
        <v>185</v>
      </c>
      <c r="L48" s="63"/>
      <c r="M48" s="15">
        <v>3.8971815985835763</v>
      </c>
      <c r="N48" s="15">
        <v>1.5454340821969352</v>
      </c>
      <c r="O48" s="15">
        <v>0.33596393091237725</v>
      </c>
      <c r="P48" s="15">
        <v>5.8793687909666019</v>
      </c>
      <c r="Q48" s="15">
        <v>6.2153327218789798</v>
      </c>
      <c r="R48" s="63"/>
      <c r="S48" s="14">
        <v>2565.9568965517242</v>
      </c>
      <c r="T48" s="14">
        <v>6470.673913043478</v>
      </c>
      <c r="U48" s="14">
        <v>29765.1</v>
      </c>
      <c r="V48" s="14">
        <v>1700.8628571428571</v>
      </c>
      <c r="W48" s="14">
        <v>1608.9243243243243</v>
      </c>
      <c r="X48" s="145"/>
      <c r="Y48" s="145"/>
    </row>
    <row r="49" spans="2:25" s="144" customFormat="1" x14ac:dyDescent="0.3">
      <c r="B49" s="144" t="s">
        <v>276</v>
      </c>
      <c r="C49" s="12" t="s">
        <v>49</v>
      </c>
      <c r="D49" s="14">
        <v>327130</v>
      </c>
      <c r="E49" s="14">
        <v>68</v>
      </c>
      <c r="F49" s="14">
        <v>19</v>
      </c>
      <c r="G49" s="14">
        <v>42</v>
      </c>
      <c r="H49" s="14">
        <v>2</v>
      </c>
      <c r="I49" s="14">
        <v>127</v>
      </c>
      <c r="J49" s="14">
        <v>76</v>
      </c>
      <c r="K49" s="14">
        <v>203</v>
      </c>
      <c r="L49" s="63"/>
      <c r="M49" s="15">
        <v>2.0786843151040868</v>
      </c>
      <c r="N49" s="15">
        <v>1.2838932534466421</v>
      </c>
      <c r="O49" s="15">
        <v>2.3232354109986852</v>
      </c>
      <c r="P49" s="15">
        <v>3.8822486473267506</v>
      </c>
      <c r="Q49" s="15">
        <v>6.2054840583254363</v>
      </c>
      <c r="R49" s="63"/>
      <c r="S49" s="14">
        <v>4810.7352941176468</v>
      </c>
      <c r="T49" s="14">
        <v>7788.8095238095239</v>
      </c>
      <c r="U49" s="14">
        <v>4304.3421052631575</v>
      </c>
      <c r="V49" s="14">
        <v>2575.8267716535433</v>
      </c>
      <c r="W49" s="14">
        <v>1611.4778325123152</v>
      </c>
      <c r="X49" s="145"/>
      <c r="Y49" s="145"/>
    </row>
    <row r="50" spans="2:25" s="144" customFormat="1" x14ac:dyDescent="0.3">
      <c r="B50" s="144" t="s">
        <v>281</v>
      </c>
      <c r="C50" s="12" t="s">
        <v>75</v>
      </c>
      <c r="D50" s="14">
        <v>665438</v>
      </c>
      <c r="E50" s="14">
        <v>122</v>
      </c>
      <c r="F50" s="14">
        <v>1</v>
      </c>
      <c r="G50" s="14">
        <v>114</v>
      </c>
      <c r="H50" s="14">
        <v>75</v>
      </c>
      <c r="I50" s="14">
        <v>162</v>
      </c>
      <c r="J50" s="14">
        <v>227</v>
      </c>
      <c r="K50" s="14">
        <v>389</v>
      </c>
      <c r="L50" s="63"/>
      <c r="M50" s="15">
        <v>1.8333789173446662</v>
      </c>
      <c r="N50" s="15">
        <v>1.7131573489941962</v>
      </c>
      <c r="O50" s="15">
        <v>3.4112870019445842</v>
      </c>
      <c r="P50" s="15">
        <v>2.4344867590970161</v>
      </c>
      <c r="Q50" s="15">
        <v>5.845773761041599</v>
      </c>
      <c r="R50" s="63"/>
      <c r="S50" s="14">
        <v>5454.4098360655735</v>
      </c>
      <c r="T50" s="14">
        <v>5837.1754385964914</v>
      </c>
      <c r="U50" s="14">
        <v>2931.4449339207049</v>
      </c>
      <c r="V50" s="14">
        <v>4107.641975308642</v>
      </c>
      <c r="W50" s="14">
        <v>1710.6375321336761</v>
      </c>
      <c r="X50" s="145"/>
      <c r="Y50" s="145"/>
    </row>
    <row r="51" spans="2:25" s="144" customFormat="1" x14ac:dyDescent="0.3">
      <c r="B51" s="144" t="s">
        <v>293</v>
      </c>
      <c r="C51" s="12" t="s">
        <v>24</v>
      </c>
      <c r="D51" s="14">
        <v>927811</v>
      </c>
      <c r="E51" s="14">
        <v>96</v>
      </c>
      <c r="F51" s="14">
        <v>0</v>
      </c>
      <c r="G51" s="14">
        <v>178</v>
      </c>
      <c r="H51" s="14">
        <v>2</v>
      </c>
      <c r="I51" s="14">
        <v>272</v>
      </c>
      <c r="J51" s="14">
        <v>257</v>
      </c>
      <c r="K51" s="14">
        <v>529</v>
      </c>
      <c r="L51" s="63"/>
      <c r="M51" s="15">
        <v>1.0346934882212002</v>
      </c>
      <c r="N51" s="15">
        <v>1.9184941760768086</v>
      </c>
      <c r="O51" s="15">
        <v>2.7699606924255051</v>
      </c>
      <c r="P51" s="15">
        <v>2.9316315499600676</v>
      </c>
      <c r="Q51" s="15">
        <v>5.7015922423855718</v>
      </c>
      <c r="R51" s="63"/>
      <c r="S51" s="14">
        <v>9664.6979166666661</v>
      </c>
      <c r="T51" s="14">
        <v>5212.4213483146068</v>
      </c>
      <c r="U51" s="14">
        <v>3610.1595330739301</v>
      </c>
      <c r="V51" s="14">
        <v>3411.0698529411766</v>
      </c>
      <c r="W51" s="14">
        <v>1753.8960302457467</v>
      </c>
      <c r="X51" s="145"/>
      <c r="Y51" s="145"/>
    </row>
    <row r="52" spans="2:25" s="144" customFormat="1" x14ac:dyDescent="0.3">
      <c r="B52" s="144" t="s">
        <v>268</v>
      </c>
      <c r="C52" s="12" t="s">
        <v>96</v>
      </c>
      <c r="D52" s="14">
        <v>706367</v>
      </c>
      <c r="E52" s="14">
        <v>85</v>
      </c>
      <c r="F52" s="14">
        <v>0</v>
      </c>
      <c r="G52" s="14">
        <v>55</v>
      </c>
      <c r="H52" s="14">
        <v>13</v>
      </c>
      <c r="I52" s="14">
        <v>127</v>
      </c>
      <c r="J52" s="14">
        <v>274</v>
      </c>
      <c r="K52" s="14">
        <v>401</v>
      </c>
      <c r="L52" s="63"/>
      <c r="M52" s="15">
        <v>1.203340473153474</v>
      </c>
      <c r="N52" s="15">
        <v>0.77863207086401265</v>
      </c>
      <c r="O52" s="15">
        <v>3.8790034075770814</v>
      </c>
      <c r="P52" s="15">
        <v>1.79793223635872</v>
      </c>
      <c r="Q52" s="15">
        <v>5.676935643935801</v>
      </c>
      <c r="R52" s="63"/>
      <c r="S52" s="14">
        <v>8310.2000000000007</v>
      </c>
      <c r="T52" s="14">
        <v>12843.036363636364</v>
      </c>
      <c r="U52" s="14">
        <v>2577.9817518248174</v>
      </c>
      <c r="V52" s="14">
        <v>5561.9448818897636</v>
      </c>
      <c r="W52" s="14">
        <v>1761.5137157107231</v>
      </c>
      <c r="X52" s="145"/>
      <c r="Y52" s="145"/>
    </row>
    <row r="53" spans="2:25" s="144" customFormat="1" x14ac:dyDescent="0.3">
      <c r="B53" s="144" t="s">
        <v>260</v>
      </c>
      <c r="C53" s="12" t="s">
        <v>57</v>
      </c>
      <c r="D53" s="14">
        <v>513977</v>
      </c>
      <c r="E53" s="14">
        <v>56</v>
      </c>
      <c r="F53" s="14">
        <v>0</v>
      </c>
      <c r="G53" s="14">
        <v>54</v>
      </c>
      <c r="H53" s="14">
        <v>1</v>
      </c>
      <c r="I53" s="14">
        <v>109</v>
      </c>
      <c r="J53" s="14">
        <v>164</v>
      </c>
      <c r="K53" s="14">
        <v>273</v>
      </c>
      <c r="L53" s="63"/>
      <c r="M53" s="15">
        <v>1.0895429172900732</v>
      </c>
      <c r="N53" s="15">
        <v>1.0506306702439994</v>
      </c>
      <c r="O53" s="15">
        <v>3.1908042577780718</v>
      </c>
      <c r="P53" s="15">
        <v>2.1207174640110358</v>
      </c>
      <c r="Q53" s="15">
        <v>5.3115217217891066</v>
      </c>
      <c r="R53" s="63"/>
      <c r="S53" s="14">
        <v>9178.1607142857138</v>
      </c>
      <c r="T53" s="14">
        <v>9518.0925925925931</v>
      </c>
      <c r="U53" s="14">
        <v>3134.0060975609758</v>
      </c>
      <c r="V53" s="14">
        <v>4715.3853211009173</v>
      </c>
      <c r="W53" s="14">
        <v>1882.6996336996338</v>
      </c>
      <c r="X53" s="145"/>
      <c r="Y53" s="145"/>
    </row>
    <row r="54" spans="2:25" s="144" customFormat="1" x14ac:dyDescent="0.3">
      <c r="B54" s="144" t="s">
        <v>290</v>
      </c>
      <c r="C54" s="12" t="s">
        <v>26</v>
      </c>
      <c r="D54" s="14">
        <v>1320535</v>
      </c>
      <c r="E54" s="14">
        <v>134</v>
      </c>
      <c r="F54" s="14">
        <v>0</v>
      </c>
      <c r="G54" s="14">
        <v>154</v>
      </c>
      <c r="H54" s="14">
        <v>0</v>
      </c>
      <c r="I54" s="14">
        <v>288</v>
      </c>
      <c r="J54" s="14">
        <v>413</v>
      </c>
      <c r="K54" s="14">
        <v>701</v>
      </c>
      <c r="L54" s="63"/>
      <c r="M54" s="15">
        <v>1.0147402378581407</v>
      </c>
      <c r="N54" s="15">
        <v>1.1661940047026393</v>
      </c>
      <c r="O54" s="15">
        <v>3.1275202853388966</v>
      </c>
      <c r="P54" s="15">
        <v>2.1809342425607805</v>
      </c>
      <c r="Q54" s="15">
        <v>5.3084545278996771</v>
      </c>
      <c r="R54" s="63"/>
      <c r="S54" s="14">
        <v>9854.7388059701498</v>
      </c>
      <c r="T54" s="14">
        <v>8574.9025974025972</v>
      </c>
      <c r="U54" s="14">
        <v>3197.4213075060534</v>
      </c>
      <c r="V54" s="14">
        <v>4585.1909722222226</v>
      </c>
      <c r="W54" s="14">
        <v>1883.7874465049929</v>
      </c>
      <c r="X54" s="145"/>
      <c r="Y54" s="145"/>
    </row>
    <row r="55" spans="2:25" s="144" customFormat="1" x14ac:dyDescent="0.3">
      <c r="B55" s="144" t="s">
        <v>296</v>
      </c>
      <c r="C55" s="12" t="s">
        <v>51</v>
      </c>
      <c r="D55" s="14">
        <v>464125</v>
      </c>
      <c r="E55" s="14">
        <v>54</v>
      </c>
      <c r="F55" s="14">
        <v>4</v>
      </c>
      <c r="G55" s="14">
        <v>43</v>
      </c>
      <c r="H55" s="14">
        <v>25</v>
      </c>
      <c r="I55" s="14">
        <v>76</v>
      </c>
      <c r="J55" s="14">
        <v>170</v>
      </c>
      <c r="K55" s="14">
        <v>246</v>
      </c>
      <c r="L55" s="63"/>
      <c r="M55" s="15">
        <v>1.163479666038244</v>
      </c>
      <c r="N55" s="15">
        <v>0.9264745488823054</v>
      </c>
      <c r="O55" s="15">
        <v>3.6628063560463238</v>
      </c>
      <c r="P55" s="15">
        <v>1.6374899003501211</v>
      </c>
      <c r="Q55" s="15">
        <v>5.3002962563964449</v>
      </c>
      <c r="R55" s="63"/>
      <c r="S55" s="14">
        <v>8594.9074074074069</v>
      </c>
      <c r="T55" s="14">
        <v>10793.60465116279</v>
      </c>
      <c r="U55" s="14">
        <v>2730.1470588235293</v>
      </c>
      <c r="V55" s="14">
        <v>6106.9078947368425</v>
      </c>
      <c r="W55" s="14">
        <v>1886.6869918699188</v>
      </c>
      <c r="X55" s="145"/>
      <c r="Y55" s="145"/>
    </row>
    <row r="56" spans="2:25" s="144" customFormat="1" x14ac:dyDescent="0.3">
      <c r="B56" s="144" t="s">
        <v>271</v>
      </c>
      <c r="C56" s="12" t="s">
        <v>67</v>
      </c>
      <c r="D56" s="14">
        <v>446649</v>
      </c>
      <c r="E56" s="14">
        <v>43</v>
      </c>
      <c r="F56" s="14">
        <v>16</v>
      </c>
      <c r="G56" s="14">
        <v>25</v>
      </c>
      <c r="H56" s="14">
        <v>0</v>
      </c>
      <c r="I56" s="14">
        <v>84</v>
      </c>
      <c r="J56" s="14">
        <v>149</v>
      </c>
      <c r="K56" s="14">
        <v>233</v>
      </c>
      <c r="L56" s="63"/>
      <c r="M56" s="15">
        <v>0.96272464507924571</v>
      </c>
      <c r="N56" s="15">
        <v>0.55972363086002652</v>
      </c>
      <c r="O56" s="15">
        <v>3.3359528399257581</v>
      </c>
      <c r="P56" s="15">
        <v>1.8806713996896891</v>
      </c>
      <c r="Q56" s="15">
        <v>5.2166242396154479</v>
      </c>
      <c r="R56" s="63"/>
      <c r="S56" s="14">
        <v>10387.186046511628</v>
      </c>
      <c r="T56" s="14">
        <v>17865.96</v>
      </c>
      <c r="U56" s="14">
        <v>2997.6442953020132</v>
      </c>
      <c r="V56" s="14">
        <v>5317.25</v>
      </c>
      <c r="W56" s="14">
        <v>1916.9484978540772</v>
      </c>
      <c r="X56" s="145"/>
      <c r="Y56" s="145"/>
    </row>
    <row r="57" spans="2:25" s="144" customFormat="1" x14ac:dyDescent="0.3">
      <c r="B57" s="144" t="s">
        <v>184</v>
      </c>
      <c r="C57" s="12" t="s">
        <v>17</v>
      </c>
      <c r="D57" s="14">
        <v>1164981</v>
      </c>
      <c r="E57" s="14">
        <v>131</v>
      </c>
      <c r="F57" s="14">
        <v>11</v>
      </c>
      <c r="G57" s="14">
        <v>221</v>
      </c>
      <c r="H57" s="14">
        <v>12</v>
      </c>
      <c r="I57" s="14">
        <v>351</v>
      </c>
      <c r="J57" s="14">
        <v>253</v>
      </c>
      <c r="K57" s="14">
        <v>604</v>
      </c>
      <c r="L57" s="63"/>
      <c r="M57" s="15">
        <v>1.1244818585024132</v>
      </c>
      <c r="N57" s="15">
        <v>1.897026646786514</v>
      </c>
      <c r="O57" s="15">
        <v>2.1717092381764167</v>
      </c>
      <c r="P57" s="15">
        <v>3.0129246743079929</v>
      </c>
      <c r="Q57" s="15">
        <v>5.1846339124844087</v>
      </c>
      <c r="R57" s="63"/>
      <c r="S57" s="14">
        <v>8892.9847328244268</v>
      </c>
      <c r="T57" s="14">
        <v>5271.4072398190046</v>
      </c>
      <c r="U57" s="14">
        <v>4604.667984189723</v>
      </c>
      <c r="V57" s="14">
        <v>3319.034188034188</v>
      </c>
      <c r="W57" s="14">
        <v>1928.7764900662253</v>
      </c>
      <c r="X57" s="145"/>
      <c r="Y57" s="145"/>
    </row>
    <row r="58" spans="2:25" s="144" customFormat="1" x14ac:dyDescent="0.3">
      <c r="B58" s="144" t="s">
        <v>238</v>
      </c>
      <c r="C58" s="12" t="s">
        <v>86</v>
      </c>
      <c r="D58" s="14">
        <v>761152</v>
      </c>
      <c r="E58" s="14">
        <v>122</v>
      </c>
      <c r="F58" s="14">
        <v>2</v>
      </c>
      <c r="G58" s="14">
        <v>81</v>
      </c>
      <c r="H58" s="14">
        <v>59</v>
      </c>
      <c r="I58" s="14">
        <v>146</v>
      </c>
      <c r="J58" s="14">
        <v>232</v>
      </c>
      <c r="K58" s="14">
        <v>378</v>
      </c>
      <c r="L58" s="63"/>
      <c r="M58" s="15">
        <v>1.6028335995964014</v>
      </c>
      <c r="N58" s="15">
        <v>1.0641764062894139</v>
      </c>
      <c r="O58" s="15">
        <v>3.0480114352980743</v>
      </c>
      <c r="P58" s="15">
        <v>1.9181451273858572</v>
      </c>
      <c r="Q58" s="15">
        <v>4.9661565626839321</v>
      </c>
      <c r="R58" s="63"/>
      <c r="S58" s="14">
        <v>6238.9508196721308</v>
      </c>
      <c r="T58" s="14">
        <v>9396.9382716049386</v>
      </c>
      <c r="U58" s="14">
        <v>3280.8275862068967</v>
      </c>
      <c r="V58" s="14">
        <v>5213.3698630136987</v>
      </c>
      <c r="W58" s="14">
        <v>2013.6296296296296</v>
      </c>
      <c r="X58" s="145"/>
      <c r="Y58" s="145"/>
    </row>
    <row r="59" spans="2:25" s="144" customFormat="1" x14ac:dyDescent="0.3">
      <c r="B59" s="144" t="s">
        <v>232</v>
      </c>
      <c r="C59" s="12" t="s">
        <v>64</v>
      </c>
      <c r="D59" s="14">
        <v>315285</v>
      </c>
      <c r="E59" s="14">
        <v>47</v>
      </c>
      <c r="F59" s="14">
        <v>7</v>
      </c>
      <c r="G59" s="14">
        <v>13</v>
      </c>
      <c r="H59" s="14">
        <v>1</v>
      </c>
      <c r="I59" s="14">
        <v>66</v>
      </c>
      <c r="J59" s="14">
        <v>87</v>
      </c>
      <c r="K59" s="14">
        <v>153</v>
      </c>
      <c r="L59" s="63"/>
      <c r="M59" s="15">
        <v>1.4907147501466929</v>
      </c>
      <c r="N59" s="15">
        <v>0.41232535642355328</v>
      </c>
      <c r="O59" s="15">
        <v>2.7594081545268563</v>
      </c>
      <c r="P59" s="15">
        <v>2.0933441172272707</v>
      </c>
      <c r="Q59" s="15">
        <v>4.8527522717541274</v>
      </c>
      <c r="R59" s="63"/>
      <c r="S59" s="14">
        <v>6708.1914893617022</v>
      </c>
      <c r="T59" s="14">
        <v>24252.692307692309</v>
      </c>
      <c r="U59" s="14">
        <v>3623.9655172413795</v>
      </c>
      <c r="V59" s="14">
        <v>4777.045454545455</v>
      </c>
      <c r="W59" s="14">
        <v>2060.6862745098038</v>
      </c>
      <c r="X59" s="145"/>
      <c r="Y59" s="145"/>
    </row>
    <row r="60" spans="2:25" s="144" customFormat="1" x14ac:dyDescent="0.3">
      <c r="B60" s="144" t="s">
        <v>181</v>
      </c>
      <c r="C60" s="12" t="s">
        <v>42</v>
      </c>
      <c r="D60" s="14">
        <v>2355890</v>
      </c>
      <c r="E60" s="14">
        <v>217</v>
      </c>
      <c r="F60" s="14">
        <v>23</v>
      </c>
      <c r="G60" s="14">
        <v>166</v>
      </c>
      <c r="H60" s="14">
        <v>1</v>
      </c>
      <c r="I60" s="14">
        <v>405</v>
      </c>
      <c r="J60" s="14">
        <v>693</v>
      </c>
      <c r="K60" s="14">
        <v>1098</v>
      </c>
      <c r="L60" s="63"/>
      <c r="M60" s="15">
        <v>0.92109563689306384</v>
      </c>
      <c r="N60" s="15">
        <v>0.70461693882142207</v>
      </c>
      <c r="O60" s="15">
        <v>2.9415634855617201</v>
      </c>
      <c r="P60" s="15">
        <v>1.7190955435100961</v>
      </c>
      <c r="Q60" s="15">
        <v>4.660659029071816</v>
      </c>
      <c r="R60" s="63"/>
      <c r="S60" s="14">
        <v>10856.635944700462</v>
      </c>
      <c r="T60" s="14">
        <v>14192.10843373494</v>
      </c>
      <c r="U60" s="14">
        <v>3399.5526695526696</v>
      </c>
      <c r="V60" s="14">
        <v>5817.0123456790125</v>
      </c>
      <c r="W60" s="14">
        <v>2145.6193078324227</v>
      </c>
      <c r="X60" s="145"/>
      <c r="Y60" s="145"/>
    </row>
    <row r="61" spans="2:25" s="144" customFormat="1" x14ac:dyDescent="0.3">
      <c r="B61" s="144" t="s">
        <v>245</v>
      </c>
      <c r="C61" s="12" t="s">
        <v>36</v>
      </c>
      <c r="D61" s="14">
        <v>278911</v>
      </c>
      <c r="E61" s="14">
        <v>24</v>
      </c>
      <c r="F61" s="14">
        <v>0</v>
      </c>
      <c r="G61" s="14">
        <v>39</v>
      </c>
      <c r="H61" s="14">
        <v>0</v>
      </c>
      <c r="I61" s="14">
        <v>63</v>
      </c>
      <c r="J61" s="14">
        <v>63</v>
      </c>
      <c r="K61" s="14">
        <v>126</v>
      </c>
      <c r="L61" s="63"/>
      <c r="M61" s="15">
        <v>0.86048954684469237</v>
      </c>
      <c r="N61" s="15">
        <v>1.3982955136226252</v>
      </c>
      <c r="O61" s="15">
        <v>2.2587850604673174</v>
      </c>
      <c r="P61" s="15">
        <v>2.2587850604673174</v>
      </c>
      <c r="Q61" s="15">
        <v>4.5175701209346348</v>
      </c>
      <c r="R61" s="63"/>
      <c r="S61" s="14">
        <v>11621.291666666666</v>
      </c>
      <c r="T61" s="14">
        <v>7151.5641025641025</v>
      </c>
      <c r="U61" s="14">
        <v>4427.1587301587306</v>
      </c>
      <c r="V61" s="14">
        <v>4427.1587301587306</v>
      </c>
      <c r="W61" s="14">
        <v>2213.5793650793653</v>
      </c>
      <c r="X61" s="145"/>
      <c r="Y61" s="145"/>
    </row>
    <row r="62" spans="2:25" s="144" customFormat="1" x14ac:dyDescent="0.3">
      <c r="B62" s="144" t="s">
        <v>237</v>
      </c>
      <c r="C62" s="12" t="s">
        <v>84</v>
      </c>
      <c r="D62" s="14">
        <v>309050</v>
      </c>
      <c r="E62" s="14">
        <v>35</v>
      </c>
      <c r="F62" s="14">
        <v>7</v>
      </c>
      <c r="G62" s="14">
        <v>6</v>
      </c>
      <c r="H62" s="14">
        <v>0</v>
      </c>
      <c r="I62" s="14">
        <v>48</v>
      </c>
      <c r="J62" s="14">
        <v>91</v>
      </c>
      <c r="K62" s="14">
        <v>139</v>
      </c>
      <c r="L62" s="63"/>
      <c r="M62" s="15">
        <v>1.1325028312570782</v>
      </c>
      <c r="N62" s="15">
        <v>0.1941433425012134</v>
      </c>
      <c r="O62" s="15">
        <v>2.9445073612684034</v>
      </c>
      <c r="P62" s="15">
        <v>1.5531467400097072</v>
      </c>
      <c r="Q62" s="15">
        <v>4.4976541012781102</v>
      </c>
      <c r="R62" s="63"/>
      <c r="S62" s="14">
        <v>8830</v>
      </c>
      <c r="T62" s="14">
        <v>51508.333333333336</v>
      </c>
      <c r="U62" s="14">
        <v>3396.1538461538462</v>
      </c>
      <c r="V62" s="14">
        <v>6438.541666666667</v>
      </c>
      <c r="W62" s="14">
        <v>2223.3812949640287</v>
      </c>
      <c r="X62" s="145"/>
      <c r="Y62" s="145"/>
    </row>
    <row r="63" spans="2:25" s="144" customFormat="1" x14ac:dyDescent="0.3">
      <c r="B63" s="144" t="s">
        <v>258</v>
      </c>
      <c r="C63" s="12" t="s">
        <v>4</v>
      </c>
      <c r="D63" s="14">
        <v>290509</v>
      </c>
      <c r="E63" s="14">
        <v>62</v>
      </c>
      <c r="F63" s="14">
        <v>30</v>
      </c>
      <c r="G63" s="14">
        <v>30</v>
      </c>
      <c r="H63" s="14">
        <v>0</v>
      </c>
      <c r="I63" s="14">
        <v>122</v>
      </c>
      <c r="J63" s="14">
        <v>6</v>
      </c>
      <c r="K63" s="14">
        <v>128</v>
      </c>
      <c r="L63" s="63"/>
      <c r="M63" s="15">
        <v>2.1341851715437388</v>
      </c>
      <c r="N63" s="15">
        <v>1.0326702442953575</v>
      </c>
      <c r="O63" s="15">
        <v>0.20653404885907151</v>
      </c>
      <c r="P63" s="15">
        <v>4.1995256601344542</v>
      </c>
      <c r="Q63" s="15">
        <v>4.4060597089935252</v>
      </c>
      <c r="R63" s="63"/>
      <c r="S63" s="14">
        <v>4685.6290322580644</v>
      </c>
      <c r="T63" s="14">
        <v>9683.6333333333332</v>
      </c>
      <c r="U63" s="14">
        <v>48418.166666666664</v>
      </c>
      <c r="V63" s="14">
        <v>2381.2213114754099</v>
      </c>
      <c r="W63" s="14">
        <v>2269.6015625</v>
      </c>
      <c r="X63" s="145"/>
      <c r="Y63" s="145"/>
    </row>
    <row r="64" spans="2:25" s="144" customFormat="1" x14ac:dyDescent="0.3">
      <c r="B64" s="144" t="s">
        <v>272</v>
      </c>
      <c r="C64" s="12" t="s">
        <v>5</v>
      </c>
      <c r="D64" s="14">
        <v>399679</v>
      </c>
      <c r="E64" s="14">
        <v>57</v>
      </c>
      <c r="F64" s="14">
        <v>6</v>
      </c>
      <c r="G64" s="14">
        <v>36</v>
      </c>
      <c r="H64" s="14">
        <v>1</v>
      </c>
      <c r="I64" s="14">
        <v>98</v>
      </c>
      <c r="J64" s="14">
        <v>78</v>
      </c>
      <c r="K64" s="14">
        <v>176</v>
      </c>
      <c r="L64" s="63"/>
      <c r="M64" s="15">
        <v>1.4261444809459591</v>
      </c>
      <c r="N64" s="15">
        <v>0.90072283007113219</v>
      </c>
      <c r="O64" s="15">
        <v>1.9515661318207862</v>
      </c>
      <c r="P64" s="15">
        <v>2.4519677040825263</v>
      </c>
      <c r="Q64" s="15">
        <v>4.4035338359033123</v>
      </c>
      <c r="R64" s="63"/>
      <c r="S64" s="14">
        <v>7011.9122807017548</v>
      </c>
      <c r="T64" s="14">
        <v>11102.194444444445</v>
      </c>
      <c r="U64" s="14">
        <v>5124.0897435897432</v>
      </c>
      <c r="V64" s="14">
        <v>4078.3571428571427</v>
      </c>
      <c r="W64" s="14">
        <v>2270.903409090909</v>
      </c>
      <c r="X64" s="145"/>
      <c r="Y64" s="145"/>
    </row>
    <row r="65" spans="2:25" s="144" customFormat="1" x14ac:dyDescent="0.3">
      <c r="B65" s="144" t="s">
        <v>307</v>
      </c>
      <c r="C65" s="12" t="s">
        <v>9</v>
      </c>
      <c r="D65" s="14">
        <v>1003496</v>
      </c>
      <c r="E65" s="14">
        <v>76</v>
      </c>
      <c r="F65" s="14">
        <v>70</v>
      </c>
      <c r="G65" s="14">
        <v>26</v>
      </c>
      <c r="H65" s="14">
        <v>0</v>
      </c>
      <c r="I65" s="14">
        <v>172</v>
      </c>
      <c r="J65" s="14">
        <v>269</v>
      </c>
      <c r="K65" s="14">
        <v>441</v>
      </c>
      <c r="L65" s="63"/>
      <c r="M65" s="15">
        <v>0.75735229637188395</v>
      </c>
      <c r="N65" s="15">
        <v>0.25909420665353922</v>
      </c>
      <c r="O65" s="15">
        <v>2.6806285226846946</v>
      </c>
      <c r="P65" s="15">
        <v>1.7140078286311056</v>
      </c>
      <c r="Q65" s="15">
        <v>4.3946363513157998</v>
      </c>
      <c r="R65" s="63"/>
      <c r="S65" s="14">
        <v>13203.894736842105</v>
      </c>
      <c r="T65" s="14">
        <v>38596</v>
      </c>
      <c r="U65" s="14">
        <v>3730.468401486989</v>
      </c>
      <c r="V65" s="14">
        <v>5834.2790697674418</v>
      </c>
      <c r="W65" s="14">
        <v>2275.5011337868482</v>
      </c>
      <c r="X65" s="145"/>
      <c r="Y65" s="145"/>
    </row>
    <row r="66" spans="2:25" s="144" customFormat="1" x14ac:dyDescent="0.3">
      <c r="B66" s="144" t="s">
        <v>235</v>
      </c>
      <c r="C66" s="12" t="s">
        <v>81</v>
      </c>
      <c r="D66" s="14">
        <v>1394592</v>
      </c>
      <c r="E66" s="14">
        <v>238</v>
      </c>
      <c r="F66" s="14">
        <v>1</v>
      </c>
      <c r="G66" s="14">
        <v>143</v>
      </c>
      <c r="H66" s="14">
        <v>119</v>
      </c>
      <c r="I66" s="14">
        <v>263</v>
      </c>
      <c r="J66" s="14">
        <v>346</v>
      </c>
      <c r="K66" s="14">
        <v>609</v>
      </c>
      <c r="L66" s="63"/>
      <c r="M66" s="15">
        <v>1.7065923223423052</v>
      </c>
      <c r="N66" s="15">
        <v>1.0253895046006287</v>
      </c>
      <c r="O66" s="15">
        <v>2.4810123677749476</v>
      </c>
      <c r="P66" s="15">
        <v>1.8858562217480095</v>
      </c>
      <c r="Q66" s="15">
        <v>4.3668685895229569</v>
      </c>
      <c r="R66" s="63"/>
      <c r="S66" s="14">
        <v>5859.6302521008402</v>
      </c>
      <c r="T66" s="14">
        <v>9752.3916083916083</v>
      </c>
      <c r="U66" s="14">
        <v>4030.6127167630057</v>
      </c>
      <c r="V66" s="14">
        <v>5302.6311787072245</v>
      </c>
      <c r="W66" s="14">
        <v>2289.9704433497536</v>
      </c>
      <c r="X66" s="145"/>
      <c r="Y66" s="145"/>
    </row>
    <row r="67" spans="2:25" s="144" customFormat="1" x14ac:dyDescent="0.3">
      <c r="B67" s="144" t="s">
        <v>310</v>
      </c>
      <c r="C67" s="12" t="s">
        <v>47</v>
      </c>
      <c r="D67" s="14">
        <v>517971</v>
      </c>
      <c r="E67" s="14">
        <v>128</v>
      </c>
      <c r="F67" s="14">
        <v>0</v>
      </c>
      <c r="G67" s="14">
        <v>68</v>
      </c>
      <c r="H67" s="14">
        <v>0</v>
      </c>
      <c r="I67" s="14">
        <v>196</v>
      </c>
      <c r="J67" s="14">
        <v>26</v>
      </c>
      <c r="K67" s="14">
        <v>222</v>
      </c>
      <c r="L67" s="63"/>
      <c r="M67" s="15">
        <v>2.4711808190033806</v>
      </c>
      <c r="N67" s="15">
        <v>1.3128148100955459</v>
      </c>
      <c r="O67" s="15">
        <v>0.50195860386006164</v>
      </c>
      <c r="P67" s="15">
        <v>3.7839956290989267</v>
      </c>
      <c r="Q67" s="15">
        <v>4.2859542329589884</v>
      </c>
      <c r="R67" s="63"/>
      <c r="S67" s="14">
        <v>4046.6484375</v>
      </c>
      <c r="T67" s="14">
        <v>7617.2205882352937</v>
      </c>
      <c r="U67" s="14">
        <v>19921.961538461539</v>
      </c>
      <c r="V67" s="14">
        <v>2642.7091836734694</v>
      </c>
      <c r="W67" s="14">
        <v>2333.2027027027025</v>
      </c>
      <c r="X67" s="145"/>
      <c r="Y67" s="145"/>
    </row>
    <row r="68" spans="2:25" s="144" customFormat="1" x14ac:dyDescent="0.3">
      <c r="B68" s="144" t="s">
        <v>233</v>
      </c>
      <c r="C68" s="12" t="s">
        <v>21</v>
      </c>
      <c r="D68" s="14">
        <v>311917</v>
      </c>
      <c r="E68" s="14">
        <v>118</v>
      </c>
      <c r="F68" s="14">
        <v>2</v>
      </c>
      <c r="G68" s="14">
        <v>8</v>
      </c>
      <c r="H68" s="14">
        <v>0</v>
      </c>
      <c r="I68" s="14">
        <v>128</v>
      </c>
      <c r="J68" s="14">
        <v>4</v>
      </c>
      <c r="K68" s="14">
        <v>132</v>
      </c>
      <c r="L68" s="63"/>
      <c r="M68" s="15">
        <v>3.7830576723936171</v>
      </c>
      <c r="N68" s="15">
        <v>0.25647848626397407</v>
      </c>
      <c r="O68" s="15">
        <v>0.12823924313198704</v>
      </c>
      <c r="P68" s="15">
        <v>4.1036557802235851</v>
      </c>
      <c r="Q68" s="15">
        <v>4.2318950233555723</v>
      </c>
      <c r="R68" s="63"/>
      <c r="S68" s="14">
        <v>2643.3644067796608</v>
      </c>
      <c r="T68" s="14">
        <v>38989.625</v>
      </c>
      <c r="U68" s="14">
        <v>77979.25</v>
      </c>
      <c r="V68" s="14">
        <v>2436.8515625</v>
      </c>
      <c r="W68" s="14">
        <v>2363.007575757576</v>
      </c>
      <c r="X68" s="145"/>
      <c r="Y68" s="145"/>
    </row>
    <row r="69" spans="2:25" s="144" customFormat="1" x14ac:dyDescent="0.3">
      <c r="B69" s="144" t="s">
        <v>280</v>
      </c>
      <c r="C69" s="12" t="s">
        <v>61</v>
      </c>
      <c r="D69" s="14">
        <v>714169</v>
      </c>
      <c r="E69" s="14">
        <v>85</v>
      </c>
      <c r="F69" s="14">
        <v>32</v>
      </c>
      <c r="G69" s="14">
        <v>113</v>
      </c>
      <c r="H69" s="14">
        <v>0</v>
      </c>
      <c r="I69" s="14">
        <v>230</v>
      </c>
      <c r="J69" s="14">
        <v>68</v>
      </c>
      <c r="K69" s="14">
        <v>298</v>
      </c>
      <c r="L69" s="63"/>
      <c r="M69" s="15">
        <v>1.190194477777669</v>
      </c>
      <c r="N69" s="15">
        <v>1.5822585410456069</v>
      </c>
      <c r="O69" s="15">
        <v>0.95215558222213503</v>
      </c>
      <c r="P69" s="15">
        <v>3.2205262339866332</v>
      </c>
      <c r="Q69" s="15">
        <v>4.1726818162087689</v>
      </c>
      <c r="R69" s="63"/>
      <c r="S69" s="14">
        <v>8401.9882352941167</v>
      </c>
      <c r="T69" s="14">
        <v>6320.0796460176989</v>
      </c>
      <c r="U69" s="14">
        <v>10502.485294117647</v>
      </c>
      <c r="V69" s="14">
        <v>3105.0826086956522</v>
      </c>
      <c r="W69" s="14">
        <v>2396.540268456376</v>
      </c>
      <c r="X69" s="145"/>
      <c r="Y69" s="145"/>
    </row>
    <row r="70" spans="2:25" s="144" customFormat="1" x14ac:dyDescent="0.3">
      <c r="B70" s="144" t="s">
        <v>311</v>
      </c>
      <c r="C70" s="12" t="s">
        <v>31</v>
      </c>
      <c r="D70" s="14">
        <v>687301</v>
      </c>
      <c r="E70" s="14">
        <v>81</v>
      </c>
      <c r="F70" s="14">
        <v>0</v>
      </c>
      <c r="G70" s="14">
        <v>51</v>
      </c>
      <c r="H70" s="14">
        <v>0</v>
      </c>
      <c r="I70" s="14">
        <v>132</v>
      </c>
      <c r="J70" s="14">
        <v>153</v>
      </c>
      <c r="K70" s="14">
        <v>285</v>
      </c>
      <c r="L70" s="63"/>
      <c r="M70" s="15">
        <v>1.1785229470057514</v>
      </c>
      <c r="N70" s="15">
        <v>0.74203296663325102</v>
      </c>
      <c r="O70" s="15">
        <v>2.2260988998997528</v>
      </c>
      <c r="P70" s="15">
        <v>1.9205559136390022</v>
      </c>
      <c r="Q70" s="15">
        <v>4.1466548135387553</v>
      </c>
      <c r="R70" s="63"/>
      <c r="S70" s="14">
        <v>8485.1975308641977</v>
      </c>
      <c r="T70" s="14">
        <v>13476.490196078432</v>
      </c>
      <c r="U70" s="14">
        <v>4492.16339869281</v>
      </c>
      <c r="V70" s="14">
        <v>5206.825757575758</v>
      </c>
      <c r="W70" s="14">
        <v>2411.582456140351</v>
      </c>
      <c r="X70" s="145"/>
      <c r="Y70" s="145"/>
    </row>
    <row r="71" spans="2:25" s="144" customFormat="1" x14ac:dyDescent="0.3">
      <c r="B71" s="144" t="s">
        <v>252</v>
      </c>
      <c r="C71" s="12" t="s">
        <v>44</v>
      </c>
      <c r="D71" s="14">
        <v>261915</v>
      </c>
      <c r="E71" s="14">
        <v>24</v>
      </c>
      <c r="F71" s="14">
        <v>10</v>
      </c>
      <c r="G71" s="14">
        <v>28</v>
      </c>
      <c r="H71" s="14">
        <v>0</v>
      </c>
      <c r="I71" s="14">
        <v>62</v>
      </c>
      <c r="J71" s="14">
        <v>46</v>
      </c>
      <c r="K71" s="14">
        <v>108</v>
      </c>
      <c r="L71" s="63"/>
      <c r="M71" s="15">
        <v>0.9163278162762728</v>
      </c>
      <c r="N71" s="15">
        <v>1.069049118988985</v>
      </c>
      <c r="O71" s="15">
        <v>1.7562949811961897</v>
      </c>
      <c r="P71" s="15">
        <v>2.3671801920470381</v>
      </c>
      <c r="Q71" s="15">
        <v>4.1234751732432278</v>
      </c>
      <c r="R71" s="63"/>
      <c r="S71" s="14">
        <v>10913.125</v>
      </c>
      <c r="T71" s="14">
        <v>9354.1071428571431</v>
      </c>
      <c r="U71" s="14">
        <v>5693.804347826087</v>
      </c>
      <c r="V71" s="14">
        <v>4224.4354838709678</v>
      </c>
      <c r="W71" s="14">
        <v>2425.1388888888887</v>
      </c>
      <c r="X71" s="145"/>
      <c r="Y71" s="145"/>
    </row>
    <row r="72" spans="2:25" s="144" customFormat="1" x14ac:dyDescent="0.3">
      <c r="B72" s="144" t="s">
        <v>291</v>
      </c>
      <c r="C72" s="12" t="s">
        <v>80</v>
      </c>
      <c r="D72" s="14">
        <v>1453138</v>
      </c>
      <c r="E72" s="14">
        <v>136</v>
      </c>
      <c r="F72" s="14">
        <v>65</v>
      </c>
      <c r="G72" s="14">
        <v>118</v>
      </c>
      <c r="H72" s="14">
        <v>0</v>
      </c>
      <c r="I72" s="14">
        <v>319</v>
      </c>
      <c r="J72" s="14">
        <v>247</v>
      </c>
      <c r="K72" s="14">
        <v>566</v>
      </c>
      <c r="L72" s="63"/>
      <c r="M72" s="15">
        <v>0.93590560566167846</v>
      </c>
      <c r="N72" s="15">
        <v>0.81203574608880913</v>
      </c>
      <c r="O72" s="15">
        <v>1.6997697396943718</v>
      </c>
      <c r="P72" s="15">
        <v>2.1952491779858483</v>
      </c>
      <c r="Q72" s="15">
        <v>3.8950189176802206</v>
      </c>
      <c r="R72" s="63"/>
      <c r="S72" s="14">
        <v>10684.838235294117</v>
      </c>
      <c r="T72" s="14">
        <v>12314.728813559323</v>
      </c>
      <c r="U72" s="14">
        <v>5883.1497975708498</v>
      </c>
      <c r="V72" s="14">
        <v>4555.2915360501565</v>
      </c>
      <c r="W72" s="14">
        <v>2567.3816254416961</v>
      </c>
      <c r="X72" s="145"/>
      <c r="Y72" s="145"/>
    </row>
    <row r="73" spans="2:25" s="144" customFormat="1" x14ac:dyDescent="0.3">
      <c r="B73" s="144" t="s">
        <v>289</v>
      </c>
      <c r="C73" s="12" t="s">
        <v>58</v>
      </c>
      <c r="D73" s="14">
        <v>455738</v>
      </c>
      <c r="E73" s="14">
        <v>24</v>
      </c>
      <c r="F73" s="14">
        <v>2</v>
      </c>
      <c r="G73" s="14">
        <v>112</v>
      </c>
      <c r="H73" s="14">
        <v>0</v>
      </c>
      <c r="I73" s="14">
        <v>138</v>
      </c>
      <c r="J73" s="14">
        <v>35</v>
      </c>
      <c r="K73" s="14">
        <v>173</v>
      </c>
      <c r="L73" s="63"/>
      <c r="M73" s="15">
        <v>0.52661836406005202</v>
      </c>
      <c r="N73" s="15">
        <v>2.4575523656135765</v>
      </c>
      <c r="O73" s="15">
        <v>0.76798511425424265</v>
      </c>
      <c r="P73" s="15">
        <v>3.0280555933452993</v>
      </c>
      <c r="Q73" s="15">
        <v>3.7960407075995417</v>
      </c>
      <c r="R73" s="63"/>
      <c r="S73" s="14">
        <v>18989.083333333332</v>
      </c>
      <c r="T73" s="14">
        <v>4069.0892857142858</v>
      </c>
      <c r="U73" s="14">
        <v>13021.085714285715</v>
      </c>
      <c r="V73" s="14">
        <v>3302.449275362319</v>
      </c>
      <c r="W73" s="14">
        <v>2634.3236994219651</v>
      </c>
      <c r="X73" s="145"/>
      <c r="Y73" s="145"/>
    </row>
    <row r="74" spans="2:25" s="144" customFormat="1" x14ac:dyDescent="0.3">
      <c r="B74" s="144" t="s">
        <v>299</v>
      </c>
      <c r="C74" s="52" t="s">
        <v>191</v>
      </c>
      <c r="D74" s="16">
        <v>231726</v>
      </c>
      <c r="E74" s="16">
        <v>13</v>
      </c>
      <c r="F74" s="16">
        <v>0</v>
      </c>
      <c r="G74" s="16">
        <v>22</v>
      </c>
      <c r="H74" s="16">
        <v>5</v>
      </c>
      <c r="I74" s="14">
        <v>30</v>
      </c>
      <c r="J74" s="14">
        <v>54</v>
      </c>
      <c r="K74" s="14">
        <v>84</v>
      </c>
      <c r="L74" s="110"/>
      <c r="M74" s="15">
        <v>0.56100739666675292</v>
      </c>
      <c r="N74" s="15">
        <v>0.94939713282065896</v>
      </c>
      <c r="O74" s="15">
        <v>2.3303384169234356</v>
      </c>
      <c r="P74" s="15">
        <v>1.2946324538463529</v>
      </c>
      <c r="Q74" s="15">
        <v>3.6249708707697885</v>
      </c>
      <c r="R74" s="110"/>
      <c r="S74" s="14">
        <v>17825.076923076922</v>
      </c>
      <c r="T74" s="14">
        <v>10533</v>
      </c>
      <c r="U74" s="14">
        <v>4291.2222222222226</v>
      </c>
      <c r="V74" s="14">
        <v>7724.2</v>
      </c>
      <c r="W74" s="14">
        <v>2758.6428571428573</v>
      </c>
      <c r="X74" s="145"/>
      <c r="Y74" s="145"/>
    </row>
    <row r="75" spans="2:25" s="144" customFormat="1" x14ac:dyDescent="0.3">
      <c r="B75" s="144" t="s">
        <v>297</v>
      </c>
      <c r="C75" s="12" t="s">
        <v>8</v>
      </c>
      <c r="D75" s="14">
        <v>398994</v>
      </c>
      <c r="E75" s="14">
        <v>43</v>
      </c>
      <c r="F75" s="14">
        <v>0</v>
      </c>
      <c r="G75" s="14">
        <v>31</v>
      </c>
      <c r="H75" s="14">
        <v>0</v>
      </c>
      <c r="I75" s="14">
        <v>74</v>
      </c>
      <c r="J75" s="14">
        <v>64</v>
      </c>
      <c r="K75" s="14">
        <v>138</v>
      </c>
      <c r="L75" s="63"/>
      <c r="M75" s="15">
        <v>1.077710441761029</v>
      </c>
      <c r="N75" s="15">
        <v>0.77695403940911389</v>
      </c>
      <c r="O75" s="15">
        <v>1.6040341458768803</v>
      </c>
      <c r="P75" s="15">
        <v>1.8546644811701429</v>
      </c>
      <c r="Q75" s="15">
        <v>3.4586986270470232</v>
      </c>
      <c r="R75" s="63"/>
      <c r="S75" s="14">
        <v>9278.9302325581393</v>
      </c>
      <c r="T75" s="14">
        <v>12870.774193548386</v>
      </c>
      <c r="U75" s="14">
        <v>6234.28125</v>
      </c>
      <c r="V75" s="14">
        <v>5391.8108108108108</v>
      </c>
      <c r="W75" s="14">
        <v>2891.2608695652175</v>
      </c>
      <c r="X75" s="145"/>
      <c r="Y75" s="145"/>
    </row>
    <row r="76" spans="2:25" s="144" customFormat="1" x14ac:dyDescent="0.3">
      <c r="B76" s="144" t="s">
        <v>282</v>
      </c>
      <c r="C76" s="12" t="s">
        <v>3</v>
      </c>
      <c r="D76" s="14">
        <v>346023</v>
      </c>
      <c r="E76" s="14">
        <v>50</v>
      </c>
      <c r="F76" s="14">
        <v>0</v>
      </c>
      <c r="G76" s="14">
        <v>40</v>
      </c>
      <c r="H76" s="14">
        <v>0</v>
      </c>
      <c r="I76" s="14">
        <v>90</v>
      </c>
      <c r="J76" s="14">
        <v>27</v>
      </c>
      <c r="K76" s="14">
        <v>117</v>
      </c>
      <c r="L76" s="63"/>
      <c r="M76" s="15">
        <v>1.4449906509104886</v>
      </c>
      <c r="N76" s="15">
        <v>1.1559925207283908</v>
      </c>
      <c r="O76" s="15">
        <v>0.78029495149166384</v>
      </c>
      <c r="P76" s="15">
        <v>2.6009831716388794</v>
      </c>
      <c r="Q76" s="15">
        <v>3.3812781231305435</v>
      </c>
      <c r="R76" s="63"/>
      <c r="S76" s="14">
        <v>6920.46</v>
      </c>
      <c r="T76" s="14">
        <v>8650.5750000000007</v>
      </c>
      <c r="U76" s="14">
        <v>12815.666666666666</v>
      </c>
      <c r="V76" s="14">
        <v>3844.7</v>
      </c>
      <c r="W76" s="14">
        <v>2957.4615384615386</v>
      </c>
      <c r="X76" s="145"/>
      <c r="Y76" s="145"/>
    </row>
    <row r="77" spans="2:25" s="144" customFormat="1" x14ac:dyDescent="0.3">
      <c r="B77" s="144" t="s">
        <v>259</v>
      </c>
      <c r="C77" s="12" t="s">
        <v>16</v>
      </c>
      <c r="D77" s="14">
        <v>284103</v>
      </c>
      <c r="E77" s="14">
        <v>31</v>
      </c>
      <c r="F77" s="14">
        <v>1</v>
      </c>
      <c r="G77" s="14">
        <v>29</v>
      </c>
      <c r="H77" s="14">
        <v>0</v>
      </c>
      <c r="I77" s="14">
        <v>61</v>
      </c>
      <c r="J77" s="14">
        <v>34</v>
      </c>
      <c r="K77" s="14">
        <v>95</v>
      </c>
      <c r="L77" s="63"/>
      <c r="M77" s="15">
        <v>1.0911535605044649</v>
      </c>
      <c r="N77" s="15">
        <v>1.0207565566009511</v>
      </c>
      <c r="O77" s="15">
        <v>1.1967490663597358</v>
      </c>
      <c r="P77" s="15">
        <v>2.1471086190571729</v>
      </c>
      <c r="Q77" s="15">
        <v>3.3438576854169089</v>
      </c>
      <c r="R77" s="63"/>
      <c r="S77" s="14">
        <v>9164.6129032258068</v>
      </c>
      <c r="T77" s="14">
        <v>9796.6551724137935</v>
      </c>
      <c r="U77" s="14">
        <v>8355.9705882352937</v>
      </c>
      <c r="V77" s="14">
        <v>4657.4262295081971</v>
      </c>
      <c r="W77" s="14">
        <v>2990.5578947368422</v>
      </c>
      <c r="X77" s="145"/>
      <c r="Y77" s="145"/>
    </row>
    <row r="78" spans="2:25" s="144" customFormat="1" x14ac:dyDescent="0.3">
      <c r="B78" s="144" t="s">
        <v>269</v>
      </c>
      <c r="C78" s="12" t="s">
        <v>66</v>
      </c>
      <c r="D78" s="14">
        <v>276199</v>
      </c>
      <c r="E78" s="14">
        <v>13</v>
      </c>
      <c r="F78" s="14">
        <v>0</v>
      </c>
      <c r="G78" s="14">
        <v>22</v>
      </c>
      <c r="H78" s="14">
        <v>0</v>
      </c>
      <c r="I78" s="14">
        <v>35</v>
      </c>
      <c r="J78" s="14">
        <v>50</v>
      </c>
      <c r="K78" s="14">
        <v>85</v>
      </c>
      <c r="L78" s="63"/>
      <c r="M78" s="15">
        <v>0.47067512916411719</v>
      </c>
      <c r="N78" s="15">
        <v>0.79652714166235217</v>
      </c>
      <c r="O78" s="15">
        <v>1.8102889583235275</v>
      </c>
      <c r="P78" s="15">
        <v>1.2672022708264694</v>
      </c>
      <c r="Q78" s="15">
        <v>3.077491229149997</v>
      </c>
      <c r="R78" s="63"/>
      <c r="S78" s="14">
        <v>21246.076923076922</v>
      </c>
      <c r="T78" s="14">
        <v>12554.5</v>
      </c>
      <c r="U78" s="14">
        <v>5523.98</v>
      </c>
      <c r="V78" s="14">
        <v>7891.4</v>
      </c>
      <c r="W78" s="14">
        <v>3249.4</v>
      </c>
      <c r="X78" s="145"/>
      <c r="Y78" s="145"/>
    </row>
    <row r="79" spans="2:25" s="144" customFormat="1" x14ac:dyDescent="0.3">
      <c r="B79" s="144" t="s">
        <v>236</v>
      </c>
      <c r="C79" s="12" t="s">
        <v>62</v>
      </c>
      <c r="D79" s="14">
        <v>388624</v>
      </c>
      <c r="E79" s="14">
        <v>17</v>
      </c>
      <c r="F79" s="14">
        <v>14</v>
      </c>
      <c r="G79" s="14">
        <v>17</v>
      </c>
      <c r="H79" s="14">
        <v>0</v>
      </c>
      <c r="I79" s="14">
        <v>48</v>
      </c>
      <c r="J79" s="14">
        <v>51</v>
      </c>
      <c r="K79" s="14">
        <v>99</v>
      </c>
      <c r="L79" s="63"/>
      <c r="M79" s="15">
        <v>0.4374408168306641</v>
      </c>
      <c r="N79" s="15">
        <v>0.4374408168306641</v>
      </c>
      <c r="O79" s="15">
        <v>1.3123224504919924</v>
      </c>
      <c r="P79" s="15">
        <v>1.2351270122277576</v>
      </c>
      <c r="Q79" s="15">
        <v>2.5474494627197495</v>
      </c>
      <c r="R79" s="63"/>
      <c r="S79" s="14">
        <v>22860.235294117647</v>
      </c>
      <c r="T79" s="14">
        <v>22860.235294117647</v>
      </c>
      <c r="U79" s="14">
        <v>7620.0784313725489</v>
      </c>
      <c r="V79" s="14">
        <v>8096.333333333333</v>
      </c>
      <c r="W79" s="14">
        <v>3925.4949494949497</v>
      </c>
      <c r="X79" s="145"/>
      <c r="Y79" s="145"/>
    </row>
    <row r="80" spans="2:25" s="144" customFormat="1" x14ac:dyDescent="0.3">
      <c r="B80" s="144" t="s">
        <v>244</v>
      </c>
      <c r="C80" s="12" t="s">
        <v>56</v>
      </c>
      <c r="D80" s="14">
        <v>631187</v>
      </c>
      <c r="E80" s="14">
        <v>55</v>
      </c>
      <c r="F80" s="14">
        <v>1</v>
      </c>
      <c r="G80" s="14">
        <v>43</v>
      </c>
      <c r="H80" s="14">
        <v>0</v>
      </c>
      <c r="I80" s="14">
        <v>99</v>
      </c>
      <c r="J80" s="14">
        <v>7</v>
      </c>
      <c r="K80" s="14">
        <v>106</v>
      </c>
      <c r="L80" s="63"/>
      <c r="M80" s="15">
        <v>0.87137409357290307</v>
      </c>
      <c r="N80" s="15">
        <v>0.68125610952063331</v>
      </c>
      <c r="O80" s="15">
        <v>0.11090215736382403</v>
      </c>
      <c r="P80" s="15">
        <v>1.5684733684312258</v>
      </c>
      <c r="Q80" s="15">
        <v>1.6793755257950498</v>
      </c>
      <c r="R80" s="63"/>
      <c r="S80" s="14">
        <v>11476.127272727274</v>
      </c>
      <c r="T80" s="14">
        <v>14678.767441860466</v>
      </c>
      <c r="U80" s="14">
        <v>90169.571428571435</v>
      </c>
      <c r="V80" s="14">
        <v>6375.6262626262624</v>
      </c>
      <c r="W80" s="14">
        <v>5954.5943396226412</v>
      </c>
      <c r="X80" s="145"/>
      <c r="Y80" s="145"/>
    </row>
    <row r="81" spans="2:25" s="144" customFormat="1" x14ac:dyDescent="0.3">
      <c r="B81" s="144" t="s">
        <v>240</v>
      </c>
      <c r="C81" s="67" t="s">
        <v>91</v>
      </c>
      <c r="D81" s="14">
        <v>392284</v>
      </c>
      <c r="E81" s="14">
        <v>84</v>
      </c>
      <c r="F81" s="14">
        <v>0</v>
      </c>
      <c r="G81" s="14">
        <v>22</v>
      </c>
      <c r="H81" s="14">
        <v>2</v>
      </c>
      <c r="I81" s="14">
        <v>104</v>
      </c>
      <c r="J81" s="104" t="s">
        <v>382</v>
      </c>
      <c r="K81" s="104" t="s">
        <v>382</v>
      </c>
      <c r="L81" s="63"/>
      <c r="M81" s="15">
        <v>2.1413057886633156</v>
      </c>
      <c r="N81" s="15">
        <v>0.56081818274515405</v>
      </c>
      <c r="O81" s="15" t="s">
        <v>458</v>
      </c>
      <c r="P81" s="15">
        <v>2.6511405002498187</v>
      </c>
      <c r="Q81" s="15" t="s">
        <v>458</v>
      </c>
      <c r="R81" s="63"/>
      <c r="S81" s="14">
        <v>4670.0476190476193</v>
      </c>
      <c r="T81" s="14">
        <v>17831.090909090908</v>
      </c>
      <c r="U81" s="14" t="s">
        <v>458</v>
      </c>
      <c r="V81" s="14">
        <v>3771.9615384615386</v>
      </c>
      <c r="W81" s="14" t="s">
        <v>458</v>
      </c>
      <c r="X81" s="145"/>
      <c r="Y81" s="145"/>
    </row>
    <row r="82" spans="2:25" s="144" customFormat="1" x14ac:dyDescent="0.3">
      <c r="B82" s="144" t="s">
        <v>241</v>
      </c>
      <c r="C82" s="12" t="s">
        <v>135</v>
      </c>
      <c r="D82" s="14">
        <v>233034</v>
      </c>
      <c r="E82" s="14">
        <v>48</v>
      </c>
      <c r="F82" s="14">
        <v>10</v>
      </c>
      <c r="G82" s="14">
        <v>35</v>
      </c>
      <c r="H82" s="14">
        <v>0</v>
      </c>
      <c r="I82" s="14">
        <v>93</v>
      </c>
      <c r="J82" s="104" t="s">
        <v>382</v>
      </c>
      <c r="K82" s="104" t="s">
        <v>382</v>
      </c>
      <c r="L82" s="63"/>
      <c r="M82" s="15">
        <v>2.059785267385875</v>
      </c>
      <c r="N82" s="15">
        <v>1.5019267574688673</v>
      </c>
      <c r="O82" s="15" t="s">
        <v>458</v>
      </c>
      <c r="P82" s="15">
        <v>3.9908339555601331</v>
      </c>
      <c r="Q82" s="15" t="s">
        <v>458</v>
      </c>
      <c r="R82" s="63"/>
      <c r="S82" s="14">
        <v>4854.875</v>
      </c>
      <c r="T82" s="14">
        <v>6658.1142857142859</v>
      </c>
      <c r="U82" s="14" t="s">
        <v>458</v>
      </c>
      <c r="V82" s="14">
        <v>2505.7419354838707</v>
      </c>
      <c r="W82" s="14" t="s">
        <v>458</v>
      </c>
      <c r="X82" s="145"/>
      <c r="Y82" s="145"/>
    </row>
    <row r="83" spans="2:25" s="144" customFormat="1" x14ac:dyDescent="0.3">
      <c r="B83" s="144" t="s">
        <v>229</v>
      </c>
      <c r="C83" s="12" t="s">
        <v>48</v>
      </c>
      <c r="D83" s="14">
        <v>258654</v>
      </c>
      <c r="E83" s="14">
        <v>53</v>
      </c>
      <c r="F83" s="104" t="s">
        <v>382</v>
      </c>
      <c r="G83" s="104" t="s">
        <v>382</v>
      </c>
      <c r="H83" s="104" t="s">
        <v>382</v>
      </c>
      <c r="I83" s="104" t="s">
        <v>382</v>
      </c>
      <c r="J83" s="104" t="s">
        <v>382</v>
      </c>
      <c r="K83" s="104" t="s">
        <v>382</v>
      </c>
      <c r="L83" s="63"/>
      <c r="M83" s="15">
        <v>2.0490694131929139</v>
      </c>
      <c r="N83" s="15" t="s">
        <v>458</v>
      </c>
      <c r="O83" s="15" t="s">
        <v>458</v>
      </c>
      <c r="P83" s="15" t="s">
        <v>458</v>
      </c>
      <c r="Q83" s="15" t="s">
        <v>458</v>
      </c>
      <c r="R83" s="63"/>
      <c r="S83" s="14">
        <v>4880.2641509433961</v>
      </c>
      <c r="T83" s="14" t="s">
        <v>458</v>
      </c>
      <c r="U83" s="14" t="s">
        <v>458</v>
      </c>
      <c r="V83" s="14" t="s">
        <v>458</v>
      </c>
      <c r="W83" s="14" t="s">
        <v>458</v>
      </c>
      <c r="X83" s="145"/>
      <c r="Y83" s="145"/>
    </row>
    <row r="84" spans="2:25" s="144" customFormat="1" x14ac:dyDescent="0.3">
      <c r="B84" s="144" t="s">
        <v>261</v>
      </c>
      <c r="C84" s="12" t="s">
        <v>11</v>
      </c>
      <c r="D84" s="14">
        <v>576870</v>
      </c>
      <c r="E84" s="14">
        <v>116</v>
      </c>
      <c r="F84" s="14">
        <v>0</v>
      </c>
      <c r="G84" s="14">
        <v>86</v>
      </c>
      <c r="H84" s="14">
        <v>0</v>
      </c>
      <c r="I84" s="14">
        <v>202</v>
      </c>
      <c r="J84" s="104" t="s">
        <v>382</v>
      </c>
      <c r="K84" s="104" t="s">
        <v>382</v>
      </c>
      <c r="L84" s="63"/>
      <c r="M84" s="15">
        <v>2.0108516650198487</v>
      </c>
      <c r="N84" s="15">
        <v>1.4908038206181635</v>
      </c>
      <c r="O84" s="15" t="s">
        <v>458</v>
      </c>
      <c r="P84" s="15">
        <v>3.501655485638012</v>
      </c>
      <c r="Q84" s="15" t="s">
        <v>458</v>
      </c>
      <c r="R84" s="63"/>
      <c r="S84" s="14">
        <v>4973.0172413793107</v>
      </c>
      <c r="T84" s="14">
        <v>6707.7906976744189</v>
      </c>
      <c r="U84" s="14" t="s">
        <v>458</v>
      </c>
      <c r="V84" s="14">
        <v>2855.7920792079208</v>
      </c>
      <c r="W84" s="14" t="s">
        <v>458</v>
      </c>
      <c r="X84" s="145"/>
      <c r="Y84" s="145"/>
    </row>
    <row r="85" spans="2:25" s="144" customFormat="1" x14ac:dyDescent="0.3">
      <c r="B85" s="144" t="s">
        <v>284</v>
      </c>
      <c r="C85" s="12" t="s">
        <v>77</v>
      </c>
      <c r="D85" s="14">
        <v>273593</v>
      </c>
      <c r="E85" s="14">
        <v>53</v>
      </c>
      <c r="F85" s="14">
        <v>0</v>
      </c>
      <c r="G85" s="14">
        <v>25</v>
      </c>
      <c r="H85" s="14">
        <v>0</v>
      </c>
      <c r="I85" s="14">
        <v>78</v>
      </c>
      <c r="J85" s="104" t="s">
        <v>382</v>
      </c>
      <c r="K85" s="104" t="s">
        <v>382</v>
      </c>
      <c r="L85" s="63"/>
      <c r="M85" s="15">
        <v>1.9371840653817896</v>
      </c>
      <c r="N85" s="15">
        <v>0.91376606857631593</v>
      </c>
      <c r="O85" s="15" t="s">
        <v>458</v>
      </c>
      <c r="P85" s="15">
        <v>2.8509501339581056</v>
      </c>
      <c r="Q85" s="15" t="s">
        <v>458</v>
      </c>
      <c r="R85" s="63"/>
      <c r="S85" s="14">
        <v>5162.132075471698</v>
      </c>
      <c r="T85" s="14">
        <v>10943.72</v>
      </c>
      <c r="U85" s="14" t="s">
        <v>458</v>
      </c>
      <c r="V85" s="14">
        <v>3507.602564102564</v>
      </c>
      <c r="W85" s="14" t="s">
        <v>458</v>
      </c>
      <c r="X85" s="145"/>
      <c r="Y85" s="145"/>
    </row>
    <row r="86" spans="2:25" s="144" customFormat="1" x14ac:dyDescent="0.3">
      <c r="B86" s="144" t="s">
        <v>274</v>
      </c>
      <c r="C86" s="12" t="s">
        <v>54</v>
      </c>
      <c r="D86" s="14">
        <v>263561</v>
      </c>
      <c r="E86" s="14">
        <v>51</v>
      </c>
      <c r="F86" s="104" t="s">
        <v>382</v>
      </c>
      <c r="G86" s="104" t="s">
        <v>382</v>
      </c>
      <c r="H86" s="104" t="s">
        <v>382</v>
      </c>
      <c r="I86" s="104" t="s">
        <v>382</v>
      </c>
      <c r="J86" s="104" t="s">
        <v>382</v>
      </c>
      <c r="K86" s="104" t="s">
        <v>382</v>
      </c>
      <c r="L86" s="63"/>
      <c r="M86" s="15">
        <v>1.9350359119900138</v>
      </c>
      <c r="N86" s="15" t="s">
        <v>458</v>
      </c>
      <c r="O86" s="15" t="s">
        <v>458</v>
      </c>
      <c r="P86" s="15" t="s">
        <v>458</v>
      </c>
      <c r="Q86" s="15" t="s">
        <v>458</v>
      </c>
      <c r="R86" s="63"/>
      <c r="S86" s="14">
        <v>5167.8627450980393</v>
      </c>
      <c r="T86" s="14" t="s">
        <v>458</v>
      </c>
      <c r="U86" s="14" t="s">
        <v>458</v>
      </c>
      <c r="V86" s="14" t="s">
        <v>458</v>
      </c>
      <c r="W86" s="14" t="s">
        <v>458</v>
      </c>
      <c r="X86" s="145"/>
      <c r="Y86" s="145"/>
    </row>
    <row r="87" spans="2:25" s="144" customFormat="1" x14ac:dyDescent="0.3">
      <c r="B87" s="144" t="s">
        <v>190</v>
      </c>
      <c r="C87" s="12" t="s">
        <v>79</v>
      </c>
      <c r="D87" s="14">
        <v>534959</v>
      </c>
      <c r="E87" s="14">
        <v>96</v>
      </c>
      <c r="F87" s="14">
        <v>55</v>
      </c>
      <c r="G87" s="14">
        <v>95</v>
      </c>
      <c r="H87" s="14">
        <v>0</v>
      </c>
      <c r="I87" s="14">
        <v>246</v>
      </c>
      <c r="J87" s="104" t="s">
        <v>382</v>
      </c>
      <c r="K87" s="104" t="s">
        <v>382</v>
      </c>
      <c r="L87" s="63"/>
      <c r="M87" s="15">
        <v>1.7945300480971438</v>
      </c>
      <c r="N87" s="15">
        <v>1.7758370267627985</v>
      </c>
      <c r="O87" s="15" t="s">
        <v>458</v>
      </c>
      <c r="P87" s="15">
        <v>4.5984832482489315</v>
      </c>
      <c r="Q87" s="15" t="s">
        <v>458</v>
      </c>
      <c r="R87" s="63"/>
      <c r="S87" s="14">
        <v>5572.489583333333</v>
      </c>
      <c r="T87" s="14">
        <v>5631.1473684210523</v>
      </c>
      <c r="U87" s="14" t="s">
        <v>458</v>
      </c>
      <c r="V87" s="14">
        <v>2174.6300813008129</v>
      </c>
      <c r="W87" s="14" t="s">
        <v>458</v>
      </c>
      <c r="X87" s="145"/>
      <c r="Y87" s="145"/>
    </row>
    <row r="88" spans="2:25" s="144" customFormat="1" x14ac:dyDescent="0.3">
      <c r="B88" s="144" t="s">
        <v>305</v>
      </c>
      <c r="C88" s="52" t="s">
        <v>39</v>
      </c>
      <c r="D88" s="14">
        <v>331701</v>
      </c>
      <c r="E88" s="14">
        <v>58</v>
      </c>
      <c r="F88" s="104" t="s">
        <v>382</v>
      </c>
      <c r="G88" s="104" t="s">
        <v>382</v>
      </c>
      <c r="H88" s="104" t="s">
        <v>382</v>
      </c>
      <c r="I88" s="104" t="s">
        <v>382</v>
      </c>
      <c r="J88" s="14">
        <v>150</v>
      </c>
      <c r="K88" s="104" t="s">
        <v>382</v>
      </c>
      <c r="L88" s="63"/>
      <c r="M88" s="15">
        <v>1.7485627115986988</v>
      </c>
      <c r="N88" s="15" t="s">
        <v>458</v>
      </c>
      <c r="O88" s="15">
        <v>4.5221449437897387</v>
      </c>
      <c r="P88" s="15" t="s">
        <v>458</v>
      </c>
      <c r="Q88" s="15" t="s">
        <v>458</v>
      </c>
      <c r="R88" s="63"/>
      <c r="S88" s="14">
        <v>5718.9827586206893</v>
      </c>
      <c r="T88" s="14" t="s">
        <v>458</v>
      </c>
      <c r="U88" s="14">
        <v>2211.34</v>
      </c>
      <c r="V88" s="14" t="s">
        <v>458</v>
      </c>
      <c r="W88" s="14" t="s">
        <v>458</v>
      </c>
      <c r="X88" s="145"/>
      <c r="Y88" s="145"/>
    </row>
    <row r="89" spans="2:25" s="144" customFormat="1" x14ac:dyDescent="0.3">
      <c r="B89" s="144" t="s">
        <v>294</v>
      </c>
      <c r="C89" s="12" t="s">
        <v>25</v>
      </c>
      <c r="D89" s="14">
        <v>320242</v>
      </c>
      <c r="E89" s="14">
        <v>53</v>
      </c>
      <c r="F89" s="14">
        <v>0</v>
      </c>
      <c r="G89" s="14">
        <v>20</v>
      </c>
      <c r="H89" s="14">
        <v>0</v>
      </c>
      <c r="I89" s="14">
        <v>73</v>
      </c>
      <c r="J89" s="104" t="s">
        <v>382</v>
      </c>
      <c r="K89" s="104" t="s">
        <v>382</v>
      </c>
      <c r="L89" s="63"/>
      <c r="M89" s="15">
        <v>1.6549984074543627</v>
      </c>
      <c r="N89" s="15">
        <v>0.6245277009261746</v>
      </c>
      <c r="O89" s="15" t="s">
        <v>458</v>
      </c>
      <c r="P89" s="15">
        <v>2.2795261083805372</v>
      </c>
      <c r="Q89" s="15" t="s">
        <v>458</v>
      </c>
      <c r="R89" s="63"/>
      <c r="S89" s="14">
        <v>6042.3018867924529</v>
      </c>
      <c r="T89" s="14">
        <v>16012.1</v>
      </c>
      <c r="U89" s="14" t="s">
        <v>458</v>
      </c>
      <c r="V89" s="14">
        <v>4386.8767123287671</v>
      </c>
      <c r="W89" s="14" t="s">
        <v>458</v>
      </c>
      <c r="X89" s="145"/>
      <c r="Y89" s="145"/>
    </row>
    <row r="90" spans="2:25" s="144" customFormat="1" x14ac:dyDescent="0.3">
      <c r="B90" s="144" t="s">
        <v>278</v>
      </c>
      <c r="C90" s="12" t="s">
        <v>53</v>
      </c>
      <c r="D90" s="14">
        <v>642889</v>
      </c>
      <c r="E90" s="14">
        <v>100</v>
      </c>
      <c r="F90" s="104" t="s">
        <v>382</v>
      </c>
      <c r="G90" s="104" t="s">
        <v>382</v>
      </c>
      <c r="H90" s="104" t="s">
        <v>382</v>
      </c>
      <c r="I90" s="104" t="s">
        <v>382</v>
      </c>
      <c r="J90" s="104" t="s">
        <v>382</v>
      </c>
      <c r="K90" s="104" t="s">
        <v>382</v>
      </c>
      <c r="L90" s="63"/>
      <c r="M90" s="15">
        <v>1.5554784729556737</v>
      </c>
      <c r="N90" s="15" t="s">
        <v>458</v>
      </c>
      <c r="O90" s="15" t="s">
        <v>458</v>
      </c>
      <c r="P90" s="15" t="s">
        <v>458</v>
      </c>
      <c r="Q90" s="15" t="s">
        <v>458</v>
      </c>
      <c r="R90" s="63"/>
      <c r="S90" s="14">
        <v>6428.89</v>
      </c>
      <c r="T90" s="14" t="s">
        <v>458</v>
      </c>
      <c r="U90" s="14" t="s">
        <v>458</v>
      </c>
      <c r="V90" s="14" t="s">
        <v>458</v>
      </c>
      <c r="W90" s="14" t="s">
        <v>458</v>
      </c>
      <c r="X90" s="145"/>
      <c r="Y90" s="145"/>
    </row>
    <row r="91" spans="2:25" s="144" customFormat="1" x14ac:dyDescent="0.3">
      <c r="B91" s="144" t="s">
        <v>249</v>
      </c>
      <c r="C91" s="12" t="s">
        <v>35</v>
      </c>
      <c r="D91" s="14">
        <v>251478</v>
      </c>
      <c r="E91" s="14">
        <v>34</v>
      </c>
      <c r="F91" s="104" t="s">
        <v>382</v>
      </c>
      <c r="G91" s="104" t="s">
        <v>382</v>
      </c>
      <c r="H91" s="104" t="s">
        <v>382</v>
      </c>
      <c r="I91" s="104" t="s">
        <v>382</v>
      </c>
      <c r="J91" s="104" t="s">
        <v>382</v>
      </c>
      <c r="K91" s="104" t="s">
        <v>382</v>
      </c>
      <c r="L91" s="63"/>
      <c r="M91" s="15">
        <v>1.3520069350002784</v>
      </c>
      <c r="N91" s="15" t="s">
        <v>458</v>
      </c>
      <c r="O91" s="15" t="s">
        <v>458</v>
      </c>
      <c r="P91" s="15" t="s">
        <v>458</v>
      </c>
      <c r="Q91" s="15" t="s">
        <v>458</v>
      </c>
      <c r="R91" s="63"/>
      <c r="S91" s="14">
        <v>7396.411764705882</v>
      </c>
      <c r="T91" s="14" t="s">
        <v>458</v>
      </c>
      <c r="U91" s="14" t="s">
        <v>458</v>
      </c>
      <c r="V91" s="14" t="s">
        <v>458</v>
      </c>
      <c r="W91" s="14" t="s">
        <v>458</v>
      </c>
      <c r="X91" s="145"/>
      <c r="Y91" s="145"/>
    </row>
    <row r="92" spans="2:25" s="144" customFormat="1" x14ac:dyDescent="0.3">
      <c r="B92" s="144" t="s">
        <v>270</v>
      </c>
      <c r="C92" s="12" t="s">
        <v>20</v>
      </c>
      <c r="D92" s="14">
        <v>278609</v>
      </c>
      <c r="E92" s="14">
        <v>36</v>
      </c>
      <c r="F92" s="14">
        <v>0</v>
      </c>
      <c r="G92" s="14">
        <v>35</v>
      </c>
      <c r="H92" s="14">
        <v>0</v>
      </c>
      <c r="I92" s="14">
        <v>71</v>
      </c>
      <c r="J92" s="104" t="s">
        <v>382</v>
      </c>
      <c r="K92" s="104" t="s">
        <v>382</v>
      </c>
      <c r="L92" s="63"/>
      <c r="M92" s="15">
        <v>1.2921334199541292</v>
      </c>
      <c r="N92" s="15">
        <v>1.2562408249554033</v>
      </c>
      <c r="O92" s="15" t="s">
        <v>458</v>
      </c>
      <c r="P92" s="15">
        <v>2.548374244909533</v>
      </c>
      <c r="Q92" s="15" t="s">
        <v>458</v>
      </c>
      <c r="R92" s="63"/>
      <c r="S92" s="14">
        <v>7739.1388888888887</v>
      </c>
      <c r="T92" s="14">
        <v>7960.2571428571428</v>
      </c>
      <c r="U92" s="14" t="s">
        <v>458</v>
      </c>
      <c r="V92" s="14">
        <v>3924.0704225352115</v>
      </c>
      <c r="W92" s="14" t="s">
        <v>458</v>
      </c>
      <c r="X92" s="145"/>
      <c r="Y92" s="145"/>
    </row>
    <row r="93" spans="2:25" s="144" customFormat="1" x14ac:dyDescent="0.3">
      <c r="B93" s="144" t="s">
        <v>239</v>
      </c>
      <c r="C93" s="12" t="s">
        <v>10</v>
      </c>
      <c r="D93" s="14">
        <v>410726</v>
      </c>
      <c r="E93" s="14">
        <v>50</v>
      </c>
      <c r="F93" s="104" t="s">
        <v>382</v>
      </c>
      <c r="G93" s="104" t="s">
        <v>382</v>
      </c>
      <c r="H93" s="104" t="s">
        <v>382</v>
      </c>
      <c r="I93" s="104" t="s">
        <v>382</v>
      </c>
      <c r="J93" s="14">
        <v>48</v>
      </c>
      <c r="K93" s="104" t="s">
        <v>382</v>
      </c>
      <c r="L93" s="63"/>
      <c r="M93" s="15">
        <v>1.2173565832209308</v>
      </c>
      <c r="N93" s="15" t="s">
        <v>458</v>
      </c>
      <c r="O93" s="15">
        <v>1.1686623198920936</v>
      </c>
      <c r="P93" s="15" t="s">
        <v>458</v>
      </c>
      <c r="Q93" s="15" t="s">
        <v>458</v>
      </c>
      <c r="R93" s="63"/>
      <c r="S93" s="14">
        <v>8214.52</v>
      </c>
      <c r="T93" s="14" t="s">
        <v>458</v>
      </c>
      <c r="U93" s="14">
        <v>8556.7916666666661</v>
      </c>
      <c r="V93" s="14" t="s">
        <v>458</v>
      </c>
      <c r="W93" s="14" t="s">
        <v>458</v>
      </c>
      <c r="X93" s="145"/>
      <c r="Y93" s="145"/>
    </row>
    <row r="94" spans="2:25" s="144" customFormat="1" x14ac:dyDescent="0.3">
      <c r="B94" s="144" t="s">
        <v>250</v>
      </c>
      <c r="C94" s="12" t="s">
        <v>32</v>
      </c>
      <c r="D94" s="14">
        <v>966549</v>
      </c>
      <c r="E94" s="14">
        <v>110</v>
      </c>
      <c r="F94" s="14">
        <v>2</v>
      </c>
      <c r="G94" s="14">
        <v>49</v>
      </c>
      <c r="H94" s="14">
        <v>0</v>
      </c>
      <c r="I94" s="14">
        <v>161</v>
      </c>
      <c r="J94" s="104" t="s">
        <v>382</v>
      </c>
      <c r="K94" s="104" t="s">
        <v>382</v>
      </c>
      <c r="L94" s="63"/>
      <c r="M94" s="15">
        <v>1.1380695650194661</v>
      </c>
      <c r="N94" s="15">
        <v>0.5069582607813985</v>
      </c>
      <c r="O94" s="15" t="s">
        <v>458</v>
      </c>
      <c r="P94" s="15">
        <v>1.6657199997103096</v>
      </c>
      <c r="Q94" s="15" t="s">
        <v>458</v>
      </c>
      <c r="R94" s="63"/>
      <c r="S94" s="14">
        <v>8786.8090909090915</v>
      </c>
      <c r="T94" s="14">
        <v>19725.489795918369</v>
      </c>
      <c r="U94" s="14" t="s">
        <v>458</v>
      </c>
      <c r="V94" s="14">
        <v>6003.4099378881983</v>
      </c>
      <c r="W94" s="14" t="s">
        <v>458</v>
      </c>
      <c r="X94" s="145"/>
      <c r="Y94" s="145"/>
    </row>
    <row r="95" spans="2:25" s="144" customFormat="1" x14ac:dyDescent="0.3">
      <c r="B95" s="144" t="s">
        <v>257</v>
      </c>
      <c r="C95" s="85" t="s">
        <v>2</v>
      </c>
      <c r="D95" s="14">
        <v>567242</v>
      </c>
      <c r="E95" s="14">
        <v>63</v>
      </c>
      <c r="F95" s="104" t="s">
        <v>382</v>
      </c>
      <c r="G95" s="104" t="s">
        <v>382</v>
      </c>
      <c r="H95" s="104" t="s">
        <v>382</v>
      </c>
      <c r="I95" s="104" t="s">
        <v>382</v>
      </c>
      <c r="J95" s="104" t="s">
        <v>382</v>
      </c>
      <c r="K95" s="104" t="s">
        <v>382</v>
      </c>
      <c r="L95" s="63"/>
      <c r="M95" s="15">
        <v>1.1106370825855632</v>
      </c>
      <c r="N95" s="15" t="s">
        <v>458</v>
      </c>
      <c r="O95" s="15" t="s">
        <v>458</v>
      </c>
      <c r="P95" s="15" t="s">
        <v>458</v>
      </c>
      <c r="Q95" s="15" t="s">
        <v>458</v>
      </c>
      <c r="R95" s="63"/>
      <c r="S95" s="14">
        <v>9003.8412698412703</v>
      </c>
      <c r="T95" s="14" t="s">
        <v>458</v>
      </c>
      <c r="U95" s="14" t="s">
        <v>458</v>
      </c>
      <c r="V95" s="14" t="s">
        <v>458</v>
      </c>
      <c r="W95" s="14" t="s">
        <v>458</v>
      </c>
      <c r="X95" s="145"/>
      <c r="Y95" s="145"/>
    </row>
    <row r="96" spans="2:25" s="144" customFormat="1" x14ac:dyDescent="0.3">
      <c r="B96" s="144" t="s">
        <v>231</v>
      </c>
      <c r="C96" s="12" t="s">
        <v>153</v>
      </c>
      <c r="D96" s="14">
        <v>649600</v>
      </c>
      <c r="E96" s="14">
        <v>72</v>
      </c>
      <c r="F96" s="104" t="s">
        <v>382</v>
      </c>
      <c r="G96" s="104" t="s">
        <v>382</v>
      </c>
      <c r="H96" s="104" t="s">
        <v>382</v>
      </c>
      <c r="I96" s="104" t="s">
        <v>382</v>
      </c>
      <c r="J96" s="104" t="s">
        <v>382</v>
      </c>
      <c r="K96" s="104" t="s">
        <v>382</v>
      </c>
      <c r="L96" s="63"/>
      <c r="M96" s="15">
        <v>1.1083743842364533</v>
      </c>
      <c r="N96" s="15" t="s">
        <v>458</v>
      </c>
      <c r="O96" s="15" t="s">
        <v>458</v>
      </c>
      <c r="P96" s="15" t="s">
        <v>458</v>
      </c>
      <c r="Q96" s="15" t="s">
        <v>458</v>
      </c>
      <c r="R96" s="63"/>
      <c r="S96" s="14">
        <v>9022.2222222222226</v>
      </c>
      <c r="T96" s="14" t="s">
        <v>458</v>
      </c>
      <c r="U96" s="14" t="s">
        <v>458</v>
      </c>
      <c r="V96" s="14" t="s">
        <v>458</v>
      </c>
      <c r="W96" s="14" t="s">
        <v>458</v>
      </c>
      <c r="X96" s="145"/>
      <c r="Y96" s="145"/>
    </row>
    <row r="97" spans="2:25" s="144" customFormat="1" x14ac:dyDescent="0.3">
      <c r="B97" s="144" t="s">
        <v>227</v>
      </c>
      <c r="C97" s="12" t="s">
        <v>34</v>
      </c>
      <c r="D97" s="14">
        <v>547499</v>
      </c>
      <c r="E97" s="14">
        <v>59</v>
      </c>
      <c r="F97" s="14">
        <v>0</v>
      </c>
      <c r="G97" s="14">
        <v>55</v>
      </c>
      <c r="H97" s="14">
        <v>24</v>
      </c>
      <c r="I97" s="14">
        <v>90</v>
      </c>
      <c r="J97" s="104" t="s">
        <v>382</v>
      </c>
      <c r="K97" s="104" t="s">
        <v>382</v>
      </c>
      <c r="L97" s="63"/>
      <c r="M97" s="15">
        <v>1.0776275390457335</v>
      </c>
      <c r="N97" s="15">
        <v>1.0045680448731413</v>
      </c>
      <c r="O97" s="15" t="s">
        <v>458</v>
      </c>
      <c r="P97" s="15">
        <v>1.6438386188833221</v>
      </c>
      <c r="Q97" s="15" t="s">
        <v>458</v>
      </c>
      <c r="R97" s="63"/>
      <c r="S97" s="14">
        <v>9279.6440677966093</v>
      </c>
      <c r="T97" s="14">
        <v>9954.5272727272732</v>
      </c>
      <c r="U97" s="14" t="s">
        <v>458</v>
      </c>
      <c r="V97" s="14">
        <v>6083.3222222222221</v>
      </c>
      <c r="W97" s="14" t="s">
        <v>458</v>
      </c>
      <c r="X97" s="145"/>
      <c r="Y97" s="145"/>
    </row>
    <row r="98" spans="2:25" s="144" customFormat="1" x14ac:dyDescent="0.3">
      <c r="B98" s="144" t="s">
        <v>313</v>
      </c>
      <c r="C98" s="12" t="s">
        <v>40</v>
      </c>
      <c r="D98" s="14">
        <v>225489</v>
      </c>
      <c r="E98" s="14">
        <v>24</v>
      </c>
      <c r="F98" s="104" t="s">
        <v>382</v>
      </c>
      <c r="G98" s="104" t="s">
        <v>382</v>
      </c>
      <c r="H98" s="104" t="s">
        <v>382</v>
      </c>
      <c r="I98" s="104" t="s">
        <v>382</v>
      </c>
      <c r="J98" s="104" t="s">
        <v>382</v>
      </c>
      <c r="K98" s="104" t="s">
        <v>382</v>
      </c>
      <c r="L98" s="63"/>
      <c r="M98" s="15">
        <v>1.0643534717879808</v>
      </c>
      <c r="N98" s="15" t="s">
        <v>458</v>
      </c>
      <c r="O98" s="15" t="s">
        <v>458</v>
      </c>
      <c r="P98" s="15" t="s">
        <v>458</v>
      </c>
      <c r="Q98" s="15" t="s">
        <v>458</v>
      </c>
      <c r="R98" s="63"/>
      <c r="S98" s="14">
        <v>9395.375</v>
      </c>
      <c r="T98" s="14" t="s">
        <v>458</v>
      </c>
      <c r="U98" s="14" t="s">
        <v>458</v>
      </c>
      <c r="V98" s="14" t="s">
        <v>458</v>
      </c>
      <c r="W98" s="14" t="s">
        <v>458</v>
      </c>
      <c r="X98" s="145"/>
      <c r="Y98" s="145"/>
    </row>
    <row r="99" spans="2:25" s="144" customFormat="1" x14ac:dyDescent="0.3">
      <c r="B99" s="144" t="s">
        <v>262</v>
      </c>
      <c r="C99" s="12" t="s">
        <v>30</v>
      </c>
      <c r="D99" s="14">
        <v>296031</v>
      </c>
      <c r="E99" s="14">
        <v>29</v>
      </c>
      <c r="F99" s="104" t="s">
        <v>382</v>
      </c>
      <c r="G99" s="104" t="s">
        <v>382</v>
      </c>
      <c r="H99" s="104" t="s">
        <v>382</v>
      </c>
      <c r="I99" s="104" t="s">
        <v>382</v>
      </c>
      <c r="J99" s="104" t="s">
        <v>382</v>
      </c>
      <c r="K99" s="104" t="s">
        <v>382</v>
      </c>
      <c r="L99" s="63"/>
      <c r="M99" s="15">
        <v>0.97962713364478715</v>
      </c>
      <c r="N99" s="15" t="s">
        <v>458</v>
      </c>
      <c r="O99" s="15" t="s">
        <v>458</v>
      </c>
      <c r="P99" s="15" t="s">
        <v>458</v>
      </c>
      <c r="Q99" s="15" t="s">
        <v>458</v>
      </c>
      <c r="R99" s="63"/>
      <c r="S99" s="14">
        <v>10207.965517241379</v>
      </c>
      <c r="T99" s="14" t="s">
        <v>458</v>
      </c>
      <c r="U99" s="14" t="s">
        <v>458</v>
      </c>
      <c r="V99" s="14" t="s">
        <v>458</v>
      </c>
      <c r="W99" s="14" t="s">
        <v>458</v>
      </c>
      <c r="X99" s="145"/>
      <c r="Y99" s="145"/>
    </row>
    <row r="100" spans="2:25" s="144" customFormat="1" x14ac:dyDescent="0.3">
      <c r="B100" s="144" t="s">
        <v>185</v>
      </c>
      <c r="C100" s="12" t="s">
        <v>82</v>
      </c>
      <c r="D100" s="14">
        <v>883822</v>
      </c>
      <c r="E100" s="14">
        <v>72</v>
      </c>
      <c r="F100" s="104" t="s">
        <v>382</v>
      </c>
      <c r="G100" s="104" t="s">
        <v>382</v>
      </c>
      <c r="H100" s="104" t="s">
        <v>382</v>
      </c>
      <c r="I100" s="104" t="s">
        <v>382</v>
      </c>
      <c r="J100" s="104" t="s">
        <v>382</v>
      </c>
      <c r="K100" s="104" t="s">
        <v>382</v>
      </c>
      <c r="L100" s="63"/>
      <c r="M100" s="15">
        <v>0.81464367259470805</v>
      </c>
      <c r="N100" s="15" t="s">
        <v>458</v>
      </c>
      <c r="O100" s="15" t="s">
        <v>458</v>
      </c>
      <c r="P100" s="15" t="s">
        <v>458</v>
      </c>
      <c r="Q100" s="15" t="s">
        <v>458</v>
      </c>
      <c r="R100" s="63"/>
      <c r="S100" s="14">
        <v>12275.305555555555</v>
      </c>
      <c r="T100" s="14" t="s">
        <v>458</v>
      </c>
      <c r="U100" s="14" t="s">
        <v>458</v>
      </c>
      <c r="V100" s="14" t="s">
        <v>458</v>
      </c>
      <c r="W100" s="14" t="s">
        <v>458</v>
      </c>
      <c r="X100" s="145"/>
      <c r="Y100" s="145"/>
    </row>
    <row r="101" spans="2:25" s="144" customFormat="1" x14ac:dyDescent="0.3">
      <c r="B101" s="144" t="s">
        <v>302</v>
      </c>
      <c r="C101" s="12" t="s">
        <v>72</v>
      </c>
      <c r="D101" s="14">
        <v>1647147</v>
      </c>
      <c r="E101" s="14">
        <v>131</v>
      </c>
      <c r="F101" s="14">
        <v>0</v>
      </c>
      <c r="G101" s="14">
        <v>86</v>
      </c>
      <c r="H101" s="14">
        <v>0</v>
      </c>
      <c r="I101" s="14">
        <v>217</v>
      </c>
      <c r="J101" s="104" t="s">
        <v>382</v>
      </c>
      <c r="K101" s="104" t="s">
        <v>382</v>
      </c>
      <c r="L101" s="63"/>
      <c r="M101" s="15">
        <v>0.79531456512381715</v>
      </c>
      <c r="N101" s="15">
        <v>0.52211490534846006</v>
      </c>
      <c r="O101" s="15" t="s">
        <v>458</v>
      </c>
      <c r="P101" s="15">
        <v>1.3174294704722771</v>
      </c>
      <c r="Q101" s="15" t="s">
        <v>458</v>
      </c>
      <c r="R101" s="63"/>
      <c r="S101" s="14">
        <v>12573.641221374046</v>
      </c>
      <c r="T101" s="14">
        <v>19152.872093023256</v>
      </c>
      <c r="U101" s="14" t="s">
        <v>458</v>
      </c>
      <c r="V101" s="14">
        <v>7590.5391705069123</v>
      </c>
      <c r="W101" s="14" t="s">
        <v>458</v>
      </c>
      <c r="X101" s="145"/>
      <c r="Y101" s="145"/>
    </row>
    <row r="102" spans="2:25" s="144" customFormat="1" x14ac:dyDescent="0.3">
      <c r="B102" s="144" t="s">
        <v>226</v>
      </c>
      <c r="C102" s="12" t="s">
        <v>52</v>
      </c>
      <c r="D102" s="14">
        <v>3903648</v>
      </c>
      <c r="E102" s="14">
        <v>278</v>
      </c>
      <c r="F102" s="104" t="s">
        <v>382</v>
      </c>
      <c r="G102" s="104" t="s">
        <v>382</v>
      </c>
      <c r="H102" s="104" t="s">
        <v>382</v>
      </c>
      <c r="I102" s="104" t="s">
        <v>382</v>
      </c>
      <c r="J102" s="104" t="s">
        <v>382</v>
      </c>
      <c r="K102" s="104" t="s">
        <v>382</v>
      </c>
      <c r="L102" s="63"/>
      <c r="M102" s="15">
        <v>0.71215437457475672</v>
      </c>
      <c r="N102" s="15" t="s">
        <v>458</v>
      </c>
      <c r="O102" s="15" t="s">
        <v>458</v>
      </c>
      <c r="P102" s="15" t="s">
        <v>458</v>
      </c>
      <c r="Q102" s="15" t="s">
        <v>458</v>
      </c>
      <c r="R102" s="63"/>
      <c r="S102" s="14">
        <v>14041.899280575539</v>
      </c>
      <c r="T102" s="14" t="s">
        <v>458</v>
      </c>
      <c r="U102" s="14" t="s">
        <v>458</v>
      </c>
      <c r="V102" s="14" t="s">
        <v>458</v>
      </c>
      <c r="W102" s="14" t="s">
        <v>458</v>
      </c>
      <c r="X102" s="145"/>
      <c r="Y102" s="145"/>
    </row>
    <row r="103" spans="2:25" s="144" customFormat="1" x14ac:dyDescent="0.3">
      <c r="B103" s="144" t="s">
        <v>186</v>
      </c>
      <c r="C103" s="12" t="s">
        <v>38</v>
      </c>
      <c r="D103" s="14">
        <v>303787</v>
      </c>
      <c r="E103" s="14">
        <v>21</v>
      </c>
      <c r="F103" s="14">
        <v>8</v>
      </c>
      <c r="G103" s="14">
        <v>32</v>
      </c>
      <c r="H103" s="14">
        <v>0</v>
      </c>
      <c r="I103" s="14">
        <v>61</v>
      </c>
      <c r="J103" s="104" t="s">
        <v>382</v>
      </c>
      <c r="K103" s="104" t="s">
        <v>382</v>
      </c>
      <c r="L103" s="63"/>
      <c r="M103" s="15">
        <v>0.69127382014371908</v>
      </c>
      <c r="N103" s="15">
        <v>1.0533696306951912</v>
      </c>
      <c r="O103" s="15" t="s">
        <v>458</v>
      </c>
      <c r="P103" s="15">
        <v>2.0079858585127077</v>
      </c>
      <c r="Q103" s="15" t="s">
        <v>458</v>
      </c>
      <c r="R103" s="63"/>
      <c r="S103" s="14">
        <v>14466.047619047618</v>
      </c>
      <c r="T103" s="14">
        <v>9493.34375</v>
      </c>
      <c r="U103" s="14" t="s">
        <v>458</v>
      </c>
      <c r="V103" s="14">
        <v>4980.1147540983602</v>
      </c>
      <c r="W103" s="14" t="s">
        <v>458</v>
      </c>
      <c r="X103" s="145"/>
      <c r="Y103" s="145"/>
    </row>
    <row r="104" spans="2:25" s="144" customFormat="1" x14ac:dyDescent="0.3">
      <c r="B104" s="144" t="s">
        <v>251</v>
      </c>
      <c r="C104" s="12" t="s">
        <v>46</v>
      </c>
      <c r="D104" s="14">
        <v>304261</v>
      </c>
      <c r="E104" s="14">
        <v>20</v>
      </c>
      <c r="F104" s="104" t="s">
        <v>382</v>
      </c>
      <c r="G104" s="104" t="s">
        <v>382</v>
      </c>
      <c r="H104" s="104" t="s">
        <v>382</v>
      </c>
      <c r="I104" s="104" t="s">
        <v>382</v>
      </c>
      <c r="J104" s="104" t="s">
        <v>382</v>
      </c>
      <c r="K104" s="104" t="s">
        <v>382</v>
      </c>
      <c r="L104" s="63"/>
      <c r="M104" s="15">
        <v>0.65733038411100986</v>
      </c>
      <c r="N104" s="15" t="s">
        <v>458</v>
      </c>
      <c r="O104" s="15" t="s">
        <v>458</v>
      </c>
      <c r="P104" s="15" t="s">
        <v>458</v>
      </c>
      <c r="Q104" s="15" t="s">
        <v>458</v>
      </c>
      <c r="R104" s="63"/>
      <c r="S104" s="14">
        <v>15213.05</v>
      </c>
      <c r="T104" s="14" t="s">
        <v>458</v>
      </c>
      <c r="U104" s="14" t="s">
        <v>458</v>
      </c>
      <c r="V104" s="14" t="s">
        <v>458</v>
      </c>
      <c r="W104" s="14" t="s">
        <v>458</v>
      </c>
      <c r="X104" s="145"/>
      <c r="Y104" s="145"/>
    </row>
    <row r="105" spans="2:25" s="144" customFormat="1" x14ac:dyDescent="0.3">
      <c r="B105" s="144" t="s">
        <v>225</v>
      </c>
      <c r="C105" s="12" t="s">
        <v>83</v>
      </c>
      <c r="D105" s="14">
        <v>1018924</v>
      </c>
      <c r="E105" s="14">
        <v>58</v>
      </c>
      <c r="F105" s="14">
        <v>5</v>
      </c>
      <c r="G105" s="14">
        <v>64</v>
      </c>
      <c r="H105" s="14">
        <v>0</v>
      </c>
      <c r="I105" s="14">
        <v>127</v>
      </c>
      <c r="J105" s="104" t="s">
        <v>382</v>
      </c>
      <c r="K105" s="104" t="s">
        <v>382</v>
      </c>
      <c r="L105" s="63"/>
      <c r="M105" s="15">
        <v>0.5692279306405581</v>
      </c>
      <c r="N105" s="15">
        <v>0.62811357863785711</v>
      </c>
      <c r="O105" s="15" t="s">
        <v>458</v>
      </c>
      <c r="P105" s="15">
        <v>1.246412882609498</v>
      </c>
      <c r="Q105" s="15" t="s">
        <v>458</v>
      </c>
      <c r="R105" s="63"/>
      <c r="S105" s="14">
        <v>17567.655172413793</v>
      </c>
      <c r="T105" s="14">
        <v>15920.6875</v>
      </c>
      <c r="U105" s="14" t="s">
        <v>458</v>
      </c>
      <c r="V105" s="14">
        <v>8023.0236220472443</v>
      </c>
      <c r="W105" s="14" t="s">
        <v>458</v>
      </c>
      <c r="X105" s="145"/>
      <c r="Y105" s="145"/>
    </row>
    <row r="106" spans="2:25" ht="14.4" thickBot="1" x14ac:dyDescent="0.35">
      <c r="B106" s="55"/>
      <c r="S106" s="147"/>
      <c r="U106" s="147"/>
    </row>
    <row r="107" spans="2:25" x14ac:dyDescent="0.3">
      <c r="B107" s="55"/>
      <c r="C107" s="168" t="s">
        <v>136</v>
      </c>
      <c r="D107" s="19"/>
      <c r="E107" s="80">
        <f t="array" ref="E107">SMALL(E6:E105,COUNTIF(E6:E105,0)+1)</f>
        <v>13</v>
      </c>
      <c r="F107" s="80">
        <f t="array" ref="F107">SMALL(F6:F105,COUNTIF(F6:F105,0)+1)</f>
        <v>1</v>
      </c>
      <c r="G107" s="80">
        <f t="array" ref="G107">SMALL(G6:G105,COUNTIF(G6:G105,0)+1)</f>
        <v>5</v>
      </c>
      <c r="H107" s="80">
        <f t="array" ref="H107">SMALL(H6:H105,COUNTIF(H6:H105,0)+1)</f>
        <v>1</v>
      </c>
      <c r="I107" s="80">
        <f t="array" ref="I107">SMALL(I6:I105,COUNTIF(I6:I105,0)+1)</f>
        <v>30</v>
      </c>
      <c r="J107" s="80">
        <f t="array" ref="J107">SMALL(J6:J105,COUNTIF(J6:J105,0)+1)</f>
        <v>4</v>
      </c>
      <c r="K107" s="80">
        <f t="array" ref="K107">SMALL(K6:K105,COUNTIF(K6:K105,0)+1)</f>
        <v>84</v>
      </c>
      <c r="L107" s="63"/>
      <c r="M107" s="80">
        <f t="array" ref="M107">SMALL(M6:M105,COUNTIF(M6:M105,0)+1)</f>
        <v>0.4374408168306641</v>
      </c>
      <c r="N107" s="80">
        <f>SMALL(N6:N105,COUNTIF(N6:N105,0)+1)</f>
        <v>0.10090593347069994</v>
      </c>
      <c r="O107" s="80">
        <f>SMALL(O6:O105,COUNTIF(O6:O105,0)+1)</f>
        <v>0.11090215736382403</v>
      </c>
      <c r="P107" s="80">
        <f t="array" ref="P107">SMALL(P6:P105,COUNTIF(P6:P105,0)+1)</f>
        <v>1.2351270122277576</v>
      </c>
      <c r="Q107" s="80">
        <f>SMALL(Q6:Q105,COUNTIF(Q6:Q105,0)+1)</f>
        <v>1.6793755257950498</v>
      </c>
      <c r="R107" s="63"/>
      <c r="S107" s="80">
        <f>MIN(S6:S105)</f>
        <v>2018.1089743589744</v>
      </c>
      <c r="T107" s="80">
        <f>MIN(T6:T105)</f>
        <v>2454.1057692307691</v>
      </c>
      <c r="U107" s="80">
        <f>MIN(U6:U105)</f>
        <v>669.88713910761157</v>
      </c>
      <c r="V107" s="80">
        <f>MIN(V6:V105)</f>
        <v>599.12441314553996</v>
      </c>
      <c r="W107" s="80">
        <f>MIN(W6:W105)</f>
        <v>316.26641883519204</v>
      </c>
    </row>
    <row r="108" spans="2:25" x14ac:dyDescent="0.3">
      <c r="B108" s="55"/>
      <c r="C108" s="83" t="s">
        <v>137</v>
      </c>
      <c r="D108" s="22"/>
      <c r="E108" s="139">
        <f t="array" ref="E108">MEDIAN(IF(ISNUMBER(E3:E105),E3:E105))</f>
        <v>63.5</v>
      </c>
      <c r="F108" s="139">
        <f t="array" ref="F108">MEDIAN(IF(ISNUMBER(F3:F105),F3:F105))</f>
        <v>4</v>
      </c>
      <c r="G108" s="139">
        <f t="array" ref="G108">MEDIAN(IF(ISNUMBER(G3:G105),G3:G105))</f>
        <v>46</v>
      </c>
      <c r="H108" s="139">
        <f t="array" ref="H108">MEDIAN(IF(ISNUMBER(H3:H105),H3:H105))</f>
        <v>0</v>
      </c>
      <c r="I108" s="139">
        <f t="array" ref="I108">MEDIAN(IF(ISNUMBER(I3:I105),I3:I105))</f>
        <v>129</v>
      </c>
      <c r="J108" s="139">
        <f t="array" ref="J108">MEDIAN(IF(ISNUMBER(J3:J105),J3:J105))</f>
        <v>165</v>
      </c>
      <c r="K108" s="139">
        <f t="array" ref="K108">MEDIAN(IF(ISNUMBER(K3:K105),K3:K105))</f>
        <v>318</v>
      </c>
      <c r="L108" s="81"/>
      <c r="M108" s="53">
        <f t="array" ref="M108">MEDIAN(IF(ISNUMBER(M3:M105),M3:M105))</f>
        <v>1.4874032745592822</v>
      </c>
      <c r="N108" s="53">
        <f t="array" ref="N108">MEDIAN(IF(ISNUMBER(N3:N105),N3:N105))</f>
        <v>1.0326702442953575</v>
      </c>
      <c r="O108" s="53">
        <f t="array" ref="O108">MEDIAN(IF(ISNUMBER(O3:O105),O3:O105))</f>
        <v>3.8610684325298288</v>
      </c>
      <c r="P108" s="53">
        <f t="array" ref="P108">MEDIAN(IF(ISNUMBER(P3:P105),P3:P105))</f>
        <v>2.9674676119202767</v>
      </c>
      <c r="Q108" s="53">
        <f t="array" ref="Q108">MEDIAN(IF(ISNUMBER(Q3:Q105),Q3:Q105))</f>
        <v>6.9840818559115929</v>
      </c>
      <c r="R108" s="81"/>
      <c r="S108" s="139">
        <f>MEDIAN(S6:S105)</f>
        <v>6723.1595744680853</v>
      </c>
      <c r="T108" s="139">
        <f>MEDIAN(T6:T105)</f>
        <v>9683.6333333333332</v>
      </c>
      <c r="U108" s="139">
        <f>MEDIAN(U6:U105)</f>
        <v>2589.9566854990585</v>
      </c>
      <c r="V108" s="139">
        <f>MEDIAN(V6:V105)</f>
        <v>3369.8767123287671</v>
      </c>
      <c r="W108" s="139">
        <f>MEDIAN(W6:W105)</f>
        <v>1431.8274336283187</v>
      </c>
    </row>
    <row r="109" spans="2:25" ht="14.4" thickBot="1" x14ac:dyDescent="0.35">
      <c r="B109" s="55"/>
      <c r="C109" s="169" t="s">
        <v>138</v>
      </c>
      <c r="D109" s="25"/>
      <c r="E109" s="140">
        <f t="shared" ref="E109:K109" si="0">MAX(E6:E105)</f>
        <v>787</v>
      </c>
      <c r="F109" s="140">
        <f t="shared" si="0"/>
        <v>247</v>
      </c>
      <c r="G109" s="140">
        <f t="shared" si="0"/>
        <v>457</v>
      </c>
      <c r="H109" s="140">
        <f t="shared" si="0"/>
        <v>119</v>
      </c>
      <c r="I109" s="140">
        <f t="shared" si="0"/>
        <v>1311</v>
      </c>
      <c r="J109" s="140">
        <f t="shared" si="0"/>
        <v>4561</v>
      </c>
      <c r="K109" s="140">
        <f t="shared" si="0"/>
        <v>5872</v>
      </c>
      <c r="L109" s="81"/>
      <c r="M109" s="65">
        <f>MAX(M6:M105)</f>
        <v>4.9551338044945608</v>
      </c>
      <c r="N109" s="65">
        <f>MAX(N6:N105)</f>
        <v>4.0748039980096147</v>
      </c>
      <c r="O109" s="65">
        <f>MAX(O6:O105)</f>
        <v>14.92788772347753</v>
      </c>
      <c r="P109" s="65">
        <f>MAX(P6:P105)</f>
        <v>16.691024068770155</v>
      </c>
      <c r="Q109" s="65">
        <f>MAX(Q6:Q105)</f>
        <v>31.618911792247687</v>
      </c>
      <c r="R109" s="81"/>
      <c r="S109" s="140">
        <f>MAX(S6:S105)</f>
        <v>22860.235294117647</v>
      </c>
      <c r="T109" s="140">
        <f>MAX(T6:T105)</f>
        <v>99102.2</v>
      </c>
      <c r="U109" s="140">
        <f>MAX(U6:U105)</f>
        <v>90169.571428571435</v>
      </c>
      <c r="V109" s="140">
        <f>MAX(V6:V105)</f>
        <v>8096.333333333333</v>
      </c>
      <c r="W109" s="140">
        <f>MAX(W6:W105)</f>
        <v>5954.5943396226412</v>
      </c>
    </row>
    <row r="110" spans="2:25" x14ac:dyDescent="0.3">
      <c r="B110" s="55"/>
    </row>
    <row r="111" spans="2:25" x14ac:dyDescent="0.3">
      <c r="B111" s="55"/>
    </row>
    <row r="112" spans="2:25" x14ac:dyDescent="0.3">
      <c r="B112" s="55" t="s">
        <v>308</v>
      </c>
      <c r="C112" s="150" t="s">
        <v>28</v>
      </c>
      <c r="D112" s="151">
        <v>218206</v>
      </c>
      <c r="E112" s="151">
        <v>22</v>
      </c>
      <c r="F112" s="151">
        <v>37</v>
      </c>
      <c r="G112" s="151">
        <v>19</v>
      </c>
      <c r="H112" s="151">
        <v>2</v>
      </c>
      <c r="I112" s="151">
        <v>76</v>
      </c>
      <c r="J112" s="151">
        <v>91</v>
      </c>
      <c r="K112" s="151">
        <v>167</v>
      </c>
      <c r="L112" s="63"/>
      <c r="M112" s="152">
        <v>1.008221588773911</v>
      </c>
      <c r="N112" s="152">
        <v>0.87073682666837759</v>
      </c>
      <c r="O112" s="152">
        <v>4.170371117201177</v>
      </c>
      <c r="P112" s="152">
        <v>3.4829473066735104</v>
      </c>
      <c r="Q112" s="152">
        <v>7.6533184238746879</v>
      </c>
      <c r="R112" s="63"/>
      <c r="S112" s="151">
        <v>9918.454545454546</v>
      </c>
      <c r="T112" s="151">
        <v>11484.526315789473</v>
      </c>
      <c r="U112" s="151">
        <v>2397.868131868132</v>
      </c>
      <c r="V112" s="151">
        <v>2871.1315789473683</v>
      </c>
      <c r="W112" s="151">
        <v>1306.622754491018</v>
      </c>
    </row>
    <row r="113" spans="2:4" x14ac:dyDescent="0.3">
      <c r="B113" s="55"/>
    </row>
    <row r="114" spans="2:4" x14ac:dyDescent="0.3">
      <c r="B114" s="55"/>
      <c r="C114" s="3" t="s">
        <v>383</v>
      </c>
    </row>
    <row r="115" spans="2:4" x14ac:dyDescent="0.3">
      <c r="C115" s="1" t="s">
        <v>384</v>
      </c>
    </row>
    <row r="116" spans="2:4" x14ac:dyDescent="0.3">
      <c r="C116" s="1" t="s">
        <v>386</v>
      </c>
    </row>
    <row r="118" spans="2:4" x14ac:dyDescent="0.3">
      <c r="C118" s="3" t="s">
        <v>387</v>
      </c>
    </row>
    <row r="119" spans="2:4" x14ac:dyDescent="0.3">
      <c r="C119" s="6" t="s">
        <v>150</v>
      </c>
      <c r="D119" s="1" t="s">
        <v>392</v>
      </c>
    </row>
    <row r="120" spans="2:4" x14ac:dyDescent="0.3">
      <c r="C120" s="187" t="s">
        <v>395</v>
      </c>
      <c r="D120" s="1" t="s">
        <v>394</v>
      </c>
    </row>
    <row r="121" spans="2:4" x14ac:dyDescent="0.3">
      <c r="C121" s="6" t="s">
        <v>389</v>
      </c>
      <c r="D121" s="1" t="s">
        <v>388</v>
      </c>
    </row>
    <row r="122" spans="2:4" x14ac:dyDescent="0.3">
      <c r="C122" s="6" t="s">
        <v>393</v>
      </c>
      <c r="D122" s="1" t="s">
        <v>397</v>
      </c>
    </row>
    <row r="123" spans="2:4" x14ac:dyDescent="0.3">
      <c r="C123" s="6" t="s">
        <v>390</v>
      </c>
      <c r="D123" s="1" t="s">
        <v>391</v>
      </c>
    </row>
  </sheetData>
  <autoFilter ref="B5:Y5">
    <sortState ref="B6:Y105">
      <sortCondition descending="1" ref="Q5"/>
    </sortState>
  </autoFilter>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8"/>
  <sheetViews>
    <sheetView showGridLines="0" workbookViewId="0"/>
  </sheetViews>
  <sheetFormatPr defaultRowHeight="13.8" x14ac:dyDescent="0.3"/>
  <cols>
    <col min="1" max="1" width="8.88671875" style="55"/>
    <col min="2" max="2" width="8.88671875" style="1" hidden="1" customWidth="1"/>
    <col min="3" max="3" width="25.88671875" style="1" bestFit="1" customWidth="1"/>
    <col min="4" max="4" width="17" style="7" bestFit="1" customWidth="1"/>
    <col min="5" max="5" width="1.109375" style="109" customWidth="1"/>
    <col min="6" max="6" width="16.109375" style="146" bestFit="1" customWidth="1"/>
    <col min="7" max="7" width="1.109375" style="146" customWidth="1"/>
    <col min="8" max="8" width="15.77734375" style="147" customWidth="1"/>
    <col min="9" max="9" width="1.109375" style="55" customWidth="1"/>
    <col min="10" max="10" width="11.33203125" style="1" customWidth="1"/>
    <col min="11" max="16384" width="8.88671875" style="1"/>
  </cols>
  <sheetData>
    <row r="1" spans="2:10" ht="15.6" x14ac:dyDescent="0.3">
      <c r="C1" s="143" t="s">
        <v>147</v>
      </c>
    </row>
    <row r="3" spans="2:10" ht="27.6" x14ac:dyDescent="0.3">
      <c r="C3" s="10" t="s">
        <v>0</v>
      </c>
      <c r="D3" s="13" t="s">
        <v>1</v>
      </c>
      <c r="E3" s="90"/>
      <c r="F3" s="27" t="s">
        <v>147</v>
      </c>
      <c r="G3" s="27"/>
      <c r="H3" s="43" t="s">
        <v>159</v>
      </c>
      <c r="I3" s="173"/>
      <c r="J3" s="34" t="s">
        <v>327</v>
      </c>
    </row>
    <row r="4" spans="2:10" hidden="1" x14ac:dyDescent="0.3">
      <c r="C4" s="59"/>
      <c r="D4" s="170"/>
      <c r="E4" s="171"/>
      <c r="F4" s="144" t="s">
        <v>212</v>
      </c>
      <c r="G4" s="144"/>
      <c r="H4" s="172"/>
    </row>
    <row r="5" spans="2:10" ht="9" customHeight="1" x14ac:dyDescent="0.3">
      <c r="C5" s="59"/>
      <c r="D5" s="170"/>
      <c r="E5" s="171"/>
      <c r="F5" s="170"/>
      <c r="G5" s="170"/>
      <c r="H5" s="172"/>
    </row>
    <row r="6" spans="2:10" x14ac:dyDescent="0.3">
      <c r="B6" s="1" t="s">
        <v>272</v>
      </c>
      <c r="C6" s="12" t="s">
        <v>5</v>
      </c>
      <c r="D6" s="14">
        <v>399679</v>
      </c>
      <c r="E6" s="63"/>
      <c r="F6" s="14">
        <v>76</v>
      </c>
      <c r="G6" s="14"/>
      <c r="H6" s="15">
        <v>1.901525974594612</v>
      </c>
      <c r="J6" s="14">
        <v>5258.9342105263158</v>
      </c>
    </row>
    <row r="7" spans="2:10" x14ac:dyDescent="0.3">
      <c r="B7" s="1" t="s">
        <v>302</v>
      </c>
      <c r="C7" s="67" t="s">
        <v>72</v>
      </c>
      <c r="D7" s="14">
        <v>1647147</v>
      </c>
      <c r="E7" s="63"/>
      <c r="F7" s="14">
        <v>280</v>
      </c>
      <c r="G7" s="14"/>
      <c r="H7" s="15">
        <v>1.6999089941577772</v>
      </c>
      <c r="J7" s="14">
        <v>5882.6678571428574</v>
      </c>
    </row>
    <row r="8" spans="2:10" x14ac:dyDescent="0.3">
      <c r="B8" s="1" t="s">
        <v>190</v>
      </c>
      <c r="C8" s="12" t="s">
        <v>79</v>
      </c>
      <c r="D8" s="14">
        <v>534959</v>
      </c>
      <c r="E8" s="63"/>
      <c r="F8" s="14">
        <v>87</v>
      </c>
      <c r="G8" s="14"/>
      <c r="H8" s="15">
        <v>1.6262928560880365</v>
      </c>
      <c r="J8" s="14">
        <v>6148.954022988506</v>
      </c>
    </row>
    <row r="9" spans="2:10" x14ac:dyDescent="0.3">
      <c r="B9" s="1" t="s">
        <v>264</v>
      </c>
      <c r="C9" s="12" t="s">
        <v>43</v>
      </c>
      <c r="D9" s="14">
        <v>319103</v>
      </c>
      <c r="E9" s="63"/>
      <c r="F9" s="14">
        <v>33</v>
      </c>
      <c r="G9" s="14"/>
      <c r="H9" s="15">
        <v>1.034148848490926</v>
      </c>
      <c r="J9" s="14">
        <v>9669.7878787878781</v>
      </c>
    </row>
    <row r="10" spans="2:10" x14ac:dyDescent="0.3">
      <c r="B10" s="1" t="s">
        <v>300</v>
      </c>
      <c r="C10" s="12" t="s">
        <v>73</v>
      </c>
      <c r="D10" s="14">
        <v>305298</v>
      </c>
      <c r="E10" s="63"/>
      <c r="F10" s="14">
        <v>29</v>
      </c>
      <c r="G10" s="14"/>
      <c r="H10" s="15">
        <v>0.94989158134019869</v>
      </c>
      <c r="J10" s="14">
        <v>10527.51724137931</v>
      </c>
    </row>
    <row r="11" spans="2:10" x14ac:dyDescent="0.3">
      <c r="B11" s="1" t="s">
        <v>289</v>
      </c>
      <c r="C11" s="12" t="s">
        <v>58</v>
      </c>
      <c r="D11" s="14">
        <v>455738</v>
      </c>
      <c r="E11" s="63"/>
      <c r="F11" s="14">
        <v>36</v>
      </c>
      <c r="G11" s="14"/>
      <c r="H11" s="15">
        <v>0.78992754609007809</v>
      </c>
      <c r="J11" s="14">
        <v>12659.388888888889</v>
      </c>
    </row>
    <row r="12" spans="2:10" x14ac:dyDescent="0.3">
      <c r="B12" s="1" t="s">
        <v>284</v>
      </c>
      <c r="C12" s="12" t="s">
        <v>77</v>
      </c>
      <c r="D12" s="14">
        <v>273593</v>
      </c>
      <c r="E12" s="63"/>
      <c r="F12" s="14">
        <v>16</v>
      </c>
      <c r="G12" s="14"/>
      <c r="H12" s="15">
        <v>0.58481028388884215</v>
      </c>
      <c r="J12" s="14">
        <v>17099.5625</v>
      </c>
    </row>
    <row r="13" spans="2:10" x14ac:dyDescent="0.3">
      <c r="B13" s="1" t="s">
        <v>287</v>
      </c>
      <c r="C13" s="12" t="s">
        <v>7</v>
      </c>
      <c r="D13" s="14">
        <v>515426</v>
      </c>
      <c r="E13" s="63"/>
      <c r="F13" s="14">
        <v>30</v>
      </c>
      <c r="G13" s="14"/>
      <c r="H13" s="15">
        <v>0.58204281506947653</v>
      </c>
      <c r="J13" s="14">
        <v>17180.866666666665</v>
      </c>
    </row>
    <row r="14" spans="2:10" x14ac:dyDescent="0.3">
      <c r="B14" s="1" t="s">
        <v>188</v>
      </c>
      <c r="C14" s="12" t="s">
        <v>93</v>
      </c>
      <c r="D14" s="14">
        <v>548705</v>
      </c>
      <c r="E14" s="63"/>
      <c r="F14" s="14">
        <v>31</v>
      </c>
      <c r="G14" s="14"/>
      <c r="H14" s="15">
        <v>0.56496660318386016</v>
      </c>
      <c r="J14" s="14">
        <v>17700.16129032258</v>
      </c>
    </row>
    <row r="15" spans="2:10" x14ac:dyDescent="0.3">
      <c r="B15" s="1" t="s">
        <v>224</v>
      </c>
      <c r="C15" s="12" t="s">
        <v>70</v>
      </c>
      <c r="D15" s="14">
        <v>321040</v>
      </c>
      <c r="E15" s="63"/>
      <c r="F15" s="14">
        <v>18</v>
      </c>
      <c r="G15" s="14"/>
      <c r="H15" s="15">
        <v>0.56067779715923249</v>
      </c>
      <c r="J15" s="14">
        <v>17835.555555555555</v>
      </c>
    </row>
    <row r="16" spans="2:10" x14ac:dyDescent="0.3">
      <c r="B16" s="1" t="s">
        <v>268</v>
      </c>
      <c r="C16" s="12" t="s">
        <v>96</v>
      </c>
      <c r="D16" s="14">
        <v>706367</v>
      </c>
      <c r="E16" s="63"/>
      <c r="F16" s="14">
        <v>39</v>
      </c>
      <c r="G16" s="14"/>
      <c r="H16" s="15">
        <v>0.55212092297629989</v>
      </c>
      <c r="J16" s="14">
        <v>18111.974358974359</v>
      </c>
    </row>
    <row r="17" spans="2:10" x14ac:dyDescent="0.3">
      <c r="B17" s="1" t="s">
        <v>298</v>
      </c>
      <c r="C17" s="12" t="s">
        <v>12</v>
      </c>
      <c r="D17" s="14">
        <v>227473</v>
      </c>
      <c r="E17" s="63"/>
      <c r="F17" s="14">
        <v>12</v>
      </c>
      <c r="G17" s="14"/>
      <c r="H17" s="15">
        <v>0.52753513603812319</v>
      </c>
      <c r="J17" s="14">
        <v>18956.083333333332</v>
      </c>
    </row>
    <row r="18" spans="2:10" x14ac:dyDescent="0.3">
      <c r="B18" s="1" t="s">
        <v>246</v>
      </c>
      <c r="C18" s="12" t="s">
        <v>59</v>
      </c>
      <c r="D18" s="14">
        <v>576366</v>
      </c>
      <c r="E18" s="63"/>
      <c r="F18" s="14">
        <v>28</v>
      </c>
      <c r="G18" s="14"/>
      <c r="H18" s="15">
        <v>0.48580242415409652</v>
      </c>
      <c r="J18" s="14">
        <v>20584.5</v>
      </c>
    </row>
    <row r="19" spans="2:10" x14ac:dyDescent="0.3">
      <c r="B19" s="1" t="s">
        <v>237</v>
      </c>
      <c r="C19" s="12" t="s">
        <v>84</v>
      </c>
      <c r="D19" s="14">
        <v>309050</v>
      </c>
      <c r="E19" s="63"/>
      <c r="F19" s="14">
        <v>14</v>
      </c>
      <c r="G19" s="14"/>
      <c r="H19" s="15">
        <v>0.45300113250283125</v>
      </c>
      <c r="J19" s="14">
        <v>22075</v>
      </c>
    </row>
    <row r="20" spans="2:10" x14ac:dyDescent="0.3">
      <c r="B20" s="1" t="s">
        <v>240</v>
      </c>
      <c r="C20" s="12" t="s">
        <v>91</v>
      </c>
      <c r="D20" s="14">
        <v>392284</v>
      </c>
      <c r="E20" s="63"/>
      <c r="F20" s="14">
        <v>17</v>
      </c>
      <c r="G20" s="14"/>
      <c r="H20" s="15">
        <v>0.43335950484852809</v>
      </c>
      <c r="J20" s="14">
        <v>23075.529411764706</v>
      </c>
    </row>
    <row r="21" spans="2:10" x14ac:dyDescent="0.3">
      <c r="B21" s="1" t="s">
        <v>304</v>
      </c>
      <c r="C21" s="12" t="s">
        <v>89</v>
      </c>
      <c r="D21" s="14">
        <v>259920</v>
      </c>
      <c r="E21" s="63"/>
      <c r="F21" s="14">
        <v>11</v>
      </c>
      <c r="G21" s="14"/>
      <c r="H21" s="15">
        <v>0.42320714065866422</v>
      </c>
      <c r="J21" s="14">
        <v>23629.090909090908</v>
      </c>
    </row>
    <row r="22" spans="2:10" x14ac:dyDescent="0.3">
      <c r="B22" s="1" t="s">
        <v>252</v>
      </c>
      <c r="C22" s="12" t="s">
        <v>44</v>
      </c>
      <c r="D22" s="14">
        <v>261915</v>
      </c>
      <c r="E22" s="63"/>
      <c r="F22" s="14">
        <v>11</v>
      </c>
      <c r="G22" s="14"/>
      <c r="H22" s="15">
        <v>0.41998358245995837</v>
      </c>
      <c r="J22" s="14">
        <v>23810.454545454544</v>
      </c>
    </row>
    <row r="23" spans="2:10" x14ac:dyDescent="0.3">
      <c r="B23" s="1" t="s">
        <v>225</v>
      </c>
      <c r="C23" s="12" t="s">
        <v>83</v>
      </c>
      <c r="D23" s="14">
        <v>1018924</v>
      </c>
      <c r="E23" s="63"/>
      <c r="F23" s="14">
        <v>42</v>
      </c>
      <c r="G23" s="14"/>
      <c r="H23" s="15">
        <v>0.41219953598109377</v>
      </c>
      <c r="J23" s="14">
        <v>24260.095238095237</v>
      </c>
    </row>
    <row r="24" spans="2:10" x14ac:dyDescent="0.3">
      <c r="B24" s="1" t="s">
        <v>251</v>
      </c>
      <c r="C24" s="12" t="s">
        <v>46</v>
      </c>
      <c r="D24" s="14">
        <v>304261</v>
      </c>
      <c r="E24" s="63"/>
      <c r="F24" s="14">
        <v>12</v>
      </c>
      <c r="G24" s="14"/>
      <c r="H24" s="15">
        <v>0.39439823046660594</v>
      </c>
      <c r="J24" s="14">
        <v>25355.083333333332</v>
      </c>
    </row>
    <row r="25" spans="2:10" x14ac:dyDescent="0.3">
      <c r="B25" s="1" t="s">
        <v>295</v>
      </c>
      <c r="C25" s="12" t="s">
        <v>97</v>
      </c>
      <c r="D25" s="14">
        <v>399769</v>
      </c>
      <c r="E25" s="63"/>
      <c r="F25" s="14">
        <v>15</v>
      </c>
      <c r="G25" s="14"/>
      <c r="H25" s="15">
        <v>0.37521668763711041</v>
      </c>
      <c r="J25" s="14">
        <v>26651.266666666666</v>
      </c>
    </row>
    <row r="26" spans="2:10" x14ac:dyDescent="0.3">
      <c r="B26" s="1" t="s">
        <v>312</v>
      </c>
      <c r="C26" s="12" t="s">
        <v>29</v>
      </c>
      <c r="D26" s="14">
        <v>637423</v>
      </c>
      <c r="E26" s="63"/>
      <c r="F26" s="14">
        <v>23</v>
      </c>
      <c r="G26" s="14"/>
      <c r="H26" s="15">
        <v>0.36082789607529064</v>
      </c>
      <c r="J26" s="14">
        <v>27714.043478260868</v>
      </c>
    </row>
    <row r="27" spans="2:10" x14ac:dyDescent="0.3">
      <c r="B27" s="1" t="s">
        <v>301</v>
      </c>
      <c r="C27" s="12" t="s">
        <v>37</v>
      </c>
      <c r="D27" s="14">
        <v>251644</v>
      </c>
      <c r="E27" s="63"/>
      <c r="F27" s="14">
        <v>9</v>
      </c>
      <c r="G27" s="14"/>
      <c r="H27" s="15">
        <v>0.35764810605458508</v>
      </c>
      <c r="J27" s="14">
        <v>27960.444444444445</v>
      </c>
    </row>
    <row r="28" spans="2:10" x14ac:dyDescent="0.3">
      <c r="B28" s="1" t="s">
        <v>233</v>
      </c>
      <c r="C28" s="12" t="s">
        <v>21</v>
      </c>
      <c r="D28" s="14">
        <v>311917</v>
      </c>
      <c r="E28" s="63"/>
      <c r="F28" s="14">
        <v>11</v>
      </c>
      <c r="G28" s="14"/>
      <c r="H28" s="15">
        <v>0.35265791861296431</v>
      </c>
      <c r="J28" s="14">
        <v>28356.090909090908</v>
      </c>
    </row>
    <row r="29" spans="2:10" x14ac:dyDescent="0.3">
      <c r="B29" s="1" t="s">
        <v>285</v>
      </c>
      <c r="C29" s="12" t="s">
        <v>18</v>
      </c>
      <c r="D29" s="14">
        <v>255227</v>
      </c>
      <c r="E29" s="63"/>
      <c r="F29" s="14">
        <v>9</v>
      </c>
      <c r="G29" s="14"/>
      <c r="H29" s="15">
        <v>0.35262726905852432</v>
      </c>
      <c r="J29" s="14">
        <v>28358.555555555555</v>
      </c>
    </row>
    <row r="30" spans="2:10" x14ac:dyDescent="0.3">
      <c r="B30" s="1" t="s">
        <v>257</v>
      </c>
      <c r="C30" s="85" t="s">
        <v>2</v>
      </c>
      <c r="D30" s="14">
        <v>567242</v>
      </c>
      <c r="E30" s="63"/>
      <c r="F30" s="14">
        <v>20</v>
      </c>
      <c r="G30" s="14"/>
      <c r="H30" s="15">
        <v>0.35258320082081374</v>
      </c>
      <c r="J30" s="14">
        <v>28362.1</v>
      </c>
    </row>
    <row r="31" spans="2:10" x14ac:dyDescent="0.3">
      <c r="B31" s="1" t="s">
        <v>226</v>
      </c>
      <c r="C31" s="12" t="s">
        <v>52</v>
      </c>
      <c r="D31" s="14">
        <v>3903648</v>
      </c>
      <c r="E31" s="63"/>
      <c r="F31" s="14">
        <v>133</v>
      </c>
      <c r="G31" s="14"/>
      <c r="H31" s="15">
        <v>0.34070694898720377</v>
      </c>
      <c r="J31" s="14">
        <v>29350.736842105263</v>
      </c>
    </row>
    <row r="32" spans="2:10" x14ac:dyDescent="0.3">
      <c r="B32" s="1" t="s">
        <v>291</v>
      </c>
      <c r="C32" s="12" t="s">
        <v>80</v>
      </c>
      <c r="D32" s="14">
        <v>1453138</v>
      </c>
      <c r="E32" s="63"/>
      <c r="F32" s="14">
        <v>48</v>
      </c>
      <c r="G32" s="14"/>
      <c r="H32" s="15">
        <v>0.33031962552765115</v>
      </c>
      <c r="J32" s="14">
        <v>30273.708333333332</v>
      </c>
    </row>
    <row r="33" spans="2:10" x14ac:dyDescent="0.3">
      <c r="B33" s="1" t="s">
        <v>296</v>
      </c>
      <c r="C33" s="12" t="s">
        <v>51</v>
      </c>
      <c r="D33" s="14">
        <v>464125</v>
      </c>
      <c r="E33" s="63"/>
      <c r="F33" s="14">
        <v>15</v>
      </c>
      <c r="G33" s="14"/>
      <c r="H33" s="15">
        <v>0.32318879612173446</v>
      </c>
      <c r="J33" s="14">
        <v>30941.666666666668</v>
      </c>
    </row>
    <row r="34" spans="2:10" x14ac:dyDescent="0.3">
      <c r="B34" s="1" t="s">
        <v>181</v>
      </c>
      <c r="C34" s="12" t="s">
        <v>42</v>
      </c>
      <c r="D34" s="14">
        <v>2355890</v>
      </c>
      <c r="E34" s="63"/>
      <c r="F34" s="14">
        <v>75</v>
      </c>
      <c r="G34" s="14"/>
      <c r="H34" s="15">
        <v>0.31835102657594372</v>
      </c>
      <c r="J34" s="14">
        <v>31411.866666666665</v>
      </c>
    </row>
    <row r="35" spans="2:10" x14ac:dyDescent="0.3">
      <c r="B35" s="1" t="s">
        <v>247</v>
      </c>
      <c r="C35" s="52" t="s">
        <v>98</v>
      </c>
      <c r="D35" s="14">
        <v>253749</v>
      </c>
      <c r="E35" s="63"/>
      <c r="F35" s="14">
        <v>8</v>
      </c>
      <c r="G35" s="14"/>
      <c r="H35" s="15">
        <v>0.31527217841252575</v>
      </c>
      <c r="J35" s="14">
        <v>31718.625</v>
      </c>
    </row>
    <row r="36" spans="2:10" x14ac:dyDescent="0.3">
      <c r="B36" s="1" t="s">
        <v>227</v>
      </c>
      <c r="C36" s="12" t="s">
        <v>34</v>
      </c>
      <c r="D36" s="14">
        <v>547499</v>
      </c>
      <c r="E36" s="63"/>
      <c r="F36" s="14">
        <v>17</v>
      </c>
      <c r="G36" s="14"/>
      <c r="H36" s="15">
        <v>0.31050285023351643</v>
      </c>
      <c r="J36" s="14">
        <v>32205.823529411766</v>
      </c>
    </row>
    <row r="37" spans="2:10" x14ac:dyDescent="0.3">
      <c r="B37" s="1" t="s">
        <v>189</v>
      </c>
      <c r="C37" s="12" t="s">
        <v>50</v>
      </c>
      <c r="D37" s="14">
        <v>297371</v>
      </c>
      <c r="E37" s="63"/>
      <c r="F37" s="14">
        <v>9</v>
      </c>
      <c r="G37" s="14"/>
      <c r="H37" s="15">
        <v>0.30265224248497669</v>
      </c>
      <c r="J37" s="14">
        <v>33041.222222222219</v>
      </c>
    </row>
    <row r="38" spans="2:10" x14ac:dyDescent="0.3">
      <c r="B38" s="1" t="s">
        <v>236</v>
      </c>
      <c r="C38" s="12" t="s">
        <v>62</v>
      </c>
      <c r="D38" s="14">
        <v>388624</v>
      </c>
      <c r="E38" s="63"/>
      <c r="F38" s="14">
        <v>11</v>
      </c>
      <c r="G38" s="14"/>
      <c r="H38" s="15">
        <v>0.28304994030219438</v>
      </c>
      <c r="J38" s="14">
        <v>35329.454545454544</v>
      </c>
    </row>
    <row r="39" spans="2:10" x14ac:dyDescent="0.3">
      <c r="B39" s="1" t="s">
        <v>307</v>
      </c>
      <c r="C39" s="12" t="s">
        <v>9</v>
      </c>
      <c r="D39" s="14">
        <v>1003496</v>
      </c>
      <c r="E39" s="63"/>
      <c r="F39" s="14">
        <v>26</v>
      </c>
      <c r="G39" s="14"/>
      <c r="H39" s="15">
        <v>0.25909420665353922</v>
      </c>
      <c r="J39" s="14">
        <v>38596</v>
      </c>
    </row>
    <row r="40" spans="2:10" x14ac:dyDescent="0.3">
      <c r="B40" s="1" t="s">
        <v>299</v>
      </c>
      <c r="C40" s="52" t="s">
        <v>191</v>
      </c>
      <c r="D40" s="14">
        <v>231726</v>
      </c>
      <c r="E40" s="63"/>
      <c r="F40" s="14">
        <v>6</v>
      </c>
      <c r="G40" s="14"/>
      <c r="H40" s="15">
        <v>0.2589264907692706</v>
      </c>
      <c r="J40" s="14">
        <v>38621</v>
      </c>
    </row>
    <row r="41" spans="2:10" x14ac:dyDescent="0.3">
      <c r="B41" s="1" t="s">
        <v>238</v>
      </c>
      <c r="C41" s="12" t="s">
        <v>86</v>
      </c>
      <c r="D41" s="14">
        <v>761152</v>
      </c>
      <c r="E41" s="63"/>
      <c r="F41" s="14">
        <v>18</v>
      </c>
      <c r="G41" s="14"/>
      <c r="H41" s="15">
        <v>0.23648364584209197</v>
      </c>
      <c r="J41" s="14">
        <v>42286.222222222219</v>
      </c>
    </row>
    <row r="42" spans="2:10" x14ac:dyDescent="0.3">
      <c r="B42" s="1" t="s">
        <v>282</v>
      </c>
      <c r="C42" s="12" t="s">
        <v>3</v>
      </c>
      <c r="D42" s="14">
        <v>346023</v>
      </c>
      <c r="E42" s="63"/>
      <c r="F42" s="14">
        <v>8</v>
      </c>
      <c r="G42" s="14"/>
      <c r="H42" s="15">
        <v>0.23119850414567816</v>
      </c>
      <c r="J42" s="14">
        <v>43252.875</v>
      </c>
    </row>
    <row r="43" spans="2:10" x14ac:dyDescent="0.3">
      <c r="B43" s="1" t="s">
        <v>306</v>
      </c>
      <c r="C43" s="12" t="s">
        <v>134</v>
      </c>
      <c r="D43" s="14">
        <v>231285</v>
      </c>
      <c r="E43" s="63"/>
      <c r="F43" s="14">
        <v>5</v>
      </c>
      <c r="G43" s="14"/>
      <c r="H43" s="15">
        <v>0.21618349655187324</v>
      </c>
      <c r="J43" s="14">
        <v>46257</v>
      </c>
    </row>
    <row r="44" spans="2:10" x14ac:dyDescent="0.3">
      <c r="B44" s="1" t="s">
        <v>273</v>
      </c>
      <c r="C44" s="12" t="s">
        <v>22</v>
      </c>
      <c r="D44" s="14">
        <v>371562</v>
      </c>
      <c r="E44" s="63"/>
      <c r="F44" s="14">
        <v>8</v>
      </c>
      <c r="G44" s="14"/>
      <c r="H44" s="15">
        <v>0.21530727038825284</v>
      </c>
      <c r="J44" s="14">
        <v>46445.25</v>
      </c>
    </row>
    <row r="45" spans="2:10" x14ac:dyDescent="0.3">
      <c r="B45" s="1" t="s">
        <v>266</v>
      </c>
      <c r="C45" s="12" t="s">
        <v>6</v>
      </c>
      <c r="D45" s="14">
        <v>246301</v>
      </c>
      <c r="E45" s="63"/>
      <c r="F45" s="14">
        <v>5</v>
      </c>
      <c r="G45" s="14"/>
      <c r="H45" s="15">
        <v>0.20300364188533543</v>
      </c>
      <c r="J45" s="14">
        <v>49260.2</v>
      </c>
    </row>
    <row r="46" spans="2:10" x14ac:dyDescent="0.3">
      <c r="B46" s="1" t="s">
        <v>234</v>
      </c>
      <c r="C46" s="12" t="s">
        <v>63</v>
      </c>
      <c r="D46" s="14">
        <v>8840134</v>
      </c>
      <c r="E46" s="63"/>
      <c r="F46" s="14">
        <v>179</v>
      </c>
      <c r="G46" s="14"/>
      <c r="H46" s="15">
        <v>0.20248561843067087</v>
      </c>
      <c r="J46" s="14">
        <v>49386.223463687151</v>
      </c>
    </row>
    <row r="47" spans="2:10" x14ac:dyDescent="0.3">
      <c r="B47" s="1" t="s">
        <v>186</v>
      </c>
      <c r="C47" s="12" t="s">
        <v>38</v>
      </c>
      <c r="D47" s="14">
        <v>303787</v>
      </c>
      <c r="E47" s="63"/>
      <c r="F47" s="14">
        <v>6</v>
      </c>
      <c r="G47" s="14"/>
      <c r="H47" s="15">
        <v>0.19750680575534832</v>
      </c>
      <c r="J47" s="14">
        <v>50631.166666666664</v>
      </c>
    </row>
    <row r="48" spans="2:10" x14ac:dyDescent="0.3">
      <c r="B48" s="1" t="s">
        <v>250</v>
      </c>
      <c r="C48" s="12" t="s">
        <v>32</v>
      </c>
      <c r="D48" s="14">
        <v>966549</v>
      </c>
      <c r="E48" s="63"/>
      <c r="F48" s="14">
        <v>19</v>
      </c>
      <c r="G48" s="14"/>
      <c r="H48" s="15">
        <v>0.19657565213972597</v>
      </c>
      <c r="J48" s="14">
        <v>50871</v>
      </c>
    </row>
    <row r="49" spans="2:10" x14ac:dyDescent="0.3">
      <c r="B49" s="1" t="s">
        <v>260</v>
      </c>
      <c r="C49" s="12" t="s">
        <v>57</v>
      </c>
      <c r="D49" s="14">
        <v>513977</v>
      </c>
      <c r="E49" s="63"/>
      <c r="F49" s="14">
        <v>10</v>
      </c>
      <c r="G49" s="14"/>
      <c r="H49" s="15">
        <v>0.19456123523037022</v>
      </c>
      <c r="J49" s="14">
        <v>51397.7</v>
      </c>
    </row>
    <row r="50" spans="2:10" x14ac:dyDescent="0.3">
      <c r="B50" s="1" t="s">
        <v>288</v>
      </c>
      <c r="C50" s="52" t="s">
        <v>94</v>
      </c>
      <c r="D50" s="14">
        <v>419459</v>
      </c>
      <c r="E50" s="63"/>
      <c r="F50" s="14">
        <v>8</v>
      </c>
      <c r="G50" s="14"/>
      <c r="H50" s="15">
        <v>0.19072185839378819</v>
      </c>
      <c r="J50" s="14">
        <v>52432.375</v>
      </c>
    </row>
    <row r="51" spans="2:10" x14ac:dyDescent="0.3">
      <c r="B51" s="1" t="s">
        <v>232</v>
      </c>
      <c r="C51" s="12" t="s">
        <v>64</v>
      </c>
      <c r="D51" s="14">
        <v>315285</v>
      </c>
      <c r="E51" s="63"/>
      <c r="F51" s="14">
        <v>6</v>
      </c>
      <c r="G51" s="14"/>
      <c r="H51" s="15">
        <v>0.19030401065702462</v>
      </c>
      <c r="J51" s="14">
        <v>52547.5</v>
      </c>
    </row>
    <row r="52" spans="2:10" x14ac:dyDescent="0.3">
      <c r="B52" s="1" t="s">
        <v>267</v>
      </c>
      <c r="C52" s="12" t="s">
        <v>78</v>
      </c>
      <c r="D52" s="14">
        <v>316692</v>
      </c>
      <c r="E52" s="63"/>
      <c r="F52" s="14">
        <v>6</v>
      </c>
      <c r="G52" s="14"/>
      <c r="H52" s="15">
        <v>0.18945852752832404</v>
      </c>
      <c r="J52" s="14">
        <v>52782</v>
      </c>
    </row>
    <row r="53" spans="2:10" x14ac:dyDescent="0.3">
      <c r="B53" s="1" t="s">
        <v>279</v>
      </c>
      <c r="C53" s="12" t="s">
        <v>27</v>
      </c>
      <c r="D53" s="14">
        <v>744729</v>
      </c>
      <c r="E53" s="63"/>
      <c r="F53" s="14">
        <v>13</v>
      </c>
      <c r="G53" s="14"/>
      <c r="H53" s="15">
        <v>0.17456014201138939</v>
      </c>
      <c r="J53" s="14">
        <v>57286.846153846156</v>
      </c>
    </row>
    <row r="54" spans="2:10" x14ac:dyDescent="0.3">
      <c r="B54" s="1" t="s">
        <v>309</v>
      </c>
      <c r="C54" s="12" t="s">
        <v>71</v>
      </c>
      <c r="D54" s="14">
        <v>1619078</v>
      </c>
      <c r="E54" s="63"/>
      <c r="F54" s="14">
        <v>27</v>
      </c>
      <c r="G54" s="14"/>
      <c r="H54" s="15">
        <v>0.16676157665041461</v>
      </c>
      <c r="J54" s="14">
        <v>59965.851851851854</v>
      </c>
    </row>
    <row r="55" spans="2:10" x14ac:dyDescent="0.3">
      <c r="B55" s="1" t="s">
        <v>187</v>
      </c>
      <c r="C55" s="12" t="s">
        <v>13</v>
      </c>
      <c r="D55" s="14">
        <v>240861</v>
      </c>
      <c r="E55" s="63"/>
      <c r="F55" s="14">
        <v>4</v>
      </c>
      <c r="G55" s="14"/>
      <c r="H55" s="15">
        <v>0.16607088735826889</v>
      </c>
      <c r="J55" s="14">
        <v>60215.25</v>
      </c>
    </row>
    <row r="56" spans="2:10" x14ac:dyDescent="0.3">
      <c r="B56" s="1" t="s">
        <v>303</v>
      </c>
      <c r="C56" s="52" t="s">
        <v>85</v>
      </c>
      <c r="D56" s="14">
        <v>246001</v>
      </c>
      <c r="E56" s="63"/>
      <c r="F56" s="14">
        <v>4</v>
      </c>
      <c r="G56" s="14"/>
      <c r="H56" s="15">
        <v>0.1626009650367275</v>
      </c>
      <c r="J56" s="14">
        <v>61500.25</v>
      </c>
    </row>
    <row r="57" spans="2:10" x14ac:dyDescent="0.3">
      <c r="B57" s="1" t="s">
        <v>294</v>
      </c>
      <c r="C57" s="12" t="s">
        <v>25</v>
      </c>
      <c r="D57" s="14">
        <v>320242</v>
      </c>
      <c r="E57" s="63"/>
      <c r="F57" s="14">
        <v>5</v>
      </c>
      <c r="G57" s="14"/>
      <c r="H57" s="15">
        <v>0.15613192523154365</v>
      </c>
      <c r="J57" s="14">
        <v>64048.4</v>
      </c>
    </row>
    <row r="58" spans="2:10" x14ac:dyDescent="0.3">
      <c r="B58" s="1" t="s">
        <v>310</v>
      </c>
      <c r="C58" s="12" t="s">
        <v>47</v>
      </c>
      <c r="D58" s="14">
        <v>517971</v>
      </c>
      <c r="E58" s="63"/>
      <c r="F58" s="14">
        <v>8</v>
      </c>
      <c r="G58" s="14"/>
      <c r="H58" s="15">
        <v>0.15444880118771129</v>
      </c>
      <c r="J58" s="14">
        <v>64746.375</v>
      </c>
    </row>
    <row r="59" spans="2:10" x14ac:dyDescent="0.3">
      <c r="B59" s="1" t="s">
        <v>276</v>
      </c>
      <c r="C59" s="12" t="s">
        <v>49</v>
      </c>
      <c r="D59" s="14">
        <v>327130</v>
      </c>
      <c r="E59" s="63"/>
      <c r="F59" s="14">
        <v>5</v>
      </c>
      <c r="G59" s="14"/>
      <c r="H59" s="15">
        <v>0.15284443493412406</v>
      </c>
      <c r="J59" s="14">
        <v>65426</v>
      </c>
    </row>
    <row r="60" spans="2:10" x14ac:dyDescent="0.3">
      <c r="B60" s="1" t="s">
        <v>305</v>
      </c>
      <c r="C60" s="12" t="s">
        <v>39</v>
      </c>
      <c r="D60" s="14">
        <v>331701</v>
      </c>
      <c r="E60" s="63"/>
      <c r="F60" s="14">
        <v>5</v>
      </c>
      <c r="G60" s="14"/>
      <c r="H60" s="15">
        <v>0.15073816479299126</v>
      </c>
      <c r="J60" s="14">
        <v>66340.2</v>
      </c>
    </row>
    <row r="61" spans="2:10" x14ac:dyDescent="0.3">
      <c r="B61" s="1" t="s">
        <v>265</v>
      </c>
      <c r="C61" s="52" t="s">
        <v>92</v>
      </c>
      <c r="D61" s="14">
        <v>268744</v>
      </c>
      <c r="E61" s="63"/>
      <c r="F61" s="14">
        <v>4</v>
      </c>
      <c r="G61" s="14"/>
      <c r="H61" s="15">
        <v>0.14884053225374333</v>
      </c>
      <c r="J61" s="14">
        <v>67186</v>
      </c>
    </row>
    <row r="62" spans="2:10" x14ac:dyDescent="0.3">
      <c r="B62" s="1" t="s">
        <v>269</v>
      </c>
      <c r="C62" s="12" t="s">
        <v>66</v>
      </c>
      <c r="D62" s="14">
        <v>276199</v>
      </c>
      <c r="E62" s="63"/>
      <c r="F62" s="14">
        <v>4</v>
      </c>
      <c r="G62" s="14"/>
      <c r="H62" s="15">
        <v>0.14482311666588221</v>
      </c>
      <c r="J62" s="14">
        <v>69049.75</v>
      </c>
    </row>
    <row r="63" spans="2:10" x14ac:dyDescent="0.3">
      <c r="B63" s="1" t="s">
        <v>270</v>
      </c>
      <c r="C63" s="12" t="s">
        <v>20</v>
      </c>
      <c r="D63" s="14">
        <v>278609</v>
      </c>
      <c r="E63" s="63"/>
      <c r="F63" s="14">
        <v>4</v>
      </c>
      <c r="G63" s="14"/>
      <c r="H63" s="15">
        <v>0.14357037999490327</v>
      </c>
      <c r="J63" s="14">
        <v>69652.25</v>
      </c>
    </row>
    <row r="64" spans="2:10" x14ac:dyDescent="0.3">
      <c r="B64" s="1" t="s">
        <v>259</v>
      </c>
      <c r="C64" s="12" t="s">
        <v>16</v>
      </c>
      <c r="D64" s="14">
        <v>284103</v>
      </c>
      <c r="E64" s="63"/>
      <c r="F64" s="14">
        <v>4</v>
      </c>
      <c r="G64" s="14"/>
      <c r="H64" s="15">
        <v>0.14079400780702775</v>
      </c>
      <c r="J64" s="14">
        <v>71025.75</v>
      </c>
    </row>
    <row r="65" spans="2:10" x14ac:dyDescent="0.3">
      <c r="B65" s="1" t="s">
        <v>262</v>
      </c>
      <c r="C65" s="12" t="s">
        <v>30</v>
      </c>
      <c r="D65" s="14">
        <v>296031</v>
      </c>
      <c r="E65" s="63"/>
      <c r="F65" s="14">
        <v>4</v>
      </c>
      <c r="G65" s="14"/>
      <c r="H65" s="15">
        <v>0.13512098395100514</v>
      </c>
      <c r="J65" s="14">
        <v>74007.75</v>
      </c>
    </row>
    <row r="66" spans="2:10" x14ac:dyDescent="0.3">
      <c r="B66" s="1" t="s">
        <v>241</v>
      </c>
      <c r="C66" s="12" t="s">
        <v>135</v>
      </c>
      <c r="D66" s="14">
        <v>233034</v>
      </c>
      <c r="E66" s="63"/>
      <c r="F66" s="14">
        <v>3</v>
      </c>
      <c r="G66" s="14"/>
      <c r="H66" s="15">
        <v>0.12873657921161719</v>
      </c>
      <c r="J66" s="14">
        <v>77678</v>
      </c>
    </row>
    <row r="67" spans="2:10" x14ac:dyDescent="0.3">
      <c r="B67" s="1" t="s">
        <v>182</v>
      </c>
      <c r="C67" s="12" t="s">
        <v>41</v>
      </c>
      <c r="D67" s="14">
        <v>1020829</v>
      </c>
      <c r="E67" s="63"/>
      <c r="F67" s="14">
        <v>13</v>
      </c>
      <c r="G67" s="14"/>
      <c r="H67" s="15">
        <v>0.12734747935256541</v>
      </c>
      <c r="J67" s="14">
        <v>78525.307692307688</v>
      </c>
    </row>
    <row r="68" spans="2:10" x14ac:dyDescent="0.3">
      <c r="B68" s="1" t="s">
        <v>230</v>
      </c>
      <c r="C68" s="12" t="s">
        <v>65</v>
      </c>
      <c r="D68" s="14">
        <v>239027</v>
      </c>
      <c r="E68" s="63"/>
      <c r="F68" s="14">
        <v>3</v>
      </c>
      <c r="G68" s="14"/>
      <c r="H68" s="15">
        <v>0.1255088337300807</v>
      </c>
      <c r="J68" s="14">
        <v>79675.666666666672</v>
      </c>
    </row>
    <row r="69" spans="2:10" x14ac:dyDescent="0.3">
      <c r="B69" s="1" t="s">
        <v>297</v>
      </c>
      <c r="C69" s="12" t="s">
        <v>8</v>
      </c>
      <c r="D69" s="14">
        <v>398994</v>
      </c>
      <c r="E69" s="63"/>
      <c r="F69" s="14">
        <v>5</v>
      </c>
      <c r="G69" s="14"/>
      <c r="H69" s="15">
        <v>0.12531516764663128</v>
      </c>
      <c r="J69" s="14">
        <v>79798.8</v>
      </c>
    </row>
    <row r="70" spans="2:10" x14ac:dyDescent="0.3">
      <c r="B70" s="1" t="s">
        <v>239</v>
      </c>
      <c r="C70" s="12" t="s">
        <v>10</v>
      </c>
      <c r="D70" s="14">
        <v>410726</v>
      </c>
      <c r="E70" s="63"/>
      <c r="F70" s="14">
        <v>5</v>
      </c>
      <c r="G70" s="14"/>
      <c r="H70" s="15">
        <v>0.12173565832209307</v>
      </c>
      <c r="J70" s="14">
        <v>82145.2</v>
      </c>
    </row>
    <row r="71" spans="2:10" x14ac:dyDescent="0.3">
      <c r="B71" s="1" t="s">
        <v>280</v>
      </c>
      <c r="C71" s="12" t="s">
        <v>61</v>
      </c>
      <c r="D71" s="14">
        <v>714169</v>
      </c>
      <c r="E71" s="63"/>
      <c r="F71" s="14">
        <v>8</v>
      </c>
      <c r="G71" s="14"/>
      <c r="H71" s="15">
        <v>0.11201830379083944</v>
      </c>
      <c r="J71" s="14">
        <v>89271.125</v>
      </c>
    </row>
    <row r="72" spans="2:10" x14ac:dyDescent="0.3">
      <c r="B72" s="1" t="s">
        <v>253</v>
      </c>
      <c r="C72" s="12" t="s">
        <v>15</v>
      </c>
      <c r="D72" s="14">
        <v>279145</v>
      </c>
      <c r="E72" s="63"/>
      <c r="F72" s="14">
        <v>3</v>
      </c>
      <c r="G72" s="14"/>
      <c r="H72" s="15">
        <v>0.10747102760214226</v>
      </c>
      <c r="J72" s="14">
        <v>93048.333333333328</v>
      </c>
    </row>
    <row r="73" spans="2:10" x14ac:dyDescent="0.3">
      <c r="B73" s="1" t="s">
        <v>255</v>
      </c>
      <c r="C73" s="12" t="s">
        <v>19</v>
      </c>
      <c r="D73" s="14">
        <v>2750534</v>
      </c>
      <c r="E73" s="63"/>
      <c r="F73" s="14">
        <v>27</v>
      </c>
      <c r="G73" s="14"/>
      <c r="H73" s="15">
        <v>9.8162756759232944E-2</v>
      </c>
      <c r="J73" s="14">
        <v>101871.62962962964</v>
      </c>
    </row>
    <row r="74" spans="2:10" x14ac:dyDescent="0.3">
      <c r="B74" s="1" t="s">
        <v>244</v>
      </c>
      <c r="C74" s="12" t="s">
        <v>56</v>
      </c>
      <c r="D74" s="14">
        <v>631187</v>
      </c>
      <c r="E74" s="63"/>
      <c r="F74" s="14">
        <v>6</v>
      </c>
      <c r="G74" s="14"/>
      <c r="H74" s="15">
        <v>9.5058992026134881E-2</v>
      </c>
      <c r="J74" s="14">
        <v>105197.83333333333</v>
      </c>
    </row>
    <row r="75" spans="2:10" x14ac:dyDescent="0.3">
      <c r="B75" s="1" t="s">
        <v>248</v>
      </c>
      <c r="C75" s="12" t="s">
        <v>45</v>
      </c>
      <c r="D75" s="14">
        <v>978003</v>
      </c>
      <c r="E75" s="63"/>
      <c r="F75" s="14">
        <v>9</v>
      </c>
      <c r="G75" s="14"/>
      <c r="H75" s="15">
        <v>9.2024257594301856E-2</v>
      </c>
      <c r="J75" s="14">
        <v>108667</v>
      </c>
    </row>
    <row r="76" spans="2:10" x14ac:dyDescent="0.3">
      <c r="B76" s="1" t="s">
        <v>290</v>
      </c>
      <c r="C76" s="12" t="s">
        <v>26</v>
      </c>
      <c r="D76" s="14">
        <v>1320535</v>
      </c>
      <c r="E76" s="63"/>
      <c r="F76" s="14">
        <v>12</v>
      </c>
      <c r="G76" s="14"/>
      <c r="H76" s="15">
        <v>9.0872260106699174E-2</v>
      </c>
      <c r="J76" s="14">
        <v>110044.58333333333</v>
      </c>
    </row>
    <row r="77" spans="2:10" x14ac:dyDescent="0.3">
      <c r="B77" s="1" t="s">
        <v>271</v>
      </c>
      <c r="C77" s="12" t="s">
        <v>67</v>
      </c>
      <c r="D77" s="14">
        <v>446649</v>
      </c>
      <c r="E77" s="63"/>
      <c r="F77" s="14">
        <v>4</v>
      </c>
      <c r="G77" s="14"/>
      <c r="H77" s="15">
        <v>8.9555780937604246E-2</v>
      </c>
      <c r="J77" s="14">
        <v>111662.25</v>
      </c>
    </row>
    <row r="78" spans="2:10" x14ac:dyDescent="0.3">
      <c r="B78" s="1" t="s">
        <v>261</v>
      </c>
      <c r="C78" s="12" t="s">
        <v>11</v>
      </c>
      <c r="D78" s="14">
        <v>576870</v>
      </c>
      <c r="E78" s="63"/>
      <c r="F78" s="14">
        <v>5</v>
      </c>
      <c r="G78" s="14"/>
      <c r="H78" s="15">
        <v>8.6674640733614167E-2</v>
      </c>
      <c r="J78" s="14">
        <v>115374</v>
      </c>
    </row>
    <row r="79" spans="2:10" x14ac:dyDescent="0.3">
      <c r="B79" s="1" t="s">
        <v>293</v>
      </c>
      <c r="C79" s="12" t="s">
        <v>24</v>
      </c>
      <c r="D79" s="14">
        <v>927811</v>
      </c>
      <c r="E79" s="63"/>
      <c r="F79" s="14">
        <v>8</v>
      </c>
      <c r="G79" s="14"/>
      <c r="H79" s="15">
        <v>8.622445735176669E-2</v>
      </c>
      <c r="J79" s="14">
        <v>115976.375</v>
      </c>
    </row>
    <row r="80" spans="2:10" x14ac:dyDescent="0.3">
      <c r="B80" s="1" t="s">
        <v>228</v>
      </c>
      <c r="C80" s="12" t="s">
        <v>95</v>
      </c>
      <c r="D80" s="14">
        <v>464214</v>
      </c>
      <c r="E80" s="63"/>
      <c r="F80" s="14">
        <v>4</v>
      </c>
      <c r="G80" s="14"/>
      <c r="H80" s="15">
        <v>8.6167155665275066E-2</v>
      </c>
      <c r="J80" s="14">
        <v>116053.5</v>
      </c>
    </row>
    <row r="81" spans="2:10" x14ac:dyDescent="0.3">
      <c r="B81" s="1" t="s">
        <v>283</v>
      </c>
      <c r="C81" s="12" t="s">
        <v>33</v>
      </c>
      <c r="D81" s="14">
        <v>235898</v>
      </c>
      <c r="E81" s="63"/>
      <c r="F81" s="14">
        <v>2</v>
      </c>
      <c r="G81" s="14"/>
      <c r="H81" s="15">
        <v>8.47824059551162E-2</v>
      </c>
      <c r="J81" s="14">
        <v>117949</v>
      </c>
    </row>
    <row r="82" spans="2:10" x14ac:dyDescent="0.3">
      <c r="B82" s="1" t="s">
        <v>243</v>
      </c>
      <c r="C82" s="12" t="s">
        <v>76</v>
      </c>
      <c r="D82" s="14">
        <v>480766</v>
      </c>
      <c r="E82" s="63"/>
      <c r="F82" s="14">
        <v>4</v>
      </c>
      <c r="G82" s="14"/>
      <c r="H82" s="15">
        <v>8.3200559107757213E-2</v>
      </c>
      <c r="J82" s="14">
        <v>120191.5</v>
      </c>
    </row>
    <row r="83" spans="2:10" x14ac:dyDescent="0.3">
      <c r="B83" s="1" t="s">
        <v>192</v>
      </c>
      <c r="C83" s="12" t="s">
        <v>68</v>
      </c>
      <c r="D83" s="14">
        <v>702619</v>
      </c>
      <c r="E83" s="63"/>
      <c r="F83" s="14">
        <v>5</v>
      </c>
      <c r="G83" s="14"/>
      <c r="H83" s="15">
        <v>7.1162322681282461E-2</v>
      </c>
      <c r="J83" s="14">
        <v>140523.79999999999</v>
      </c>
    </row>
    <row r="84" spans="2:10" x14ac:dyDescent="0.3">
      <c r="B84" s="1" t="s">
        <v>258</v>
      </c>
      <c r="C84" s="12" t="s">
        <v>4</v>
      </c>
      <c r="D84" s="14">
        <v>290509</v>
      </c>
      <c r="E84" s="63"/>
      <c r="F84" s="14">
        <v>2</v>
      </c>
      <c r="G84" s="14"/>
      <c r="H84" s="15">
        <v>6.8844682953023831E-2</v>
      </c>
      <c r="J84" s="14">
        <v>145254.5</v>
      </c>
    </row>
    <row r="85" spans="2:10" x14ac:dyDescent="0.3">
      <c r="B85" s="1" t="s">
        <v>256</v>
      </c>
      <c r="C85" s="12" t="s">
        <v>87</v>
      </c>
      <c r="D85" s="14">
        <v>297651</v>
      </c>
      <c r="E85" s="63"/>
      <c r="F85" s="14">
        <v>2</v>
      </c>
      <c r="G85" s="14"/>
      <c r="H85" s="15">
        <v>6.7192786182475442E-2</v>
      </c>
      <c r="J85" s="14">
        <v>148825.5</v>
      </c>
    </row>
    <row r="86" spans="2:10" x14ac:dyDescent="0.3">
      <c r="B86" s="1" t="s">
        <v>242</v>
      </c>
      <c r="C86" s="12" t="s">
        <v>88</v>
      </c>
      <c r="D86" s="14">
        <v>314825</v>
      </c>
      <c r="E86" s="63"/>
      <c r="F86" s="14">
        <v>2</v>
      </c>
      <c r="G86" s="14"/>
      <c r="H86" s="15">
        <v>6.3527356467878979E-2</v>
      </c>
      <c r="J86" s="14">
        <v>157412.5</v>
      </c>
    </row>
    <row r="87" spans="2:10" x14ac:dyDescent="0.3">
      <c r="B87" s="1" t="s">
        <v>292</v>
      </c>
      <c r="C87" s="12" t="s">
        <v>23</v>
      </c>
      <c r="D87" s="14">
        <v>495511</v>
      </c>
      <c r="E87" s="63"/>
      <c r="F87" s="14">
        <v>3</v>
      </c>
      <c r="G87" s="14"/>
      <c r="H87" s="15">
        <v>6.054356008241997E-2</v>
      </c>
      <c r="J87" s="14">
        <v>165170.33333333334</v>
      </c>
    </row>
    <row r="88" spans="2:10" x14ac:dyDescent="0.3">
      <c r="B88" s="1" t="s">
        <v>183</v>
      </c>
      <c r="C88" s="12" t="s">
        <v>69</v>
      </c>
      <c r="D88" s="14">
        <v>497645</v>
      </c>
      <c r="E88" s="63"/>
      <c r="F88" s="14">
        <v>3</v>
      </c>
      <c r="G88" s="14"/>
      <c r="H88" s="15">
        <v>6.0283937344894456E-2</v>
      </c>
      <c r="J88" s="14">
        <v>165881.66666666666</v>
      </c>
    </row>
    <row r="89" spans="2:10" x14ac:dyDescent="0.3">
      <c r="B89" s="1" t="s">
        <v>235</v>
      </c>
      <c r="C89" s="12" t="s">
        <v>81</v>
      </c>
      <c r="D89" s="14">
        <v>1394592</v>
      </c>
      <c r="E89" s="63"/>
      <c r="F89" s="14">
        <v>8</v>
      </c>
      <c r="G89" s="14"/>
      <c r="H89" s="15">
        <v>5.7364447809825379E-2</v>
      </c>
      <c r="J89" s="14">
        <v>174324</v>
      </c>
    </row>
    <row r="90" spans="2:10" x14ac:dyDescent="0.3">
      <c r="B90" s="1" t="s">
        <v>185</v>
      </c>
      <c r="C90" s="12" t="s">
        <v>82</v>
      </c>
      <c r="D90" s="14">
        <v>883822</v>
      </c>
      <c r="E90" s="63"/>
      <c r="F90" s="14">
        <v>5</v>
      </c>
      <c r="G90" s="14"/>
      <c r="H90" s="15">
        <v>5.6572477263521388E-2</v>
      </c>
      <c r="J90" s="14">
        <v>176764.4</v>
      </c>
    </row>
    <row r="91" spans="2:10" x14ac:dyDescent="0.3">
      <c r="B91" s="1" t="s">
        <v>278</v>
      </c>
      <c r="C91" s="12" t="s">
        <v>53</v>
      </c>
      <c r="D91" s="14">
        <v>642889</v>
      </c>
      <c r="E91" s="63"/>
      <c r="F91" s="14">
        <v>3</v>
      </c>
      <c r="G91" s="14"/>
      <c r="H91" s="15">
        <v>4.666435418867021E-2</v>
      </c>
      <c r="J91" s="14">
        <v>214296.33333333334</v>
      </c>
    </row>
    <row r="92" spans="2:10" x14ac:dyDescent="0.3">
      <c r="B92" s="1" t="s">
        <v>263</v>
      </c>
      <c r="C92" s="12" t="s">
        <v>60</v>
      </c>
      <c r="D92" s="14">
        <v>439124</v>
      </c>
      <c r="E92" s="63"/>
      <c r="F92" s="14">
        <v>2</v>
      </c>
      <c r="G92" s="14"/>
      <c r="H92" s="15">
        <v>4.5545221850775634E-2</v>
      </c>
      <c r="J92" s="14">
        <v>219562</v>
      </c>
    </row>
    <row r="93" spans="2:10" x14ac:dyDescent="0.3">
      <c r="B93" s="1" t="s">
        <v>275</v>
      </c>
      <c r="C93" s="12" t="s">
        <v>55</v>
      </c>
      <c r="D93" s="14">
        <v>277146</v>
      </c>
      <c r="E93" s="63"/>
      <c r="F93" s="14">
        <v>1</v>
      </c>
      <c r="G93" s="14"/>
      <c r="H93" s="15">
        <v>3.6082065048746871E-2</v>
      </c>
      <c r="J93" s="14">
        <v>277146</v>
      </c>
    </row>
    <row r="94" spans="2:10" x14ac:dyDescent="0.3">
      <c r="B94" s="1" t="s">
        <v>245</v>
      </c>
      <c r="C94" s="12" t="s">
        <v>36</v>
      </c>
      <c r="D94" s="14">
        <v>278911</v>
      </c>
      <c r="E94" s="63"/>
      <c r="F94" s="14">
        <v>1</v>
      </c>
      <c r="G94" s="14"/>
      <c r="H94" s="15">
        <v>3.5853731118528853E-2</v>
      </c>
      <c r="J94" s="14">
        <v>278911</v>
      </c>
    </row>
    <row r="95" spans="2:10" x14ac:dyDescent="0.3">
      <c r="B95" s="1" t="s">
        <v>277</v>
      </c>
      <c r="C95" s="12" t="s">
        <v>74</v>
      </c>
      <c r="D95" s="14">
        <v>291554</v>
      </c>
      <c r="E95" s="63"/>
      <c r="F95" s="14">
        <v>1</v>
      </c>
      <c r="G95" s="14"/>
      <c r="H95" s="15">
        <v>3.4298963485323471E-2</v>
      </c>
      <c r="J95" s="14">
        <v>291554</v>
      </c>
    </row>
    <row r="96" spans="2:10" x14ac:dyDescent="0.3">
      <c r="B96" s="1" t="s">
        <v>286</v>
      </c>
      <c r="C96" s="52" t="s">
        <v>90</v>
      </c>
      <c r="D96" s="14">
        <v>323593</v>
      </c>
      <c r="E96" s="63"/>
      <c r="F96" s="14">
        <v>1</v>
      </c>
      <c r="G96" s="14"/>
      <c r="H96" s="15">
        <v>3.090301706155572E-2</v>
      </c>
      <c r="J96" s="14">
        <v>323593</v>
      </c>
    </row>
    <row r="97" spans="2:10" x14ac:dyDescent="0.3">
      <c r="B97" s="1" t="s">
        <v>254</v>
      </c>
      <c r="C97" s="12" t="s">
        <v>14</v>
      </c>
      <c r="D97" s="14">
        <v>685476</v>
      </c>
      <c r="E97" s="63"/>
      <c r="F97" s="14">
        <v>1</v>
      </c>
      <c r="G97" s="14"/>
      <c r="H97" s="15">
        <v>1.4588402803307483E-2</v>
      </c>
      <c r="J97" s="14">
        <v>685476</v>
      </c>
    </row>
    <row r="98" spans="2:10" x14ac:dyDescent="0.3">
      <c r="B98" s="1" t="s">
        <v>184</v>
      </c>
      <c r="C98" s="12" t="s">
        <v>17</v>
      </c>
      <c r="D98" s="14">
        <v>1164981</v>
      </c>
      <c r="E98" s="63"/>
      <c r="F98" s="14">
        <v>1</v>
      </c>
      <c r="G98" s="14"/>
      <c r="H98" s="15">
        <v>8.5838309809344523E-3</v>
      </c>
      <c r="J98" s="14">
        <v>1164981</v>
      </c>
    </row>
    <row r="99" spans="2:10" x14ac:dyDescent="0.3">
      <c r="B99" s="1" t="s">
        <v>311</v>
      </c>
      <c r="C99" s="12" t="s">
        <v>31</v>
      </c>
      <c r="D99" s="14">
        <v>687301</v>
      </c>
      <c r="E99" s="63"/>
      <c r="F99" s="14">
        <v>0</v>
      </c>
      <c r="G99" s="14"/>
      <c r="H99" s="15">
        <v>0</v>
      </c>
      <c r="J99" s="14" t="s">
        <v>458</v>
      </c>
    </row>
    <row r="100" spans="2:10" x14ac:dyDescent="0.3">
      <c r="B100" s="1" t="s">
        <v>249</v>
      </c>
      <c r="C100" s="12" t="s">
        <v>35</v>
      </c>
      <c r="D100" s="14">
        <v>251478</v>
      </c>
      <c r="E100" s="63"/>
      <c r="F100" s="14">
        <v>0</v>
      </c>
      <c r="G100" s="14"/>
      <c r="H100" s="15">
        <v>0</v>
      </c>
      <c r="J100" s="14" t="s">
        <v>458</v>
      </c>
    </row>
    <row r="101" spans="2:10" x14ac:dyDescent="0.3">
      <c r="B101" s="1" t="s">
        <v>313</v>
      </c>
      <c r="C101" s="12" t="s">
        <v>40</v>
      </c>
      <c r="D101" s="14">
        <v>225489</v>
      </c>
      <c r="E101" s="63"/>
      <c r="F101" s="14">
        <v>0</v>
      </c>
      <c r="G101" s="14"/>
      <c r="H101" s="15">
        <v>0</v>
      </c>
      <c r="J101" s="14" t="s">
        <v>458</v>
      </c>
    </row>
    <row r="102" spans="2:10" x14ac:dyDescent="0.3">
      <c r="B102" s="1" t="s">
        <v>229</v>
      </c>
      <c r="C102" s="12" t="s">
        <v>48</v>
      </c>
      <c r="D102" s="14">
        <v>258654</v>
      </c>
      <c r="E102" s="63"/>
      <c r="F102" s="14">
        <v>0</v>
      </c>
      <c r="G102" s="14"/>
      <c r="H102" s="15">
        <v>0</v>
      </c>
      <c r="J102" s="14" t="s">
        <v>458</v>
      </c>
    </row>
    <row r="103" spans="2:10" x14ac:dyDescent="0.3">
      <c r="B103" s="1" t="s">
        <v>231</v>
      </c>
      <c r="C103" s="59" t="s">
        <v>153</v>
      </c>
      <c r="D103" s="14">
        <v>649600</v>
      </c>
      <c r="E103" s="63"/>
      <c r="F103" s="14">
        <v>0</v>
      </c>
      <c r="G103" s="14"/>
      <c r="H103" s="15">
        <v>0</v>
      </c>
      <c r="J103" s="14" t="s">
        <v>458</v>
      </c>
    </row>
    <row r="104" spans="2:10" x14ac:dyDescent="0.3">
      <c r="B104" s="1" t="s">
        <v>274</v>
      </c>
      <c r="C104" s="12" t="s">
        <v>54</v>
      </c>
      <c r="D104" s="14">
        <v>263561</v>
      </c>
      <c r="E104" s="63"/>
      <c r="F104" s="14">
        <v>0</v>
      </c>
      <c r="G104" s="14"/>
      <c r="H104" s="15">
        <v>0</v>
      </c>
      <c r="J104" s="14" t="s">
        <v>458</v>
      </c>
    </row>
    <row r="105" spans="2:10" x14ac:dyDescent="0.3">
      <c r="B105" s="1" t="s">
        <v>281</v>
      </c>
      <c r="C105" s="52" t="s">
        <v>75</v>
      </c>
      <c r="D105" s="14">
        <v>665438</v>
      </c>
      <c r="E105" s="63"/>
      <c r="F105" s="14">
        <v>0</v>
      </c>
      <c r="G105" s="14"/>
      <c r="H105" s="15">
        <v>0</v>
      </c>
      <c r="J105" s="14" t="s">
        <v>458</v>
      </c>
    </row>
    <row r="106" spans="2:10" ht="14.4" thickBot="1" x14ac:dyDescent="0.35"/>
    <row r="107" spans="2:10" x14ac:dyDescent="0.3">
      <c r="C107" s="18" t="s">
        <v>136</v>
      </c>
      <c r="D107" s="19"/>
      <c r="E107" s="114"/>
      <c r="F107" s="80">
        <f>SMALL(F6:F105,COUNTIF(F6:F105,0)+1)</f>
        <v>1</v>
      </c>
      <c r="G107" s="20"/>
      <c r="H107" s="60">
        <f>SMALL(H6:H105,COUNTIF(H6:H105,0)+1)</f>
        <v>8.5838309809344523E-3</v>
      </c>
      <c r="J107" s="80">
        <f>SMALL(J6:J105,COUNTIF(J6:J105,0)+1)</f>
        <v>5258.9342105263158</v>
      </c>
    </row>
    <row r="108" spans="2:10" x14ac:dyDescent="0.3">
      <c r="C108" s="21" t="s">
        <v>137</v>
      </c>
      <c r="D108" s="22"/>
      <c r="E108" s="114"/>
      <c r="F108" s="139">
        <f t="array" ref="F108">MEDIAN(IF(ISNUMBER(F3:F105),F3:F105))</f>
        <v>8</v>
      </c>
      <c r="G108" s="23"/>
      <c r="H108" s="53">
        <f t="array" ref="H108">MEDIAN(IF(ISNUMBER(H3:H105),H3:H105))</f>
        <v>0.16433592619749821</v>
      </c>
      <c r="J108" s="139">
        <f t="array" ref="J108">MEDIAN(IF(ISNUMBER(J3:J105),J3:J105))</f>
        <v>52782</v>
      </c>
    </row>
    <row r="109" spans="2:10" ht="14.4" thickBot="1" x14ac:dyDescent="0.35">
      <c r="C109" s="24" t="s">
        <v>138</v>
      </c>
      <c r="D109" s="25"/>
      <c r="E109" s="114"/>
      <c r="F109" s="140">
        <f>MAX(F6:F105)</f>
        <v>280</v>
      </c>
      <c r="G109" s="26"/>
      <c r="H109" s="65">
        <f t="shared" ref="H109" si="0">MAX(H6:H105)</f>
        <v>1.901525974594612</v>
      </c>
      <c r="J109" s="140">
        <f>MAX(J6:J105)</f>
        <v>1164981</v>
      </c>
    </row>
    <row r="111" spans="2:10" x14ac:dyDescent="0.3">
      <c r="B111" s="1" t="s">
        <v>308</v>
      </c>
      <c r="C111" s="150" t="s">
        <v>28</v>
      </c>
      <c r="D111" s="151">
        <v>218206</v>
      </c>
      <c r="E111" s="63"/>
      <c r="F111" s="151">
        <v>4</v>
      </c>
      <c r="G111" s="151"/>
      <c r="H111" s="152">
        <v>0.18331301614071108</v>
      </c>
      <c r="J111" s="151">
        <v>54551.5</v>
      </c>
    </row>
    <row r="113" spans="3:4" x14ac:dyDescent="0.3">
      <c r="C113" s="89" t="s">
        <v>383</v>
      </c>
    </row>
    <row r="114" spans="3:4" x14ac:dyDescent="0.3">
      <c r="C114" s="1" t="s">
        <v>386</v>
      </c>
    </row>
    <row r="115" spans="3:4" x14ac:dyDescent="0.3">
      <c r="C115" s="1" t="s">
        <v>452</v>
      </c>
    </row>
    <row r="117" spans="3:4" x14ac:dyDescent="0.3">
      <c r="C117" s="3" t="s">
        <v>387</v>
      </c>
    </row>
    <row r="118" spans="3:4" x14ac:dyDescent="0.3">
      <c r="C118" s="6" t="s">
        <v>453</v>
      </c>
      <c r="D118" s="1" t="s">
        <v>454</v>
      </c>
    </row>
  </sheetData>
  <autoFilter ref="B5:J105">
    <sortState ref="B6:J105">
      <sortCondition descending="1" ref="H5:H105"/>
    </sortState>
  </autoFilter>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9"/>
  <sheetViews>
    <sheetView showGridLines="0" zoomScaleNormal="100" workbookViewId="0">
      <selection activeCell="C36" sqref="C36"/>
    </sheetView>
  </sheetViews>
  <sheetFormatPr defaultRowHeight="13.8" x14ac:dyDescent="0.3"/>
  <cols>
    <col min="1" max="1" width="8.88671875" style="1"/>
    <col min="2" max="2" width="8.88671875" style="1" hidden="1" customWidth="1"/>
    <col min="3" max="3" width="27.21875" style="3" customWidth="1"/>
    <col min="4" max="4" width="17" style="7" bestFit="1" customWidth="1"/>
    <col min="5" max="5" width="1.21875" style="109" customWidth="1"/>
    <col min="6" max="7" width="15.109375" style="33" customWidth="1"/>
    <col min="8" max="16384" width="8.88671875" style="1"/>
  </cols>
  <sheetData>
    <row r="1" spans="2:9" ht="15.6" x14ac:dyDescent="0.3">
      <c r="C1" s="143" t="s">
        <v>177</v>
      </c>
    </row>
    <row r="3" spans="2:9" s="3" customFormat="1" ht="27.6" x14ac:dyDescent="0.3">
      <c r="C3" s="10" t="s">
        <v>0</v>
      </c>
      <c r="D3" s="11" t="s">
        <v>1</v>
      </c>
      <c r="E3" s="97"/>
      <c r="F3" s="27" t="s">
        <v>175</v>
      </c>
      <c r="G3" s="27" t="s">
        <v>176</v>
      </c>
    </row>
    <row r="4" spans="2:9" s="3" customFormat="1" hidden="1" x14ac:dyDescent="0.3">
      <c r="C4" s="59"/>
      <c r="D4" s="170"/>
      <c r="E4" s="171"/>
      <c r="F4" s="144" t="s">
        <v>204</v>
      </c>
      <c r="G4" s="144" t="s">
        <v>205</v>
      </c>
    </row>
    <row r="5" spans="2:9" s="3" customFormat="1" ht="9.6" customHeight="1" x14ac:dyDescent="0.3">
      <c r="C5" s="59"/>
      <c r="D5" s="170"/>
      <c r="E5" s="171"/>
      <c r="F5" s="170"/>
      <c r="G5" s="170"/>
    </row>
    <row r="6" spans="2:9" x14ac:dyDescent="0.3">
      <c r="B6" s="1" t="s">
        <v>309</v>
      </c>
      <c r="C6" s="12" t="s">
        <v>71</v>
      </c>
      <c r="D6" s="14">
        <v>1619078</v>
      </c>
      <c r="E6" s="63"/>
      <c r="F6" s="14">
        <v>58.1</v>
      </c>
      <c r="G6" s="14">
        <v>51.2</v>
      </c>
      <c r="I6" s="144"/>
    </row>
    <row r="7" spans="2:9" x14ac:dyDescent="0.3">
      <c r="B7" s="1" t="s">
        <v>234</v>
      </c>
      <c r="C7" s="67" t="s">
        <v>63</v>
      </c>
      <c r="D7" s="14">
        <v>8840134</v>
      </c>
      <c r="E7" s="63"/>
      <c r="F7" s="14">
        <v>24</v>
      </c>
      <c r="G7" s="14">
        <v>4</v>
      </c>
      <c r="I7" s="144"/>
    </row>
    <row r="8" spans="2:9" x14ac:dyDescent="0.3">
      <c r="B8" s="1" t="s">
        <v>302</v>
      </c>
      <c r="C8" s="12" t="s">
        <v>72</v>
      </c>
      <c r="D8" s="14">
        <v>1647147</v>
      </c>
      <c r="E8" s="63"/>
      <c r="F8" s="14">
        <v>10</v>
      </c>
      <c r="G8" s="14">
        <v>0</v>
      </c>
    </row>
    <row r="9" spans="2:9" x14ac:dyDescent="0.3">
      <c r="B9" s="1" t="s">
        <v>228</v>
      </c>
      <c r="C9" s="12" t="s">
        <v>95</v>
      </c>
      <c r="D9" s="14">
        <v>464214</v>
      </c>
      <c r="E9" s="63"/>
      <c r="F9" s="14">
        <v>9</v>
      </c>
      <c r="G9" s="14">
        <v>9</v>
      </c>
    </row>
    <row r="10" spans="2:9" x14ac:dyDescent="0.3">
      <c r="B10" s="1" t="s">
        <v>185</v>
      </c>
      <c r="C10" s="12" t="s">
        <v>82</v>
      </c>
      <c r="D10" s="14">
        <v>883822</v>
      </c>
      <c r="E10" s="63"/>
      <c r="F10" s="14">
        <v>7</v>
      </c>
      <c r="G10" s="14">
        <v>4</v>
      </c>
    </row>
    <row r="11" spans="2:9" x14ac:dyDescent="0.3">
      <c r="B11" s="1" t="s">
        <v>306</v>
      </c>
      <c r="C11" s="12" t="s">
        <v>134</v>
      </c>
      <c r="D11" s="14">
        <v>231285</v>
      </c>
      <c r="E11" s="63"/>
      <c r="F11" s="14">
        <v>6</v>
      </c>
      <c r="G11" s="14">
        <v>0</v>
      </c>
    </row>
    <row r="12" spans="2:9" x14ac:dyDescent="0.3">
      <c r="B12" s="1" t="s">
        <v>279</v>
      </c>
      <c r="C12" s="12" t="s">
        <v>27</v>
      </c>
      <c r="D12" s="14">
        <v>744729</v>
      </c>
      <c r="E12" s="63"/>
      <c r="F12" s="14">
        <v>5.5</v>
      </c>
      <c r="G12" s="14">
        <v>0</v>
      </c>
    </row>
    <row r="13" spans="2:9" x14ac:dyDescent="0.3">
      <c r="B13" s="1" t="s">
        <v>285</v>
      </c>
      <c r="C13" s="12" t="s">
        <v>18</v>
      </c>
      <c r="D13" s="14">
        <v>255227</v>
      </c>
      <c r="E13" s="63"/>
      <c r="F13" s="14">
        <v>5.16</v>
      </c>
      <c r="G13" s="14">
        <v>8.5</v>
      </c>
    </row>
    <row r="14" spans="2:9" x14ac:dyDescent="0.3">
      <c r="B14" s="1" t="s">
        <v>241</v>
      </c>
      <c r="C14" s="12" t="s">
        <v>135</v>
      </c>
      <c r="D14" s="14">
        <v>233034</v>
      </c>
      <c r="E14" s="63"/>
      <c r="F14" s="14">
        <v>4.3</v>
      </c>
      <c r="G14" s="14">
        <v>3.8</v>
      </c>
    </row>
    <row r="15" spans="2:9" x14ac:dyDescent="0.3">
      <c r="B15" s="1" t="s">
        <v>246</v>
      </c>
      <c r="C15" s="12" t="s">
        <v>59</v>
      </c>
      <c r="D15" s="14">
        <v>576366</v>
      </c>
      <c r="E15" s="63"/>
      <c r="F15" s="14">
        <v>3.4</v>
      </c>
      <c r="G15" s="14">
        <v>0</v>
      </c>
    </row>
    <row r="16" spans="2:9" x14ac:dyDescent="0.3">
      <c r="B16" s="1" t="s">
        <v>310</v>
      </c>
      <c r="C16" s="12" t="s">
        <v>47</v>
      </c>
      <c r="D16" s="14">
        <v>517971</v>
      </c>
      <c r="E16" s="63"/>
      <c r="F16" s="14">
        <v>2.7</v>
      </c>
      <c r="G16" s="14">
        <v>2.7</v>
      </c>
    </row>
    <row r="17" spans="2:7" x14ac:dyDescent="0.3">
      <c r="B17" s="1" t="s">
        <v>233</v>
      </c>
      <c r="C17" s="12" t="s">
        <v>21</v>
      </c>
      <c r="D17" s="14">
        <v>311917</v>
      </c>
      <c r="E17" s="63"/>
      <c r="F17" s="14">
        <v>2</v>
      </c>
      <c r="G17" s="14">
        <v>0.5</v>
      </c>
    </row>
    <row r="18" spans="2:7" x14ac:dyDescent="0.3">
      <c r="B18" s="1" t="s">
        <v>188</v>
      </c>
      <c r="C18" s="12" t="s">
        <v>93</v>
      </c>
      <c r="D18" s="14">
        <v>548705</v>
      </c>
      <c r="E18" s="63"/>
      <c r="F18" s="14">
        <v>1.6</v>
      </c>
      <c r="G18" s="14">
        <v>0</v>
      </c>
    </row>
    <row r="19" spans="2:7" x14ac:dyDescent="0.3">
      <c r="B19" s="1" t="s">
        <v>244</v>
      </c>
      <c r="C19" s="12" t="s">
        <v>56</v>
      </c>
      <c r="D19" s="14">
        <v>631187</v>
      </c>
      <c r="E19" s="63"/>
      <c r="F19" s="14">
        <v>1</v>
      </c>
      <c r="G19" s="14">
        <v>1</v>
      </c>
    </row>
    <row r="20" spans="2:7" x14ac:dyDescent="0.3">
      <c r="B20" s="1" t="s">
        <v>289</v>
      </c>
      <c r="C20" s="12" t="s">
        <v>58</v>
      </c>
      <c r="D20" s="14">
        <v>455738</v>
      </c>
      <c r="E20" s="63"/>
      <c r="F20" s="14">
        <v>1</v>
      </c>
      <c r="G20" s="14">
        <v>1</v>
      </c>
    </row>
    <row r="21" spans="2:7" x14ac:dyDescent="0.3">
      <c r="B21" s="1" t="s">
        <v>275</v>
      </c>
      <c r="C21" s="12" t="s">
        <v>55</v>
      </c>
      <c r="D21" s="14">
        <v>277146</v>
      </c>
      <c r="E21" s="63"/>
      <c r="F21" s="14">
        <v>0.69</v>
      </c>
      <c r="G21" s="14">
        <v>0.69</v>
      </c>
    </row>
    <row r="22" spans="2:7" x14ac:dyDescent="0.3">
      <c r="B22" s="1" t="s">
        <v>287</v>
      </c>
      <c r="C22" s="12" t="s">
        <v>7</v>
      </c>
      <c r="D22" s="14">
        <v>515426</v>
      </c>
      <c r="E22" s="63"/>
      <c r="F22" s="14">
        <v>0.5</v>
      </c>
      <c r="G22" s="14">
        <v>0.5</v>
      </c>
    </row>
    <row r="23" spans="2:7" x14ac:dyDescent="0.3">
      <c r="B23" s="1" t="s">
        <v>296</v>
      </c>
      <c r="C23" s="12" t="s">
        <v>51</v>
      </c>
      <c r="D23" s="14">
        <v>464125</v>
      </c>
      <c r="E23" s="63"/>
      <c r="F23" s="14">
        <v>0.35</v>
      </c>
      <c r="G23" s="14">
        <v>0.35</v>
      </c>
    </row>
    <row r="24" spans="2:7" x14ac:dyDescent="0.3">
      <c r="B24" s="1" t="s">
        <v>187</v>
      </c>
      <c r="C24" s="12" t="s">
        <v>13</v>
      </c>
      <c r="D24" s="14">
        <v>240861</v>
      </c>
      <c r="E24" s="63"/>
      <c r="F24" s="14">
        <v>0.13</v>
      </c>
      <c r="G24" s="14">
        <v>0</v>
      </c>
    </row>
    <row r="25" spans="2:7" x14ac:dyDescent="0.3">
      <c r="B25" s="1" t="s">
        <v>288</v>
      </c>
      <c r="C25" s="12" t="s">
        <v>94</v>
      </c>
      <c r="D25" s="14">
        <v>419459</v>
      </c>
      <c r="E25" s="63"/>
      <c r="F25" s="14">
        <v>0</v>
      </c>
      <c r="G25" s="14">
        <v>0</v>
      </c>
    </row>
    <row r="26" spans="2:7" x14ac:dyDescent="0.3">
      <c r="B26" s="1" t="s">
        <v>299</v>
      </c>
      <c r="C26" s="52" t="s">
        <v>191</v>
      </c>
      <c r="D26" s="14">
        <v>231726</v>
      </c>
      <c r="E26" s="63"/>
      <c r="F26" s="14">
        <v>0</v>
      </c>
      <c r="G26" s="14">
        <v>0</v>
      </c>
    </row>
    <row r="27" spans="2:7" x14ac:dyDescent="0.3">
      <c r="B27" s="1" t="s">
        <v>257</v>
      </c>
      <c r="C27" s="85" t="s">
        <v>2</v>
      </c>
      <c r="D27" s="14">
        <v>567242</v>
      </c>
      <c r="E27" s="63"/>
      <c r="F27" s="14">
        <v>0</v>
      </c>
      <c r="G27" s="14">
        <v>0</v>
      </c>
    </row>
    <row r="28" spans="2:7" x14ac:dyDescent="0.3">
      <c r="B28" s="1" t="s">
        <v>282</v>
      </c>
      <c r="C28" s="12" t="s">
        <v>3</v>
      </c>
      <c r="D28" s="14">
        <v>346023</v>
      </c>
      <c r="E28" s="63"/>
      <c r="F28" s="14">
        <v>0</v>
      </c>
      <c r="G28" s="14">
        <v>0</v>
      </c>
    </row>
    <row r="29" spans="2:7" x14ac:dyDescent="0.3">
      <c r="B29" s="1" t="s">
        <v>258</v>
      </c>
      <c r="C29" s="12" t="s">
        <v>4</v>
      </c>
      <c r="D29" s="14">
        <v>290509</v>
      </c>
      <c r="E29" s="63"/>
      <c r="F29" s="14">
        <v>0</v>
      </c>
      <c r="G29" s="14">
        <v>0</v>
      </c>
    </row>
    <row r="30" spans="2:7" x14ac:dyDescent="0.3">
      <c r="B30" s="1" t="s">
        <v>272</v>
      </c>
      <c r="C30" s="12" t="s">
        <v>5</v>
      </c>
      <c r="D30" s="14">
        <v>399679</v>
      </c>
      <c r="E30" s="63"/>
      <c r="F30" s="14">
        <v>0</v>
      </c>
      <c r="G30" s="14">
        <v>0</v>
      </c>
    </row>
    <row r="31" spans="2:7" x14ac:dyDescent="0.3">
      <c r="B31" s="1" t="s">
        <v>266</v>
      </c>
      <c r="C31" s="12" t="s">
        <v>6</v>
      </c>
      <c r="D31" s="14">
        <v>246301</v>
      </c>
      <c r="E31" s="63"/>
      <c r="F31" s="14">
        <v>0</v>
      </c>
      <c r="G31" s="14">
        <v>0</v>
      </c>
    </row>
    <row r="32" spans="2:7" x14ac:dyDescent="0.3">
      <c r="B32" s="1" t="s">
        <v>297</v>
      </c>
      <c r="C32" s="12" t="s">
        <v>8</v>
      </c>
      <c r="D32" s="14">
        <v>398994</v>
      </c>
      <c r="E32" s="63"/>
      <c r="F32" s="14">
        <v>0</v>
      </c>
      <c r="G32" s="14">
        <v>0</v>
      </c>
    </row>
    <row r="33" spans="2:7" x14ac:dyDescent="0.3">
      <c r="B33" s="1" t="s">
        <v>307</v>
      </c>
      <c r="C33" s="12" t="s">
        <v>9</v>
      </c>
      <c r="D33" s="14">
        <v>1003496</v>
      </c>
      <c r="E33" s="63"/>
      <c r="F33" s="14">
        <v>0</v>
      </c>
      <c r="G33" s="14">
        <v>0</v>
      </c>
    </row>
    <row r="34" spans="2:7" x14ac:dyDescent="0.3">
      <c r="B34" s="1" t="s">
        <v>239</v>
      </c>
      <c r="C34" s="12" t="s">
        <v>10</v>
      </c>
      <c r="D34" s="14">
        <v>410726</v>
      </c>
      <c r="E34" s="63"/>
      <c r="F34" s="14">
        <v>0</v>
      </c>
      <c r="G34" s="14">
        <v>0</v>
      </c>
    </row>
    <row r="35" spans="2:7" x14ac:dyDescent="0.3">
      <c r="B35" s="1" t="s">
        <v>261</v>
      </c>
      <c r="C35" s="12" t="s">
        <v>11</v>
      </c>
      <c r="D35" s="14">
        <v>576870</v>
      </c>
      <c r="E35" s="63"/>
      <c r="F35" s="14">
        <v>0</v>
      </c>
      <c r="G35" s="14">
        <v>0</v>
      </c>
    </row>
    <row r="36" spans="2:7" x14ac:dyDescent="0.3">
      <c r="B36" s="1" t="s">
        <v>298</v>
      </c>
      <c r="C36" s="12" t="s">
        <v>12</v>
      </c>
      <c r="D36" s="14">
        <v>227473</v>
      </c>
      <c r="E36" s="63"/>
      <c r="F36" s="14">
        <v>0</v>
      </c>
      <c r="G36" s="14">
        <v>0</v>
      </c>
    </row>
    <row r="37" spans="2:7" x14ac:dyDescent="0.3">
      <c r="B37" s="1" t="s">
        <v>254</v>
      </c>
      <c r="C37" s="12" t="s">
        <v>14</v>
      </c>
      <c r="D37" s="14">
        <v>685476</v>
      </c>
      <c r="E37" s="63"/>
      <c r="F37" s="14">
        <v>0</v>
      </c>
      <c r="G37" s="14">
        <v>0</v>
      </c>
    </row>
    <row r="38" spans="2:7" x14ac:dyDescent="0.3">
      <c r="B38" s="1" t="s">
        <v>253</v>
      </c>
      <c r="C38" s="12" t="s">
        <v>15</v>
      </c>
      <c r="D38" s="14">
        <v>279145</v>
      </c>
      <c r="E38" s="63"/>
      <c r="F38" s="14">
        <v>0</v>
      </c>
      <c r="G38" s="14">
        <v>0</v>
      </c>
    </row>
    <row r="39" spans="2:7" x14ac:dyDescent="0.3">
      <c r="B39" s="1" t="s">
        <v>259</v>
      </c>
      <c r="C39" s="12" t="s">
        <v>16</v>
      </c>
      <c r="D39" s="14">
        <v>284103</v>
      </c>
      <c r="E39" s="63"/>
      <c r="F39" s="14">
        <v>0</v>
      </c>
      <c r="G39" s="14">
        <v>0</v>
      </c>
    </row>
    <row r="40" spans="2:7" x14ac:dyDescent="0.3">
      <c r="B40" s="1" t="s">
        <v>184</v>
      </c>
      <c r="C40" s="12" t="s">
        <v>17</v>
      </c>
      <c r="D40" s="14">
        <v>1164981</v>
      </c>
      <c r="E40" s="63"/>
      <c r="F40" s="14">
        <v>0</v>
      </c>
      <c r="G40" s="14">
        <v>0</v>
      </c>
    </row>
    <row r="41" spans="2:7" x14ac:dyDescent="0.3">
      <c r="B41" s="1" t="s">
        <v>255</v>
      </c>
      <c r="C41" s="12" t="s">
        <v>19</v>
      </c>
      <c r="D41" s="14">
        <v>2750534</v>
      </c>
      <c r="E41" s="63"/>
      <c r="F41" s="14">
        <v>0</v>
      </c>
      <c r="G41" s="14">
        <v>0</v>
      </c>
    </row>
    <row r="42" spans="2:7" x14ac:dyDescent="0.3">
      <c r="B42" s="1" t="s">
        <v>270</v>
      </c>
      <c r="C42" s="12" t="s">
        <v>20</v>
      </c>
      <c r="D42" s="14">
        <v>278609</v>
      </c>
      <c r="E42" s="63"/>
      <c r="F42" s="14">
        <v>0</v>
      </c>
      <c r="G42" s="14">
        <v>0</v>
      </c>
    </row>
    <row r="43" spans="2:7" x14ac:dyDescent="0.3">
      <c r="B43" s="1" t="s">
        <v>273</v>
      </c>
      <c r="C43" s="12" t="s">
        <v>22</v>
      </c>
      <c r="D43" s="14">
        <v>371562</v>
      </c>
      <c r="E43" s="63"/>
      <c r="F43" s="14">
        <v>0</v>
      </c>
      <c r="G43" s="14">
        <v>0</v>
      </c>
    </row>
    <row r="44" spans="2:7" x14ac:dyDescent="0.3">
      <c r="B44" s="1" t="s">
        <v>292</v>
      </c>
      <c r="C44" s="12" t="s">
        <v>23</v>
      </c>
      <c r="D44" s="14">
        <v>495511</v>
      </c>
      <c r="E44" s="63"/>
      <c r="F44" s="14">
        <v>0</v>
      </c>
      <c r="G44" s="14">
        <v>0</v>
      </c>
    </row>
    <row r="45" spans="2:7" x14ac:dyDescent="0.3">
      <c r="B45" s="1" t="s">
        <v>293</v>
      </c>
      <c r="C45" s="12" t="s">
        <v>24</v>
      </c>
      <c r="D45" s="14">
        <v>927811</v>
      </c>
      <c r="E45" s="63"/>
      <c r="F45" s="14">
        <v>0</v>
      </c>
      <c r="G45" s="14">
        <v>0</v>
      </c>
    </row>
    <row r="46" spans="2:7" x14ac:dyDescent="0.3">
      <c r="B46" s="1" t="s">
        <v>294</v>
      </c>
      <c r="C46" s="12" t="s">
        <v>25</v>
      </c>
      <c r="D46" s="14">
        <v>320242</v>
      </c>
      <c r="E46" s="63"/>
      <c r="F46" s="14">
        <v>0</v>
      </c>
      <c r="G46" s="14">
        <v>0</v>
      </c>
    </row>
    <row r="47" spans="2:7" x14ac:dyDescent="0.3">
      <c r="B47" s="1" t="s">
        <v>290</v>
      </c>
      <c r="C47" s="12" t="s">
        <v>26</v>
      </c>
      <c r="D47" s="14">
        <v>1320535</v>
      </c>
      <c r="E47" s="63"/>
      <c r="F47" s="14">
        <v>0</v>
      </c>
      <c r="G47" s="14">
        <v>0</v>
      </c>
    </row>
    <row r="48" spans="2:7" x14ac:dyDescent="0.3">
      <c r="B48" s="1" t="s">
        <v>312</v>
      </c>
      <c r="C48" s="12" t="s">
        <v>29</v>
      </c>
      <c r="D48" s="14">
        <v>637423</v>
      </c>
      <c r="E48" s="63"/>
      <c r="F48" s="14">
        <v>0</v>
      </c>
      <c r="G48" s="14">
        <v>0</v>
      </c>
    </row>
    <row r="49" spans="2:7" x14ac:dyDescent="0.3">
      <c r="B49" s="1" t="s">
        <v>262</v>
      </c>
      <c r="C49" s="12" t="s">
        <v>30</v>
      </c>
      <c r="D49" s="14">
        <v>296031</v>
      </c>
      <c r="E49" s="63"/>
      <c r="F49" s="14">
        <v>0</v>
      </c>
      <c r="G49" s="14">
        <v>0</v>
      </c>
    </row>
    <row r="50" spans="2:7" x14ac:dyDescent="0.3">
      <c r="B50" s="1" t="s">
        <v>311</v>
      </c>
      <c r="C50" s="12" t="s">
        <v>31</v>
      </c>
      <c r="D50" s="14">
        <v>687301</v>
      </c>
      <c r="E50" s="63"/>
      <c r="F50" s="14">
        <v>0</v>
      </c>
      <c r="G50" s="14">
        <v>0</v>
      </c>
    </row>
    <row r="51" spans="2:7" x14ac:dyDescent="0.3">
      <c r="B51" s="1" t="s">
        <v>250</v>
      </c>
      <c r="C51" s="12" t="s">
        <v>32</v>
      </c>
      <c r="D51" s="14">
        <v>966549</v>
      </c>
      <c r="E51" s="63"/>
      <c r="F51" s="14">
        <v>0</v>
      </c>
      <c r="G51" s="14">
        <v>0</v>
      </c>
    </row>
    <row r="52" spans="2:7" x14ac:dyDescent="0.3">
      <c r="B52" s="1" t="s">
        <v>283</v>
      </c>
      <c r="C52" s="12" t="s">
        <v>33</v>
      </c>
      <c r="D52" s="14">
        <v>235898</v>
      </c>
      <c r="E52" s="63"/>
      <c r="F52" s="14">
        <v>0</v>
      </c>
      <c r="G52" s="14">
        <v>0</v>
      </c>
    </row>
    <row r="53" spans="2:7" x14ac:dyDescent="0.3">
      <c r="B53" s="1" t="s">
        <v>227</v>
      </c>
      <c r="C53" s="12" t="s">
        <v>34</v>
      </c>
      <c r="D53" s="14">
        <v>547499</v>
      </c>
      <c r="E53" s="63"/>
      <c r="F53" s="14">
        <v>0</v>
      </c>
      <c r="G53" s="14">
        <v>0</v>
      </c>
    </row>
    <row r="54" spans="2:7" x14ac:dyDescent="0.3">
      <c r="B54" s="1" t="s">
        <v>249</v>
      </c>
      <c r="C54" s="12" t="s">
        <v>35</v>
      </c>
      <c r="D54" s="14">
        <v>251478</v>
      </c>
      <c r="E54" s="63"/>
      <c r="F54" s="14">
        <v>0</v>
      </c>
      <c r="G54" s="14">
        <v>0</v>
      </c>
    </row>
    <row r="55" spans="2:7" x14ac:dyDescent="0.3">
      <c r="B55" s="1" t="s">
        <v>245</v>
      </c>
      <c r="C55" s="12" t="s">
        <v>36</v>
      </c>
      <c r="D55" s="14">
        <v>278911</v>
      </c>
      <c r="E55" s="63"/>
      <c r="F55" s="14">
        <v>0</v>
      </c>
      <c r="G55" s="14">
        <v>0</v>
      </c>
    </row>
    <row r="56" spans="2:7" x14ac:dyDescent="0.3">
      <c r="B56" s="1" t="s">
        <v>301</v>
      </c>
      <c r="C56" s="12" t="s">
        <v>37</v>
      </c>
      <c r="D56" s="14">
        <v>251644</v>
      </c>
      <c r="E56" s="63"/>
      <c r="F56" s="14">
        <v>0</v>
      </c>
      <c r="G56" s="14">
        <v>0</v>
      </c>
    </row>
    <row r="57" spans="2:7" x14ac:dyDescent="0.3">
      <c r="B57" s="1" t="s">
        <v>186</v>
      </c>
      <c r="C57" s="12" t="s">
        <v>38</v>
      </c>
      <c r="D57" s="14">
        <v>303787</v>
      </c>
      <c r="E57" s="63"/>
      <c r="F57" s="14">
        <v>0</v>
      </c>
      <c r="G57" s="14">
        <v>0</v>
      </c>
    </row>
    <row r="58" spans="2:7" x14ac:dyDescent="0.3">
      <c r="B58" s="1" t="s">
        <v>305</v>
      </c>
      <c r="C58" s="12" t="s">
        <v>39</v>
      </c>
      <c r="D58" s="14">
        <v>331701</v>
      </c>
      <c r="E58" s="63"/>
      <c r="F58" s="14">
        <v>0</v>
      </c>
      <c r="G58" s="14">
        <v>0</v>
      </c>
    </row>
    <row r="59" spans="2:7" x14ac:dyDescent="0.3">
      <c r="B59" s="1" t="s">
        <v>313</v>
      </c>
      <c r="C59" s="12" t="s">
        <v>40</v>
      </c>
      <c r="D59" s="14">
        <v>225489</v>
      </c>
      <c r="E59" s="63"/>
      <c r="F59" s="14">
        <v>0</v>
      </c>
      <c r="G59" s="14">
        <v>0</v>
      </c>
    </row>
    <row r="60" spans="2:7" x14ac:dyDescent="0.3">
      <c r="B60" s="1" t="s">
        <v>182</v>
      </c>
      <c r="C60" s="12" t="s">
        <v>41</v>
      </c>
      <c r="D60" s="14">
        <v>1020829</v>
      </c>
      <c r="E60" s="63"/>
      <c r="F60" s="14">
        <v>0</v>
      </c>
      <c r="G60" s="14">
        <v>0</v>
      </c>
    </row>
    <row r="61" spans="2:7" x14ac:dyDescent="0.3">
      <c r="B61" s="1" t="s">
        <v>181</v>
      </c>
      <c r="C61" s="12" t="s">
        <v>42</v>
      </c>
      <c r="D61" s="14">
        <v>2355890</v>
      </c>
      <c r="E61" s="63"/>
      <c r="F61" s="14">
        <v>0</v>
      </c>
      <c r="G61" s="14">
        <v>0</v>
      </c>
    </row>
    <row r="62" spans="2:7" x14ac:dyDescent="0.3">
      <c r="B62" s="1" t="s">
        <v>264</v>
      </c>
      <c r="C62" s="12" t="s">
        <v>43</v>
      </c>
      <c r="D62" s="14">
        <v>319103</v>
      </c>
      <c r="E62" s="63"/>
      <c r="F62" s="14">
        <v>0</v>
      </c>
      <c r="G62" s="14">
        <v>0</v>
      </c>
    </row>
    <row r="63" spans="2:7" x14ac:dyDescent="0.3">
      <c r="B63" s="1" t="s">
        <v>252</v>
      </c>
      <c r="C63" s="12" t="s">
        <v>44</v>
      </c>
      <c r="D63" s="14">
        <v>261915</v>
      </c>
      <c r="E63" s="63"/>
      <c r="F63" s="14">
        <v>0</v>
      </c>
      <c r="G63" s="14">
        <v>0</v>
      </c>
    </row>
    <row r="64" spans="2:7" x14ac:dyDescent="0.3">
      <c r="B64" s="1" t="s">
        <v>248</v>
      </c>
      <c r="C64" s="12" t="s">
        <v>45</v>
      </c>
      <c r="D64" s="14">
        <v>978003</v>
      </c>
      <c r="E64" s="63"/>
      <c r="F64" s="14">
        <v>0</v>
      </c>
      <c r="G64" s="14">
        <v>0</v>
      </c>
    </row>
    <row r="65" spans="2:7" x14ac:dyDescent="0.3">
      <c r="B65" s="1" t="s">
        <v>251</v>
      </c>
      <c r="C65" s="12" t="s">
        <v>46</v>
      </c>
      <c r="D65" s="14">
        <v>304261</v>
      </c>
      <c r="E65" s="63"/>
      <c r="F65" s="14">
        <v>0</v>
      </c>
      <c r="G65" s="14">
        <v>0</v>
      </c>
    </row>
    <row r="66" spans="2:7" x14ac:dyDescent="0.3">
      <c r="B66" s="1" t="s">
        <v>229</v>
      </c>
      <c r="C66" s="12" t="s">
        <v>48</v>
      </c>
      <c r="D66" s="14">
        <v>258654</v>
      </c>
      <c r="E66" s="63"/>
      <c r="F66" s="14">
        <v>0</v>
      </c>
      <c r="G66" s="14">
        <v>0</v>
      </c>
    </row>
    <row r="67" spans="2:7" x14ac:dyDescent="0.3">
      <c r="B67" s="1" t="s">
        <v>231</v>
      </c>
      <c r="C67" s="59" t="s">
        <v>153</v>
      </c>
      <c r="D67" s="14">
        <v>649600</v>
      </c>
      <c r="E67" s="63"/>
      <c r="F67" s="14">
        <v>0</v>
      </c>
      <c r="G67" s="14">
        <v>0</v>
      </c>
    </row>
    <row r="68" spans="2:7" x14ac:dyDescent="0.3">
      <c r="B68" s="1" t="s">
        <v>276</v>
      </c>
      <c r="C68" s="12" t="s">
        <v>49</v>
      </c>
      <c r="D68" s="14">
        <v>327130</v>
      </c>
      <c r="E68" s="63"/>
      <c r="F68" s="14">
        <v>0</v>
      </c>
      <c r="G68" s="14">
        <v>0</v>
      </c>
    </row>
    <row r="69" spans="2:7" x14ac:dyDescent="0.3">
      <c r="B69" s="1" t="s">
        <v>189</v>
      </c>
      <c r="C69" s="12" t="s">
        <v>50</v>
      </c>
      <c r="D69" s="14">
        <v>297371</v>
      </c>
      <c r="E69" s="63"/>
      <c r="F69" s="14">
        <v>0</v>
      </c>
      <c r="G69" s="14">
        <v>0</v>
      </c>
    </row>
    <row r="70" spans="2:7" x14ac:dyDescent="0.3">
      <c r="B70" s="1" t="s">
        <v>226</v>
      </c>
      <c r="C70" s="12" t="s">
        <v>52</v>
      </c>
      <c r="D70" s="14">
        <v>3903648</v>
      </c>
      <c r="E70" s="63"/>
      <c r="F70" s="14">
        <v>0</v>
      </c>
      <c r="G70" s="14">
        <v>0</v>
      </c>
    </row>
    <row r="71" spans="2:7" x14ac:dyDescent="0.3">
      <c r="B71" s="1" t="s">
        <v>278</v>
      </c>
      <c r="C71" s="12" t="s">
        <v>53</v>
      </c>
      <c r="D71" s="14">
        <v>642889</v>
      </c>
      <c r="E71" s="63"/>
      <c r="F71" s="14">
        <v>0</v>
      </c>
      <c r="G71" s="14">
        <v>0</v>
      </c>
    </row>
    <row r="72" spans="2:7" x14ac:dyDescent="0.3">
      <c r="B72" s="1" t="s">
        <v>274</v>
      </c>
      <c r="C72" s="12" t="s">
        <v>54</v>
      </c>
      <c r="D72" s="14">
        <v>263561</v>
      </c>
      <c r="E72" s="63"/>
      <c r="F72" s="14">
        <v>0</v>
      </c>
      <c r="G72" s="14">
        <v>0</v>
      </c>
    </row>
    <row r="73" spans="2:7" x14ac:dyDescent="0.3">
      <c r="B73" s="1" t="s">
        <v>260</v>
      </c>
      <c r="C73" s="12" t="s">
        <v>57</v>
      </c>
      <c r="D73" s="14">
        <v>513977</v>
      </c>
      <c r="E73" s="63"/>
      <c r="F73" s="14">
        <v>0</v>
      </c>
      <c r="G73" s="14">
        <v>0</v>
      </c>
    </row>
    <row r="74" spans="2:7" x14ac:dyDescent="0.3">
      <c r="B74" s="1" t="s">
        <v>263</v>
      </c>
      <c r="C74" s="12" t="s">
        <v>60</v>
      </c>
      <c r="D74" s="14">
        <v>439124</v>
      </c>
      <c r="E74" s="63"/>
      <c r="F74" s="14">
        <v>0</v>
      </c>
      <c r="G74" s="14">
        <v>0</v>
      </c>
    </row>
    <row r="75" spans="2:7" x14ac:dyDescent="0.3">
      <c r="B75" s="1" t="s">
        <v>280</v>
      </c>
      <c r="C75" s="12" t="s">
        <v>61</v>
      </c>
      <c r="D75" s="14">
        <v>714169</v>
      </c>
      <c r="E75" s="63"/>
      <c r="F75" s="14">
        <v>0</v>
      </c>
      <c r="G75" s="14">
        <v>0</v>
      </c>
    </row>
    <row r="76" spans="2:7" x14ac:dyDescent="0.3">
      <c r="B76" s="1" t="s">
        <v>236</v>
      </c>
      <c r="C76" s="12" t="s">
        <v>62</v>
      </c>
      <c r="D76" s="14">
        <v>388624</v>
      </c>
      <c r="E76" s="63"/>
      <c r="F76" s="14">
        <v>0</v>
      </c>
      <c r="G76" s="14">
        <v>0</v>
      </c>
    </row>
    <row r="77" spans="2:7" x14ac:dyDescent="0.3">
      <c r="B77" s="1" t="s">
        <v>232</v>
      </c>
      <c r="C77" s="12" t="s">
        <v>64</v>
      </c>
      <c r="D77" s="14">
        <v>315285</v>
      </c>
      <c r="E77" s="63"/>
      <c r="F77" s="14">
        <v>0</v>
      </c>
      <c r="G77" s="14">
        <v>0</v>
      </c>
    </row>
    <row r="78" spans="2:7" x14ac:dyDescent="0.3">
      <c r="B78" s="1" t="s">
        <v>230</v>
      </c>
      <c r="C78" s="12" t="s">
        <v>65</v>
      </c>
      <c r="D78" s="14">
        <v>239027</v>
      </c>
      <c r="E78" s="63"/>
      <c r="F78" s="14">
        <v>0</v>
      </c>
      <c r="G78" s="14">
        <v>0</v>
      </c>
    </row>
    <row r="79" spans="2:7" x14ac:dyDescent="0.3">
      <c r="B79" s="1" t="s">
        <v>269</v>
      </c>
      <c r="C79" s="12" t="s">
        <v>66</v>
      </c>
      <c r="D79" s="14">
        <v>276199</v>
      </c>
      <c r="E79" s="63"/>
      <c r="F79" s="14">
        <v>0</v>
      </c>
      <c r="G79" s="14">
        <v>0</v>
      </c>
    </row>
    <row r="80" spans="2:7" x14ac:dyDescent="0.3">
      <c r="B80" s="1" t="s">
        <v>271</v>
      </c>
      <c r="C80" s="12" t="s">
        <v>67</v>
      </c>
      <c r="D80" s="14">
        <v>446649</v>
      </c>
      <c r="E80" s="63"/>
      <c r="F80" s="14">
        <v>0</v>
      </c>
      <c r="G80" s="14">
        <v>0</v>
      </c>
    </row>
    <row r="81" spans="2:7" x14ac:dyDescent="0.3">
      <c r="B81" s="1" t="s">
        <v>192</v>
      </c>
      <c r="C81" s="12" t="s">
        <v>68</v>
      </c>
      <c r="D81" s="14">
        <v>702619</v>
      </c>
      <c r="E81" s="63"/>
      <c r="F81" s="14">
        <v>0</v>
      </c>
      <c r="G81" s="14">
        <v>0</v>
      </c>
    </row>
    <row r="82" spans="2:7" x14ac:dyDescent="0.3">
      <c r="B82" s="1" t="s">
        <v>183</v>
      </c>
      <c r="C82" s="12" t="s">
        <v>69</v>
      </c>
      <c r="D82" s="14">
        <v>497645</v>
      </c>
      <c r="E82" s="63"/>
      <c r="F82" s="14">
        <v>0</v>
      </c>
      <c r="G82" s="14">
        <v>0</v>
      </c>
    </row>
    <row r="83" spans="2:7" x14ac:dyDescent="0.3">
      <c r="B83" s="1" t="s">
        <v>224</v>
      </c>
      <c r="C83" s="12" t="s">
        <v>70</v>
      </c>
      <c r="D83" s="14">
        <v>321040</v>
      </c>
      <c r="E83" s="63"/>
      <c r="F83" s="14">
        <v>0</v>
      </c>
      <c r="G83" s="14">
        <v>0</v>
      </c>
    </row>
    <row r="84" spans="2:7" x14ac:dyDescent="0.3">
      <c r="B84" s="1" t="s">
        <v>300</v>
      </c>
      <c r="C84" s="12" t="s">
        <v>73</v>
      </c>
      <c r="D84" s="14">
        <v>305298</v>
      </c>
      <c r="E84" s="63"/>
      <c r="F84" s="14">
        <v>0</v>
      </c>
      <c r="G84" s="14">
        <v>0</v>
      </c>
    </row>
    <row r="85" spans="2:7" x14ac:dyDescent="0.3">
      <c r="B85" s="1" t="s">
        <v>277</v>
      </c>
      <c r="C85" s="12" t="s">
        <v>74</v>
      </c>
      <c r="D85" s="14">
        <v>291554</v>
      </c>
      <c r="E85" s="63"/>
      <c r="F85" s="14">
        <v>0</v>
      </c>
      <c r="G85" s="14">
        <v>0</v>
      </c>
    </row>
    <row r="86" spans="2:7" x14ac:dyDescent="0.3">
      <c r="B86" s="1" t="s">
        <v>281</v>
      </c>
      <c r="C86" s="52" t="s">
        <v>75</v>
      </c>
      <c r="D86" s="14">
        <v>665438</v>
      </c>
      <c r="E86" s="63"/>
      <c r="F86" s="14">
        <v>0</v>
      </c>
      <c r="G86" s="14">
        <v>0</v>
      </c>
    </row>
    <row r="87" spans="2:7" x14ac:dyDescent="0.3">
      <c r="B87" s="1" t="s">
        <v>243</v>
      </c>
      <c r="C87" s="12" t="s">
        <v>76</v>
      </c>
      <c r="D87" s="14">
        <v>480766</v>
      </c>
      <c r="E87" s="63"/>
      <c r="F87" s="14">
        <v>0</v>
      </c>
      <c r="G87" s="14">
        <v>0</v>
      </c>
    </row>
    <row r="88" spans="2:7" x14ac:dyDescent="0.3">
      <c r="B88" s="1" t="s">
        <v>284</v>
      </c>
      <c r="C88" s="12" t="s">
        <v>77</v>
      </c>
      <c r="D88" s="14">
        <v>273593</v>
      </c>
      <c r="E88" s="63"/>
      <c r="F88" s="14">
        <v>0</v>
      </c>
      <c r="G88" s="14">
        <v>0</v>
      </c>
    </row>
    <row r="89" spans="2:7" x14ac:dyDescent="0.3">
      <c r="B89" s="1" t="s">
        <v>267</v>
      </c>
      <c r="C89" s="12" t="s">
        <v>78</v>
      </c>
      <c r="D89" s="14">
        <v>316692</v>
      </c>
      <c r="E89" s="63"/>
      <c r="F89" s="14">
        <v>0</v>
      </c>
      <c r="G89" s="14">
        <v>0</v>
      </c>
    </row>
    <row r="90" spans="2:7" x14ac:dyDescent="0.3">
      <c r="B90" s="1" t="s">
        <v>190</v>
      </c>
      <c r="C90" s="12" t="s">
        <v>79</v>
      </c>
      <c r="D90" s="14">
        <v>534959</v>
      </c>
      <c r="E90" s="63"/>
      <c r="F90" s="14">
        <v>0</v>
      </c>
      <c r="G90" s="14">
        <v>0</v>
      </c>
    </row>
    <row r="91" spans="2:7" x14ac:dyDescent="0.3">
      <c r="B91" s="1" t="s">
        <v>291</v>
      </c>
      <c r="C91" s="12" t="s">
        <v>80</v>
      </c>
      <c r="D91" s="14">
        <v>1453138</v>
      </c>
      <c r="E91" s="63"/>
      <c r="F91" s="14">
        <v>0</v>
      </c>
      <c r="G91" s="14">
        <v>0</v>
      </c>
    </row>
    <row r="92" spans="2:7" x14ac:dyDescent="0.3">
      <c r="B92" s="1" t="s">
        <v>235</v>
      </c>
      <c r="C92" s="12" t="s">
        <v>81</v>
      </c>
      <c r="D92" s="14">
        <v>1394592</v>
      </c>
      <c r="E92" s="63"/>
      <c r="F92" s="14">
        <v>0</v>
      </c>
      <c r="G92" s="14">
        <v>0</v>
      </c>
    </row>
    <row r="93" spans="2:7" x14ac:dyDescent="0.3">
      <c r="B93" s="1" t="s">
        <v>225</v>
      </c>
      <c r="C93" s="12" t="s">
        <v>83</v>
      </c>
      <c r="D93" s="14">
        <v>1018924</v>
      </c>
      <c r="E93" s="63"/>
      <c r="F93" s="14">
        <v>0</v>
      </c>
      <c r="G93" s="14">
        <v>0</v>
      </c>
    </row>
    <row r="94" spans="2:7" x14ac:dyDescent="0.3">
      <c r="B94" s="1" t="s">
        <v>237</v>
      </c>
      <c r="C94" s="12" t="s">
        <v>84</v>
      </c>
      <c r="D94" s="14">
        <v>309050</v>
      </c>
      <c r="E94" s="63"/>
      <c r="F94" s="14">
        <v>0</v>
      </c>
      <c r="G94" s="14">
        <v>0</v>
      </c>
    </row>
    <row r="95" spans="2:7" x14ac:dyDescent="0.3">
      <c r="B95" s="1" t="s">
        <v>303</v>
      </c>
      <c r="C95" s="52" t="s">
        <v>85</v>
      </c>
      <c r="D95" s="14">
        <v>246001</v>
      </c>
      <c r="E95" s="63"/>
      <c r="F95" s="14">
        <v>0</v>
      </c>
      <c r="G95" s="14">
        <v>0</v>
      </c>
    </row>
    <row r="96" spans="2:7" x14ac:dyDescent="0.3">
      <c r="B96" s="1" t="s">
        <v>238</v>
      </c>
      <c r="C96" s="12" t="s">
        <v>86</v>
      </c>
      <c r="D96" s="14">
        <v>761152</v>
      </c>
      <c r="E96" s="63"/>
      <c r="F96" s="14">
        <v>0</v>
      </c>
      <c r="G96" s="14">
        <v>0</v>
      </c>
    </row>
    <row r="97" spans="2:7" x14ac:dyDescent="0.3">
      <c r="B97" s="1" t="s">
        <v>256</v>
      </c>
      <c r="C97" s="12" t="s">
        <v>87</v>
      </c>
      <c r="D97" s="14">
        <v>297651</v>
      </c>
      <c r="E97" s="63"/>
      <c r="F97" s="14">
        <v>0</v>
      </c>
      <c r="G97" s="14">
        <v>0</v>
      </c>
    </row>
    <row r="98" spans="2:7" x14ac:dyDescent="0.3">
      <c r="B98" s="1" t="s">
        <v>242</v>
      </c>
      <c r="C98" s="12" t="s">
        <v>88</v>
      </c>
      <c r="D98" s="14">
        <v>314825</v>
      </c>
      <c r="E98" s="63"/>
      <c r="F98" s="14">
        <v>0</v>
      </c>
      <c r="G98" s="14">
        <v>-0.01</v>
      </c>
    </row>
    <row r="99" spans="2:7" x14ac:dyDescent="0.3">
      <c r="B99" s="1" t="s">
        <v>304</v>
      </c>
      <c r="C99" s="12" t="s">
        <v>89</v>
      </c>
      <c r="D99" s="14">
        <v>259920</v>
      </c>
      <c r="E99" s="63"/>
      <c r="F99" s="14">
        <v>0</v>
      </c>
      <c r="G99" s="14">
        <v>0</v>
      </c>
    </row>
    <row r="100" spans="2:7" x14ac:dyDescent="0.3">
      <c r="B100" s="1" t="s">
        <v>286</v>
      </c>
      <c r="C100" s="52" t="s">
        <v>90</v>
      </c>
      <c r="D100" s="14">
        <v>323593</v>
      </c>
      <c r="E100" s="63"/>
      <c r="F100" s="14">
        <v>0</v>
      </c>
      <c r="G100" s="14">
        <v>0</v>
      </c>
    </row>
    <row r="101" spans="2:7" x14ac:dyDescent="0.3">
      <c r="B101" s="1" t="s">
        <v>240</v>
      </c>
      <c r="C101" s="12" t="s">
        <v>91</v>
      </c>
      <c r="D101" s="14">
        <v>392284</v>
      </c>
      <c r="E101" s="63"/>
      <c r="F101" s="14">
        <v>0</v>
      </c>
      <c r="G101" s="14">
        <v>0</v>
      </c>
    </row>
    <row r="102" spans="2:7" x14ac:dyDescent="0.3">
      <c r="B102" s="1" t="s">
        <v>265</v>
      </c>
      <c r="C102" s="52" t="s">
        <v>92</v>
      </c>
      <c r="D102" s="14">
        <v>268744</v>
      </c>
      <c r="E102" s="63"/>
      <c r="F102" s="14">
        <v>0</v>
      </c>
      <c r="G102" s="14">
        <v>0</v>
      </c>
    </row>
    <row r="103" spans="2:7" x14ac:dyDescent="0.3">
      <c r="B103" s="1" t="s">
        <v>268</v>
      </c>
      <c r="C103" s="12" t="s">
        <v>96</v>
      </c>
      <c r="D103" s="14">
        <v>706367</v>
      </c>
      <c r="E103" s="63"/>
      <c r="F103" s="14">
        <v>0</v>
      </c>
      <c r="G103" s="14">
        <v>0</v>
      </c>
    </row>
    <row r="104" spans="2:7" x14ac:dyDescent="0.3">
      <c r="B104" s="1" t="s">
        <v>295</v>
      </c>
      <c r="C104" s="12" t="s">
        <v>97</v>
      </c>
      <c r="D104" s="14">
        <v>399769</v>
      </c>
      <c r="E104" s="63"/>
      <c r="F104" s="14">
        <v>0</v>
      </c>
      <c r="G104" s="14">
        <v>0</v>
      </c>
    </row>
    <row r="105" spans="2:7" x14ac:dyDescent="0.3">
      <c r="B105" s="1" t="s">
        <v>247</v>
      </c>
      <c r="C105" s="12" t="s">
        <v>98</v>
      </c>
      <c r="D105" s="14">
        <v>253749</v>
      </c>
      <c r="E105" s="63"/>
      <c r="F105" s="14">
        <v>0</v>
      </c>
      <c r="G105" s="14">
        <v>0</v>
      </c>
    </row>
    <row r="106" spans="2:7" ht="14.4" thickBot="1" x14ac:dyDescent="0.35">
      <c r="D106" s="8"/>
      <c r="E106" s="105"/>
    </row>
    <row r="107" spans="2:7" x14ac:dyDescent="0.3">
      <c r="B107" s="55"/>
      <c r="C107" s="190" t="s">
        <v>136</v>
      </c>
      <c r="D107" s="30"/>
      <c r="E107" s="106"/>
      <c r="F107" s="80">
        <f>SMALL(F6:F105,COUNTIF(F6:F105,0)+1)</f>
        <v>0.13</v>
      </c>
      <c r="G107" s="80">
        <f>SMALL(G6:G105,COUNTIF(G6:G105,0)+1)</f>
        <v>0</v>
      </c>
    </row>
    <row r="108" spans="2:7" x14ac:dyDescent="0.3">
      <c r="B108" s="55"/>
      <c r="C108" s="191" t="s">
        <v>137</v>
      </c>
      <c r="D108" s="31"/>
      <c r="E108" s="106"/>
      <c r="F108" s="139">
        <f t="array" ref="F108">MEDIAN(IF(ISNUMBER(F3:F105),F3:F105))</f>
        <v>0</v>
      </c>
      <c r="G108" s="139">
        <f t="array" ref="G108">MEDIAN(IF(ISNUMBER(G3:G105),G3:G105))</f>
        <v>0</v>
      </c>
    </row>
    <row r="109" spans="2:7" ht="14.4" thickBot="1" x14ac:dyDescent="0.35">
      <c r="B109" s="55"/>
      <c r="C109" s="192" t="s">
        <v>138</v>
      </c>
      <c r="D109" s="32"/>
      <c r="E109" s="106"/>
      <c r="F109" s="140">
        <f t="shared" ref="F109:G109" si="0">MAX(F6:F105)</f>
        <v>58.1</v>
      </c>
      <c r="G109" s="140">
        <f t="shared" si="0"/>
        <v>51.2</v>
      </c>
    </row>
    <row r="110" spans="2:7" x14ac:dyDescent="0.3">
      <c r="B110" s="55"/>
    </row>
    <row r="111" spans="2:7" x14ac:dyDescent="0.3">
      <c r="B111" s="1" t="s">
        <v>308</v>
      </c>
      <c r="C111" s="150" t="s">
        <v>28</v>
      </c>
      <c r="D111" s="151">
        <v>218206</v>
      </c>
      <c r="E111" s="63"/>
      <c r="F111" s="151">
        <v>0</v>
      </c>
      <c r="G111" s="151">
        <v>0</v>
      </c>
    </row>
    <row r="113" spans="3:7" x14ac:dyDescent="0.3">
      <c r="C113" s="3" t="s">
        <v>383</v>
      </c>
    </row>
    <row r="114" spans="3:7" ht="13.8" customHeight="1" x14ac:dyDescent="0.3">
      <c r="C114" s="1" t="s">
        <v>386</v>
      </c>
      <c r="D114" s="189"/>
      <c r="E114" s="189"/>
      <c r="F114" s="189"/>
      <c r="G114" s="189"/>
    </row>
    <row r="115" spans="3:7" ht="13.8" customHeight="1" x14ac:dyDescent="0.3">
      <c r="C115" s="1" t="s">
        <v>457</v>
      </c>
      <c r="D115" s="189"/>
      <c r="E115" s="189"/>
      <c r="F115" s="189"/>
      <c r="G115" s="189"/>
    </row>
    <row r="117" spans="3:7" x14ac:dyDescent="0.3">
      <c r="C117" s="3" t="s">
        <v>387</v>
      </c>
    </row>
    <row r="118" spans="3:7" x14ac:dyDescent="0.3">
      <c r="C118" s="188" t="s">
        <v>175</v>
      </c>
      <c r="D118" s="7" t="s">
        <v>455</v>
      </c>
    </row>
    <row r="119" spans="3:7" x14ac:dyDescent="0.3">
      <c r="C119" s="188" t="s">
        <v>176</v>
      </c>
      <c r="D119" s="7" t="s">
        <v>456</v>
      </c>
    </row>
  </sheetData>
  <autoFilter ref="B5:G105">
    <sortState ref="B6:G105">
      <sortCondition descending="1" ref="F5:F105"/>
    </sortState>
  </autoFilter>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120"/>
  <sheetViews>
    <sheetView showGridLines="0" tabSelected="1" topLeftCell="C1" workbookViewId="0">
      <selection activeCell="F3" sqref="F3"/>
    </sheetView>
  </sheetViews>
  <sheetFormatPr defaultRowHeight="13.8" x14ac:dyDescent="0.3"/>
  <cols>
    <col min="1" max="1" width="8.88671875" style="1"/>
    <col min="2" max="2" width="8.88671875" style="1" hidden="1" customWidth="1"/>
    <col min="3" max="3" width="25.88671875" style="1" bestFit="1" customWidth="1"/>
    <col min="4" max="4" width="17" style="7" bestFit="1" customWidth="1"/>
    <col min="5" max="5" width="1.21875" style="109" customWidth="1"/>
    <col min="6" max="6" width="9.5546875" style="146" customWidth="1"/>
    <col min="7" max="7" width="9.33203125" style="146" customWidth="1"/>
    <col min="8" max="8" width="16.77734375" style="146" customWidth="1"/>
    <col min="9" max="9" width="11.33203125" style="146" customWidth="1"/>
    <col min="10" max="10" width="1.5546875" style="137" customWidth="1"/>
    <col min="11" max="11" width="10.88671875" style="1" customWidth="1"/>
    <col min="12" max="13" width="10.88671875" style="147" customWidth="1"/>
    <col min="14" max="14" width="1.21875" style="55" customWidth="1"/>
    <col min="15" max="16" width="8.88671875" style="1"/>
    <col min="17" max="17" width="10.6640625" style="1" customWidth="1"/>
    <col min="18" max="16384" width="8.88671875" style="1"/>
  </cols>
  <sheetData>
    <row r="1" spans="2:17" s="3" customFormat="1" ht="15.6" x14ac:dyDescent="0.3">
      <c r="C1" s="143" t="s">
        <v>328</v>
      </c>
      <c r="D1" s="7"/>
      <c r="E1" s="109"/>
      <c r="F1" s="146"/>
      <c r="G1" s="146"/>
      <c r="H1" s="146"/>
      <c r="I1" s="146"/>
      <c r="J1" s="137"/>
      <c r="L1" s="147"/>
      <c r="M1" s="147"/>
      <c r="N1" s="89"/>
    </row>
    <row r="2" spans="2:17" s="3" customFormat="1" ht="14.4" thickBot="1" x14ac:dyDescent="0.35">
      <c r="D2" s="7"/>
      <c r="E2" s="109"/>
      <c r="F2" s="112" t="s">
        <v>460</v>
      </c>
      <c r="G2" s="136"/>
      <c r="H2" s="136"/>
      <c r="I2" s="136"/>
      <c r="J2" s="137"/>
      <c r="K2" s="112" t="s">
        <v>329</v>
      </c>
      <c r="L2" s="186"/>
      <c r="M2" s="186"/>
      <c r="N2" s="89"/>
      <c r="O2" s="112" t="s">
        <v>461</v>
      </c>
      <c r="P2" s="132"/>
      <c r="Q2" s="132"/>
    </row>
    <row r="3" spans="2:17" s="3" customFormat="1" ht="27.6" x14ac:dyDescent="0.3">
      <c r="C3" s="10" t="s">
        <v>0</v>
      </c>
      <c r="D3" s="13" t="s">
        <v>1</v>
      </c>
      <c r="E3" s="90"/>
      <c r="F3" s="61" t="s">
        <v>315</v>
      </c>
      <c r="G3" s="61" t="s">
        <v>109</v>
      </c>
      <c r="H3" s="61" t="s">
        <v>316</v>
      </c>
      <c r="I3" s="61" t="s">
        <v>317</v>
      </c>
      <c r="J3" s="62" t="s">
        <v>164</v>
      </c>
      <c r="K3" s="113" t="s">
        <v>315</v>
      </c>
      <c r="L3" s="113" t="s">
        <v>109</v>
      </c>
      <c r="M3" s="113" t="s">
        <v>330</v>
      </c>
      <c r="N3" s="57"/>
      <c r="O3" s="113" t="s">
        <v>315</v>
      </c>
      <c r="P3" s="113" t="s">
        <v>109</v>
      </c>
      <c r="Q3" s="113" t="s">
        <v>330</v>
      </c>
    </row>
    <row r="4" spans="2:17" s="3" customFormat="1" ht="27.6" hidden="1" x14ac:dyDescent="0.3">
      <c r="C4" s="89"/>
      <c r="D4" s="90"/>
      <c r="E4" s="90"/>
      <c r="F4" s="144" t="s">
        <v>195</v>
      </c>
      <c r="G4" s="103" t="s">
        <v>196</v>
      </c>
      <c r="H4" s="103" t="s">
        <v>197</v>
      </c>
      <c r="I4" s="144"/>
      <c r="J4" s="68"/>
      <c r="K4" s="91"/>
      <c r="L4" s="91"/>
      <c r="M4" s="91"/>
      <c r="N4" s="89"/>
    </row>
    <row r="5" spans="2:17" s="3" customFormat="1" ht="9" customHeight="1" x14ac:dyDescent="0.3">
      <c r="C5" s="89"/>
      <c r="D5" s="90"/>
      <c r="E5" s="90"/>
      <c r="G5" s="68"/>
      <c r="H5" s="68"/>
      <c r="I5" s="68"/>
      <c r="J5" s="68"/>
      <c r="K5" s="91"/>
      <c r="L5" s="91"/>
      <c r="M5" s="91"/>
      <c r="N5" s="89"/>
    </row>
    <row r="6" spans="2:17" x14ac:dyDescent="0.3">
      <c r="B6" s="1" t="s">
        <v>238</v>
      </c>
      <c r="C6" s="12" t="s">
        <v>86</v>
      </c>
      <c r="D6" s="14">
        <v>761152</v>
      </c>
      <c r="E6" s="63"/>
      <c r="F6" s="14">
        <v>151</v>
      </c>
      <c r="G6" s="14">
        <v>156</v>
      </c>
      <c r="H6" s="14">
        <v>70</v>
      </c>
      <c r="I6" s="14">
        <v>86</v>
      </c>
      <c r="J6" s="63"/>
      <c r="K6" s="15">
        <v>3.9676700580173212</v>
      </c>
      <c r="L6" s="15">
        <v>4.0990498612629276</v>
      </c>
      <c r="M6" s="15">
        <v>2.2597326158244346</v>
      </c>
      <c r="O6" s="14">
        <v>5040.7417218543051</v>
      </c>
      <c r="P6" s="14">
        <v>4879.1794871794873</v>
      </c>
      <c r="Q6" s="14">
        <v>8850.6046511627901</v>
      </c>
    </row>
    <row r="7" spans="2:17" x14ac:dyDescent="0.3">
      <c r="B7" s="1" t="s">
        <v>304</v>
      </c>
      <c r="C7" s="67" t="s">
        <v>89</v>
      </c>
      <c r="D7" s="14">
        <v>259920</v>
      </c>
      <c r="E7" s="63"/>
      <c r="F7" s="14">
        <v>56</v>
      </c>
      <c r="G7" s="14">
        <v>51</v>
      </c>
      <c r="H7" s="14">
        <v>0</v>
      </c>
      <c r="I7" s="14">
        <v>51</v>
      </c>
      <c r="J7" s="63"/>
      <c r="K7" s="15">
        <v>4.3090181594336725</v>
      </c>
      <c r="L7" s="15">
        <v>3.9242843951985225</v>
      </c>
      <c r="M7" s="15">
        <v>3.9242843951985225</v>
      </c>
      <c r="O7" s="14">
        <v>4641.4285714285716</v>
      </c>
      <c r="P7" s="14">
        <v>5096.4705882352937</v>
      </c>
      <c r="Q7" s="14">
        <v>5096.4705882352937</v>
      </c>
    </row>
    <row r="8" spans="2:17" x14ac:dyDescent="0.3">
      <c r="B8" s="1" t="s">
        <v>189</v>
      </c>
      <c r="C8" s="12" t="s">
        <v>50</v>
      </c>
      <c r="D8" s="14">
        <v>297371</v>
      </c>
      <c r="E8" s="63"/>
      <c r="F8" s="14">
        <v>59</v>
      </c>
      <c r="G8" s="14">
        <v>51</v>
      </c>
      <c r="H8" s="14">
        <v>41</v>
      </c>
      <c r="I8" s="14">
        <v>10</v>
      </c>
      <c r="J8" s="63"/>
      <c r="K8" s="15">
        <v>3.9681071792474718</v>
      </c>
      <c r="L8" s="15">
        <v>3.4300587481630691</v>
      </c>
      <c r="M8" s="15">
        <v>0.67256053885550371</v>
      </c>
      <c r="O8" s="14">
        <v>5040.1864406779659</v>
      </c>
      <c r="P8" s="14">
        <v>5830.8039215686276</v>
      </c>
      <c r="Q8" s="14">
        <v>29737.1</v>
      </c>
    </row>
    <row r="9" spans="2:17" x14ac:dyDescent="0.3">
      <c r="B9" s="1" t="s">
        <v>182</v>
      </c>
      <c r="C9" s="12" t="s">
        <v>41</v>
      </c>
      <c r="D9" s="14">
        <v>1020829</v>
      </c>
      <c r="E9" s="63"/>
      <c r="F9" s="14">
        <v>202</v>
      </c>
      <c r="G9" s="14">
        <v>173</v>
      </c>
      <c r="H9" s="14">
        <v>26</v>
      </c>
      <c r="I9" s="14">
        <v>147</v>
      </c>
      <c r="J9" s="63"/>
      <c r="K9" s="15">
        <v>3.9575678198797251</v>
      </c>
      <c r="L9" s="15">
        <v>3.3894021427682799</v>
      </c>
      <c r="M9" s="15">
        <v>2.8800122253580178</v>
      </c>
      <c r="O9" s="14">
        <v>5053.6089108910892</v>
      </c>
      <c r="P9" s="14">
        <v>5900.745664739884</v>
      </c>
      <c r="Q9" s="14">
        <v>6944.4149659863942</v>
      </c>
    </row>
    <row r="10" spans="2:17" x14ac:dyDescent="0.3">
      <c r="B10" s="1" t="s">
        <v>275</v>
      </c>
      <c r="C10" s="12" t="s">
        <v>55</v>
      </c>
      <c r="D10" s="14">
        <v>277146</v>
      </c>
      <c r="E10" s="63"/>
      <c r="F10" s="14">
        <v>92</v>
      </c>
      <c r="G10" s="14">
        <v>43</v>
      </c>
      <c r="H10" s="14">
        <v>37</v>
      </c>
      <c r="I10" s="14">
        <v>6</v>
      </c>
      <c r="J10" s="63"/>
      <c r="K10" s="15">
        <v>6.6390999689694246</v>
      </c>
      <c r="L10" s="15">
        <v>3.1030575941922307</v>
      </c>
      <c r="M10" s="15">
        <v>0.43298478058496243</v>
      </c>
      <c r="O10" s="14">
        <v>3012.4565217391305</v>
      </c>
      <c r="P10" s="14">
        <v>6445.2558139534885</v>
      </c>
      <c r="Q10" s="14">
        <v>46191</v>
      </c>
    </row>
    <row r="11" spans="2:17" x14ac:dyDescent="0.3">
      <c r="B11" s="1" t="s">
        <v>242</v>
      </c>
      <c r="C11" s="12" t="s">
        <v>88</v>
      </c>
      <c r="D11" s="14">
        <v>314825</v>
      </c>
      <c r="E11" s="63"/>
      <c r="F11" s="14">
        <v>79</v>
      </c>
      <c r="G11" s="14">
        <v>48</v>
      </c>
      <c r="H11" s="14">
        <v>17</v>
      </c>
      <c r="I11" s="14">
        <v>31</v>
      </c>
      <c r="J11" s="63"/>
      <c r="K11" s="15">
        <v>5.0186611609624396</v>
      </c>
      <c r="L11" s="15">
        <v>3.0493131104581912</v>
      </c>
      <c r="M11" s="15">
        <v>1.9693480505042484</v>
      </c>
      <c r="O11" s="14">
        <v>3985.1265822784812</v>
      </c>
      <c r="P11" s="14">
        <v>6558.854166666667</v>
      </c>
      <c r="Q11" s="14">
        <v>10155.645161290322</v>
      </c>
    </row>
    <row r="12" spans="2:17" x14ac:dyDescent="0.3">
      <c r="B12" s="1" t="s">
        <v>277</v>
      </c>
      <c r="C12" s="12" t="s">
        <v>74</v>
      </c>
      <c r="D12" s="14">
        <v>291554</v>
      </c>
      <c r="E12" s="63"/>
      <c r="F12" s="14">
        <v>117</v>
      </c>
      <c r="G12" s="14">
        <v>44</v>
      </c>
      <c r="H12" s="14">
        <v>32</v>
      </c>
      <c r="I12" s="14">
        <v>12</v>
      </c>
      <c r="J12" s="63"/>
      <c r="K12" s="15">
        <v>8.0259574555656936</v>
      </c>
      <c r="L12" s="15">
        <v>3.0183087867084657</v>
      </c>
      <c r="M12" s="15">
        <v>0.82317512364776335</v>
      </c>
      <c r="O12" s="14">
        <v>2491.9145299145298</v>
      </c>
      <c r="P12" s="14">
        <v>6626.227272727273</v>
      </c>
      <c r="Q12" s="14">
        <v>24296.166666666668</v>
      </c>
    </row>
    <row r="13" spans="2:17" x14ac:dyDescent="0.3">
      <c r="B13" s="1" t="s">
        <v>183</v>
      </c>
      <c r="C13" s="12" t="s">
        <v>69</v>
      </c>
      <c r="D13" s="14">
        <v>497645</v>
      </c>
      <c r="E13" s="63"/>
      <c r="F13" s="14">
        <v>185</v>
      </c>
      <c r="G13" s="14">
        <v>71</v>
      </c>
      <c r="H13" s="14">
        <v>31</v>
      </c>
      <c r="I13" s="14">
        <v>40</v>
      </c>
      <c r="J13" s="63"/>
      <c r="K13" s="15">
        <v>7.4350189392036494</v>
      </c>
      <c r="L13" s="15">
        <v>2.8534397009916708</v>
      </c>
      <c r="M13" s="15">
        <v>1.6075716625305188</v>
      </c>
      <c r="O13" s="14">
        <v>2689.9729729729729</v>
      </c>
      <c r="P13" s="14">
        <v>7009.0845070422538</v>
      </c>
      <c r="Q13" s="14">
        <v>12441.125</v>
      </c>
    </row>
    <row r="14" spans="2:17" x14ac:dyDescent="0.3">
      <c r="B14" s="1" t="s">
        <v>187</v>
      </c>
      <c r="C14" s="12" t="s">
        <v>13</v>
      </c>
      <c r="D14" s="14">
        <v>240861</v>
      </c>
      <c r="E14" s="63"/>
      <c r="F14" s="14">
        <v>80</v>
      </c>
      <c r="G14" s="14">
        <v>34</v>
      </c>
      <c r="H14" s="14">
        <v>12</v>
      </c>
      <c r="I14" s="14">
        <v>22</v>
      </c>
      <c r="J14" s="63"/>
      <c r="K14" s="15">
        <v>6.6428354943307557</v>
      </c>
      <c r="L14" s="15">
        <v>2.8232050850905708</v>
      </c>
      <c r="M14" s="15">
        <v>1.8267797609409575</v>
      </c>
      <c r="O14" s="14">
        <v>3010.7624999999998</v>
      </c>
      <c r="P14" s="14">
        <v>7084.1470588235297</v>
      </c>
      <c r="Q14" s="14">
        <v>10948.227272727272</v>
      </c>
    </row>
    <row r="15" spans="2:17" x14ac:dyDescent="0.3">
      <c r="B15" s="1" t="s">
        <v>256</v>
      </c>
      <c r="C15" s="12" t="s">
        <v>87</v>
      </c>
      <c r="D15" s="14">
        <v>297651</v>
      </c>
      <c r="E15" s="63"/>
      <c r="F15" s="14">
        <v>101</v>
      </c>
      <c r="G15" s="14">
        <v>42</v>
      </c>
      <c r="H15" s="14">
        <v>0</v>
      </c>
      <c r="I15" s="14">
        <v>42</v>
      </c>
      <c r="J15" s="63"/>
      <c r="K15" s="15">
        <v>6.7864714044300207</v>
      </c>
      <c r="L15" s="15">
        <v>2.822097019663969</v>
      </c>
      <c r="M15" s="15">
        <v>2.822097019663969</v>
      </c>
      <c r="O15" s="14">
        <v>2947.0396039603961</v>
      </c>
      <c r="P15" s="14">
        <v>7086.9285714285716</v>
      </c>
      <c r="Q15" s="14">
        <v>7086.9285714285716</v>
      </c>
    </row>
    <row r="16" spans="2:17" x14ac:dyDescent="0.3">
      <c r="B16" s="1" t="s">
        <v>285</v>
      </c>
      <c r="C16" s="12" t="s">
        <v>18</v>
      </c>
      <c r="D16" s="14">
        <v>255227</v>
      </c>
      <c r="E16" s="63"/>
      <c r="F16" s="14">
        <v>112</v>
      </c>
      <c r="G16" s="14">
        <v>34</v>
      </c>
      <c r="H16" s="14">
        <v>34</v>
      </c>
      <c r="I16" s="14">
        <v>0</v>
      </c>
      <c r="J16" s="63"/>
      <c r="K16" s="15">
        <v>8.7765009187899405</v>
      </c>
      <c r="L16" s="15">
        <v>2.6642949217755176</v>
      </c>
      <c r="M16" s="15">
        <v>0</v>
      </c>
      <c r="O16" s="14">
        <v>2278.8125</v>
      </c>
      <c r="P16" s="14">
        <v>7506.6764705882351</v>
      </c>
      <c r="Q16" s="14" t="s">
        <v>458</v>
      </c>
    </row>
    <row r="17" spans="2:17" x14ac:dyDescent="0.3">
      <c r="B17" s="1" t="s">
        <v>293</v>
      </c>
      <c r="C17" s="12" t="s">
        <v>24</v>
      </c>
      <c r="D17" s="14">
        <v>927811</v>
      </c>
      <c r="E17" s="63"/>
      <c r="F17" s="14">
        <v>100</v>
      </c>
      <c r="G17" s="14">
        <v>118</v>
      </c>
      <c r="H17" s="14">
        <v>115</v>
      </c>
      <c r="I17" s="14">
        <v>3</v>
      </c>
      <c r="J17" s="63"/>
      <c r="K17" s="15">
        <v>2.1556114337941672</v>
      </c>
      <c r="L17" s="15">
        <v>2.5436214918771172</v>
      </c>
      <c r="M17" s="15">
        <v>6.4668343013825014E-2</v>
      </c>
      <c r="O17" s="14">
        <v>9278.11</v>
      </c>
      <c r="P17" s="14">
        <v>7862.8050847457625</v>
      </c>
      <c r="Q17" s="14">
        <v>309270.33333333331</v>
      </c>
    </row>
    <row r="18" spans="2:17" x14ac:dyDescent="0.3">
      <c r="B18" s="1" t="s">
        <v>266</v>
      </c>
      <c r="C18" s="12" t="s">
        <v>6</v>
      </c>
      <c r="D18" s="14">
        <v>246301</v>
      </c>
      <c r="E18" s="63"/>
      <c r="F18" s="14">
        <v>91</v>
      </c>
      <c r="G18" s="14">
        <v>31</v>
      </c>
      <c r="H18" s="14">
        <v>11</v>
      </c>
      <c r="I18" s="14">
        <v>20</v>
      </c>
      <c r="J18" s="63"/>
      <c r="K18" s="15">
        <v>7.3893325646262102</v>
      </c>
      <c r="L18" s="15">
        <v>2.5172451593781591</v>
      </c>
      <c r="M18" s="15">
        <v>1.6240291350826834</v>
      </c>
      <c r="O18" s="14">
        <v>2706.6043956043954</v>
      </c>
      <c r="P18" s="14">
        <v>7945.1935483870966</v>
      </c>
      <c r="Q18" s="14">
        <v>12315.05</v>
      </c>
    </row>
    <row r="19" spans="2:17" x14ac:dyDescent="0.3">
      <c r="B19" s="1" t="s">
        <v>228</v>
      </c>
      <c r="C19" s="12" t="s">
        <v>95</v>
      </c>
      <c r="D19" s="14">
        <v>464214</v>
      </c>
      <c r="E19" s="63"/>
      <c r="F19" s="14">
        <v>39</v>
      </c>
      <c r="G19" s="14">
        <v>57</v>
      </c>
      <c r="H19" s="14">
        <v>12</v>
      </c>
      <c r="I19" s="14">
        <v>45</v>
      </c>
      <c r="J19" s="63"/>
      <c r="K19" s="15">
        <v>1.6802595354728638</v>
      </c>
      <c r="L19" s="15">
        <v>2.4557639364603396</v>
      </c>
      <c r="M19" s="15">
        <v>1.9387610024686892</v>
      </c>
      <c r="O19" s="14">
        <v>11902.923076923076</v>
      </c>
      <c r="P19" s="14">
        <v>8144.105263157895</v>
      </c>
      <c r="Q19" s="14">
        <v>10315.866666666667</v>
      </c>
    </row>
    <row r="20" spans="2:17" x14ac:dyDescent="0.3">
      <c r="B20" s="1" t="s">
        <v>263</v>
      </c>
      <c r="C20" s="12" t="s">
        <v>60</v>
      </c>
      <c r="D20" s="14">
        <v>439124</v>
      </c>
      <c r="E20" s="63"/>
      <c r="F20" s="14">
        <v>119</v>
      </c>
      <c r="G20" s="14">
        <v>50</v>
      </c>
      <c r="H20" s="14">
        <v>25</v>
      </c>
      <c r="I20" s="14">
        <v>25</v>
      </c>
      <c r="J20" s="63"/>
      <c r="K20" s="15">
        <v>5.4198814002422999</v>
      </c>
      <c r="L20" s="15">
        <v>2.2772610925387817</v>
      </c>
      <c r="M20" s="15">
        <v>1.1386305462693909</v>
      </c>
      <c r="O20" s="14">
        <v>3690.1176470588234</v>
      </c>
      <c r="P20" s="14">
        <v>8782.48</v>
      </c>
      <c r="Q20" s="14">
        <v>17564.96</v>
      </c>
    </row>
    <row r="21" spans="2:17" x14ac:dyDescent="0.3">
      <c r="B21" s="1" t="s">
        <v>272</v>
      </c>
      <c r="C21" s="12" t="s">
        <v>5</v>
      </c>
      <c r="D21" s="14">
        <v>399679</v>
      </c>
      <c r="E21" s="63"/>
      <c r="F21" s="14">
        <v>41</v>
      </c>
      <c r="G21" s="14">
        <v>39</v>
      </c>
      <c r="H21" s="14">
        <v>18</v>
      </c>
      <c r="I21" s="14">
        <v>21</v>
      </c>
      <c r="J21" s="63"/>
      <c r="K21" s="15">
        <v>2.0516464462731343</v>
      </c>
      <c r="L21" s="15">
        <v>1.9515661318207862</v>
      </c>
      <c r="M21" s="15">
        <v>1.0508433017496541</v>
      </c>
      <c r="O21" s="14">
        <v>9748.2682926829275</v>
      </c>
      <c r="P21" s="14">
        <v>10248.179487179486</v>
      </c>
      <c r="Q21" s="14">
        <v>19032.333333333332</v>
      </c>
    </row>
    <row r="22" spans="2:17" x14ac:dyDescent="0.3">
      <c r="B22" s="1" t="s">
        <v>305</v>
      </c>
      <c r="C22" s="12" t="s">
        <v>39</v>
      </c>
      <c r="D22" s="14">
        <v>331701</v>
      </c>
      <c r="E22" s="63"/>
      <c r="F22" s="14">
        <v>56</v>
      </c>
      <c r="G22" s="14">
        <v>31</v>
      </c>
      <c r="H22" s="14">
        <v>19</v>
      </c>
      <c r="I22" s="14">
        <v>12</v>
      </c>
      <c r="J22" s="63"/>
      <c r="K22" s="15">
        <v>3.3765348913630047</v>
      </c>
      <c r="L22" s="15">
        <v>1.869153243433092</v>
      </c>
      <c r="M22" s="15">
        <v>0.72354319100635811</v>
      </c>
      <c r="O22" s="14">
        <v>5923.2321428571431</v>
      </c>
      <c r="P22" s="14">
        <v>10700.032258064517</v>
      </c>
      <c r="Q22" s="14">
        <v>27641.75</v>
      </c>
    </row>
    <row r="23" spans="2:17" x14ac:dyDescent="0.3">
      <c r="B23" s="1" t="s">
        <v>298</v>
      </c>
      <c r="C23" s="12" t="s">
        <v>12</v>
      </c>
      <c r="D23" s="14">
        <v>227473</v>
      </c>
      <c r="E23" s="63"/>
      <c r="F23" s="14">
        <v>71</v>
      </c>
      <c r="G23" s="14">
        <v>21</v>
      </c>
      <c r="H23" s="14">
        <v>0</v>
      </c>
      <c r="I23" s="14">
        <v>21</v>
      </c>
      <c r="J23" s="63"/>
      <c r="K23" s="15">
        <v>6.2424991097844575</v>
      </c>
      <c r="L23" s="15">
        <v>1.8463729761334313</v>
      </c>
      <c r="M23" s="15">
        <v>1.8463729761334313</v>
      </c>
      <c r="O23" s="14">
        <v>3203.8450704225352</v>
      </c>
      <c r="P23" s="14">
        <v>10832.047619047618</v>
      </c>
      <c r="Q23" s="14">
        <v>10832.047619047618</v>
      </c>
    </row>
    <row r="24" spans="2:17" x14ac:dyDescent="0.3">
      <c r="B24" s="1" t="s">
        <v>233</v>
      </c>
      <c r="C24" s="12" t="s">
        <v>21</v>
      </c>
      <c r="D24" s="14">
        <v>311917</v>
      </c>
      <c r="E24" s="63"/>
      <c r="F24" s="14">
        <v>98</v>
      </c>
      <c r="G24" s="14">
        <v>28</v>
      </c>
      <c r="H24" s="14">
        <v>15</v>
      </c>
      <c r="I24" s="14">
        <v>13</v>
      </c>
      <c r="J24" s="63"/>
      <c r="K24" s="15">
        <v>6.283722913467364</v>
      </c>
      <c r="L24" s="15">
        <v>1.7953494038478184</v>
      </c>
      <c r="M24" s="15">
        <v>0.8335550803579157</v>
      </c>
      <c r="O24" s="14">
        <v>3182.8265306122448</v>
      </c>
      <c r="P24" s="14">
        <v>11139.892857142857</v>
      </c>
      <c r="Q24" s="14">
        <v>23993.615384615383</v>
      </c>
    </row>
    <row r="25" spans="2:17" x14ac:dyDescent="0.3">
      <c r="B25" s="1" t="s">
        <v>240</v>
      </c>
      <c r="C25" s="12" t="s">
        <v>91</v>
      </c>
      <c r="D25" s="14">
        <v>392284</v>
      </c>
      <c r="E25" s="63"/>
      <c r="F25" s="14">
        <v>52</v>
      </c>
      <c r="G25" s="14">
        <v>35</v>
      </c>
      <c r="H25" s="14">
        <v>12</v>
      </c>
      <c r="I25" s="14">
        <v>23</v>
      </c>
      <c r="J25" s="63"/>
      <c r="K25" s="15">
        <v>2.6511405002498187</v>
      </c>
      <c r="L25" s="15">
        <v>1.7844214905527627</v>
      </c>
      <c r="M25" s="15">
        <v>1.1726198366489584</v>
      </c>
      <c r="O25" s="14">
        <v>7543.9230769230771</v>
      </c>
      <c r="P25" s="14">
        <v>11208.114285714286</v>
      </c>
      <c r="Q25" s="14">
        <v>17055.82608695652</v>
      </c>
    </row>
    <row r="26" spans="2:17" x14ac:dyDescent="0.3">
      <c r="B26" s="1" t="s">
        <v>303</v>
      </c>
      <c r="C26" s="52" t="s">
        <v>85</v>
      </c>
      <c r="D26" s="14">
        <v>246001</v>
      </c>
      <c r="E26" s="63"/>
      <c r="F26" s="14">
        <v>51</v>
      </c>
      <c r="G26" s="14">
        <v>21</v>
      </c>
      <c r="H26" s="14">
        <v>1</v>
      </c>
      <c r="I26" s="14">
        <v>20</v>
      </c>
      <c r="J26" s="63"/>
      <c r="K26" s="15">
        <v>4.1463246084365517</v>
      </c>
      <c r="L26" s="15">
        <v>1.7073101328856386</v>
      </c>
      <c r="M26" s="15">
        <v>1.626009650367275</v>
      </c>
      <c r="O26" s="14">
        <v>4823.5490196078435</v>
      </c>
      <c r="P26" s="14">
        <v>11714.333333333334</v>
      </c>
      <c r="Q26" s="14">
        <v>12300.05</v>
      </c>
    </row>
    <row r="27" spans="2:17" x14ac:dyDescent="0.3">
      <c r="B27" s="1" t="s">
        <v>245</v>
      </c>
      <c r="C27" s="12" t="s">
        <v>36</v>
      </c>
      <c r="D27" s="14">
        <v>278911</v>
      </c>
      <c r="E27" s="63"/>
      <c r="F27" s="14">
        <v>13</v>
      </c>
      <c r="G27" s="14">
        <v>23</v>
      </c>
      <c r="H27" s="14">
        <v>0</v>
      </c>
      <c r="I27" s="14">
        <v>23</v>
      </c>
      <c r="J27" s="63"/>
      <c r="K27" s="15">
        <v>0.93219700908175007</v>
      </c>
      <c r="L27" s="15">
        <v>1.6492716314523272</v>
      </c>
      <c r="M27" s="15">
        <v>1.6492716314523272</v>
      </c>
      <c r="O27" s="14">
        <v>21454.692307692309</v>
      </c>
      <c r="P27" s="14">
        <v>12126.565217391304</v>
      </c>
      <c r="Q27" s="14">
        <v>12126.565217391304</v>
      </c>
    </row>
    <row r="28" spans="2:17" x14ac:dyDescent="0.3">
      <c r="B28" s="1" t="s">
        <v>268</v>
      </c>
      <c r="C28" s="12" t="s">
        <v>96</v>
      </c>
      <c r="D28" s="14">
        <v>706367</v>
      </c>
      <c r="E28" s="63"/>
      <c r="F28" s="14">
        <v>206</v>
      </c>
      <c r="G28" s="14">
        <v>58</v>
      </c>
      <c r="H28" s="14">
        <v>53</v>
      </c>
      <c r="I28" s="14">
        <v>5</v>
      </c>
      <c r="J28" s="63"/>
      <c r="K28" s="15">
        <v>5.8326620581086033</v>
      </c>
      <c r="L28" s="15">
        <v>1.6422058221859175</v>
      </c>
      <c r="M28" s="15">
        <v>0.14156946742982046</v>
      </c>
      <c r="O28" s="14">
        <v>3428.9660194174758</v>
      </c>
      <c r="P28" s="14">
        <v>12178.741379310344</v>
      </c>
      <c r="Q28" s="14">
        <v>141273.4</v>
      </c>
    </row>
    <row r="29" spans="2:17" x14ac:dyDescent="0.3">
      <c r="B29" s="1" t="s">
        <v>281</v>
      </c>
      <c r="C29" s="52" t="s">
        <v>75</v>
      </c>
      <c r="D29" s="14">
        <v>665438</v>
      </c>
      <c r="E29" s="63"/>
      <c r="F29" s="14">
        <v>120</v>
      </c>
      <c r="G29" s="14">
        <v>54</v>
      </c>
      <c r="H29" s="14">
        <v>54</v>
      </c>
      <c r="I29" s="14">
        <v>0</v>
      </c>
      <c r="J29" s="63"/>
      <c r="K29" s="15">
        <v>3.6066470505140975</v>
      </c>
      <c r="L29" s="15">
        <v>1.622991172731344</v>
      </c>
      <c r="M29" s="15">
        <v>0</v>
      </c>
      <c r="O29" s="14">
        <v>5545.3166666666666</v>
      </c>
      <c r="P29" s="14">
        <v>12322.925925925925</v>
      </c>
      <c r="Q29" s="14" t="s">
        <v>458</v>
      </c>
    </row>
    <row r="30" spans="2:17" x14ac:dyDescent="0.3">
      <c r="B30" s="1" t="s">
        <v>243</v>
      </c>
      <c r="C30" s="12" t="s">
        <v>76</v>
      </c>
      <c r="D30" s="14">
        <v>480766</v>
      </c>
      <c r="E30" s="63"/>
      <c r="F30" s="14">
        <v>110</v>
      </c>
      <c r="G30" s="14">
        <v>38</v>
      </c>
      <c r="H30" s="14">
        <v>2</v>
      </c>
      <c r="I30" s="14">
        <v>36</v>
      </c>
      <c r="J30" s="63"/>
      <c r="K30" s="15">
        <v>4.5760307509266465</v>
      </c>
      <c r="L30" s="15">
        <v>1.5808106230473871</v>
      </c>
      <c r="M30" s="15">
        <v>1.4976100639396297</v>
      </c>
      <c r="O30" s="14">
        <v>4370.6000000000004</v>
      </c>
      <c r="P30" s="14">
        <v>12651.736842105263</v>
      </c>
      <c r="Q30" s="14">
        <v>13354.611111111111</v>
      </c>
    </row>
    <row r="31" spans="2:17" x14ac:dyDescent="0.3">
      <c r="B31" s="1" t="s">
        <v>295</v>
      </c>
      <c r="C31" s="12" t="s">
        <v>97</v>
      </c>
      <c r="D31" s="14">
        <v>399769</v>
      </c>
      <c r="E31" s="63"/>
      <c r="F31" s="14">
        <v>70</v>
      </c>
      <c r="G31" s="14">
        <v>30</v>
      </c>
      <c r="H31" s="14">
        <v>6</v>
      </c>
      <c r="I31" s="14">
        <v>24</v>
      </c>
      <c r="J31" s="63"/>
      <c r="K31" s="15">
        <v>3.5020224179463644</v>
      </c>
      <c r="L31" s="15">
        <v>1.5008667505484417</v>
      </c>
      <c r="M31" s="15">
        <v>1.2006934004387533</v>
      </c>
      <c r="O31" s="14">
        <v>5710.9857142857145</v>
      </c>
      <c r="P31" s="14">
        <v>13325.633333333333</v>
      </c>
      <c r="Q31" s="14">
        <v>16657.041666666668</v>
      </c>
    </row>
    <row r="32" spans="2:17" x14ac:dyDescent="0.3">
      <c r="B32" s="1" t="s">
        <v>284</v>
      </c>
      <c r="C32" s="12" t="s">
        <v>77</v>
      </c>
      <c r="D32" s="14">
        <v>273593</v>
      </c>
      <c r="E32" s="63"/>
      <c r="F32" s="14">
        <v>52</v>
      </c>
      <c r="G32" s="14">
        <v>20</v>
      </c>
      <c r="H32" s="14">
        <v>0</v>
      </c>
      <c r="I32" s="14">
        <v>20</v>
      </c>
      <c r="J32" s="63"/>
      <c r="K32" s="15">
        <v>3.8012668452774743</v>
      </c>
      <c r="L32" s="15">
        <v>1.4620257097221054</v>
      </c>
      <c r="M32" s="15">
        <v>1.4620257097221054</v>
      </c>
      <c r="O32" s="14">
        <v>5261.4038461538457</v>
      </c>
      <c r="P32" s="14">
        <v>13679.65</v>
      </c>
      <c r="Q32" s="14">
        <v>13679.65</v>
      </c>
    </row>
    <row r="33" spans="2:17" x14ac:dyDescent="0.3">
      <c r="B33" s="1" t="s">
        <v>241</v>
      </c>
      <c r="C33" s="12" t="s">
        <v>135</v>
      </c>
      <c r="D33" s="14">
        <v>233034</v>
      </c>
      <c r="E33" s="63"/>
      <c r="F33" s="14">
        <v>39</v>
      </c>
      <c r="G33" s="14">
        <v>17</v>
      </c>
      <c r="H33" s="14">
        <v>0</v>
      </c>
      <c r="I33" s="14">
        <v>17</v>
      </c>
      <c r="J33" s="63"/>
      <c r="K33" s="15">
        <v>3.3471510595020471</v>
      </c>
      <c r="L33" s="15">
        <v>1.4590145643983283</v>
      </c>
      <c r="M33" s="15">
        <v>1.4590145643983283</v>
      </c>
      <c r="O33" s="14">
        <v>5975.2307692307695</v>
      </c>
      <c r="P33" s="14">
        <v>13707.882352941177</v>
      </c>
      <c r="Q33" s="14">
        <v>13707.882352941177</v>
      </c>
    </row>
    <row r="34" spans="2:17" x14ac:dyDescent="0.3">
      <c r="B34" s="1" t="s">
        <v>267</v>
      </c>
      <c r="C34" s="12" t="s">
        <v>78</v>
      </c>
      <c r="D34" s="14">
        <v>316692</v>
      </c>
      <c r="E34" s="63"/>
      <c r="F34" s="14">
        <v>27</v>
      </c>
      <c r="G34" s="14">
        <v>23</v>
      </c>
      <c r="H34" s="14">
        <v>12</v>
      </c>
      <c r="I34" s="14">
        <v>11</v>
      </c>
      <c r="J34" s="63"/>
      <c r="K34" s="15">
        <v>1.7051267477549163</v>
      </c>
      <c r="L34" s="15">
        <v>1.4525153777171509</v>
      </c>
      <c r="M34" s="15">
        <v>0.69468126760385485</v>
      </c>
      <c r="O34" s="14">
        <v>11729.333333333334</v>
      </c>
      <c r="P34" s="14">
        <v>13769.217391304348</v>
      </c>
      <c r="Q34" s="14">
        <v>28790.18181818182</v>
      </c>
    </row>
    <row r="35" spans="2:17" x14ac:dyDescent="0.3">
      <c r="B35" s="1" t="s">
        <v>235</v>
      </c>
      <c r="C35" s="12" t="s">
        <v>81</v>
      </c>
      <c r="D35" s="14">
        <v>1394592</v>
      </c>
      <c r="E35" s="63"/>
      <c r="F35" s="14">
        <v>143</v>
      </c>
      <c r="G35" s="14">
        <v>101</v>
      </c>
      <c r="H35" s="14">
        <v>30</v>
      </c>
      <c r="I35" s="14">
        <v>71</v>
      </c>
      <c r="J35" s="63"/>
      <c r="K35" s="15">
        <v>2.0507790092012574</v>
      </c>
      <c r="L35" s="15">
        <v>1.4484523071980908</v>
      </c>
      <c r="M35" s="15">
        <v>1.0182189486244004</v>
      </c>
      <c r="O35" s="14">
        <v>9752.3916083916083</v>
      </c>
      <c r="P35" s="14">
        <v>13807.841584158416</v>
      </c>
      <c r="Q35" s="14">
        <v>19642.140845070422</v>
      </c>
    </row>
    <row r="36" spans="2:17" x14ac:dyDescent="0.3">
      <c r="B36" s="1" t="s">
        <v>282</v>
      </c>
      <c r="C36" s="12" t="s">
        <v>3</v>
      </c>
      <c r="D36" s="14">
        <v>346023</v>
      </c>
      <c r="E36" s="63"/>
      <c r="F36" s="14">
        <v>26</v>
      </c>
      <c r="G36" s="14">
        <v>25</v>
      </c>
      <c r="H36" s="14">
        <v>10</v>
      </c>
      <c r="I36" s="14">
        <v>15</v>
      </c>
      <c r="J36" s="63"/>
      <c r="K36" s="15">
        <v>1.5027902769469081</v>
      </c>
      <c r="L36" s="15">
        <v>1.4449906509104886</v>
      </c>
      <c r="M36" s="15">
        <v>0.86699439054629313</v>
      </c>
      <c r="O36" s="14">
        <v>13308.576923076924</v>
      </c>
      <c r="P36" s="14">
        <v>13840.92</v>
      </c>
      <c r="Q36" s="14">
        <v>23068.2</v>
      </c>
    </row>
    <row r="37" spans="2:17" x14ac:dyDescent="0.3">
      <c r="B37" s="1" t="s">
        <v>278</v>
      </c>
      <c r="C37" s="12" t="s">
        <v>53</v>
      </c>
      <c r="D37" s="14">
        <v>642889</v>
      </c>
      <c r="E37" s="63"/>
      <c r="F37" s="14">
        <v>147</v>
      </c>
      <c r="G37" s="14">
        <v>45</v>
      </c>
      <c r="H37" s="14">
        <v>0</v>
      </c>
      <c r="I37" s="14">
        <v>45</v>
      </c>
      <c r="J37" s="63"/>
      <c r="K37" s="15">
        <v>4.5731067104896805</v>
      </c>
      <c r="L37" s="15">
        <v>1.3999306256601063</v>
      </c>
      <c r="M37" s="15">
        <v>1.3999306256601063</v>
      </c>
      <c r="O37" s="14">
        <v>4373.3945578231296</v>
      </c>
      <c r="P37" s="14">
        <v>14286.422222222222</v>
      </c>
      <c r="Q37" s="14">
        <v>14286.422222222222</v>
      </c>
    </row>
    <row r="38" spans="2:17" x14ac:dyDescent="0.3">
      <c r="B38" s="1" t="s">
        <v>185</v>
      </c>
      <c r="C38" s="12" t="s">
        <v>82</v>
      </c>
      <c r="D38" s="14">
        <v>883822</v>
      </c>
      <c r="E38" s="63"/>
      <c r="F38" s="14">
        <v>167</v>
      </c>
      <c r="G38" s="14">
        <v>61</v>
      </c>
      <c r="H38" s="14">
        <v>50</v>
      </c>
      <c r="I38" s="14">
        <v>11</v>
      </c>
      <c r="J38" s="63"/>
      <c r="K38" s="15">
        <v>3.7790414812032282</v>
      </c>
      <c r="L38" s="15">
        <v>1.3803684452299219</v>
      </c>
      <c r="M38" s="15">
        <v>0.24891889995949412</v>
      </c>
      <c r="O38" s="14">
        <v>5292.3473053892212</v>
      </c>
      <c r="P38" s="14">
        <v>14488.88524590164</v>
      </c>
      <c r="Q38" s="14">
        <v>80347.454545454544</v>
      </c>
    </row>
    <row r="39" spans="2:17" x14ac:dyDescent="0.3">
      <c r="B39" s="1" t="s">
        <v>262</v>
      </c>
      <c r="C39" s="12" t="s">
        <v>30</v>
      </c>
      <c r="D39" s="14">
        <v>296031</v>
      </c>
      <c r="E39" s="63"/>
      <c r="F39" s="14">
        <v>76</v>
      </c>
      <c r="G39" s="14">
        <v>20</v>
      </c>
      <c r="H39" s="14">
        <v>0</v>
      </c>
      <c r="I39" s="14">
        <v>20</v>
      </c>
      <c r="J39" s="63"/>
      <c r="K39" s="15">
        <v>5.1345973901381949</v>
      </c>
      <c r="L39" s="15">
        <v>1.3512098395100514</v>
      </c>
      <c r="M39" s="15">
        <v>1.3512098395100514</v>
      </c>
      <c r="O39" s="14">
        <v>3895.1447368421054</v>
      </c>
      <c r="P39" s="14">
        <v>14801.55</v>
      </c>
      <c r="Q39" s="14">
        <v>14801.55</v>
      </c>
    </row>
    <row r="40" spans="2:17" x14ac:dyDescent="0.3">
      <c r="B40" s="1" t="s">
        <v>299</v>
      </c>
      <c r="C40" s="85" t="s">
        <v>191</v>
      </c>
      <c r="D40" s="14">
        <v>231726</v>
      </c>
      <c r="E40" s="63"/>
      <c r="F40" s="14">
        <v>11</v>
      </c>
      <c r="G40" s="14">
        <v>15</v>
      </c>
      <c r="H40" s="14">
        <v>4</v>
      </c>
      <c r="I40" s="14">
        <v>11</v>
      </c>
      <c r="J40" s="63"/>
      <c r="K40" s="15">
        <v>0.94939713282065896</v>
      </c>
      <c r="L40" s="15">
        <v>1.2946324538463529</v>
      </c>
      <c r="M40" s="15">
        <v>0.94939713282065896</v>
      </c>
      <c r="O40" s="14">
        <v>21066</v>
      </c>
      <c r="P40" s="14">
        <v>15448.4</v>
      </c>
      <c r="Q40" s="14">
        <v>21066</v>
      </c>
    </row>
    <row r="41" spans="2:17" x14ac:dyDescent="0.3">
      <c r="B41" s="1" t="s">
        <v>292</v>
      </c>
      <c r="C41" s="12" t="s">
        <v>23</v>
      </c>
      <c r="D41" s="14">
        <v>495511</v>
      </c>
      <c r="E41" s="63"/>
      <c r="F41" s="14">
        <v>60</v>
      </c>
      <c r="G41" s="14">
        <v>31</v>
      </c>
      <c r="H41" s="14">
        <v>0</v>
      </c>
      <c r="I41" s="14">
        <v>31</v>
      </c>
      <c r="J41" s="63"/>
      <c r="K41" s="15">
        <v>2.4217424032967987</v>
      </c>
      <c r="L41" s="15">
        <v>1.2512335750366794</v>
      </c>
      <c r="M41" s="15">
        <v>1.2512335750366794</v>
      </c>
      <c r="O41" s="14">
        <v>8258.5166666666664</v>
      </c>
      <c r="P41" s="14">
        <v>15984.225806451614</v>
      </c>
      <c r="Q41" s="14">
        <v>15984.225806451614</v>
      </c>
    </row>
    <row r="42" spans="2:17" x14ac:dyDescent="0.3">
      <c r="B42" s="1" t="s">
        <v>186</v>
      </c>
      <c r="C42" s="12" t="s">
        <v>38</v>
      </c>
      <c r="D42" s="14">
        <v>303787</v>
      </c>
      <c r="E42" s="63"/>
      <c r="F42" s="14">
        <v>83</v>
      </c>
      <c r="G42" s="14">
        <v>18</v>
      </c>
      <c r="H42" s="14">
        <v>5</v>
      </c>
      <c r="I42" s="14">
        <v>13</v>
      </c>
      <c r="J42" s="63"/>
      <c r="K42" s="15">
        <v>5.4643549592313034</v>
      </c>
      <c r="L42" s="15">
        <v>1.18504083453209</v>
      </c>
      <c r="M42" s="15">
        <v>0.85586282493984278</v>
      </c>
      <c r="O42" s="14">
        <v>3660.0843373493976</v>
      </c>
      <c r="P42" s="14">
        <v>16877.055555555555</v>
      </c>
      <c r="Q42" s="14">
        <v>23368.23076923077</v>
      </c>
    </row>
    <row r="43" spans="2:17" x14ac:dyDescent="0.3">
      <c r="B43" s="1" t="s">
        <v>301</v>
      </c>
      <c r="C43" s="12" t="s">
        <v>37</v>
      </c>
      <c r="D43" s="14">
        <v>251644</v>
      </c>
      <c r="E43" s="63"/>
      <c r="F43" s="14">
        <v>35</v>
      </c>
      <c r="G43" s="14">
        <v>14</v>
      </c>
      <c r="H43" s="14">
        <v>0</v>
      </c>
      <c r="I43" s="14">
        <v>14</v>
      </c>
      <c r="J43" s="63"/>
      <c r="K43" s="15">
        <v>2.7817074915356619</v>
      </c>
      <c r="L43" s="15">
        <v>1.1126829966142646</v>
      </c>
      <c r="M43" s="15">
        <v>1.1126829966142646</v>
      </c>
      <c r="O43" s="14">
        <v>7189.8285714285712</v>
      </c>
      <c r="P43" s="14">
        <v>17974.571428571428</v>
      </c>
      <c r="Q43" s="14">
        <v>17974.571428571428</v>
      </c>
    </row>
    <row r="44" spans="2:17" x14ac:dyDescent="0.3">
      <c r="B44" s="1" t="s">
        <v>306</v>
      </c>
      <c r="C44" s="12" t="s">
        <v>134</v>
      </c>
      <c r="D44" s="14">
        <v>231285</v>
      </c>
      <c r="E44" s="63"/>
      <c r="F44" s="14">
        <v>136</v>
      </c>
      <c r="G44" s="14">
        <v>12</v>
      </c>
      <c r="H44" s="14">
        <v>0</v>
      </c>
      <c r="I44" s="14">
        <v>12</v>
      </c>
      <c r="J44" s="63"/>
      <c r="K44" s="15">
        <v>11.760382212421902</v>
      </c>
      <c r="L44" s="15">
        <v>1.0376807834489914</v>
      </c>
      <c r="M44" s="15">
        <v>1.0376807834489914</v>
      </c>
      <c r="O44" s="14">
        <v>1700.625</v>
      </c>
      <c r="P44" s="14">
        <v>19273.75</v>
      </c>
      <c r="Q44" s="14">
        <v>19273.75</v>
      </c>
    </row>
    <row r="45" spans="2:17" x14ac:dyDescent="0.3">
      <c r="B45" s="1" t="s">
        <v>184</v>
      </c>
      <c r="C45" s="12" t="s">
        <v>17</v>
      </c>
      <c r="D45" s="14">
        <v>1164981</v>
      </c>
      <c r="E45" s="63"/>
      <c r="F45" s="14">
        <v>178</v>
      </c>
      <c r="G45" s="14">
        <v>59</v>
      </c>
      <c r="H45" s="14">
        <v>12</v>
      </c>
      <c r="I45" s="14">
        <v>47</v>
      </c>
      <c r="J45" s="63"/>
      <c r="K45" s="15">
        <v>3.0558438292126655</v>
      </c>
      <c r="L45" s="15">
        <v>1.0128920557502654</v>
      </c>
      <c r="M45" s="15">
        <v>0.80688011220783862</v>
      </c>
      <c r="O45" s="14">
        <v>6544.8370786516853</v>
      </c>
      <c r="P45" s="14">
        <v>19745.4406779661</v>
      </c>
      <c r="Q45" s="14">
        <v>24786.829787234041</v>
      </c>
    </row>
    <row r="46" spans="2:17" x14ac:dyDescent="0.3">
      <c r="B46" s="1" t="s">
        <v>264</v>
      </c>
      <c r="C46" s="12" t="s">
        <v>43</v>
      </c>
      <c r="D46" s="14">
        <v>319103</v>
      </c>
      <c r="E46" s="63"/>
      <c r="F46" s="14">
        <v>101</v>
      </c>
      <c r="G46" s="14">
        <v>16</v>
      </c>
      <c r="H46" s="14">
        <v>8</v>
      </c>
      <c r="I46" s="14">
        <v>8</v>
      </c>
      <c r="J46" s="63"/>
      <c r="K46" s="15">
        <v>6.330244466520214</v>
      </c>
      <c r="L46" s="15">
        <v>1.0028110045972618</v>
      </c>
      <c r="M46" s="15">
        <v>0.5014055022986309</v>
      </c>
      <c r="O46" s="14">
        <v>3159.4356435643563</v>
      </c>
      <c r="P46" s="14">
        <v>19943.9375</v>
      </c>
      <c r="Q46" s="14">
        <v>39887.875</v>
      </c>
    </row>
    <row r="47" spans="2:17" x14ac:dyDescent="0.3">
      <c r="B47" s="1" t="s">
        <v>259</v>
      </c>
      <c r="C47" s="12" t="s">
        <v>16</v>
      </c>
      <c r="D47" s="14">
        <v>284103</v>
      </c>
      <c r="E47" s="63"/>
      <c r="F47" s="14">
        <v>25</v>
      </c>
      <c r="G47" s="14">
        <v>14</v>
      </c>
      <c r="H47" s="14">
        <v>0</v>
      </c>
      <c r="I47" s="14">
        <v>14</v>
      </c>
      <c r="J47" s="63"/>
      <c r="K47" s="15">
        <v>1.7599250975878467</v>
      </c>
      <c r="L47" s="15">
        <v>0.9855580546491941</v>
      </c>
      <c r="M47" s="15">
        <v>0.9855580546491941</v>
      </c>
      <c r="O47" s="14">
        <v>11364.12</v>
      </c>
      <c r="P47" s="14">
        <v>20293.071428571428</v>
      </c>
      <c r="Q47" s="14">
        <v>20293.071428571428</v>
      </c>
    </row>
    <row r="48" spans="2:17" x14ac:dyDescent="0.3">
      <c r="B48" s="1" t="s">
        <v>300</v>
      </c>
      <c r="C48" s="12" t="s">
        <v>73</v>
      </c>
      <c r="D48" s="14">
        <v>305298</v>
      </c>
      <c r="E48" s="63"/>
      <c r="F48" s="14">
        <v>69</v>
      </c>
      <c r="G48" s="14">
        <v>15</v>
      </c>
      <c r="H48" s="14">
        <v>0</v>
      </c>
      <c r="I48" s="14">
        <v>15</v>
      </c>
      <c r="J48" s="63"/>
      <c r="K48" s="15">
        <v>4.5201737318947384</v>
      </c>
      <c r="L48" s="15">
        <v>0.98264646345537809</v>
      </c>
      <c r="M48" s="15">
        <v>0.98264646345537809</v>
      </c>
      <c r="O48" s="14">
        <v>4424.608695652174</v>
      </c>
      <c r="P48" s="14">
        <v>20353.2</v>
      </c>
      <c r="Q48" s="14">
        <v>20353.2</v>
      </c>
    </row>
    <row r="49" spans="2:17" x14ac:dyDescent="0.3">
      <c r="B49" s="1" t="s">
        <v>307</v>
      </c>
      <c r="C49" s="12" t="s">
        <v>9</v>
      </c>
      <c r="D49" s="14">
        <v>1003496</v>
      </c>
      <c r="E49" s="63"/>
      <c r="F49" s="14">
        <v>86</v>
      </c>
      <c r="G49" s="14">
        <v>47</v>
      </c>
      <c r="H49" s="14">
        <v>26</v>
      </c>
      <c r="I49" s="14">
        <v>21</v>
      </c>
      <c r="J49" s="63"/>
      <c r="K49" s="15">
        <v>1.7140078286311056</v>
      </c>
      <c r="L49" s="15">
        <v>0.93672520867048803</v>
      </c>
      <c r="M49" s="15">
        <v>0.41853679536340954</v>
      </c>
      <c r="O49" s="14">
        <v>11668.558139534884</v>
      </c>
      <c r="P49" s="14">
        <v>21350.978723404256</v>
      </c>
      <c r="Q49" s="14">
        <v>47785.523809523809</v>
      </c>
    </row>
    <row r="50" spans="2:17" x14ac:dyDescent="0.3">
      <c r="B50" s="1" t="s">
        <v>310</v>
      </c>
      <c r="C50" s="12" t="s">
        <v>47</v>
      </c>
      <c r="D50" s="14">
        <v>517971</v>
      </c>
      <c r="E50" s="63"/>
      <c r="F50" s="14">
        <v>95</v>
      </c>
      <c r="G50" s="14">
        <v>24</v>
      </c>
      <c r="H50" s="14">
        <v>0</v>
      </c>
      <c r="I50" s="14">
        <v>24</v>
      </c>
      <c r="J50" s="63"/>
      <c r="K50" s="15">
        <v>3.6681590282081431</v>
      </c>
      <c r="L50" s="15">
        <v>0.92669280712626767</v>
      </c>
      <c r="M50" s="15">
        <v>0.92669280712626767</v>
      </c>
      <c r="O50" s="14">
        <v>5452.3263157894735</v>
      </c>
      <c r="P50" s="14">
        <v>21582.125</v>
      </c>
      <c r="Q50" s="14">
        <v>21582.125</v>
      </c>
    </row>
    <row r="51" spans="2:17" x14ac:dyDescent="0.3">
      <c r="B51" s="1" t="s">
        <v>230</v>
      </c>
      <c r="C51" s="52" t="s">
        <v>65</v>
      </c>
      <c r="D51" s="14">
        <v>239027</v>
      </c>
      <c r="E51" s="63"/>
      <c r="F51" s="14">
        <v>133</v>
      </c>
      <c r="G51" s="14">
        <v>11</v>
      </c>
      <c r="H51" s="14">
        <v>0</v>
      </c>
      <c r="I51" s="14">
        <v>11</v>
      </c>
      <c r="J51" s="63"/>
      <c r="K51" s="15">
        <v>11.128449924067157</v>
      </c>
      <c r="L51" s="15">
        <v>0.9203981140205918</v>
      </c>
      <c r="M51" s="15">
        <v>0.9203981140205918</v>
      </c>
      <c r="O51" s="14">
        <v>1797.1954887218046</v>
      </c>
      <c r="P51" s="14">
        <v>21729.727272727272</v>
      </c>
      <c r="Q51" s="14">
        <v>21729.727272727272</v>
      </c>
    </row>
    <row r="52" spans="2:17" x14ac:dyDescent="0.3">
      <c r="B52" s="1" t="s">
        <v>276</v>
      </c>
      <c r="C52" s="12" t="s">
        <v>49</v>
      </c>
      <c r="D52" s="14">
        <v>327130</v>
      </c>
      <c r="E52" s="63"/>
      <c r="F52" s="14">
        <v>53</v>
      </c>
      <c r="G52" s="14">
        <v>15</v>
      </c>
      <c r="H52" s="14">
        <v>2</v>
      </c>
      <c r="I52" s="14">
        <v>13</v>
      </c>
      <c r="J52" s="63"/>
      <c r="K52" s="15">
        <v>3.2403020206034294</v>
      </c>
      <c r="L52" s="15">
        <v>0.91706660960474429</v>
      </c>
      <c r="M52" s="15">
        <v>0.79479106165744506</v>
      </c>
      <c r="O52" s="14">
        <v>6172.2641509433961</v>
      </c>
      <c r="P52" s="14">
        <v>21808.666666666668</v>
      </c>
      <c r="Q52" s="14">
        <v>25163.846153846152</v>
      </c>
    </row>
    <row r="53" spans="2:17" x14ac:dyDescent="0.3">
      <c r="B53" s="1" t="s">
        <v>297</v>
      </c>
      <c r="C53" s="12" t="s">
        <v>8</v>
      </c>
      <c r="D53" s="14">
        <v>398994</v>
      </c>
      <c r="E53" s="63"/>
      <c r="F53" s="14">
        <v>49</v>
      </c>
      <c r="G53" s="14">
        <v>18</v>
      </c>
      <c r="H53" s="14">
        <v>9</v>
      </c>
      <c r="I53" s="14">
        <v>9</v>
      </c>
      <c r="J53" s="63"/>
      <c r="K53" s="15">
        <v>2.4561772858739728</v>
      </c>
      <c r="L53" s="15">
        <v>0.9022692070557452</v>
      </c>
      <c r="M53" s="15">
        <v>0.4511346035278726</v>
      </c>
      <c r="O53" s="14">
        <v>8142.7346938775509</v>
      </c>
      <c r="P53" s="14">
        <v>22166.333333333332</v>
      </c>
      <c r="Q53" s="14">
        <v>44332.666666666664</v>
      </c>
    </row>
    <row r="54" spans="2:17" x14ac:dyDescent="0.3">
      <c r="B54" s="1" t="s">
        <v>290</v>
      </c>
      <c r="C54" s="12" t="s">
        <v>26</v>
      </c>
      <c r="D54" s="14">
        <v>1320535</v>
      </c>
      <c r="E54" s="63"/>
      <c r="F54" s="14">
        <v>256</v>
      </c>
      <c r="G54" s="14">
        <v>59</v>
      </c>
      <c r="H54" s="14">
        <v>28</v>
      </c>
      <c r="I54" s="14">
        <v>31</v>
      </c>
      <c r="J54" s="63"/>
      <c r="K54" s="15">
        <v>3.877216431219165</v>
      </c>
      <c r="L54" s="15">
        <v>0.89357722438254195</v>
      </c>
      <c r="M54" s="15">
        <v>0.46950667721794576</v>
      </c>
      <c r="O54" s="14">
        <v>5158.33984375</v>
      </c>
      <c r="P54" s="14">
        <v>22381.949152542373</v>
      </c>
      <c r="Q54" s="14">
        <v>42597.903225806454</v>
      </c>
    </row>
    <row r="55" spans="2:17" x14ac:dyDescent="0.3">
      <c r="B55" s="1" t="s">
        <v>247</v>
      </c>
      <c r="C55" s="12" t="s">
        <v>98</v>
      </c>
      <c r="D55" s="14">
        <v>253749</v>
      </c>
      <c r="E55" s="63"/>
      <c r="F55" s="14">
        <v>83</v>
      </c>
      <c r="G55" s="14">
        <v>11</v>
      </c>
      <c r="H55" s="14">
        <v>11</v>
      </c>
      <c r="I55" s="14">
        <v>0</v>
      </c>
      <c r="J55" s="63"/>
      <c r="K55" s="15">
        <v>6.5418977020599103</v>
      </c>
      <c r="L55" s="15">
        <v>0.8669984906344459</v>
      </c>
      <c r="M55" s="15">
        <v>0</v>
      </c>
      <c r="O55" s="14">
        <v>3057.2168674698796</v>
      </c>
      <c r="P55" s="14">
        <v>23068.090909090908</v>
      </c>
      <c r="Q55" s="14" t="s">
        <v>458</v>
      </c>
    </row>
    <row r="56" spans="2:17" x14ac:dyDescent="0.3">
      <c r="B56" s="1" t="s">
        <v>257</v>
      </c>
      <c r="C56" s="12" t="s">
        <v>2</v>
      </c>
      <c r="D56" s="14">
        <v>567242</v>
      </c>
      <c r="E56" s="63"/>
      <c r="F56" s="14">
        <v>152</v>
      </c>
      <c r="G56" s="14">
        <v>24</v>
      </c>
      <c r="H56" s="14">
        <v>0</v>
      </c>
      <c r="I56" s="14">
        <v>24</v>
      </c>
      <c r="J56" s="63"/>
      <c r="K56" s="15">
        <v>5.3592646524763676</v>
      </c>
      <c r="L56" s="15">
        <v>0.84619968196995288</v>
      </c>
      <c r="M56" s="15">
        <v>0.84619968196995288</v>
      </c>
      <c r="O56" s="14">
        <v>3731.8552631578946</v>
      </c>
      <c r="P56" s="14">
        <v>23635.083333333332</v>
      </c>
      <c r="Q56" s="14">
        <v>23635.083333333332</v>
      </c>
    </row>
    <row r="57" spans="2:17" x14ac:dyDescent="0.3">
      <c r="B57" s="1" t="s">
        <v>260</v>
      </c>
      <c r="C57" s="12" t="s">
        <v>57</v>
      </c>
      <c r="D57" s="14">
        <v>513977</v>
      </c>
      <c r="E57" s="63"/>
      <c r="F57" s="14">
        <v>19</v>
      </c>
      <c r="G57" s="14">
        <v>21</v>
      </c>
      <c r="H57" s="14">
        <v>12</v>
      </c>
      <c r="I57" s="14">
        <v>9</v>
      </c>
      <c r="J57" s="63"/>
      <c r="K57" s="15">
        <v>0.7393326938754069</v>
      </c>
      <c r="L57" s="15">
        <v>0.81715718796755499</v>
      </c>
      <c r="M57" s="15">
        <v>0.35021022341466645</v>
      </c>
      <c r="O57" s="14">
        <v>27051.42105263158</v>
      </c>
      <c r="P57" s="14">
        <v>24475.095238095237</v>
      </c>
      <c r="Q57" s="14">
        <v>57108.555555555555</v>
      </c>
    </row>
    <row r="58" spans="2:17" x14ac:dyDescent="0.3">
      <c r="B58" s="1" t="s">
        <v>294</v>
      </c>
      <c r="C58" s="12" t="s">
        <v>25</v>
      </c>
      <c r="D58" s="14">
        <v>320242</v>
      </c>
      <c r="E58" s="63"/>
      <c r="F58" s="14">
        <v>40</v>
      </c>
      <c r="G58" s="14">
        <v>13</v>
      </c>
      <c r="H58" s="14">
        <v>3</v>
      </c>
      <c r="I58" s="14">
        <v>10</v>
      </c>
      <c r="J58" s="63"/>
      <c r="K58" s="15">
        <v>2.4981108037046984</v>
      </c>
      <c r="L58" s="15">
        <v>0.81188601120402693</v>
      </c>
      <c r="M58" s="15">
        <v>0.6245277009261746</v>
      </c>
      <c r="O58" s="14">
        <v>8006.05</v>
      </c>
      <c r="P58" s="14">
        <v>24634</v>
      </c>
      <c r="Q58" s="14">
        <v>32024.2</v>
      </c>
    </row>
    <row r="59" spans="2:17" x14ac:dyDescent="0.3">
      <c r="B59" s="1" t="s">
        <v>231</v>
      </c>
      <c r="C59" s="59" t="s">
        <v>153</v>
      </c>
      <c r="D59" s="14">
        <v>649600</v>
      </c>
      <c r="E59" s="63"/>
      <c r="F59" s="14">
        <v>59</v>
      </c>
      <c r="G59" s="14">
        <v>26</v>
      </c>
      <c r="H59" s="14">
        <v>0</v>
      </c>
      <c r="I59" s="14">
        <v>26</v>
      </c>
      <c r="J59" s="63"/>
      <c r="K59" s="15">
        <v>1.8165024630541871</v>
      </c>
      <c r="L59" s="15">
        <v>0.80049261083743839</v>
      </c>
      <c r="M59" s="15">
        <v>0.80049261083743839</v>
      </c>
      <c r="O59" s="14">
        <v>11010.169491525423</v>
      </c>
      <c r="P59" s="14">
        <v>24984.615384615383</v>
      </c>
      <c r="Q59" s="14">
        <v>24984.615384615383</v>
      </c>
    </row>
    <row r="60" spans="2:17" x14ac:dyDescent="0.3">
      <c r="B60" s="1" t="s">
        <v>296</v>
      </c>
      <c r="C60" s="12" t="s">
        <v>51</v>
      </c>
      <c r="D60" s="14">
        <v>464125</v>
      </c>
      <c r="E60" s="63"/>
      <c r="F60" s="14">
        <v>49</v>
      </c>
      <c r="G60" s="14">
        <v>18</v>
      </c>
      <c r="H60" s="14">
        <v>18</v>
      </c>
      <c r="I60" s="14">
        <v>0</v>
      </c>
      <c r="J60" s="63"/>
      <c r="K60" s="15">
        <v>2.1115001346619984</v>
      </c>
      <c r="L60" s="15">
        <v>0.77565311069216258</v>
      </c>
      <c r="M60" s="15">
        <v>0</v>
      </c>
      <c r="O60" s="14">
        <v>9471.9387755102034</v>
      </c>
      <c r="P60" s="14">
        <v>25784.722222222223</v>
      </c>
      <c r="Q60" s="14" t="s">
        <v>458</v>
      </c>
    </row>
    <row r="61" spans="2:17" x14ac:dyDescent="0.3">
      <c r="B61" s="1" t="s">
        <v>302</v>
      </c>
      <c r="C61" s="12" t="s">
        <v>72</v>
      </c>
      <c r="D61" s="14">
        <v>1647147</v>
      </c>
      <c r="E61" s="63"/>
      <c r="F61" s="14">
        <v>123</v>
      </c>
      <c r="G61" s="14">
        <v>62</v>
      </c>
      <c r="H61" s="14">
        <v>0</v>
      </c>
      <c r="I61" s="14">
        <v>62</v>
      </c>
      <c r="J61" s="63"/>
      <c r="K61" s="15">
        <v>1.4934914734386184</v>
      </c>
      <c r="L61" s="15">
        <v>0.75281684026987272</v>
      </c>
      <c r="M61" s="15">
        <v>0.75281684026987272</v>
      </c>
      <c r="O61" s="14">
        <v>13391.439024390244</v>
      </c>
      <c r="P61" s="14">
        <v>26566.887096774193</v>
      </c>
      <c r="Q61" s="14">
        <v>26566.887096774193</v>
      </c>
    </row>
    <row r="62" spans="2:17" x14ac:dyDescent="0.3">
      <c r="B62" s="1" t="s">
        <v>279</v>
      </c>
      <c r="C62" s="12" t="s">
        <v>27</v>
      </c>
      <c r="D62" s="14">
        <v>744729</v>
      </c>
      <c r="E62" s="63"/>
      <c r="F62" s="14">
        <v>144</v>
      </c>
      <c r="G62" s="14">
        <v>28</v>
      </c>
      <c r="H62" s="14">
        <v>0</v>
      </c>
      <c r="I62" s="14">
        <v>28</v>
      </c>
      <c r="J62" s="63"/>
      <c r="K62" s="15">
        <v>3.8671785307138569</v>
      </c>
      <c r="L62" s="15">
        <v>0.75195138097213876</v>
      </c>
      <c r="M62" s="15">
        <v>0.75195138097213876</v>
      </c>
      <c r="O62" s="14">
        <v>5171.729166666667</v>
      </c>
      <c r="P62" s="14">
        <v>26597.464285714286</v>
      </c>
      <c r="Q62" s="14">
        <v>26597.464285714286</v>
      </c>
    </row>
    <row r="63" spans="2:17" x14ac:dyDescent="0.3">
      <c r="B63" s="1" t="s">
        <v>248</v>
      </c>
      <c r="C63" s="12" t="s">
        <v>45</v>
      </c>
      <c r="D63" s="14">
        <v>978003</v>
      </c>
      <c r="E63" s="63"/>
      <c r="F63" s="14">
        <v>178</v>
      </c>
      <c r="G63" s="14">
        <v>36</v>
      </c>
      <c r="H63" s="14">
        <v>0</v>
      </c>
      <c r="I63" s="14">
        <v>36</v>
      </c>
      <c r="J63" s="63"/>
      <c r="K63" s="15">
        <v>3.6400706337301623</v>
      </c>
      <c r="L63" s="15">
        <v>0.73619406075441485</v>
      </c>
      <c r="M63" s="15">
        <v>0.73619406075441485</v>
      </c>
      <c r="O63" s="14">
        <v>5494.3988764044943</v>
      </c>
      <c r="P63" s="14">
        <v>27166.75</v>
      </c>
      <c r="Q63" s="14">
        <v>27166.75</v>
      </c>
    </row>
    <row r="64" spans="2:17" x14ac:dyDescent="0.3">
      <c r="B64" s="1" t="s">
        <v>280</v>
      </c>
      <c r="C64" s="12" t="s">
        <v>61</v>
      </c>
      <c r="D64" s="14">
        <v>714169</v>
      </c>
      <c r="E64" s="63"/>
      <c r="F64" s="14">
        <v>107</v>
      </c>
      <c r="G64" s="14">
        <v>26</v>
      </c>
      <c r="H64" s="14">
        <v>0</v>
      </c>
      <c r="I64" s="14">
        <v>26</v>
      </c>
      <c r="J64" s="63"/>
      <c r="K64" s="15">
        <v>2.9964896264049545</v>
      </c>
      <c r="L64" s="15">
        <v>0.72811897464045627</v>
      </c>
      <c r="M64" s="15">
        <v>0.72811897464045627</v>
      </c>
      <c r="O64" s="14">
        <v>6674.4766355140191</v>
      </c>
      <c r="P64" s="14">
        <v>27468.038461538461</v>
      </c>
      <c r="Q64" s="14">
        <v>27468.038461538461</v>
      </c>
    </row>
    <row r="65" spans="2:17" x14ac:dyDescent="0.3">
      <c r="B65" s="1" t="s">
        <v>190</v>
      </c>
      <c r="C65" s="12" t="s">
        <v>79</v>
      </c>
      <c r="D65" s="14">
        <v>534959</v>
      </c>
      <c r="E65" s="63"/>
      <c r="F65" s="14">
        <v>49</v>
      </c>
      <c r="G65" s="14">
        <v>19</v>
      </c>
      <c r="H65" s="14">
        <v>8</v>
      </c>
      <c r="I65" s="14">
        <v>11</v>
      </c>
      <c r="J65" s="63"/>
      <c r="K65" s="15">
        <v>1.8319160907658345</v>
      </c>
      <c r="L65" s="15">
        <v>0.71033481070511939</v>
      </c>
      <c r="M65" s="15">
        <v>0.41124646935559545</v>
      </c>
      <c r="O65" s="14">
        <v>10917.530612244898</v>
      </c>
      <c r="P65" s="14">
        <v>28155.736842105263</v>
      </c>
      <c r="Q65" s="14">
        <v>48632.63636363636</v>
      </c>
    </row>
    <row r="66" spans="2:17" x14ac:dyDescent="0.3">
      <c r="B66" s="1" t="s">
        <v>311</v>
      </c>
      <c r="C66" s="12" t="s">
        <v>31</v>
      </c>
      <c r="D66" s="14">
        <v>687301</v>
      </c>
      <c r="E66" s="63"/>
      <c r="F66" s="14">
        <v>46</v>
      </c>
      <c r="G66" s="14">
        <v>24</v>
      </c>
      <c r="H66" s="14">
        <v>0</v>
      </c>
      <c r="I66" s="14">
        <v>24</v>
      </c>
      <c r="J66" s="63"/>
      <c r="K66" s="15">
        <v>1.3385692731423351</v>
      </c>
      <c r="L66" s="15">
        <v>0.69838396859600094</v>
      </c>
      <c r="M66" s="15">
        <v>0.69838396859600094</v>
      </c>
      <c r="O66" s="14">
        <v>14941.326086956522</v>
      </c>
      <c r="P66" s="14">
        <v>28637.541666666668</v>
      </c>
      <c r="Q66" s="14">
        <v>28637.541666666668</v>
      </c>
    </row>
    <row r="67" spans="2:17" x14ac:dyDescent="0.3">
      <c r="B67" s="1" t="s">
        <v>258</v>
      </c>
      <c r="C67" s="12" t="s">
        <v>4</v>
      </c>
      <c r="D67" s="14">
        <v>290509</v>
      </c>
      <c r="E67" s="63"/>
      <c r="F67" s="14">
        <v>34</v>
      </c>
      <c r="G67" s="14">
        <v>10</v>
      </c>
      <c r="H67" s="14">
        <v>0</v>
      </c>
      <c r="I67" s="14">
        <v>10</v>
      </c>
      <c r="J67" s="63"/>
      <c r="K67" s="15">
        <v>2.3407192204028102</v>
      </c>
      <c r="L67" s="15">
        <v>0.68844682953023828</v>
      </c>
      <c r="M67" s="15">
        <v>0.68844682953023828</v>
      </c>
      <c r="O67" s="14">
        <v>8544.3823529411766</v>
      </c>
      <c r="P67" s="14">
        <v>29050.9</v>
      </c>
      <c r="Q67" s="14">
        <v>29050.9</v>
      </c>
    </row>
    <row r="68" spans="2:17" x14ac:dyDescent="0.3">
      <c r="B68" s="1" t="s">
        <v>225</v>
      </c>
      <c r="C68" s="12" t="s">
        <v>83</v>
      </c>
      <c r="D68" s="14">
        <v>1018924</v>
      </c>
      <c r="E68" s="63"/>
      <c r="F68" s="14">
        <v>85</v>
      </c>
      <c r="G68" s="14">
        <v>35</v>
      </c>
      <c r="H68" s="14">
        <v>0</v>
      </c>
      <c r="I68" s="14">
        <v>35</v>
      </c>
      <c r="J68" s="63"/>
      <c r="K68" s="15">
        <v>1.6684266932568081</v>
      </c>
      <c r="L68" s="15">
        <v>0.68699922663515633</v>
      </c>
      <c r="M68" s="15">
        <v>0.68699922663515633</v>
      </c>
      <c r="O68" s="14">
        <v>11987.341176470589</v>
      </c>
      <c r="P68" s="14">
        <v>29112.114285714284</v>
      </c>
      <c r="Q68" s="14">
        <v>29112.114285714284</v>
      </c>
    </row>
    <row r="69" spans="2:17" x14ac:dyDescent="0.3">
      <c r="B69" s="1" t="s">
        <v>239</v>
      </c>
      <c r="C69" s="12" t="s">
        <v>10</v>
      </c>
      <c r="D69" s="14">
        <v>410726</v>
      </c>
      <c r="E69" s="63"/>
      <c r="F69" s="14">
        <v>6</v>
      </c>
      <c r="G69" s="14">
        <v>14</v>
      </c>
      <c r="H69" s="14">
        <v>0</v>
      </c>
      <c r="I69" s="14">
        <v>14</v>
      </c>
      <c r="J69" s="63"/>
      <c r="K69" s="15">
        <v>0.29216557997302339</v>
      </c>
      <c r="L69" s="15">
        <v>0.68171968660372129</v>
      </c>
      <c r="M69" s="15">
        <v>0.68171968660372129</v>
      </c>
      <c r="O69" s="14">
        <v>68454.333333333328</v>
      </c>
      <c r="P69" s="14">
        <v>29337.571428571428</v>
      </c>
      <c r="Q69" s="14">
        <v>29337.571428571428</v>
      </c>
    </row>
    <row r="70" spans="2:17" x14ac:dyDescent="0.3">
      <c r="B70" s="1" t="s">
        <v>286</v>
      </c>
      <c r="C70" s="52" t="s">
        <v>90</v>
      </c>
      <c r="D70" s="14">
        <v>323593</v>
      </c>
      <c r="E70" s="63"/>
      <c r="F70" s="14">
        <v>68</v>
      </c>
      <c r="G70" s="14">
        <v>11</v>
      </c>
      <c r="H70" s="14">
        <v>10</v>
      </c>
      <c r="I70" s="14">
        <v>1</v>
      </c>
      <c r="J70" s="63"/>
      <c r="K70" s="15">
        <v>4.2028103203715776</v>
      </c>
      <c r="L70" s="15">
        <v>0.67986637535422589</v>
      </c>
      <c r="M70" s="15">
        <v>6.180603412311144E-2</v>
      </c>
      <c r="O70" s="14">
        <v>4758.7205882352937</v>
      </c>
      <c r="P70" s="14">
        <v>29417.545454545456</v>
      </c>
      <c r="Q70" s="14">
        <v>323593</v>
      </c>
    </row>
    <row r="71" spans="2:17" x14ac:dyDescent="0.3">
      <c r="B71" s="1" t="s">
        <v>288</v>
      </c>
      <c r="C71" s="52" t="s">
        <v>94</v>
      </c>
      <c r="D71" s="14">
        <v>419459</v>
      </c>
      <c r="E71" s="63"/>
      <c r="F71" s="14">
        <v>118</v>
      </c>
      <c r="G71" s="14">
        <v>14</v>
      </c>
      <c r="H71" s="14">
        <v>0</v>
      </c>
      <c r="I71" s="14">
        <v>14</v>
      </c>
      <c r="J71" s="63"/>
      <c r="K71" s="15">
        <v>5.6262948226167522</v>
      </c>
      <c r="L71" s="15">
        <v>0.66752650437825856</v>
      </c>
      <c r="M71" s="15">
        <v>0.66752650437825856</v>
      </c>
      <c r="O71" s="14">
        <v>3554.7372881355932</v>
      </c>
      <c r="P71" s="14">
        <v>29961.357142857141</v>
      </c>
      <c r="Q71" s="14">
        <v>29961.357142857141</v>
      </c>
    </row>
    <row r="72" spans="2:17" x14ac:dyDescent="0.3">
      <c r="B72" s="1" t="s">
        <v>232</v>
      </c>
      <c r="C72" s="12" t="s">
        <v>64</v>
      </c>
      <c r="D72" s="14">
        <v>315285</v>
      </c>
      <c r="E72" s="63"/>
      <c r="F72" s="14">
        <v>41</v>
      </c>
      <c r="G72" s="14">
        <v>10</v>
      </c>
      <c r="H72" s="14">
        <v>4</v>
      </c>
      <c r="I72" s="14">
        <v>6</v>
      </c>
      <c r="J72" s="63"/>
      <c r="K72" s="15">
        <v>2.600821478979336</v>
      </c>
      <c r="L72" s="15">
        <v>0.63434670219008193</v>
      </c>
      <c r="M72" s="15">
        <v>0.38060802131404925</v>
      </c>
      <c r="O72" s="14">
        <v>7689.8780487804879</v>
      </c>
      <c r="P72" s="14">
        <v>31528.5</v>
      </c>
      <c r="Q72" s="14">
        <v>52547.5</v>
      </c>
    </row>
    <row r="73" spans="2:17" x14ac:dyDescent="0.3">
      <c r="B73" s="1" t="s">
        <v>246</v>
      </c>
      <c r="C73" s="12" t="s">
        <v>59</v>
      </c>
      <c r="D73" s="14">
        <v>576366</v>
      </c>
      <c r="E73" s="63"/>
      <c r="F73" s="14">
        <v>155</v>
      </c>
      <c r="G73" s="14">
        <v>18</v>
      </c>
      <c r="H73" s="14">
        <v>18</v>
      </c>
      <c r="I73" s="14">
        <v>0</v>
      </c>
      <c r="J73" s="63"/>
      <c r="K73" s="15">
        <v>5.3785268388489262</v>
      </c>
      <c r="L73" s="15">
        <v>0.6246031167695526</v>
      </c>
      <c r="M73" s="15">
        <v>0</v>
      </c>
      <c r="O73" s="14">
        <v>3718.4903225806452</v>
      </c>
      <c r="P73" s="14">
        <v>32020.333333333332</v>
      </c>
      <c r="Q73" s="14" t="s">
        <v>458</v>
      </c>
    </row>
    <row r="74" spans="2:17" x14ac:dyDescent="0.3">
      <c r="B74" s="1" t="s">
        <v>224</v>
      </c>
      <c r="C74" s="12" t="s">
        <v>70</v>
      </c>
      <c r="D74" s="14">
        <v>321040</v>
      </c>
      <c r="E74" s="63"/>
      <c r="F74" s="14">
        <v>31</v>
      </c>
      <c r="G74" s="14">
        <v>10</v>
      </c>
      <c r="H74" s="14">
        <v>0</v>
      </c>
      <c r="I74" s="14">
        <v>10</v>
      </c>
      <c r="J74" s="63"/>
      <c r="K74" s="15">
        <v>1.9312235235484674</v>
      </c>
      <c r="L74" s="15">
        <v>0.62297533017692497</v>
      </c>
      <c r="M74" s="15">
        <v>0.62297533017692497</v>
      </c>
      <c r="O74" s="14">
        <v>10356.129032258064</v>
      </c>
      <c r="P74" s="14">
        <v>32104</v>
      </c>
      <c r="Q74" s="14">
        <v>32104</v>
      </c>
    </row>
    <row r="75" spans="2:17" x14ac:dyDescent="0.3">
      <c r="B75" s="1" t="s">
        <v>254</v>
      </c>
      <c r="C75" s="12" t="s">
        <v>14</v>
      </c>
      <c r="D75" s="14">
        <v>685476</v>
      </c>
      <c r="E75" s="63"/>
      <c r="F75" s="14">
        <v>118</v>
      </c>
      <c r="G75" s="14">
        <v>20</v>
      </c>
      <c r="H75" s="14">
        <v>16</v>
      </c>
      <c r="I75" s="14">
        <v>4</v>
      </c>
      <c r="J75" s="63"/>
      <c r="K75" s="15">
        <v>3.442863061580566</v>
      </c>
      <c r="L75" s="15">
        <v>0.58353611213229928</v>
      </c>
      <c r="M75" s="15">
        <v>0.11670722242645987</v>
      </c>
      <c r="O75" s="14">
        <v>5809.1186440677966</v>
      </c>
      <c r="P75" s="14">
        <v>34273.800000000003</v>
      </c>
      <c r="Q75" s="14">
        <v>171369</v>
      </c>
    </row>
    <row r="76" spans="2:17" x14ac:dyDescent="0.3">
      <c r="B76" s="1" t="s">
        <v>270</v>
      </c>
      <c r="C76" s="12" t="s">
        <v>20</v>
      </c>
      <c r="D76" s="14">
        <v>278609</v>
      </c>
      <c r="E76" s="63"/>
      <c r="F76" s="14">
        <v>21</v>
      </c>
      <c r="G76" s="14">
        <v>8</v>
      </c>
      <c r="H76" s="14">
        <v>0</v>
      </c>
      <c r="I76" s="14">
        <v>8</v>
      </c>
      <c r="J76" s="63"/>
      <c r="K76" s="15">
        <v>1.5074889899464843</v>
      </c>
      <c r="L76" s="15">
        <v>0.57428151997961308</v>
      </c>
      <c r="M76" s="15">
        <v>0.57428151997961308</v>
      </c>
      <c r="O76" s="14">
        <v>13267.095238095239</v>
      </c>
      <c r="P76" s="14">
        <v>34826.125</v>
      </c>
      <c r="Q76" s="14">
        <v>34826.125</v>
      </c>
    </row>
    <row r="77" spans="2:17" x14ac:dyDescent="0.3">
      <c r="B77" s="1" t="s">
        <v>250</v>
      </c>
      <c r="C77" s="12" t="s">
        <v>32</v>
      </c>
      <c r="D77" s="14">
        <v>966549</v>
      </c>
      <c r="E77" s="63"/>
      <c r="F77" s="14">
        <v>64</v>
      </c>
      <c r="G77" s="14">
        <v>25</v>
      </c>
      <c r="H77" s="14">
        <v>6</v>
      </c>
      <c r="I77" s="14">
        <v>19</v>
      </c>
      <c r="J77" s="63"/>
      <c r="K77" s="15">
        <v>1.3242991302044698</v>
      </c>
      <c r="L77" s="15">
        <v>0.517304347736121</v>
      </c>
      <c r="M77" s="15">
        <v>0.39315130427945194</v>
      </c>
      <c r="O77" s="14">
        <v>15102.328125</v>
      </c>
      <c r="P77" s="14">
        <v>38661.96</v>
      </c>
      <c r="Q77" s="14">
        <v>50871</v>
      </c>
    </row>
    <row r="78" spans="2:17" x14ac:dyDescent="0.3">
      <c r="B78" s="1" t="s">
        <v>236</v>
      </c>
      <c r="C78" s="12" t="s">
        <v>62</v>
      </c>
      <c r="D78" s="14">
        <v>388624</v>
      </c>
      <c r="E78" s="63"/>
      <c r="F78" s="14">
        <v>61</v>
      </c>
      <c r="G78" s="14">
        <v>10</v>
      </c>
      <c r="H78" s="14">
        <v>2</v>
      </c>
      <c r="I78" s="14">
        <v>8</v>
      </c>
      <c r="J78" s="63"/>
      <c r="K78" s="15">
        <v>3.1392811560788831</v>
      </c>
      <c r="L78" s="15">
        <v>0.51463625509489896</v>
      </c>
      <c r="M78" s="15">
        <v>0.41170900407591909</v>
      </c>
      <c r="O78" s="14">
        <v>6370.8852459016398</v>
      </c>
      <c r="P78" s="14">
        <v>38862.400000000001</v>
      </c>
      <c r="Q78" s="14">
        <v>48578</v>
      </c>
    </row>
    <row r="79" spans="2:17" x14ac:dyDescent="0.3">
      <c r="B79" s="1" t="s">
        <v>291</v>
      </c>
      <c r="C79" s="12" t="s">
        <v>80</v>
      </c>
      <c r="D79" s="14">
        <v>1453138</v>
      </c>
      <c r="E79" s="63"/>
      <c r="F79" s="14">
        <v>124</v>
      </c>
      <c r="G79" s="14">
        <v>34</v>
      </c>
      <c r="H79" s="14">
        <v>26</v>
      </c>
      <c r="I79" s="14">
        <v>8</v>
      </c>
      <c r="J79" s="63"/>
      <c r="K79" s="15">
        <v>1.7066513985595313</v>
      </c>
      <c r="L79" s="15">
        <v>0.46795280283083923</v>
      </c>
      <c r="M79" s="15">
        <v>0.11010654184255041</v>
      </c>
      <c r="O79" s="14">
        <v>11718.854838709678</v>
      </c>
      <c r="P79" s="14">
        <v>42739.352941176468</v>
      </c>
      <c r="Q79" s="14">
        <v>181642.25</v>
      </c>
    </row>
    <row r="80" spans="2:17" x14ac:dyDescent="0.3">
      <c r="B80" s="1" t="s">
        <v>274</v>
      </c>
      <c r="C80" s="12" t="s">
        <v>54</v>
      </c>
      <c r="D80" s="14">
        <v>263561</v>
      </c>
      <c r="E80" s="63"/>
      <c r="F80" s="14">
        <v>58</v>
      </c>
      <c r="G80" s="14">
        <v>6</v>
      </c>
      <c r="H80" s="14">
        <v>0</v>
      </c>
      <c r="I80" s="14">
        <v>6</v>
      </c>
      <c r="J80" s="63"/>
      <c r="K80" s="15">
        <v>4.4012581527616002</v>
      </c>
      <c r="L80" s="15">
        <v>0.45530256752706205</v>
      </c>
      <c r="M80" s="15">
        <v>0.45530256752706205</v>
      </c>
      <c r="O80" s="14">
        <v>4544.1551724137935</v>
      </c>
      <c r="P80" s="14">
        <v>43926.833333333336</v>
      </c>
      <c r="Q80" s="14">
        <v>43926.833333333336</v>
      </c>
    </row>
    <row r="81" spans="2:17" x14ac:dyDescent="0.3">
      <c r="B81" s="1" t="s">
        <v>188</v>
      </c>
      <c r="C81" s="12" t="s">
        <v>93</v>
      </c>
      <c r="D81" s="14">
        <v>548705</v>
      </c>
      <c r="E81" s="63"/>
      <c r="F81" s="14">
        <v>57</v>
      </c>
      <c r="G81" s="14">
        <v>12</v>
      </c>
      <c r="H81" s="14">
        <v>0</v>
      </c>
      <c r="I81" s="14">
        <v>12</v>
      </c>
      <c r="J81" s="63"/>
      <c r="K81" s="15">
        <v>2.0776191213858084</v>
      </c>
      <c r="L81" s="15">
        <v>0.43739349923911758</v>
      </c>
      <c r="M81" s="15">
        <v>0.43739349923911758</v>
      </c>
      <c r="O81" s="14">
        <v>9626.4035087719294</v>
      </c>
      <c r="P81" s="14">
        <v>45725.416666666664</v>
      </c>
      <c r="Q81" s="14">
        <v>45725.416666666664</v>
      </c>
    </row>
    <row r="82" spans="2:17" x14ac:dyDescent="0.3">
      <c r="B82" s="1" t="s">
        <v>287</v>
      </c>
      <c r="C82" s="12" t="s">
        <v>7</v>
      </c>
      <c r="D82" s="14">
        <v>515426</v>
      </c>
      <c r="E82" s="63"/>
      <c r="F82" s="14">
        <v>171</v>
      </c>
      <c r="G82" s="14">
        <v>9</v>
      </c>
      <c r="H82" s="14">
        <v>9</v>
      </c>
      <c r="I82" s="14">
        <v>0</v>
      </c>
      <c r="J82" s="63"/>
      <c r="K82" s="15">
        <v>6.6352880917920318</v>
      </c>
      <c r="L82" s="15">
        <v>0.34922568904168588</v>
      </c>
      <c r="M82" s="15">
        <v>0</v>
      </c>
      <c r="O82" s="14">
        <v>3014.187134502924</v>
      </c>
      <c r="P82" s="14">
        <v>57269.555555555555</v>
      </c>
      <c r="Q82" s="14" t="s">
        <v>458</v>
      </c>
    </row>
    <row r="83" spans="2:17" x14ac:dyDescent="0.3">
      <c r="B83" s="1" t="s">
        <v>312</v>
      </c>
      <c r="C83" s="12" t="s">
        <v>29</v>
      </c>
      <c r="D83" s="14">
        <v>637423</v>
      </c>
      <c r="E83" s="63"/>
      <c r="F83" s="14">
        <v>86</v>
      </c>
      <c r="G83" s="14">
        <v>10</v>
      </c>
      <c r="H83" s="14">
        <v>0</v>
      </c>
      <c r="I83" s="14">
        <v>10</v>
      </c>
      <c r="J83" s="63"/>
      <c r="K83" s="15">
        <v>2.6983651358673906</v>
      </c>
      <c r="L83" s="15">
        <v>0.31376338789155711</v>
      </c>
      <c r="M83" s="15">
        <v>0.31376338789155711</v>
      </c>
      <c r="O83" s="14">
        <v>7411.895348837209</v>
      </c>
      <c r="P83" s="14">
        <v>63742.3</v>
      </c>
      <c r="Q83" s="14">
        <v>63742.3</v>
      </c>
    </row>
    <row r="84" spans="2:17" x14ac:dyDescent="0.3">
      <c r="B84" s="1" t="s">
        <v>265</v>
      </c>
      <c r="C84" s="52" t="s">
        <v>92</v>
      </c>
      <c r="D84" s="14">
        <v>268744</v>
      </c>
      <c r="E84" s="63"/>
      <c r="F84" s="14">
        <v>66</v>
      </c>
      <c r="G84" s="14">
        <v>4</v>
      </c>
      <c r="H84" s="14">
        <v>4</v>
      </c>
      <c r="I84" s="14">
        <v>0</v>
      </c>
      <c r="J84" s="63"/>
      <c r="K84" s="15">
        <v>4.9117375643735297</v>
      </c>
      <c r="L84" s="15">
        <v>0.29768106450748666</v>
      </c>
      <c r="M84" s="15">
        <v>0</v>
      </c>
      <c r="O84" s="14">
        <v>4071.878787878788</v>
      </c>
      <c r="P84" s="14">
        <v>67186</v>
      </c>
      <c r="Q84" s="14" t="s">
        <v>458</v>
      </c>
    </row>
    <row r="85" spans="2:17" x14ac:dyDescent="0.3">
      <c r="B85" s="1" t="s">
        <v>255</v>
      </c>
      <c r="C85" s="52" t="s">
        <v>19</v>
      </c>
      <c r="D85" s="14">
        <v>2750534</v>
      </c>
      <c r="E85" s="63"/>
      <c r="F85" s="14">
        <v>501</v>
      </c>
      <c r="G85" s="14">
        <v>35</v>
      </c>
      <c r="H85" s="14">
        <v>0</v>
      </c>
      <c r="I85" s="14">
        <v>35</v>
      </c>
      <c r="J85" s="63"/>
      <c r="K85" s="15">
        <v>3.6429289730648664</v>
      </c>
      <c r="L85" s="15">
        <v>0.25449603604245574</v>
      </c>
      <c r="M85" s="15">
        <v>0.25449603604245574</v>
      </c>
      <c r="O85" s="14">
        <v>5490.0878243512971</v>
      </c>
      <c r="P85" s="14">
        <v>78586.685714285719</v>
      </c>
      <c r="Q85" s="14">
        <v>78586.685714285719</v>
      </c>
    </row>
    <row r="86" spans="2:17" x14ac:dyDescent="0.3">
      <c r="B86" s="1" t="s">
        <v>283</v>
      </c>
      <c r="C86" s="12" t="s">
        <v>33</v>
      </c>
      <c r="D86" s="14">
        <v>235898</v>
      </c>
      <c r="E86" s="63"/>
      <c r="F86" s="14">
        <v>40</v>
      </c>
      <c r="G86" s="14">
        <v>3</v>
      </c>
      <c r="H86" s="14">
        <v>0</v>
      </c>
      <c r="I86" s="14">
        <v>3</v>
      </c>
      <c r="J86" s="63"/>
      <c r="K86" s="15">
        <v>3.3912962382046477</v>
      </c>
      <c r="L86" s="15">
        <v>0.25434721786534858</v>
      </c>
      <c r="M86" s="15">
        <v>0.25434721786534858</v>
      </c>
      <c r="O86" s="14">
        <v>5897.45</v>
      </c>
      <c r="P86" s="14">
        <v>78632.666666666672</v>
      </c>
      <c r="Q86" s="14">
        <v>78632.666666666672</v>
      </c>
    </row>
    <row r="87" spans="2:17" x14ac:dyDescent="0.3">
      <c r="B87" s="1" t="s">
        <v>309</v>
      </c>
      <c r="C87" s="12" t="s">
        <v>71</v>
      </c>
      <c r="D87" s="14">
        <v>1619078</v>
      </c>
      <c r="E87" s="63"/>
      <c r="F87" s="14">
        <v>271</v>
      </c>
      <c r="G87" s="14">
        <v>19</v>
      </c>
      <c r="H87" s="14">
        <v>0</v>
      </c>
      <c r="I87" s="14">
        <v>19</v>
      </c>
      <c r="J87" s="63"/>
      <c r="K87" s="15">
        <v>3.3475842423898046</v>
      </c>
      <c r="L87" s="15">
        <v>0.23470147824873169</v>
      </c>
      <c r="M87" s="15">
        <v>0.23470147824873169</v>
      </c>
      <c r="O87" s="14">
        <v>5974.4575645756458</v>
      </c>
      <c r="P87" s="14">
        <v>85214.631578947374</v>
      </c>
      <c r="Q87" s="14">
        <v>85214.631578947374</v>
      </c>
    </row>
    <row r="88" spans="2:17" x14ac:dyDescent="0.3">
      <c r="B88" s="1" t="s">
        <v>252</v>
      </c>
      <c r="C88" s="12" t="s">
        <v>44</v>
      </c>
      <c r="D88" s="14">
        <v>261915</v>
      </c>
      <c r="E88" s="63"/>
      <c r="F88" s="14">
        <v>12</v>
      </c>
      <c r="G88" s="14">
        <v>3</v>
      </c>
      <c r="H88" s="14">
        <v>0</v>
      </c>
      <c r="I88" s="14">
        <v>3</v>
      </c>
      <c r="J88" s="63"/>
      <c r="K88" s="15">
        <v>0.9163278162762728</v>
      </c>
      <c r="L88" s="15">
        <v>0.2290819540690682</v>
      </c>
      <c r="M88" s="15">
        <v>0.2290819540690682</v>
      </c>
      <c r="O88" s="14">
        <v>21826.25</v>
      </c>
      <c r="P88" s="14">
        <v>87305</v>
      </c>
      <c r="Q88" s="14">
        <v>87305</v>
      </c>
    </row>
    <row r="89" spans="2:17" x14ac:dyDescent="0.3">
      <c r="B89" s="1" t="s">
        <v>269</v>
      </c>
      <c r="C89" s="12" t="s">
        <v>66</v>
      </c>
      <c r="D89" s="14">
        <v>276199</v>
      </c>
      <c r="E89" s="63"/>
      <c r="F89" s="14">
        <v>17</v>
      </c>
      <c r="G89" s="14">
        <v>3</v>
      </c>
      <c r="H89" s="14">
        <v>3</v>
      </c>
      <c r="I89" s="14">
        <v>0</v>
      </c>
      <c r="J89" s="63"/>
      <c r="K89" s="15">
        <v>1.2309964916599987</v>
      </c>
      <c r="L89" s="15">
        <v>0.21723467499882332</v>
      </c>
      <c r="M89" s="15">
        <v>0</v>
      </c>
      <c r="O89" s="14">
        <v>16247</v>
      </c>
      <c r="P89" s="14">
        <v>92066.333333333328</v>
      </c>
      <c r="Q89" s="14" t="s">
        <v>458</v>
      </c>
    </row>
    <row r="90" spans="2:17" x14ac:dyDescent="0.3">
      <c r="B90" s="1" t="s">
        <v>271</v>
      </c>
      <c r="C90" s="12" t="s">
        <v>67</v>
      </c>
      <c r="D90" s="14">
        <v>446649</v>
      </c>
      <c r="E90" s="63"/>
      <c r="F90" s="14">
        <v>42</v>
      </c>
      <c r="G90" s="14">
        <v>4</v>
      </c>
      <c r="H90" s="14">
        <v>2</v>
      </c>
      <c r="I90" s="14">
        <v>2</v>
      </c>
      <c r="J90" s="63"/>
      <c r="K90" s="15">
        <v>1.8806713996896891</v>
      </c>
      <c r="L90" s="15">
        <v>0.17911156187520849</v>
      </c>
      <c r="M90" s="15">
        <v>8.9555780937604246E-2</v>
      </c>
      <c r="O90" s="14">
        <v>10634.5</v>
      </c>
      <c r="P90" s="14">
        <v>111662.25</v>
      </c>
      <c r="Q90" s="14">
        <v>223324.5</v>
      </c>
    </row>
    <row r="91" spans="2:17" x14ac:dyDescent="0.3">
      <c r="B91" s="1" t="s">
        <v>226</v>
      </c>
      <c r="C91" s="12" t="s">
        <v>52</v>
      </c>
      <c r="D91" s="14">
        <v>3903648</v>
      </c>
      <c r="E91" s="63"/>
      <c r="F91" s="14">
        <v>340</v>
      </c>
      <c r="G91" s="14">
        <v>32</v>
      </c>
      <c r="H91" s="14">
        <v>24</v>
      </c>
      <c r="I91" s="14">
        <v>8</v>
      </c>
      <c r="J91" s="63"/>
      <c r="K91" s="15">
        <v>1.7419603406864552</v>
      </c>
      <c r="L91" s="15">
        <v>0.16394920853519579</v>
      </c>
      <c r="M91" s="15">
        <v>4.0987302133798947E-2</v>
      </c>
      <c r="O91" s="14">
        <v>11481.317647058824</v>
      </c>
      <c r="P91" s="14">
        <v>121989</v>
      </c>
      <c r="Q91" s="14">
        <v>487956</v>
      </c>
    </row>
    <row r="92" spans="2:17" x14ac:dyDescent="0.3">
      <c r="B92" s="1" t="s">
        <v>273</v>
      </c>
      <c r="C92" s="12" t="s">
        <v>22</v>
      </c>
      <c r="D92" s="14">
        <v>371562</v>
      </c>
      <c r="E92" s="63"/>
      <c r="F92" s="14">
        <v>72</v>
      </c>
      <c r="G92" s="14">
        <v>3</v>
      </c>
      <c r="H92" s="14">
        <v>2</v>
      </c>
      <c r="I92" s="14">
        <v>1</v>
      </c>
      <c r="J92" s="63"/>
      <c r="K92" s="15">
        <v>3.8755308669885506</v>
      </c>
      <c r="L92" s="15">
        <v>0.16148045279118964</v>
      </c>
      <c r="M92" s="15">
        <v>5.382681759706321E-2</v>
      </c>
      <c r="O92" s="14">
        <v>5160.583333333333</v>
      </c>
      <c r="P92" s="14">
        <v>123854</v>
      </c>
      <c r="Q92" s="14">
        <v>371562</v>
      </c>
    </row>
    <row r="93" spans="2:17" x14ac:dyDescent="0.3">
      <c r="B93" s="1" t="s">
        <v>181</v>
      </c>
      <c r="C93" s="12" t="s">
        <v>42</v>
      </c>
      <c r="D93" s="14">
        <v>2355890</v>
      </c>
      <c r="E93" s="63"/>
      <c r="F93" s="14">
        <v>205</v>
      </c>
      <c r="G93" s="14">
        <v>17</v>
      </c>
      <c r="H93" s="14">
        <v>0</v>
      </c>
      <c r="I93" s="14">
        <v>17</v>
      </c>
      <c r="J93" s="63"/>
      <c r="K93" s="15">
        <v>1.7403189452818257</v>
      </c>
      <c r="L93" s="15">
        <v>0.14431913204776115</v>
      </c>
      <c r="M93" s="15">
        <v>0.14431913204776115</v>
      </c>
      <c r="O93" s="14">
        <v>11492.146341463415</v>
      </c>
      <c r="P93" s="14">
        <v>138581.76470588235</v>
      </c>
      <c r="Q93" s="14">
        <v>138581.76470588235</v>
      </c>
    </row>
    <row r="94" spans="2:17" x14ac:dyDescent="0.3">
      <c r="B94" s="1" t="s">
        <v>261</v>
      </c>
      <c r="C94" s="12" t="s">
        <v>11</v>
      </c>
      <c r="D94" s="14">
        <v>576870</v>
      </c>
      <c r="E94" s="63"/>
      <c r="F94" s="14">
        <v>80</v>
      </c>
      <c r="G94" s="14">
        <v>4</v>
      </c>
      <c r="H94" s="14">
        <v>4</v>
      </c>
      <c r="I94" s="14">
        <v>0</v>
      </c>
      <c r="J94" s="63"/>
      <c r="K94" s="15">
        <v>2.7735885034756533</v>
      </c>
      <c r="L94" s="15">
        <v>0.13867942517378265</v>
      </c>
      <c r="M94" s="15">
        <v>0</v>
      </c>
      <c r="O94" s="14">
        <v>7210.875</v>
      </c>
      <c r="P94" s="14">
        <v>144217.5</v>
      </c>
      <c r="Q94" s="14" t="s">
        <v>458</v>
      </c>
    </row>
    <row r="95" spans="2:17" x14ac:dyDescent="0.3">
      <c r="B95" s="1" t="s">
        <v>234</v>
      </c>
      <c r="C95" s="12" t="s">
        <v>63</v>
      </c>
      <c r="D95" s="14">
        <v>8840134</v>
      </c>
      <c r="E95" s="63"/>
      <c r="F95" s="14">
        <v>665</v>
      </c>
      <c r="G95" s="14">
        <v>38</v>
      </c>
      <c r="H95" s="14">
        <v>0</v>
      </c>
      <c r="I95" s="14">
        <v>38</v>
      </c>
      <c r="J95" s="63"/>
      <c r="K95" s="15">
        <v>1.5045020810770517</v>
      </c>
      <c r="L95" s="15">
        <v>8.5971547490117234E-2</v>
      </c>
      <c r="M95" s="15">
        <v>8.5971547490117234E-2</v>
      </c>
      <c r="O95" s="14">
        <v>13293.434586466165</v>
      </c>
      <c r="P95" s="14">
        <v>232635.10526315789</v>
      </c>
      <c r="Q95" s="14">
        <v>232635.10526315789</v>
      </c>
    </row>
    <row r="96" spans="2:17" x14ac:dyDescent="0.3">
      <c r="B96" s="1" t="s">
        <v>192</v>
      </c>
      <c r="C96" s="12" t="s">
        <v>68</v>
      </c>
      <c r="D96" s="14">
        <v>702619</v>
      </c>
      <c r="E96" s="63"/>
      <c r="F96" s="14">
        <v>81</v>
      </c>
      <c r="G96" s="14">
        <v>2</v>
      </c>
      <c r="H96" s="14">
        <v>0</v>
      </c>
      <c r="I96" s="14">
        <v>2</v>
      </c>
      <c r="J96" s="63"/>
      <c r="K96" s="15">
        <v>2.3056592548735515</v>
      </c>
      <c r="L96" s="15">
        <v>5.692985814502597E-2</v>
      </c>
      <c r="M96" s="15">
        <v>5.692985814502597E-2</v>
      </c>
      <c r="O96" s="14">
        <v>8674.308641975309</v>
      </c>
      <c r="P96" s="14">
        <v>351309.5</v>
      </c>
      <c r="Q96" s="14">
        <v>351309.5</v>
      </c>
    </row>
    <row r="97" spans="2:17" x14ac:dyDescent="0.3">
      <c r="B97" s="1" t="s">
        <v>253</v>
      </c>
      <c r="C97" s="12" t="s">
        <v>15</v>
      </c>
      <c r="D97" s="14">
        <v>279145</v>
      </c>
      <c r="E97" s="63"/>
      <c r="F97" s="14">
        <v>48</v>
      </c>
      <c r="G97" s="14">
        <v>0</v>
      </c>
      <c r="H97" s="14">
        <v>0</v>
      </c>
      <c r="I97" s="14">
        <v>0</v>
      </c>
      <c r="J97" s="63"/>
      <c r="K97" s="15">
        <v>3.4390728832685524</v>
      </c>
      <c r="L97" s="15">
        <v>0</v>
      </c>
      <c r="M97" s="15">
        <v>0</v>
      </c>
      <c r="O97" s="14">
        <v>5815.520833333333</v>
      </c>
      <c r="P97" s="14" t="s">
        <v>458</v>
      </c>
      <c r="Q97" s="14" t="s">
        <v>458</v>
      </c>
    </row>
    <row r="98" spans="2:17" x14ac:dyDescent="0.3">
      <c r="B98" s="1" t="s">
        <v>249</v>
      </c>
      <c r="C98" s="12" t="s">
        <v>35</v>
      </c>
      <c r="D98" s="14">
        <v>251478</v>
      </c>
      <c r="E98" s="63"/>
      <c r="F98" s="14">
        <v>35</v>
      </c>
      <c r="G98" s="14">
        <v>0</v>
      </c>
      <c r="H98" s="14">
        <v>0</v>
      </c>
      <c r="I98" s="14">
        <v>0</v>
      </c>
      <c r="J98" s="63"/>
      <c r="K98" s="15">
        <v>2.7835436897064558</v>
      </c>
      <c r="L98" s="15">
        <v>0</v>
      </c>
      <c r="M98" s="15">
        <v>0</v>
      </c>
      <c r="O98" s="14">
        <v>7185.0857142857139</v>
      </c>
      <c r="P98" s="14" t="s">
        <v>458</v>
      </c>
      <c r="Q98" s="14" t="s">
        <v>458</v>
      </c>
    </row>
    <row r="99" spans="2:17" x14ac:dyDescent="0.3">
      <c r="B99" s="1" t="s">
        <v>244</v>
      </c>
      <c r="C99" s="12" t="s">
        <v>56</v>
      </c>
      <c r="D99" s="14">
        <v>631187</v>
      </c>
      <c r="E99" s="63"/>
      <c r="F99" s="14">
        <v>81</v>
      </c>
      <c r="G99" s="14">
        <v>0</v>
      </c>
      <c r="H99" s="14">
        <v>0</v>
      </c>
      <c r="I99" s="14">
        <v>0</v>
      </c>
      <c r="J99" s="63"/>
      <c r="K99" s="15">
        <v>2.5665927847056422</v>
      </c>
      <c r="L99" s="15">
        <v>0</v>
      </c>
      <c r="M99" s="15">
        <v>0</v>
      </c>
      <c r="O99" s="14">
        <v>7792.4320987654319</v>
      </c>
      <c r="P99" s="14" t="s">
        <v>458</v>
      </c>
      <c r="Q99" s="14" t="s">
        <v>458</v>
      </c>
    </row>
    <row r="100" spans="2:17" x14ac:dyDescent="0.3">
      <c r="B100" s="1" t="s">
        <v>313</v>
      </c>
      <c r="C100" s="12" t="s">
        <v>40</v>
      </c>
      <c r="D100" s="14">
        <v>225489</v>
      </c>
      <c r="E100" s="63"/>
      <c r="F100" s="14">
        <v>24</v>
      </c>
      <c r="G100" s="14">
        <v>0</v>
      </c>
      <c r="H100" s="14">
        <v>0</v>
      </c>
      <c r="I100" s="14">
        <v>0</v>
      </c>
      <c r="J100" s="63"/>
      <c r="K100" s="15">
        <v>2.1287069435759616</v>
      </c>
      <c r="L100" s="15">
        <v>0</v>
      </c>
      <c r="M100" s="15">
        <v>0</v>
      </c>
      <c r="O100" s="14">
        <v>9395.375</v>
      </c>
      <c r="P100" s="14" t="s">
        <v>458</v>
      </c>
      <c r="Q100" s="14" t="s">
        <v>458</v>
      </c>
    </row>
    <row r="101" spans="2:17" x14ac:dyDescent="0.3">
      <c r="B101" s="1" t="s">
        <v>289</v>
      </c>
      <c r="C101" s="12" t="s">
        <v>58</v>
      </c>
      <c r="D101" s="14">
        <v>455738</v>
      </c>
      <c r="E101" s="63"/>
      <c r="F101" s="14">
        <v>48</v>
      </c>
      <c r="G101" s="14">
        <v>0</v>
      </c>
      <c r="H101" s="14">
        <v>0</v>
      </c>
      <c r="I101" s="14">
        <v>0</v>
      </c>
      <c r="J101" s="63"/>
      <c r="K101" s="15">
        <v>2.1064734562402081</v>
      </c>
      <c r="L101" s="15">
        <v>0</v>
      </c>
      <c r="M101" s="15">
        <v>0</v>
      </c>
      <c r="O101" s="14">
        <v>9494.5416666666661</v>
      </c>
      <c r="P101" s="14" t="s">
        <v>458</v>
      </c>
      <c r="Q101" s="14" t="s">
        <v>458</v>
      </c>
    </row>
    <row r="102" spans="2:17" x14ac:dyDescent="0.3">
      <c r="B102" s="1" t="s">
        <v>237</v>
      </c>
      <c r="C102" s="12" t="s">
        <v>84</v>
      </c>
      <c r="D102" s="14">
        <v>309050</v>
      </c>
      <c r="E102" s="63"/>
      <c r="F102" s="14">
        <v>30</v>
      </c>
      <c r="G102" s="14">
        <v>0</v>
      </c>
      <c r="H102" s="14">
        <v>0</v>
      </c>
      <c r="I102" s="14">
        <v>0</v>
      </c>
      <c r="J102" s="63"/>
      <c r="K102" s="15">
        <v>1.9414334250121339</v>
      </c>
      <c r="L102" s="15">
        <v>0</v>
      </c>
      <c r="M102" s="15">
        <v>0</v>
      </c>
      <c r="O102" s="14">
        <v>10301.666666666666</v>
      </c>
      <c r="P102" s="14" t="s">
        <v>458</v>
      </c>
      <c r="Q102" s="14" t="s">
        <v>458</v>
      </c>
    </row>
    <row r="103" spans="2:17" x14ac:dyDescent="0.3">
      <c r="B103" s="1" t="s">
        <v>229</v>
      </c>
      <c r="C103" s="12" t="s">
        <v>48</v>
      </c>
      <c r="D103" s="14">
        <v>258654</v>
      </c>
      <c r="E103" s="63"/>
      <c r="F103" s="14">
        <v>25</v>
      </c>
      <c r="G103" s="14">
        <v>0</v>
      </c>
      <c r="H103" s="14">
        <v>0</v>
      </c>
      <c r="I103" s="14">
        <v>0</v>
      </c>
      <c r="J103" s="63"/>
      <c r="K103" s="15">
        <v>1.933084352068787</v>
      </c>
      <c r="L103" s="15">
        <v>0</v>
      </c>
      <c r="M103" s="15">
        <v>0</v>
      </c>
      <c r="O103" s="14">
        <v>10346.16</v>
      </c>
      <c r="P103" s="14" t="s">
        <v>458</v>
      </c>
      <c r="Q103" s="14" t="s">
        <v>458</v>
      </c>
    </row>
    <row r="104" spans="2:17" x14ac:dyDescent="0.3">
      <c r="B104" s="1" t="s">
        <v>251</v>
      </c>
      <c r="C104" s="12" t="s">
        <v>46</v>
      </c>
      <c r="D104" s="14">
        <v>304261</v>
      </c>
      <c r="E104" s="63"/>
      <c r="F104" s="14">
        <v>27</v>
      </c>
      <c r="G104" s="14">
        <v>0</v>
      </c>
      <c r="H104" s="14">
        <v>0</v>
      </c>
      <c r="I104" s="14">
        <v>0</v>
      </c>
      <c r="J104" s="63"/>
      <c r="K104" s="15">
        <v>1.774792037099727</v>
      </c>
      <c r="L104" s="15">
        <v>0</v>
      </c>
      <c r="M104" s="15">
        <v>0</v>
      </c>
      <c r="O104" s="14">
        <v>11268.925925925925</v>
      </c>
      <c r="P104" s="14" t="s">
        <v>458</v>
      </c>
      <c r="Q104" s="14" t="s">
        <v>458</v>
      </c>
    </row>
    <row r="105" spans="2:17" x14ac:dyDescent="0.3">
      <c r="B105" s="1" t="s">
        <v>227</v>
      </c>
      <c r="C105" s="12" t="s">
        <v>34</v>
      </c>
      <c r="D105" s="14">
        <v>547499</v>
      </c>
      <c r="E105" s="63"/>
      <c r="F105" s="14">
        <v>38</v>
      </c>
      <c r="G105" s="14">
        <v>0</v>
      </c>
      <c r="H105" s="14">
        <v>0</v>
      </c>
      <c r="I105" s="14">
        <v>0</v>
      </c>
      <c r="J105" s="139"/>
      <c r="K105" s="15">
        <v>1.3881303892792498</v>
      </c>
      <c r="L105" s="15">
        <v>0</v>
      </c>
      <c r="M105" s="15">
        <v>0</v>
      </c>
      <c r="O105" s="14">
        <v>14407.868421052632</v>
      </c>
      <c r="P105" s="14" t="s">
        <v>458</v>
      </c>
      <c r="Q105" s="14" t="s">
        <v>458</v>
      </c>
    </row>
    <row r="106" spans="2:17" ht="14.4" thickBot="1" x14ac:dyDescent="0.35">
      <c r="B106" s="55"/>
    </row>
    <row r="107" spans="2:17" x14ac:dyDescent="0.3">
      <c r="B107" s="55"/>
      <c r="C107" s="193" t="s">
        <v>136</v>
      </c>
      <c r="D107" s="69"/>
      <c r="E107" s="114"/>
      <c r="F107" s="80">
        <f t="array" ref="F107">SMALL(F6:F105,COUNTIF(F6:F105,0)+1)</f>
        <v>6</v>
      </c>
      <c r="G107" s="80">
        <f t="array" ref="G107">SMALL(G6:G105,COUNTIF(G6:G105,0)+1)</f>
        <v>2</v>
      </c>
      <c r="H107" s="80">
        <f t="array" ref="H107">SMALL(H6:H105,COUNTIF(H6:H105,0)+1)</f>
        <v>1</v>
      </c>
      <c r="I107" s="80">
        <f t="array" ref="I107">SMALL(I6:I105,COUNTIF(I6:I105,0)+1)</f>
        <v>1</v>
      </c>
      <c r="J107" s="80"/>
      <c r="K107" s="71">
        <f>SMALL(K6:K105,COUNTIF(K6:K105,0)+1)</f>
        <v>0.29216557997302339</v>
      </c>
      <c r="L107" s="71">
        <f>SMALL(L6:L105,COUNTIF(L6:L105,0)+1)</f>
        <v>5.692985814502597E-2</v>
      </c>
      <c r="M107" s="71">
        <f>SMALL(M6:M105,COUNTIF(M6:M105,0)+1)</f>
        <v>4.0987302133798947E-2</v>
      </c>
      <c r="N107" s="81"/>
      <c r="O107" s="80">
        <f t="array" ref="O107">SMALL(O6:O105,COUNTIF(O6:O105,0)+1)</f>
        <v>1700.625</v>
      </c>
      <c r="P107" s="80">
        <f t="array" ref="P107">SMALL(P6:P105,COUNTIF(P6:P105,0)+1)</f>
        <v>4879.1794871794873</v>
      </c>
      <c r="Q107" s="80">
        <f t="array" ref="Q107">SMALL(Q6:Q105,COUNTIF(Q6:Q105,0)+1)</f>
        <v>5096.4705882352937</v>
      </c>
    </row>
    <row r="108" spans="2:17" x14ac:dyDescent="0.3">
      <c r="B108" s="55"/>
      <c r="C108" s="83" t="s">
        <v>137</v>
      </c>
      <c r="D108" s="22"/>
      <c r="E108" s="114"/>
      <c r="F108" s="139">
        <f t="array" ref="F108">MEDIAN(IF(ISNUMBER(F3:F105),F3:F105))</f>
        <v>71.5</v>
      </c>
      <c r="G108" s="139">
        <f t="array" ref="G108">MEDIAN(IF(ISNUMBER(G3:G105),G3:G105))</f>
        <v>20.5</v>
      </c>
      <c r="H108" s="139">
        <f t="array" ref="H108">MEDIAN(IF(ISNUMBER(H3:H105),H3:H105))</f>
        <v>2</v>
      </c>
      <c r="I108" s="139">
        <f t="array" ref="I108">MEDIAN(IF(ISNUMBER(I3:I105),I3:I105))</f>
        <v>12</v>
      </c>
      <c r="J108" s="139"/>
      <c r="K108" s="53">
        <f t="array" ref="K108">MEDIAN(IF(ISNUMBER(K3:K105),K3:K105))</f>
        <v>3.1897915883411563</v>
      </c>
      <c r="L108" s="53">
        <f t="array" ref="L108">MEDIAN(IF(ISNUMBER(L3:L105),L3:L105))</f>
        <v>0.85659908630219939</v>
      </c>
      <c r="M108" s="53">
        <f t="array" ref="M108">MEDIAN(IF(ISNUMBER(M3:M105),M3:M105))</f>
        <v>0.64602710265221663</v>
      </c>
      <c r="N108" s="81"/>
      <c r="O108" s="139">
        <f t="array" ref="O108">MEDIAN(IF(ISNUMBER(O3:O105),O3:O105))</f>
        <v>6271.5746984225179</v>
      </c>
      <c r="P108" s="139">
        <f t="array" ref="P108">MEDIAN(IF(ISNUMBER(P3:P105),P3:P105))</f>
        <v>21729.727272727272</v>
      </c>
      <c r="Q108" s="139">
        <f t="array" ref="Q108">MEDIAN(IF(ISNUMBER(Q3:Q105),Q3:Q105))</f>
        <v>27317.39423076923</v>
      </c>
    </row>
    <row r="109" spans="2:17" ht="14.4" thickBot="1" x14ac:dyDescent="0.35">
      <c r="B109" s="55"/>
      <c r="C109" s="194" t="s">
        <v>138</v>
      </c>
      <c r="D109" s="70"/>
      <c r="E109" s="114"/>
      <c r="F109" s="140">
        <f t="shared" ref="F109:I109" si="0">MAX(F6:F105)</f>
        <v>665</v>
      </c>
      <c r="G109" s="140">
        <f t="shared" si="0"/>
        <v>173</v>
      </c>
      <c r="H109" s="140">
        <f t="shared" si="0"/>
        <v>115</v>
      </c>
      <c r="I109" s="140">
        <f t="shared" si="0"/>
        <v>147</v>
      </c>
      <c r="J109" s="140"/>
      <c r="K109" s="72">
        <f>MAX(K6:K105)</f>
        <v>11.760382212421902</v>
      </c>
      <c r="L109" s="72">
        <f t="shared" ref="L109:M109" si="1">MAX(L6:L105)</f>
        <v>4.0990498612629276</v>
      </c>
      <c r="M109" s="72">
        <f t="shared" si="1"/>
        <v>3.9242843951985225</v>
      </c>
      <c r="N109" s="81"/>
      <c r="O109" s="140">
        <f t="shared" ref="O109:Q109" si="2">MAX(O6:O105)</f>
        <v>68454.333333333328</v>
      </c>
      <c r="P109" s="140">
        <f t="shared" si="2"/>
        <v>351309.5</v>
      </c>
      <c r="Q109" s="140">
        <f t="shared" si="2"/>
        <v>487956</v>
      </c>
    </row>
    <row r="110" spans="2:17" x14ac:dyDescent="0.3">
      <c r="B110" s="55"/>
    </row>
    <row r="111" spans="2:17" x14ac:dyDescent="0.3">
      <c r="B111" s="55" t="s">
        <v>308</v>
      </c>
      <c r="C111" s="150" t="s">
        <v>28</v>
      </c>
      <c r="D111" s="151">
        <v>218206</v>
      </c>
      <c r="E111" s="63"/>
      <c r="F111" s="151">
        <v>56</v>
      </c>
      <c r="G111" s="151">
        <v>45</v>
      </c>
      <c r="H111" s="151">
        <v>40</v>
      </c>
      <c r="I111" s="151">
        <v>5</v>
      </c>
      <c r="J111" s="151"/>
      <c r="K111" s="152">
        <v>5.1327644519399094</v>
      </c>
      <c r="L111" s="152">
        <v>4.1245428631659991</v>
      </c>
      <c r="M111" s="152">
        <v>0.45828254035177768</v>
      </c>
      <c r="O111" s="151">
        <v>3896.5357142857142</v>
      </c>
      <c r="P111" s="151">
        <v>4849.0222222222219</v>
      </c>
      <c r="Q111" s="151">
        <v>43641.2</v>
      </c>
    </row>
    <row r="112" spans="2:17" x14ac:dyDescent="0.3">
      <c r="B112" s="55"/>
      <c r="C112" s="67"/>
      <c r="D112" s="63"/>
      <c r="E112" s="63"/>
      <c r="F112" s="63"/>
      <c r="G112" s="63"/>
      <c r="H112" s="63"/>
      <c r="I112" s="63"/>
      <c r="J112" s="63"/>
      <c r="K112" s="81"/>
      <c r="L112" s="81"/>
      <c r="M112" s="81"/>
      <c r="O112" s="63"/>
      <c r="P112" s="63"/>
      <c r="Q112" s="63"/>
    </row>
    <row r="113" spans="3:17" x14ac:dyDescent="0.3">
      <c r="C113" s="89" t="s">
        <v>383</v>
      </c>
      <c r="D113" s="109"/>
      <c r="F113" s="137"/>
      <c r="G113" s="137"/>
      <c r="H113" s="137"/>
      <c r="I113" s="137"/>
      <c r="K113" s="55"/>
      <c r="L113" s="176"/>
      <c r="M113" s="176"/>
      <c r="O113" s="55"/>
      <c r="P113" s="55"/>
      <c r="Q113" s="55"/>
    </row>
    <row r="114" spans="3:17" x14ac:dyDescent="0.3">
      <c r="C114" s="55" t="s">
        <v>385</v>
      </c>
      <c r="D114" s="109"/>
      <c r="F114" s="137"/>
      <c r="G114" s="137"/>
      <c r="H114" s="137"/>
      <c r="I114" s="137"/>
      <c r="K114" s="55"/>
      <c r="L114" s="176"/>
      <c r="M114" s="176"/>
      <c r="O114" s="55"/>
      <c r="P114" s="55"/>
      <c r="Q114" s="55"/>
    </row>
    <row r="115" spans="3:17" x14ac:dyDescent="0.3">
      <c r="C115" s="1" t="s">
        <v>386</v>
      </c>
    </row>
    <row r="117" spans="3:17" x14ac:dyDescent="0.3">
      <c r="C117" s="3" t="s">
        <v>387</v>
      </c>
    </row>
    <row r="118" spans="3:17" x14ac:dyDescent="0.3">
      <c r="C118" s="6" t="s">
        <v>116</v>
      </c>
      <c r="D118" s="1" t="s">
        <v>399</v>
      </c>
    </row>
    <row r="119" spans="3:17" x14ac:dyDescent="0.3">
      <c r="C119" s="6" t="s">
        <v>121</v>
      </c>
      <c r="D119" s="7" t="s">
        <v>400</v>
      </c>
    </row>
    <row r="120" spans="3:17" x14ac:dyDescent="0.3">
      <c r="C120" s="6" t="s">
        <v>401</v>
      </c>
      <c r="D120" s="7" t="s">
        <v>402</v>
      </c>
    </row>
  </sheetData>
  <autoFilter ref="B5:T105">
    <sortState ref="B6:Q105">
      <sortCondition descending="1" ref="L5:L105"/>
    </sortState>
  </autoFilter>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15"/>
  <sheetViews>
    <sheetView showGridLines="0" workbookViewId="0"/>
  </sheetViews>
  <sheetFormatPr defaultRowHeight="13.8" x14ac:dyDescent="0.3"/>
  <cols>
    <col min="1" max="1" width="8.88671875" style="1"/>
    <col min="2" max="2" width="8.88671875" style="1" hidden="1" customWidth="1"/>
    <col min="3" max="3" width="25.88671875" style="1" bestFit="1" customWidth="1"/>
    <col min="4" max="4" width="17" style="7" bestFit="1" customWidth="1"/>
    <col min="5" max="5" width="1.109375" style="109" customWidth="1"/>
    <col min="6" max="6" width="16.109375" style="146" customWidth="1"/>
    <col min="7" max="7" width="1.109375" style="137" customWidth="1"/>
    <col min="8" max="8" width="18" style="1" customWidth="1"/>
    <col min="9" max="9" width="1.109375" style="55" customWidth="1"/>
    <col min="10" max="10" width="10.109375" style="1" bestFit="1" customWidth="1"/>
    <col min="11" max="16384" width="8.88671875" style="1"/>
  </cols>
  <sheetData>
    <row r="1" spans="2:10" s="3" customFormat="1" ht="15.6" x14ac:dyDescent="0.3">
      <c r="C1" s="143" t="s">
        <v>100</v>
      </c>
      <c r="D1" s="7"/>
      <c r="E1" s="109"/>
      <c r="F1" s="146"/>
      <c r="G1" s="137"/>
      <c r="I1" s="89"/>
    </row>
    <row r="2" spans="2:10" s="3" customFormat="1" x14ac:dyDescent="0.3">
      <c r="D2" s="7"/>
      <c r="E2" s="109"/>
      <c r="F2" s="146"/>
      <c r="G2" s="137"/>
      <c r="I2" s="89"/>
    </row>
    <row r="3" spans="2:10" s="3" customFormat="1" ht="27.6" x14ac:dyDescent="0.3">
      <c r="C3" s="10" t="s">
        <v>0</v>
      </c>
      <c r="D3" s="13" t="s">
        <v>1</v>
      </c>
      <c r="E3" s="90"/>
      <c r="F3" s="27" t="s">
        <v>154</v>
      </c>
      <c r="G3" s="68" t="s">
        <v>164</v>
      </c>
      <c r="H3" s="43" t="s">
        <v>165</v>
      </c>
      <c r="I3" s="91"/>
      <c r="J3" s="43" t="s">
        <v>318</v>
      </c>
    </row>
    <row r="4" spans="2:10" s="3" customFormat="1" hidden="1" x14ac:dyDescent="0.3">
      <c r="C4" s="89"/>
      <c r="D4" s="90"/>
      <c r="E4" s="90"/>
      <c r="F4" s="144" t="s">
        <v>198</v>
      </c>
      <c r="G4" s="68"/>
      <c r="H4" s="91"/>
      <c r="I4" s="91"/>
    </row>
    <row r="5" spans="2:10" s="3" customFormat="1" x14ac:dyDescent="0.3">
      <c r="C5" s="89"/>
      <c r="D5" s="90"/>
      <c r="E5" s="90"/>
      <c r="F5" s="68"/>
      <c r="G5" s="68"/>
      <c r="H5" s="91"/>
      <c r="I5" s="91"/>
    </row>
    <row r="6" spans="2:10" x14ac:dyDescent="0.3">
      <c r="B6" s="1" t="s">
        <v>182</v>
      </c>
      <c r="C6" s="12" t="s">
        <v>41</v>
      </c>
      <c r="D6" s="14">
        <v>1020829</v>
      </c>
      <c r="E6" s="63"/>
      <c r="F6" s="14">
        <v>186</v>
      </c>
      <c r="G6" s="63"/>
      <c r="H6" s="15">
        <v>3.6440971014734105</v>
      </c>
      <c r="I6" s="81"/>
      <c r="J6" s="14">
        <v>5488.3279569892475</v>
      </c>
    </row>
    <row r="7" spans="2:10" x14ac:dyDescent="0.3">
      <c r="B7" s="1" t="s">
        <v>301</v>
      </c>
      <c r="C7" s="67" t="s">
        <v>37</v>
      </c>
      <c r="D7" s="14">
        <v>251644</v>
      </c>
      <c r="E7" s="63"/>
      <c r="F7" s="14">
        <v>44</v>
      </c>
      <c r="G7" s="63"/>
      <c r="H7" s="15">
        <v>3.4970037036448316</v>
      </c>
      <c r="I7" s="81"/>
      <c r="J7" s="14">
        <v>5719.181818181818</v>
      </c>
    </row>
    <row r="8" spans="2:10" x14ac:dyDescent="0.3">
      <c r="B8" s="1" t="s">
        <v>285</v>
      </c>
      <c r="C8" s="12" t="s">
        <v>18</v>
      </c>
      <c r="D8" s="14">
        <v>255227</v>
      </c>
      <c r="E8" s="63"/>
      <c r="F8" s="14">
        <v>41</v>
      </c>
      <c r="G8" s="63"/>
      <c r="H8" s="15">
        <v>3.2128262291998886</v>
      </c>
      <c r="I8" s="81"/>
      <c r="J8" s="14">
        <v>6225.0487804878048</v>
      </c>
    </row>
    <row r="9" spans="2:10" x14ac:dyDescent="0.3">
      <c r="B9" s="1" t="s">
        <v>233</v>
      </c>
      <c r="C9" s="12" t="s">
        <v>21</v>
      </c>
      <c r="D9" s="14">
        <v>311917</v>
      </c>
      <c r="E9" s="63"/>
      <c r="F9" s="14">
        <v>48</v>
      </c>
      <c r="G9" s="63"/>
      <c r="H9" s="15">
        <v>3.0777418351676888</v>
      </c>
      <c r="I9" s="81"/>
      <c r="J9" s="14">
        <v>6498.270833333333</v>
      </c>
    </row>
    <row r="10" spans="2:10" x14ac:dyDescent="0.3">
      <c r="B10" s="1" t="s">
        <v>298</v>
      </c>
      <c r="C10" s="52" t="s">
        <v>12</v>
      </c>
      <c r="D10" s="14">
        <v>227473</v>
      </c>
      <c r="E10" s="63"/>
      <c r="F10" s="14">
        <v>33</v>
      </c>
      <c r="G10" s="63"/>
      <c r="H10" s="15">
        <v>2.9014432482096777</v>
      </c>
      <c r="I10" s="81"/>
      <c r="J10" s="14">
        <v>6893.121212121212</v>
      </c>
    </row>
    <row r="11" spans="2:10" x14ac:dyDescent="0.3">
      <c r="B11" s="1" t="s">
        <v>296</v>
      </c>
      <c r="C11" s="12" t="s">
        <v>51</v>
      </c>
      <c r="D11" s="14">
        <v>464125</v>
      </c>
      <c r="E11" s="63"/>
      <c r="F11" s="14">
        <v>67</v>
      </c>
      <c r="G11" s="63"/>
      <c r="H11" s="15">
        <v>2.8871532453541611</v>
      </c>
      <c r="I11" s="81"/>
      <c r="J11" s="14">
        <v>6927.2388059701489</v>
      </c>
    </row>
    <row r="12" spans="2:10" x14ac:dyDescent="0.3">
      <c r="B12" s="1" t="s">
        <v>274</v>
      </c>
      <c r="C12" s="12" t="s">
        <v>54</v>
      </c>
      <c r="D12" s="14">
        <v>263561</v>
      </c>
      <c r="E12" s="63"/>
      <c r="F12" s="14">
        <v>36</v>
      </c>
      <c r="G12" s="63"/>
      <c r="H12" s="15">
        <v>2.7318154051623722</v>
      </c>
      <c r="I12" s="81"/>
      <c r="J12" s="14">
        <v>7321.1388888888887</v>
      </c>
    </row>
    <row r="13" spans="2:10" x14ac:dyDescent="0.3">
      <c r="B13" s="1" t="s">
        <v>304</v>
      </c>
      <c r="C13" s="12" t="s">
        <v>89</v>
      </c>
      <c r="D13" s="14">
        <v>259920</v>
      </c>
      <c r="E13" s="63"/>
      <c r="F13" s="14">
        <v>35</v>
      </c>
      <c r="G13" s="63"/>
      <c r="H13" s="15">
        <v>2.6931363496460445</v>
      </c>
      <c r="I13" s="81"/>
      <c r="J13" s="14">
        <v>7426.2857142857147</v>
      </c>
    </row>
    <row r="14" spans="2:10" x14ac:dyDescent="0.3">
      <c r="B14" s="1" t="s">
        <v>303</v>
      </c>
      <c r="C14" s="12" t="s">
        <v>85</v>
      </c>
      <c r="D14" s="14">
        <v>246001</v>
      </c>
      <c r="E14" s="63"/>
      <c r="F14" s="14">
        <v>32</v>
      </c>
      <c r="G14" s="63"/>
      <c r="H14" s="15">
        <v>2.6016154405876399</v>
      </c>
      <c r="I14" s="81"/>
      <c r="J14" s="14">
        <v>7687.53125</v>
      </c>
    </row>
    <row r="15" spans="2:10" x14ac:dyDescent="0.3">
      <c r="B15" s="1" t="s">
        <v>228</v>
      </c>
      <c r="C15" s="12" t="s">
        <v>95</v>
      </c>
      <c r="D15" s="14">
        <v>464214</v>
      </c>
      <c r="E15" s="63"/>
      <c r="F15" s="14">
        <v>59</v>
      </c>
      <c r="G15" s="63"/>
      <c r="H15" s="15">
        <v>2.5419310921256146</v>
      </c>
      <c r="I15" s="81"/>
      <c r="J15" s="14">
        <v>7868.0338983050851</v>
      </c>
    </row>
    <row r="16" spans="2:10" x14ac:dyDescent="0.3">
      <c r="B16" s="1" t="s">
        <v>259</v>
      </c>
      <c r="C16" s="12" t="s">
        <v>16</v>
      </c>
      <c r="D16" s="14">
        <v>284103</v>
      </c>
      <c r="E16" s="63"/>
      <c r="F16" s="14">
        <v>35</v>
      </c>
      <c r="G16" s="63"/>
      <c r="H16" s="15">
        <v>2.4638951366229853</v>
      </c>
      <c r="I16" s="81"/>
      <c r="J16" s="14">
        <v>8117.2285714285717</v>
      </c>
    </row>
    <row r="17" spans="2:10" x14ac:dyDescent="0.3">
      <c r="B17" s="1" t="s">
        <v>275</v>
      </c>
      <c r="C17" s="12" t="s">
        <v>55</v>
      </c>
      <c r="D17" s="14">
        <v>277146</v>
      </c>
      <c r="E17" s="63"/>
      <c r="F17" s="14">
        <v>33</v>
      </c>
      <c r="G17" s="63"/>
      <c r="H17" s="15">
        <v>2.3814162932172933</v>
      </c>
      <c r="I17" s="81"/>
      <c r="J17" s="14">
        <v>8398.363636363636</v>
      </c>
    </row>
    <row r="18" spans="2:10" x14ac:dyDescent="0.3">
      <c r="B18" s="1" t="s">
        <v>190</v>
      </c>
      <c r="C18" s="12" t="s">
        <v>79</v>
      </c>
      <c r="D18" s="14">
        <v>534959</v>
      </c>
      <c r="E18" s="63"/>
      <c r="F18" s="14">
        <v>62</v>
      </c>
      <c r="G18" s="63"/>
      <c r="H18" s="15">
        <v>2.317934645458811</v>
      </c>
      <c r="I18" s="81"/>
      <c r="J18" s="14">
        <v>8628.3709677419356</v>
      </c>
    </row>
    <row r="19" spans="2:10" x14ac:dyDescent="0.3">
      <c r="B19" s="1" t="s">
        <v>242</v>
      </c>
      <c r="C19" s="12" t="s">
        <v>88</v>
      </c>
      <c r="D19" s="14">
        <v>314825</v>
      </c>
      <c r="E19" s="63"/>
      <c r="F19" s="14">
        <v>35</v>
      </c>
      <c r="G19" s="63"/>
      <c r="H19" s="15">
        <v>2.2234574763757644</v>
      </c>
      <c r="I19" s="81"/>
      <c r="J19" s="14">
        <v>8995</v>
      </c>
    </row>
    <row r="20" spans="2:10" x14ac:dyDescent="0.3">
      <c r="B20" s="1" t="s">
        <v>239</v>
      </c>
      <c r="C20" s="52" t="s">
        <v>10</v>
      </c>
      <c r="D20" s="14">
        <v>410726</v>
      </c>
      <c r="E20" s="63"/>
      <c r="F20" s="14">
        <v>45</v>
      </c>
      <c r="G20" s="63"/>
      <c r="H20" s="15">
        <v>2.1912418497976756</v>
      </c>
      <c r="I20" s="81"/>
      <c r="J20" s="14">
        <v>9127.2444444444445</v>
      </c>
    </row>
    <row r="21" spans="2:10" x14ac:dyDescent="0.3">
      <c r="B21" s="1" t="s">
        <v>263</v>
      </c>
      <c r="C21" s="12" t="s">
        <v>60</v>
      </c>
      <c r="D21" s="14">
        <v>439124</v>
      </c>
      <c r="E21" s="63"/>
      <c r="F21" s="14">
        <v>48</v>
      </c>
      <c r="G21" s="63"/>
      <c r="H21" s="15">
        <v>2.1861706488372303</v>
      </c>
      <c r="I21" s="81"/>
      <c r="J21" s="14">
        <v>9148.4166666666661</v>
      </c>
    </row>
    <row r="22" spans="2:10" x14ac:dyDescent="0.3">
      <c r="B22" s="1" t="s">
        <v>189</v>
      </c>
      <c r="C22" s="12" t="s">
        <v>50</v>
      </c>
      <c r="D22" s="14">
        <v>297371</v>
      </c>
      <c r="E22" s="63"/>
      <c r="F22" s="14">
        <v>31</v>
      </c>
      <c r="G22" s="63"/>
      <c r="H22" s="15">
        <v>2.0849376704520615</v>
      </c>
      <c r="I22" s="81"/>
      <c r="J22" s="14">
        <v>9592.6129032258068</v>
      </c>
    </row>
    <row r="23" spans="2:10" x14ac:dyDescent="0.3">
      <c r="B23" s="1" t="s">
        <v>266</v>
      </c>
      <c r="C23" s="12" t="s">
        <v>6</v>
      </c>
      <c r="D23" s="14">
        <v>246301</v>
      </c>
      <c r="E23" s="63"/>
      <c r="F23" s="14">
        <v>24</v>
      </c>
      <c r="G23" s="63"/>
      <c r="H23" s="15">
        <v>1.94883496209922</v>
      </c>
      <c r="I23" s="81"/>
      <c r="J23" s="14">
        <v>10262.541666666666</v>
      </c>
    </row>
    <row r="24" spans="2:10" x14ac:dyDescent="0.3">
      <c r="B24" s="1" t="s">
        <v>229</v>
      </c>
      <c r="C24" s="12" t="s">
        <v>48</v>
      </c>
      <c r="D24" s="14">
        <v>258654</v>
      </c>
      <c r="E24" s="63"/>
      <c r="F24" s="14">
        <v>24</v>
      </c>
      <c r="G24" s="63"/>
      <c r="H24" s="15">
        <v>1.8557609779860353</v>
      </c>
      <c r="I24" s="81"/>
      <c r="J24" s="14">
        <v>10777.25</v>
      </c>
    </row>
    <row r="25" spans="2:10" x14ac:dyDescent="0.3">
      <c r="B25" s="1" t="s">
        <v>305</v>
      </c>
      <c r="C25" s="12" t="s">
        <v>39</v>
      </c>
      <c r="D25" s="14">
        <v>331701</v>
      </c>
      <c r="E25" s="63"/>
      <c r="F25" s="14">
        <v>30</v>
      </c>
      <c r="G25" s="63"/>
      <c r="H25" s="15">
        <v>1.8088579775158955</v>
      </c>
      <c r="I25" s="81"/>
      <c r="J25" s="14">
        <v>11056.7</v>
      </c>
    </row>
    <row r="26" spans="2:10" x14ac:dyDescent="0.3">
      <c r="B26" s="1" t="s">
        <v>264</v>
      </c>
      <c r="C26" s="12" t="s">
        <v>43</v>
      </c>
      <c r="D26" s="14">
        <v>319103</v>
      </c>
      <c r="E26" s="63"/>
      <c r="F26" s="14">
        <v>27</v>
      </c>
      <c r="G26" s="63"/>
      <c r="H26" s="15">
        <v>1.6922435702578791</v>
      </c>
      <c r="I26" s="81"/>
      <c r="J26" s="14">
        <v>11818.62962962963</v>
      </c>
    </row>
    <row r="27" spans="2:10" x14ac:dyDescent="0.3">
      <c r="B27" s="1" t="s">
        <v>235</v>
      </c>
      <c r="C27" s="12" t="s">
        <v>81</v>
      </c>
      <c r="D27" s="14">
        <v>1394592</v>
      </c>
      <c r="E27" s="63"/>
      <c r="F27" s="14">
        <v>115</v>
      </c>
      <c r="G27" s="63"/>
      <c r="H27" s="15">
        <v>1.6492278745324798</v>
      </c>
      <c r="I27" s="81"/>
      <c r="J27" s="14">
        <v>12126.886956521739</v>
      </c>
    </row>
    <row r="28" spans="2:10" x14ac:dyDescent="0.3">
      <c r="B28" s="1" t="s">
        <v>260</v>
      </c>
      <c r="C28" s="12" t="s">
        <v>57</v>
      </c>
      <c r="D28" s="14">
        <v>513977</v>
      </c>
      <c r="E28" s="63"/>
      <c r="F28" s="14">
        <v>38</v>
      </c>
      <c r="G28" s="63"/>
      <c r="H28" s="15">
        <v>1.4786653877508138</v>
      </c>
      <c r="I28" s="81"/>
      <c r="J28" s="14">
        <v>13525.71052631579</v>
      </c>
    </row>
    <row r="29" spans="2:10" x14ac:dyDescent="0.3">
      <c r="B29" s="1" t="s">
        <v>186</v>
      </c>
      <c r="C29" s="12" t="s">
        <v>38</v>
      </c>
      <c r="D29" s="14">
        <v>303787</v>
      </c>
      <c r="E29" s="63"/>
      <c r="F29" s="14">
        <v>21</v>
      </c>
      <c r="G29" s="63"/>
      <c r="H29" s="15">
        <v>1.3825476402874382</v>
      </c>
      <c r="I29" s="81"/>
      <c r="J29" s="14">
        <v>14466.047619047618</v>
      </c>
    </row>
    <row r="30" spans="2:10" x14ac:dyDescent="0.3">
      <c r="B30" s="1" t="s">
        <v>302</v>
      </c>
      <c r="C30" s="12" t="s">
        <v>72</v>
      </c>
      <c r="D30" s="14">
        <v>1647147</v>
      </c>
      <c r="E30" s="63"/>
      <c r="F30" s="14">
        <v>112</v>
      </c>
      <c r="G30" s="63"/>
      <c r="H30" s="15">
        <v>1.3599271953262215</v>
      </c>
      <c r="I30" s="81"/>
      <c r="J30" s="14">
        <v>14706.669642857143</v>
      </c>
    </row>
    <row r="31" spans="2:10" x14ac:dyDescent="0.3">
      <c r="B31" s="1" t="s">
        <v>243</v>
      </c>
      <c r="C31" s="12" t="s">
        <v>76</v>
      </c>
      <c r="D31" s="14">
        <v>480766</v>
      </c>
      <c r="E31" s="63"/>
      <c r="F31" s="14">
        <v>32</v>
      </c>
      <c r="G31" s="63"/>
      <c r="H31" s="15">
        <v>1.3312089457241154</v>
      </c>
      <c r="I31" s="81"/>
      <c r="J31" s="14">
        <v>15023.9375</v>
      </c>
    </row>
    <row r="32" spans="2:10" x14ac:dyDescent="0.3">
      <c r="B32" s="1" t="s">
        <v>246</v>
      </c>
      <c r="C32" s="12" t="s">
        <v>59</v>
      </c>
      <c r="D32" s="14">
        <v>576366</v>
      </c>
      <c r="E32" s="63"/>
      <c r="F32" s="14">
        <v>38</v>
      </c>
      <c r="G32" s="63"/>
      <c r="H32" s="15">
        <v>1.3186065798468334</v>
      </c>
      <c r="I32" s="81"/>
      <c r="J32" s="14">
        <v>15167.526315789473</v>
      </c>
    </row>
    <row r="33" spans="2:10" x14ac:dyDescent="0.3">
      <c r="B33" s="1" t="s">
        <v>267</v>
      </c>
      <c r="C33" s="12" t="s">
        <v>78</v>
      </c>
      <c r="D33" s="14">
        <v>316692</v>
      </c>
      <c r="E33" s="63"/>
      <c r="F33" s="14">
        <v>20</v>
      </c>
      <c r="G33" s="63"/>
      <c r="H33" s="15">
        <v>1.2630568501888269</v>
      </c>
      <c r="I33" s="81"/>
      <c r="J33" s="14">
        <v>15834.6</v>
      </c>
    </row>
    <row r="34" spans="2:10" x14ac:dyDescent="0.3">
      <c r="B34" s="1" t="s">
        <v>252</v>
      </c>
      <c r="C34" s="12" t="s">
        <v>44</v>
      </c>
      <c r="D34" s="14">
        <v>261915</v>
      </c>
      <c r="E34" s="63"/>
      <c r="F34" s="14">
        <v>15</v>
      </c>
      <c r="G34" s="63"/>
      <c r="H34" s="15">
        <v>1.145409770345341</v>
      </c>
      <c r="I34" s="81"/>
      <c r="J34" s="14">
        <v>17461</v>
      </c>
    </row>
    <row r="35" spans="2:10" x14ac:dyDescent="0.3">
      <c r="B35" s="1" t="s">
        <v>293</v>
      </c>
      <c r="C35" s="12" t="s">
        <v>24</v>
      </c>
      <c r="D35" s="14">
        <v>927811</v>
      </c>
      <c r="E35" s="63"/>
      <c r="F35" s="14">
        <v>52</v>
      </c>
      <c r="G35" s="63"/>
      <c r="H35" s="15">
        <v>1.120917945572967</v>
      </c>
      <c r="I35" s="81"/>
      <c r="J35" s="14">
        <v>17842.51923076923</v>
      </c>
    </row>
    <row r="36" spans="2:10" x14ac:dyDescent="0.3">
      <c r="B36" s="1" t="s">
        <v>311</v>
      </c>
      <c r="C36" s="12" t="s">
        <v>31</v>
      </c>
      <c r="D36" s="14">
        <v>687301</v>
      </c>
      <c r="E36" s="63"/>
      <c r="F36" s="14">
        <v>37</v>
      </c>
      <c r="G36" s="63"/>
      <c r="H36" s="15">
        <v>1.0766752849188348</v>
      </c>
      <c r="I36" s="81"/>
      <c r="J36" s="14">
        <v>18575.702702702703</v>
      </c>
    </row>
    <row r="37" spans="2:10" x14ac:dyDescent="0.3">
      <c r="B37" s="1" t="s">
        <v>240</v>
      </c>
      <c r="C37" s="12" t="s">
        <v>91</v>
      </c>
      <c r="D37" s="14">
        <v>392284</v>
      </c>
      <c r="E37" s="63"/>
      <c r="F37" s="14">
        <v>21</v>
      </c>
      <c r="G37" s="63"/>
      <c r="H37" s="15">
        <v>1.0706528943316578</v>
      </c>
      <c r="I37" s="81"/>
      <c r="J37" s="14">
        <v>18680.190476190477</v>
      </c>
    </row>
    <row r="38" spans="2:10" x14ac:dyDescent="0.3">
      <c r="B38" s="1" t="s">
        <v>188</v>
      </c>
      <c r="C38" s="12" t="s">
        <v>93</v>
      </c>
      <c r="D38" s="14">
        <v>548705</v>
      </c>
      <c r="E38" s="63"/>
      <c r="F38" s="14">
        <v>28</v>
      </c>
      <c r="G38" s="63"/>
      <c r="H38" s="15">
        <v>1.0205848315579409</v>
      </c>
      <c r="I38" s="81"/>
      <c r="J38" s="14">
        <v>19596.607142857141</v>
      </c>
    </row>
    <row r="39" spans="2:10" x14ac:dyDescent="0.3">
      <c r="B39" s="1" t="s">
        <v>288</v>
      </c>
      <c r="C39" s="12" t="s">
        <v>94</v>
      </c>
      <c r="D39" s="14">
        <v>419459</v>
      </c>
      <c r="E39" s="63"/>
      <c r="F39" s="14">
        <v>21</v>
      </c>
      <c r="G39" s="63"/>
      <c r="H39" s="15">
        <v>1.0012897565673879</v>
      </c>
      <c r="I39" s="81"/>
      <c r="J39" s="14">
        <v>19974.238095238095</v>
      </c>
    </row>
    <row r="40" spans="2:10" x14ac:dyDescent="0.3">
      <c r="B40" s="1" t="s">
        <v>272</v>
      </c>
      <c r="C40" s="12" t="s">
        <v>5</v>
      </c>
      <c r="D40" s="14">
        <v>399679</v>
      </c>
      <c r="E40" s="63"/>
      <c r="F40" s="14">
        <v>20</v>
      </c>
      <c r="G40" s="63"/>
      <c r="H40" s="15">
        <v>1.0008031445234802</v>
      </c>
      <c r="I40" s="81"/>
      <c r="J40" s="14">
        <v>19983.95</v>
      </c>
    </row>
    <row r="41" spans="2:10" x14ac:dyDescent="0.3">
      <c r="B41" s="1" t="s">
        <v>290</v>
      </c>
      <c r="C41" s="12" t="s">
        <v>26</v>
      </c>
      <c r="D41" s="14">
        <v>1320535</v>
      </c>
      <c r="E41" s="63"/>
      <c r="F41" s="14">
        <v>66</v>
      </c>
      <c r="G41" s="63"/>
      <c r="H41" s="15">
        <v>0.9995948611736909</v>
      </c>
      <c r="I41" s="81"/>
      <c r="J41" s="14">
        <v>20008.10606060606</v>
      </c>
    </row>
    <row r="42" spans="2:10" x14ac:dyDescent="0.3">
      <c r="B42" s="1" t="s">
        <v>255</v>
      </c>
      <c r="C42" s="12" t="s">
        <v>19</v>
      </c>
      <c r="D42" s="14">
        <v>2750534</v>
      </c>
      <c r="E42" s="63"/>
      <c r="F42" s="14">
        <v>134</v>
      </c>
      <c r="G42" s="63"/>
      <c r="H42" s="15">
        <v>0.97435625227683065</v>
      </c>
      <c r="I42" s="81"/>
      <c r="J42" s="14">
        <v>20526.373134328358</v>
      </c>
    </row>
    <row r="43" spans="2:10" x14ac:dyDescent="0.3">
      <c r="B43" s="1" t="s">
        <v>273</v>
      </c>
      <c r="C43" s="12" t="s">
        <v>22</v>
      </c>
      <c r="D43" s="14">
        <v>371562</v>
      </c>
      <c r="E43" s="63"/>
      <c r="F43" s="14">
        <v>18</v>
      </c>
      <c r="G43" s="63"/>
      <c r="H43" s="15">
        <v>0.96888271674713766</v>
      </c>
      <c r="I43" s="81"/>
      <c r="J43" s="14">
        <v>20642.333333333332</v>
      </c>
    </row>
    <row r="44" spans="2:10" x14ac:dyDescent="0.3">
      <c r="B44" s="1" t="s">
        <v>224</v>
      </c>
      <c r="C44" s="12" t="s">
        <v>70</v>
      </c>
      <c r="D44" s="14">
        <v>321040</v>
      </c>
      <c r="E44" s="63"/>
      <c r="F44" s="14">
        <v>15</v>
      </c>
      <c r="G44" s="63"/>
      <c r="H44" s="15">
        <v>0.93446299526538745</v>
      </c>
      <c r="I44" s="81"/>
      <c r="J44" s="14">
        <v>21402.666666666668</v>
      </c>
    </row>
    <row r="45" spans="2:10" x14ac:dyDescent="0.3">
      <c r="B45" s="1" t="s">
        <v>268</v>
      </c>
      <c r="C45" s="12" t="s">
        <v>96</v>
      </c>
      <c r="D45" s="14">
        <v>706367</v>
      </c>
      <c r="E45" s="63"/>
      <c r="F45" s="14">
        <v>33</v>
      </c>
      <c r="G45" s="63"/>
      <c r="H45" s="15">
        <v>0.93435848503681518</v>
      </c>
      <c r="I45" s="81"/>
      <c r="J45" s="14">
        <v>21405.060606060608</v>
      </c>
    </row>
    <row r="46" spans="2:10" x14ac:dyDescent="0.3">
      <c r="B46" s="1" t="s">
        <v>245</v>
      </c>
      <c r="C46" s="12" t="s">
        <v>36</v>
      </c>
      <c r="D46" s="14">
        <v>278911</v>
      </c>
      <c r="E46" s="63"/>
      <c r="F46" s="14">
        <v>13</v>
      </c>
      <c r="G46" s="63"/>
      <c r="H46" s="15">
        <v>0.93219700908175007</v>
      </c>
      <c r="I46" s="81"/>
      <c r="J46" s="14">
        <v>21454.692307692309</v>
      </c>
    </row>
    <row r="47" spans="2:10" x14ac:dyDescent="0.3">
      <c r="B47" s="1" t="s">
        <v>280</v>
      </c>
      <c r="C47" s="12" t="s">
        <v>61</v>
      </c>
      <c r="D47" s="14">
        <v>714169</v>
      </c>
      <c r="E47" s="63"/>
      <c r="F47" s="14">
        <v>33</v>
      </c>
      <c r="G47" s="63"/>
      <c r="H47" s="15">
        <v>0.92415100627442526</v>
      </c>
      <c r="I47" s="81"/>
      <c r="J47" s="14">
        <v>21641.484848484848</v>
      </c>
    </row>
    <row r="48" spans="2:10" x14ac:dyDescent="0.3">
      <c r="B48" s="1" t="s">
        <v>307</v>
      </c>
      <c r="C48" s="12" t="s">
        <v>9</v>
      </c>
      <c r="D48" s="14">
        <v>1003496</v>
      </c>
      <c r="E48" s="63"/>
      <c r="F48" s="14">
        <v>45</v>
      </c>
      <c r="G48" s="63"/>
      <c r="H48" s="15">
        <v>0.89686456149302041</v>
      </c>
      <c r="I48" s="81"/>
      <c r="J48" s="14">
        <v>22299.911111111112</v>
      </c>
    </row>
    <row r="49" spans="2:10" x14ac:dyDescent="0.3">
      <c r="B49" s="1" t="s">
        <v>231</v>
      </c>
      <c r="C49" s="12" t="s">
        <v>153</v>
      </c>
      <c r="D49" s="14">
        <v>649600</v>
      </c>
      <c r="E49" s="63"/>
      <c r="F49" s="14">
        <v>29</v>
      </c>
      <c r="G49" s="63"/>
      <c r="H49" s="15">
        <v>0.8928571428571429</v>
      </c>
      <c r="I49" s="81"/>
      <c r="J49" s="14">
        <v>22400</v>
      </c>
    </row>
    <row r="50" spans="2:10" x14ac:dyDescent="0.3">
      <c r="B50" s="1" t="s">
        <v>289</v>
      </c>
      <c r="C50" s="12" t="s">
        <v>58</v>
      </c>
      <c r="D50" s="14">
        <v>455738</v>
      </c>
      <c r="E50" s="63"/>
      <c r="F50" s="14">
        <v>20</v>
      </c>
      <c r="G50" s="63"/>
      <c r="H50" s="15">
        <v>0.87769727343341997</v>
      </c>
      <c r="I50" s="81"/>
      <c r="J50" s="14">
        <v>22786.9</v>
      </c>
    </row>
    <row r="51" spans="2:10" x14ac:dyDescent="0.3">
      <c r="B51" s="1" t="s">
        <v>282</v>
      </c>
      <c r="C51" s="12" t="s">
        <v>3</v>
      </c>
      <c r="D51" s="14">
        <v>346023</v>
      </c>
      <c r="E51" s="63"/>
      <c r="F51" s="14">
        <v>15</v>
      </c>
      <c r="G51" s="63"/>
      <c r="H51" s="15">
        <v>0.86699439054629313</v>
      </c>
      <c r="I51" s="81"/>
      <c r="J51" s="14">
        <v>23068.2</v>
      </c>
    </row>
    <row r="52" spans="2:10" x14ac:dyDescent="0.3">
      <c r="B52" s="1" t="s">
        <v>297</v>
      </c>
      <c r="C52" s="12" t="s">
        <v>8</v>
      </c>
      <c r="D52" s="14">
        <v>398994</v>
      </c>
      <c r="E52" s="63"/>
      <c r="F52" s="14">
        <v>17</v>
      </c>
      <c r="G52" s="63"/>
      <c r="H52" s="15">
        <v>0.85214313999709268</v>
      </c>
      <c r="I52" s="81"/>
      <c r="J52" s="14">
        <v>23470.235294117647</v>
      </c>
    </row>
    <row r="53" spans="2:10" x14ac:dyDescent="0.3">
      <c r="B53" s="55" t="s">
        <v>187</v>
      </c>
      <c r="C53" s="12" t="s">
        <v>13</v>
      </c>
      <c r="D53" s="14">
        <v>240861</v>
      </c>
      <c r="E53" s="63"/>
      <c r="F53" s="14">
        <v>10</v>
      </c>
      <c r="G53" s="63"/>
      <c r="H53" s="15">
        <v>0.83035443679134446</v>
      </c>
      <c r="I53" s="81"/>
      <c r="J53" s="14">
        <v>24086.1</v>
      </c>
    </row>
    <row r="54" spans="2:10" x14ac:dyDescent="0.3">
      <c r="B54" s="1" t="s">
        <v>277</v>
      </c>
      <c r="C54" s="59" t="s">
        <v>74</v>
      </c>
      <c r="D54" s="14">
        <v>291554</v>
      </c>
      <c r="E54" s="63"/>
      <c r="F54" s="14">
        <v>12</v>
      </c>
      <c r="G54" s="63"/>
      <c r="H54" s="15">
        <v>0.82317512364776335</v>
      </c>
      <c r="I54" s="81"/>
      <c r="J54" s="14">
        <v>24296.166666666668</v>
      </c>
    </row>
    <row r="55" spans="2:10" x14ac:dyDescent="0.3">
      <c r="B55" s="1" t="s">
        <v>269</v>
      </c>
      <c r="C55" s="12" t="s">
        <v>66</v>
      </c>
      <c r="D55" s="14">
        <v>276199</v>
      </c>
      <c r="E55" s="63"/>
      <c r="F55" s="14">
        <v>11</v>
      </c>
      <c r="G55" s="63"/>
      <c r="H55" s="15">
        <v>0.79652714166235217</v>
      </c>
      <c r="I55" s="81"/>
      <c r="J55" s="14">
        <v>25109</v>
      </c>
    </row>
    <row r="56" spans="2:10" x14ac:dyDescent="0.3">
      <c r="B56" s="1" t="s">
        <v>310</v>
      </c>
      <c r="C56" s="12" t="s">
        <v>47</v>
      </c>
      <c r="D56" s="14">
        <v>517971</v>
      </c>
      <c r="E56" s="63"/>
      <c r="F56" s="14">
        <v>20</v>
      </c>
      <c r="G56" s="63"/>
      <c r="H56" s="15">
        <v>0.77224400593855647</v>
      </c>
      <c r="I56" s="81"/>
      <c r="J56" s="14">
        <v>25898.55</v>
      </c>
    </row>
    <row r="57" spans="2:10" x14ac:dyDescent="0.3">
      <c r="B57" s="1" t="s">
        <v>183</v>
      </c>
      <c r="C57" s="12" t="s">
        <v>69</v>
      </c>
      <c r="D57" s="14">
        <v>497645</v>
      </c>
      <c r="E57" s="63"/>
      <c r="F57" s="14">
        <v>19</v>
      </c>
      <c r="G57" s="63"/>
      <c r="H57" s="15">
        <v>0.76359653970199637</v>
      </c>
      <c r="I57" s="81"/>
      <c r="J57" s="14">
        <v>26191.842105263157</v>
      </c>
    </row>
    <row r="58" spans="2:10" x14ac:dyDescent="0.3">
      <c r="B58" s="1" t="s">
        <v>281</v>
      </c>
      <c r="C58" s="12" t="s">
        <v>75</v>
      </c>
      <c r="D58" s="14">
        <v>665438</v>
      </c>
      <c r="E58" s="63"/>
      <c r="F58" s="14">
        <v>24</v>
      </c>
      <c r="G58" s="63"/>
      <c r="H58" s="15">
        <v>0.72132941010281948</v>
      </c>
      <c r="I58" s="81"/>
      <c r="J58" s="14">
        <v>27726.583333333332</v>
      </c>
    </row>
    <row r="59" spans="2:10" x14ac:dyDescent="0.3">
      <c r="B59" s="1" t="s">
        <v>185</v>
      </c>
      <c r="C59" s="12" t="s">
        <v>82</v>
      </c>
      <c r="D59" s="14">
        <v>883822</v>
      </c>
      <c r="E59" s="63"/>
      <c r="F59" s="14">
        <v>31</v>
      </c>
      <c r="G59" s="63"/>
      <c r="H59" s="15">
        <v>0.70149871806766517</v>
      </c>
      <c r="I59" s="81"/>
      <c r="J59" s="14">
        <v>28510.387096774193</v>
      </c>
    </row>
    <row r="60" spans="2:10" x14ac:dyDescent="0.3">
      <c r="B60" s="1" t="s">
        <v>258</v>
      </c>
      <c r="C60" s="12" t="s">
        <v>4</v>
      </c>
      <c r="D60" s="14">
        <v>290509</v>
      </c>
      <c r="E60" s="63"/>
      <c r="F60" s="14">
        <v>10</v>
      </c>
      <c r="G60" s="63"/>
      <c r="H60" s="15">
        <v>0.68844682953023828</v>
      </c>
      <c r="I60" s="81"/>
      <c r="J60" s="14">
        <v>29050.9</v>
      </c>
    </row>
    <row r="61" spans="2:10" x14ac:dyDescent="0.3">
      <c r="B61" s="1" t="s">
        <v>184</v>
      </c>
      <c r="C61" s="52" t="s">
        <v>17</v>
      </c>
      <c r="D61" s="14">
        <v>1164981</v>
      </c>
      <c r="E61" s="63"/>
      <c r="F61" s="14">
        <v>39</v>
      </c>
      <c r="G61" s="63"/>
      <c r="H61" s="15">
        <v>0.66953881651288738</v>
      </c>
      <c r="I61" s="81"/>
      <c r="J61" s="14">
        <v>29871.307692307691</v>
      </c>
    </row>
    <row r="62" spans="2:10" x14ac:dyDescent="0.3">
      <c r="B62" s="1" t="s">
        <v>227</v>
      </c>
      <c r="C62" s="12" t="s">
        <v>34</v>
      </c>
      <c r="D62" s="14">
        <v>547499</v>
      </c>
      <c r="E62" s="63"/>
      <c r="F62" s="14">
        <v>18</v>
      </c>
      <c r="G62" s="63"/>
      <c r="H62" s="15">
        <v>0.65753544755332893</v>
      </c>
      <c r="I62" s="81"/>
      <c r="J62" s="14">
        <v>30416.611111111109</v>
      </c>
    </row>
    <row r="63" spans="2:10" x14ac:dyDescent="0.3">
      <c r="B63" s="1" t="s">
        <v>236</v>
      </c>
      <c r="C63" s="12" t="s">
        <v>62</v>
      </c>
      <c r="D63" s="14">
        <v>388624</v>
      </c>
      <c r="E63" s="63"/>
      <c r="F63" s="14">
        <v>12</v>
      </c>
      <c r="G63" s="63"/>
      <c r="H63" s="15">
        <v>0.61756350611387878</v>
      </c>
      <c r="I63" s="81"/>
      <c r="J63" s="14">
        <v>32385.333333333332</v>
      </c>
    </row>
    <row r="64" spans="2:10" x14ac:dyDescent="0.3">
      <c r="B64" s="1" t="s">
        <v>262</v>
      </c>
      <c r="C64" s="12" t="s">
        <v>30</v>
      </c>
      <c r="D64" s="14">
        <v>296031</v>
      </c>
      <c r="E64" s="63"/>
      <c r="F64" s="14">
        <v>9</v>
      </c>
      <c r="G64" s="63"/>
      <c r="H64" s="15">
        <v>0.60804442777952306</v>
      </c>
      <c r="I64" s="81"/>
      <c r="J64" s="14">
        <v>32892.333333333336</v>
      </c>
    </row>
    <row r="65" spans="2:10" x14ac:dyDescent="0.3">
      <c r="B65" s="1" t="s">
        <v>313</v>
      </c>
      <c r="C65" s="12" t="s">
        <v>40</v>
      </c>
      <c r="D65" s="14">
        <v>225489</v>
      </c>
      <c r="E65" s="63"/>
      <c r="F65" s="14">
        <v>6</v>
      </c>
      <c r="G65" s="63"/>
      <c r="H65" s="15">
        <v>0.53217673589399039</v>
      </c>
      <c r="I65" s="81"/>
      <c r="J65" s="14">
        <v>37581.5</v>
      </c>
    </row>
    <row r="66" spans="2:10" x14ac:dyDescent="0.3">
      <c r="B66" s="1" t="s">
        <v>192</v>
      </c>
      <c r="C66" s="12" t="s">
        <v>68</v>
      </c>
      <c r="D66" s="14">
        <v>702619</v>
      </c>
      <c r="E66" s="63"/>
      <c r="F66" s="14">
        <v>17</v>
      </c>
      <c r="G66" s="63"/>
      <c r="H66" s="15">
        <v>0.48390379423272073</v>
      </c>
      <c r="I66" s="81"/>
      <c r="J66" s="14">
        <v>41330.529411764706</v>
      </c>
    </row>
    <row r="67" spans="2:10" x14ac:dyDescent="0.3">
      <c r="B67" s="1" t="s">
        <v>250</v>
      </c>
      <c r="C67" s="12" t="s">
        <v>32</v>
      </c>
      <c r="D67" s="14">
        <v>966549</v>
      </c>
      <c r="E67" s="63"/>
      <c r="F67" s="14">
        <v>23</v>
      </c>
      <c r="G67" s="63"/>
      <c r="H67" s="15">
        <v>0.47591999991723127</v>
      </c>
      <c r="I67" s="81"/>
      <c r="J67" s="14">
        <v>42023.869565217392</v>
      </c>
    </row>
    <row r="68" spans="2:10" x14ac:dyDescent="0.3">
      <c r="B68" s="1" t="s">
        <v>256</v>
      </c>
      <c r="C68" s="52" t="s">
        <v>87</v>
      </c>
      <c r="D68" s="14">
        <v>297651</v>
      </c>
      <c r="E68" s="63"/>
      <c r="F68" s="14">
        <v>7</v>
      </c>
      <c r="G68" s="63"/>
      <c r="H68" s="15">
        <v>0.47034950327732811</v>
      </c>
      <c r="I68" s="81"/>
      <c r="J68" s="14">
        <v>42521.571428571428</v>
      </c>
    </row>
    <row r="69" spans="2:10" x14ac:dyDescent="0.3">
      <c r="B69" s="1" t="s">
        <v>265</v>
      </c>
      <c r="C69" s="12" t="s">
        <v>92</v>
      </c>
      <c r="D69" s="14">
        <v>268744</v>
      </c>
      <c r="E69" s="63"/>
      <c r="F69" s="14">
        <v>6</v>
      </c>
      <c r="G69" s="63"/>
      <c r="H69" s="15">
        <v>0.44652159676123004</v>
      </c>
      <c r="I69" s="81"/>
      <c r="J69" s="14">
        <v>44790.666666666664</v>
      </c>
    </row>
    <row r="70" spans="2:10" x14ac:dyDescent="0.3">
      <c r="B70" s="1" t="s">
        <v>232</v>
      </c>
      <c r="C70" s="12" t="s">
        <v>64</v>
      </c>
      <c r="D70" s="14">
        <v>315285</v>
      </c>
      <c r="E70" s="63"/>
      <c r="F70" s="14">
        <v>7</v>
      </c>
      <c r="G70" s="63"/>
      <c r="H70" s="15">
        <v>0.44404269153305742</v>
      </c>
      <c r="I70" s="81"/>
      <c r="J70" s="14">
        <v>45040.714285714283</v>
      </c>
    </row>
    <row r="71" spans="2:10" x14ac:dyDescent="0.3">
      <c r="B71" s="1" t="s">
        <v>286</v>
      </c>
      <c r="C71" s="12" t="s">
        <v>90</v>
      </c>
      <c r="D71" s="14">
        <v>323593</v>
      </c>
      <c r="E71" s="63"/>
      <c r="F71" s="14">
        <v>7</v>
      </c>
      <c r="G71" s="63"/>
      <c r="H71" s="15">
        <v>0.43264223886178005</v>
      </c>
      <c r="I71" s="81"/>
      <c r="J71" s="14">
        <v>46227.571428571428</v>
      </c>
    </row>
    <row r="72" spans="2:10" x14ac:dyDescent="0.3">
      <c r="B72" s="1" t="s">
        <v>276</v>
      </c>
      <c r="C72" s="12" t="s">
        <v>49</v>
      </c>
      <c r="D72" s="14">
        <v>327130</v>
      </c>
      <c r="E72" s="63"/>
      <c r="F72" s="14">
        <v>7</v>
      </c>
      <c r="G72" s="63"/>
      <c r="H72" s="15">
        <v>0.42796441781554734</v>
      </c>
      <c r="I72" s="81"/>
      <c r="J72" s="14">
        <v>46732.857142857145</v>
      </c>
    </row>
    <row r="73" spans="2:10" x14ac:dyDescent="0.3">
      <c r="B73" s="1" t="s">
        <v>291</v>
      </c>
      <c r="C73" s="12" t="s">
        <v>80</v>
      </c>
      <c r="D73" s="14">
        <v>1453138</v>
      </c>
      <c r="E73" s="63"/>
      <c r="F73" s="14">
        <v>29</v>
      </c>
      <c r="G73" s="63"/>
      <c r="H73" s="15">
        <v>0.39913621417924516</v>
      </c>
      <c r="I73" s="81"/>
      <c r="J73" s="14">
        <v>50108.206896551725</v>
      </c>
    </row>
    <row r="74" spans="2:10" x14ac:dyDescent="0.3">
      <c r="B74" s="1" t="s">
        <v>261</v>
      </c>
      <c r="C74" s="12" t="s">
        <v>11</v>
      </c>
      <c r="D74" s="14">
        <v>576870</v>
      </c>
      <c r="E74" s="63"/>
      <c r="F74" s="14">
        <v>11</v>
      </c>
      <c r="G74" s="63"/>
      <c r="H74" s="15">
        <v>0.38136841922790227</v>
      </c>
      <c r="I74" s="81"/>
      <c r="J74" s="14">
        <v>52442.727272727272</v>
      </c>
    </row>
    <row r="75" spans="2:10" x14ac:dyDescent="0.3">
      <c r="B75" s="1" t="s">
        <v>294</v>
      </c>
      <c r="C75" s="12" t="s">
        <v>25</v>
      </c>
      <c r="D75" s="14">
        <v>320242</v>
      </c>
      <c r="E75" s="63"/>
      <c r="F75" s="14">
        <v>6</v>
      </c>
      <c r="G75" s="63"/>
      <c r="H75" s="15">
        <v>0.37471662055570476</v>
      </c>
      <c r="I75" s="81"/>
      <c r="J75" s="14">
        <v>53373.666666666664</v>
      </c>
    </row>
    <row r="76" spans="2:10" x14ac:dyDescent="0.3">
      <c r="B76" s="1" t="s">
        <v>225</v>
      </c>
      <c r="C76" s="12" t="s">
        <v>83</v>
      </c>
      <c r="D76" s="14">
        <v>1018924</v>
      </c>
      <c r="E76" s="63"/>
      <c r="F76" s="14">
        <v>19</v>
      </c>
      <c r="G76" s="63"/>
      <c r="H76" s="15">
        <v>0.37294243731622773</v>
      </c>
      <c r="I76" s="81"/>
      <c r="J76" s="14">
        <v>53627.57894736842</v>
      </c>
    </row>
    <row r="77" spans="2:10" x14ac:dyDescent="0.3">
      <c r="B77" s="1" t="s">
        <v>292</v>
      </c>
      <c r="C77" s="12" t="s">
        <v>23</v>
      </c>
      <c r="D77" s="14">
        <v>495511</v>
      </c>
      <c r="E77" s="63"/>
      <c r="F77" s="14">
        <v>9</v>
      </c>
      <c r="G77" s="63"/>
      <c r="H77" s="15">
        <v>0.36326136049451979</v>
      </c>
      <c r="I77" s="81"/>
      <c r="J77" s="14">
        <v>55056.777777777781</v>
      </c>
    </row>
    <row r="78" spans="2:10" x14ac:dyDescent="0.3">
      <c r="B78" s="1" t="s">
        <v>248</v>
      </c>
      <c r="C78" s="12" t="s">
        <v>45</v>
      </c>
      <c r="D78" s="14">
        <v>978003</v>
      </c>
      <c r="E78" s="63"/>
      <c r="F78" s="14">
        <v>17</v>
      </c>
      <c r="G78" s="63"/>
      <c r="H78" s="15">
        <v>0.34764719535625149</v>
      </c>
      <c r="I78" s="81"/>
      <c r="J78" s="14">
        <v>57529.588235294119</v>
      </c>
    </row>
    <row r="79" spans="2:10" x14ac:dyDescent="0.3">
      <c r="B79" s="1" t="s">
        <v>299</v>
      </c>
      <c r="C79" s="52" t="s">
        <v>191</v>
      </c>
      <c r="D79" s="14">
        <v>231726</v>
      </c>
      <c r="E79" s="63"/>
      <c r="F79" s="14">
        <v>4</v>
      </c>
      <c r="G79" s="63"/>
      <c r="H79" s="15">
        <v>0.3452353210256941</v>
      </c>
      <c r="I79" s="81"/>
      <c r="J79" s="14">
        <v>57931.5</v>
      </c>
    </row>
    <row r="80" spans="2:10" x14ac:dyDescent="0.3">
      <c r="B80" s="1" t="s">
        <v>300</v>
      </c>
      <c r="C80" s="12" t="s">
        <v>73</v>
      </c>
      <c r="D80" s="14">
        <v>305298</v>
      </c>
      <c r="E80" s="63"/>
      <c r="F80" s="14">
        <v>5</v>
      </c>
      <c r="G80" s="63"/>
      <c r="H80" s="15">
        <v>0.32754882115179268</v>
      </c>
      <c r="I80" s="81"/>
      <c r="J80" s="14">
        <v>61059.6</v>
      </c>
    </row>
    <row r="81" spans="2:10" x14ac:dyDescent="0.3">
      <c r="B81" s="1" t="s">
        <v>249</v>
      </c>
      <c r="C81" s="12" t="s">
        <v>35</v>
      </c>
      <c r="D81" s="14">
        <v>251478</v>
      </c>
      <c r="E81" s="63"/>
      <c r="F81" s="14">
        <v>4</v>
      </c>
      <c r="G81" s="63"/>
      <c r="H81" s="15">
        <v>0.31811927882359492</v>
      </c>
      <c r="I81" s="81"/>
      <c r="J81" s="14">
        <v>62869.5</v>
      </c>
    </row>
    <row r="82" spans="2:10" x14ac:dyDescent="0.3">
      <c r="B82" s="1" t="s">
        <v>247</v>
      </c>
      <c r="C82" s="12" t="s">
        <v>98</v>
      </c>
      <c r="D82" s="14">
        <v>253749</v>
      </c>
      <c r="E82" s="63"/>
      <c r="F82" s="14">
        <v>4</v>
      </c>
      <c r="G82" s="63"/>
      <c r="H82" s="15">
        <v>0.31527217841252575</v>
      </c>
      <c r="I82" s="81"/>
      <c r="J82" s="14">
        <v>63437.25</v>
      </c>
    </row>
    <row r="83" spans="2:10" x14ac:dyDescent="0.3">
      <c r="B83" s="1" t="s">
        <v>312</v>
      </c>
      <c r="C83" s="12" t="s">
        <v>29</v>
      </c>
      <c r="D83" s="14">
        <v>637423</v>
      </c>
      <c r="E83" s="63"/>
      <c r="F83" s="14">
        <v>9</v>
      </c>
      <c r="G83" s="63"/>
      <c r="H83" s="15">
        <v>0.28238704910240142</v>
      </c>
      <c r="I83" s="81"/>
      <c r="J83" s="14">
        <v>70824.777777777781</v>
      </c>
    </row>
    <row r="84" spans="2:10" x14ac:dyDescent="0.3">
      <c r="B84" s="1" t="s">
        <v>234</v>
      </c>
      <c r="C84" s="12" t="s">
        <v>63</v>
      </c>
      <c r="D84" s="14">
        <v>8840134</v>
      </c>
      <c r="E84" s="63"/>
      <c r="F84" s="14">
        <v>123</v>
      </c>
      <c r="G84" s="63"/>
      <c r="H84" s="15">
        <v>0.27827632477064262</v>
      </c>
      <c r="I84" s="81"/>
      <c r="J84" s="14">
        <v>71871.008130081304</v>
      </c>
    </row>
    <row r="85" spans="2:10" x14ac:dyDescent="0.3">
      <c r="B85" s="1" t="s">
        <v>237</v>
      </c>
      <c r="C85" s="12" t="s">
        <v>84</v>
      </c>
      <c r="D85" s="14">
        <v>309050</v>
      </c>
      <c r="E85" s="63"/>
      <c r="F85" s="14">
        <v>4</v>
      </c>
      <c r="G85" s="63"/>
      <c r="H85" s="15">
        <v>0.25885779000161785</v>
      </c>
      <c r="I85" s="81"/>
      <c r="J85" s="14">
        <v>77262.5</v>
      </c>
    </row>
    <row r="86" spans="2:10" x14ac:dyDescent="0.3">
      <c r="B86" s="1" t="s">
        <v>241</v>
      </c>
      <c r="C86" s="12" t="s">
        <v>135</v>
      </c>
      <c r="D86" s="14">
        <v>233034</v>
      </c>
      <c r="E86" s="63"/>
      <c r="F86" s="14">
        <v>3</v>
      </c>
      <c r="G86" s="63"/>
      <c r="H86" s="15">
        <v>0.25747315842323437</v>
      </c>
      <c r="I86" s="81"/>
      <c r="J86" s="14">
        <v>77678</v>
      </c>
    </row>
    <row r="87" spans="2:10" x14ac:dyDescent="0.3">
      <c r="B87" s="1" t="s">
        <v>181</v>
      </c>
      <c r="C87" s="12" t="s">
        <v>42</v>
      </c>
      <c r="D87" s="14">
        <v>2355890</v>
      </c>
      <c r="E87" s="63"/>
      <c r="F87" s="14">
        <v>29</v>
      </c>
      <c r="G87" s="63"/>
      <c r="H87" s="15">
        <v>0.24619146055206312</v>
      </c>
      <c r="I87" s="81"/>
      <c r="J87" s="14">
        <v>81237.586206896551</v>
      </c>
    </row>
    <row r="88" spans="2:10" x14ac:dyDescent="0.3">
      <c r="B88" s="1" t="s">
        <v>279</v>
      </c>
      <c r="C88" s="12" t="s">
        <v>27</v>
      </c>
      <c r="D88" s="14">
        <v>744729</v>
      </c>
      <c r="E88" s="63"/>
      <c r="F88" s="14">
        <v>9</v>
      </c>
      <c r="G88" s="63"/>
      <c r="H88" s="15">
        <v>0.24169865816961605</v>
      </c>
      <c r="I88" s="81"/>
      <c r="J88" s="14">
        <v>82747.666666666672</v>
      </c>
    </row>
    <row r="89" spans="2:10" x14ac:dyDescent="0.3">
      <c r="B89" s="1" t="s">
        <v>244</v>
      </c>
      <c r="C89" s="12" t="s">
        <v>56</v>
      </c>
      <c r="D89" s="14">
        <v>631187</v>
      </c>
      <c r="E89" s="63"/>
      <c r="F89" s="14">
        <v>6</v>
      </c>
      <c r="G89" s="63"/>
      <c r="H89" s="15">
        <v>0.19011798405226976</v>
      </c>
      <c r="I89" s="81"/>
      <c r="J89" s="14">
        <v>105197.83333333333</v>
      </c>
    </row>
    <row r="90" spans="2:10" x14ac:dyDescent="0.3">
      <c r="B90" s="1" t="s">
        <v>306</v>
      </c>
      <c r="C90" s="12" t="s">
        <v>134</v>
      </c>
      <c r="D90" s="14">
        <v>231285</v>
      </c>
      <c r="E90" s="63"/>
      <c r="F90" s="14">
        <v>2</v>
      </c>
      <c r="G90" s="63"/>
      <c r="H90" s="15">
        <v>0.17294679724149858</v>
      </c>
      <c r="I90" s="81"/>
      <c r="J90" s="14">
        <v>115642.5</v>
      </c>
    </row>
    <row r="91" spans="2:10" x14ac:dyDescent="0.3">
      <c r="B91" s="1" t="s">
        <v>283</v>
      </c>
      <c r="C91" s="12" t="s">
        <v>33</v>
      </c>
      <c r="D91" s="14">
        <v>235898</v>
      </c>
      <c r="E91" s="63"/>
      <c r="F91" s="14">
        <v>2</v>
      </c>
      <c r="G91" s="63"/>
      <c r="H91" s="15">
        <v>0.1695648119102324</v>
      </c>
      <c r="I91" s="81"/>
      <c r="J91" s="14">
        <v>117949</v>
      </c>
    </row>
    <row r="92" spans="2:10" x14ac:dyDescent="0.3">
      <c r="B92" s="1" t="s">
        <v>287</v>
      </c>
      <c r="C92" s="85" t="s">
        <v>7</v>
      </c>
      <c r="D92" s="14">
        <v>515426</v>
      </c>
      <c r="E92" s="63"/>
      <c r="F92" s="14">
        <v>4</v>
      </c>
      <c r="G92" s="63"/>
      <c r="H92" s="15">
        <v>0.15521141735186039</v>
      </c>
      <c r="I92" s="81"/>
      <c r="J92" s="14">
        <v>128856.5</v>
      </c>
    </row>
    <row r="93" spans="2:10" x14ac:dyDescent="0.3">
      <c r="B93" s="1" t="s">
        <v>270</v>
      </c>
      <c r="C93" s="52" t="s">
        <v>20</v>
      </c>
      <c r="D93" s="14">
        <v>278609</v>
      </c>
      <c r="E93" s="63"/>
      <c r="F93" s="14">
        <v>2</v>
      </c>
      <c r="G93" s="63"/>
      <c r="H93" s="15">
        <v>0.14357037999490327</v>
      </c>
      <c r="I93" s="81"/>
      <c r="J93" s="14">
        <v>139304.5</v>
      </c>
    </row>
    <row r="94" spans="2:10" x14ac:dyDescent="0.3">
      <c r="B94" s="1" t="s">
        <v>251</v>
      </c>
      <c r="C94" s="12" t="s">
        <v>46</v>
      </c>
      <c r="D94" s="14">
        <v>304261</v>
      </c>
      <c r="E94" s="63"/>
      <c r="F94" s="14">
        <v>1</v>
      </c>
      <c r="G94" s="63"/>
      <c r="H94" s="15">
        <v>6.5733038411100994E-2</v>
      </c>
      <c r="I94" s="81"/>
      <c r="J94" s="14">
        <v>304261</v>
      </c>
    </row>
    <row r="95" spans="2:10" x14ac:dyDescent="0.3">
      <c r="B95" s="1" t="s">
        <v>278</v>
      </c>
      <c r="C95" s="12" t="s">
        <v>53</v>
      </c>
      <c r="D95" s="14">
        <v>642889</v>
      </c>
      <c r="E95" s="63"/>
      <c r="F95" s="14">
        <v>2</v>
      </c>
      <c r="G95" s="63"/>
      <c r="H95" s="15">
        <v>6.2219138918226946E-2</v>
      </c>
      <c r="I95" s="81"/>
      <c r="J95" s="14">
        <v>321444.5</v>
      </c>
    </row>
    <row r="96" spans="2:10" x14ac:dyDescent="0.3">
      <c r="B96" s="1" t="s">
        <v>226</v>
      </c>
      <c r="C96" s="12" t="s">
        <v>52</v>
      </c>
      <c r="D96" s="14">
        <v>3903648</v>
      </c>
      <c r="E96" s="63"/>
      <c r="F96" s="14">
        <v>2</v>
      </c>
      <c r="G96" s="63"/>
      <c r="H96" s="15">
        <v>1.0246825533449737E-2</v>
      </c>
      <c r="I96" s="81"/>
      <c r="J96" s="14">
        <v>1951824</v>
      </c>
    </row>
    <row r="97" spans="2:10" x14ac:dyDescent="0.3">
      <c r="B97" s="1" t="s">
        <v>257</v>
      </c>
      <c r="C97" s="12" t="s">
        <v>2</v>
      </c>
      <c r="D97" s="14">
        <v>567242</v>
      </c>
      <c r="E97" s="63"/>
      <c r="F97" s="14">
        <v>0</v>
      </c>
      <c r="G97" s="63"/>
      <c r="H97" s="15">
        <v>0</v>
      </c>
      <c r="I97" s="81"/>
      <c r="J97" s="14" t="s">
        <v>458</v>
      </c>
    </row>
    <row r="98" spans="2:10" x14ac:dyDescent="0.3">
      <c r="B98" s="1" t="s">
        <v>254</v>
      </c>
      <c r="C98" s="12" t="s">
        <v>14</v>
      </c>
      <c r="D98" s="14">
        <v>685476</v>
      </c>
      <c r="E98" s="63"/>
      <c r="F98" s="14">
        <v>0</v>
      </c>
      <c r="G98" s="63"/>
      <c r="H98" s="15">
        <v>0</v>
      </c>
      <c r="I98" s="81"/>
      <c r="J98" s="14" t="s">
        <v>458</v>
      </c>
    </row>
    <row r="99" spans="2:10" x14ac:dyDescent="0.3">
      <c r="B99" s="1" t="s">
        <v>253</v>
      </c>
      <c r="C99" s="12" t="s">
        <v>15</v>
      </c>
      <c r="D99" s="14">
        <v>279145</v>
      </c>
      <c r="E99" s="63"/>
      <c r="F99" s="14">
        <v>0</v>
      </c>
      <c r="G99" s="63"/>
      <c r="H99" s="15">
        <v>0</v>
      </c>
      <c r="I99" s="81"/>
      <c r="J99" s="14" t="s">
        <v>458</v>
      </c>
    </row>
    <row r="100" spans="2:10" x14ac:dyDescent="0.3">
      <c r="B100" s="1" t="s">
        <v>230</v>
      </c>
      <c r="C100" s="12" t="s">
        <v>65</v>
      </c>
      <c r="D100" s="14">
        <v>239027</v>
      </c>
      <c r="E100" s="63"/>
      <c r="F100" s="14">
        <v>0</v>
      </c>
      <c r="G100" s="63"/>
      <c r="H100" s="15">
        <v>0</v>
      </c>
      <c r="I100" s="81"/>
      <c r="J100" s="14" t="s">
        <v>458</v>
      </c>
    </row>
    <row r="101" spans="2:10" x14ac:dyDescent="0.3">
      <c r="B101" s="1" t="s">
        <v>271</v>
      </c>
      <c r="C101" s="12" t="s">
        <v>67</v>
      </c>
      <c r="D101" s="14">
        <v>446649</v>
      </c>
      <c r="E101" s="63"/>
      <c r="F101" s="14">
        <v>0</v>
      </c>
      <c r="G101" s="63"/>
      <c r="H101" s="15">
        <v>0</v>
      </c>
      <c r="I101" s="81"/>
      <c r="J101" s="14" t="s">
        <v>458</v>
      </c>
    </row>
    <row r="102" spans="2:10" x14ac:dyDescent="0.3">
      <c r="B102" s="1" t="s">
        <v>309</v>
      </c>
      <c r="C102" s="12" t="s">
        <v>71</v>
      </c>
      <c r="D102" s="14">
        <v>1619078</v>
      </c>
      <c r="E102" s="63"/>
      <c r="F102" s="14">
        <v>0</v>
      </c>
      <c r="G102" s="63"/>
      <c r="H102" s="15">
        <v>0</v>
      </c>
      <c r="I102" s="81"/>
      <c r="J102" s="14" t="s">
        <v>458</v>
      </c>
    </row>
    <row r="103" spans="2:10" x14ac:dyDescent="0.3">
      <c r="B103" s="1" t="s">
        <v>284</v>
      </c>
      <c r="C103" s="12" t="s">
        <v>77</v>
      </c>
      <c r="D103" s="14">
        <v>273593</v>
      </c>
      <c r="E103" s="63"/>
      <c r="F103" s="14">
        <v>0</v>
      </c>
      <c r="G103" s="63"/>
      <c r="H103" s="15">
        <v>0</v>
      </c>
      <c r="I103" s="81"/>
      <c r="J103" s="14" t="s">
        <v>458</v>
      </c>
    </row>
    <row r="104" spans="2:10" x14ac:dyDescent="0.3">
      <c r="B104" s="1" t="s">
        <v>238</v>
      </c>
      <c r="C104" s="12" t="s">
        <v>86</v>
      </c>
      <c r="D104" s="14">
        <v>761152</v>
      </c>
      <c r="E104" s="63"/>
      <c r="F104" s="14">
        <v>0</v>
      </c>
      <c r="G104" s="63"/>
      <c r="H104" s="15">
        <v>0</v>
      </c>
      <c r="I104" s="81"/>
      <c r="J104" s="14" t="s">
        <v>458</v>
      </c>
    </row>
    <row r="105" spans="2:10" x14ac:dyDescent="0.3">
      <c r="B105" s="1" t="s">
        <v>295</v>
      </c>
      <c r="C105" s="12" t="s">
        <v>97</v>
      </c>
      <c r="D105" s="14">
        <v>399769</v>
      </c>
      <c r="E105" s="63"/>
      <c r="F105" s="14">
        <v>0</v>
      </c>
      <c r="G105" s="63"/>
      <c r="H105" s="15">
        <v>0</v>
      </c>
      <c r="I105" s="81"/>
      <c r="J105" s="14" t="s">
        <v>458</v>
      </c>
    </row>
    <row r="106" spans="2:10" ht="14.4" thickBot="1" x14ac:dyDescent="0.35">
      <c r="B106" s="55"/>
    </row>
    <row r="107" spans="2:10" x14ac:dyDescent="0.3">
      <c r="B107" s="55"/>
      <c r="C107" s="193" t="s">
        <v>136</v>
      </c>
      <c r="D107" s="69"/>
      <c r="E107" s="114"/>
      <c r="F107" s="153">
        <f t="shared" ref="F107" si="0">SMALL(F6:F105,COUNTIF(F6:F105,0)+1)</f>
        <v>1</v>
      </c>
      <c r="G107" s="81"/>
      <c r="H107" s="71">
        <f t="array" ref="H107">SMALL(H6:H105,COUNTIF(H6:H105,0)+1)</f>
        <v>1.0246825533449737E-2</v>
      </c>
      <c r="I107" s="81"/>
      <c r="J107" s="153">
        <f t="shared" ref="J107" si="1">SMALL(J6:J105,COUNTIF(J6:J105,0)+1)</f>
        <v>5488.3279569892475</v>
      </c>
    </row>
    <row r="108" spans="2:10" x14ac:dyDescent="0.3">
      <c r="B108" s="55"/>
      <c r="C108" s="83" t="s">
        <v>137</v>
      </c>
      <c r="D108" s="22"/>
      <c r="E108" s="114"/>
      <c r="F108" s="139">
        <f t="array" ref="F108">MEDIAN(IF(ISNUMBER(F3:F105),F3:F105))</f>
        <v>19</v>
      </c>
      <c r="G108" s="81"/>
      <c r="H108" s="53">
        <f t="array" ref="H108">MEDIAN(IF(ISNUMBER(H3:H105),H3:H105))</f>
        <v>0.78438557380045437</v>
      </c>
      <c r="I108" s="81"/>
      <c r="J108" s="139">
        <f t="array" ref="J108">MEDIAN(IF(ISNUMBER(J3:J105),J3:J105))</f>
        <v>23068.2</v>
      </c>
    </row>
    <row r="109" spans="2:10" ht="14.4" thickBot="1" x14ac:dyDescent="0.35">
      <c r="B109" s="55"/>
      <c r="C109" s="194" t="s">
        <v>138</v>
      </c>
      <c r="D109" s="70"/>
      <c r="E109" s="114"/>
      <c r="F109" s="154">
        <f t="shared" ref="F109:H109" si="2">MAX(F6:F105)</f>
        <v>186</v>
      </c>
      <c r="G109" s="81"/>
      <c r="H109" s="72">
        <f t="shared" si="2"/>
        <v>3.6440971014734105</v>
      </c>
      <c r="I109" s="81"/>
      <c r="J109" s="154">
        <f t="shared" ref="J109" si="3">MAX(J6:J105)</f>
        <v>1951824</v>
      </c>
    </row>
    <row r="110" spans="2:10" x14ac:dyDescent="0.3">
      <c r="B110" s="55"/>
    </row>
    <row r="111" spans="2:10" x14ac:dyDescent="0.3">
      <c r="B111" s="55" t="s">
        <v>308</v>
      </c>
      <c r="C111" s="150" t="s">
        <v>28</v>
      </c>
      <c r="D111" s="151">
        <v>218206</v>
      </c>
      <c r="E111" s="63"/>
      <c r="F111" s="151">
        <v>32</v>
      </c>
      <c r="G111" s="63"/>
      <c r="H111" s="152">
        <v>2.9330082582513772</v>
      </c>
      <c r="I111" s="81"/>
      <c r="J111" s="151">
        <v>6818.9375</v>
      </c>
    </row>
    <row r="112" spans="2:10" x14ac:dyDescent="0.3">
      <c r="B112" s="55"/>
    </row>
    <row r="113" spans="2:3" x14ac:dyDescent="0.3">
      <c r="B113" s="55"/>
      <c r="C113" s="89" t="s">
        <v>383</v>
      </c>
    </row>
    <row r="114" spans="2:3" x14ac:dyDescent="0.3">
      <c r="C114" s="55" t="s">
        <v>403</v>
      </c>
    </row>
    <row r="115" spans="2:3" x14ac:dyDescent="0.3">
      <c r="C115" s="1" t="s">
        <v>386</v>
      </c>
    </row>
  </sheetData>
  <autoFilter ref="B5:J105">
    <sortState ref="B6:J105">
      <sortCondition descending="1" ref="H5:H105"/>
    </sortState>
  </autoFilter>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22"/>
  <sheetViews>
    <sheetView showGridLines="0" zoomScaleNormal="100" workbookViewId="0">
      <selection activeCell="C37" sqref="C37"/>
    </sheetView>
  </sheetViews>
  <sheetFormatPr defaultColWidth="9.109375" defaultRowHeight="13.8" x14ac:dyDescent="0.3"/>
  <cols>
    <col min="1" max="1" width="9.109375" style="46"/>
    <col min="2" max="2" width="0" style="46" hidden="1" customWidth="1"/>
    <col min="3" max="3" width="22.44140625" style="46" bestFit="1" customWidth="1"/>
    <col min="4" max="4" width="14.33203125" style="8" customWidth="1"/>
    <col min="5" max="5" width="1.109375" style="105" customWidth="1"/>
    <col min="6" max="6" width="9.33203125" style="8" customWidth="1"/>
    <col min="7" max="7" width="16.44140625" style="8" customWidth="1"/>
    <col min="8" max="8" width="10.77734375" style="8" customWidth="1"/>
    <col min="9" max="9" width="1.109375" style="105" customWidth="1"/>
    <col min="10" max="10" width="10.88671875" style="8" customWidth="1"/>
    <col min="11" max="11" width="14.33203125" style="45" customWidth="1"/>
    <col min="12" max="12" width="1.109375" style="161" customWidth="1"/>
    <col min="13" max="13" width="11" style="46" customWidth="1"/>
    <col min="14" max="14" width="12.6640625" style="46" customWidth="1"/>
    <col min="15" max="16384" width="9.109375" style="46"/>
  </cols>
  <sheetData>
    <row r="1" spans="2:14" ht="15.6" x14ac:dyDescent="0.3">
      <c r="C1" s="44" t="s">
        <v>404</v>
      </c>
    </row>
    <row r="2" spans="2:14" ht="14.4" thickBot="1" x14ac:dyDescent="0.35">
      <c r="F2" s="116" t="s">
        <v>331</v>
      </c>
      <c r="G2" s="116"/>
      <c r="H2" s="116"/>
      <c r="I2" s="115"/>
      <c r="J2" s="116" t="s">
        <v>332</v>
      </c>
      <c r="K2" s="117"/>
      <c r="L2" s="92"/>
      <c r="M2" s="118" t="s">
        <v>333</v>
      </c>
      <c r="N2" s="118"/>
    </row>
    <row r="3" spans="2:14" s="50" customFormat="1" ht="27.6" x14ac:dyDescent="0.3">
      <c r="C3" s="51" t="s">
        <v>0</v>
      </c>
      <c r="D3" s="82" t="s">
        <v>1</v>
      </c>
      <c r="E3" s="160"/>
      <c r="F3" s="119" t="s">
        <v>334</v>
      </c>
      <c r="G3" s="119" t="s">
        <v>337</v>
      </c>
      <c r="H3" s="119" t="s">
        <v>335</v>
      </c>
      <c r="I3" s="120"/>
      <c r="J3" s="119" t="s">
        <v>335</v>
      </c>
      <c r="K3" s="121" t="s">
        <v>336</v>
      </c>
      <c r="L3" s="162"/>
      <c r="M3" s="119" t="s">
        <v>335</v>
      </c>
      <c r="N3" s="121" t="s">
        <v>336</v>
      </c>
    </row>
    <row r="4" spans="2:14" s="50" customFormat="1" hidden="1" x14ac:dyDescent="0.3">
      <c r="C4" s="184"/>
      <c r="D4" s="170"/>
      <c r="E4" s="171"/>
      <c r="F4" s="144" t="s">
        <v>193</v>
      </c>
      <c r="G4" s="144" t="s">
        <v>194</v>
      </c>
      <c r="H4" s="180"/>
      <c r="I4" s="181"/>
      <c r="J4" s="180"/>
      <c r="K4" s="185"/>
      <c r="L4" s="92"/>
    </row>
    <row r="5" spans="2:14" s="50" customFormat="1" x14ac:dyDescent="0.3">
      <c r="C5" s="184"/>
      <c r="D5" s="170"/>
      <c r="E5" s="171"/>
      <c r="G5" s="180"/>
      <c r="H5" s="180"/>
      <c r="I5" s="181"/>
      <c r="J5" s="180"/>
      <c r="K5" s="185"/>
      <c r="L5" s="92"/>
    </row>
    <row r="6" spans="2:14" x14ac:dyDescent="0.3">
      <c r="B6" s="46" t="s">
        <v>242</v>
      </c>
      <c r="C6" s="38" t="s">
        <v>88</v>
      </c>
      <c r="D6" s="14">
        <v>314825</v>
      </c>
      <c r="E6" s="63"/>
      <c r="F6" s="14">
        <v>246</v>
      </c>
      <c r="G6" s="14">
        <v>448</v>
      </c>
      <c r="H6" s="47">
        <v>694</v>
      </c>
      <c r="I6" s="106"/>
      <c r="J6" s="48">
        <v>22.043992694354007</v>
      </c>
      <c r="K6" s="48">
        <v>7.8138648455491149</v>
      </c>
      <c r="M6" s="195">
        <v>453.63832853025934</v>
      </c>
      <c r="N6" s="195">
        <v>1279.7764227642276</v>
      </c>
    </row>
    <row r="7" spans="2:14" x14ac:dyDescent="0.3">
      <c r="B7" s="46" t="s">
        <v>230</v>
      </c>
      <c r="C7" s="38" t="s">
        <v>65</v>
      </c>
      <c r="D7" s="14">
        <v>239027</v>
      </c>
      <c r="E7" s="63"/>
      <c r="F7" s="14">
        <v>421</v>
      </c>
      <c r="G7" s="14">
        <v>0</v>
      </c>
      <c r="H7" s="47">
        <v>421</v>
      </c>
      <c r="I7" s="106"/>
      <c r="J7" s="48">
        <v>17.613073000121325</v>
      </c>
      <c r="K7" s="48">
        <v>17.613073000121325</v>
      </c>
      <c r="M7" s="108">
        <v>567.7600950118765</v>
      </c>
      <c r="N7" s="108">
        <v>567.7600950118765</v>
      </c>
    </row>
    <row r="8" spans="2:14" x14ac:dyDescent="0.3">
      <c r="B8" s="46" t="s">
        <v>231</v>
      </c>
      <c r="C8" s="58" t="s">
        <v>153</v>
      </c>
      <c r="D8" s="14">
        <v>649600</v>
      </c>
      <c r="E8" s="63"/>
      <c r="F8" s="14">
        <v>99</v>
      </c>
      <c r="G8" s="14">
        <v>932</v>
      </c>
      <c r="H8" s="47">
        <v>1031</v>
      </c>
      <c r="I8" s="106"/>
      <c r="J8" s="48">
        <v>15.871305418719212</v>
      </c>
      <c r="K8" s="48">
        <v>1.524014778325123</v>
      </c>
      <c r="M8" s="108">
        <v>630.06789524733267</v>
      </c>
      <c r="N8" s="108">
        <v>6561.6161616161617</v>
      </c>
    </row>
    <row r="9" spans="2:14" x14ac:dyDescent="0.3">
      <c r="B9" s="46" t="s">
        <v>266</v>
      </c>
      <c r="C9" s="17" t="s">
        <v>6</v>
      </c>
      <c r="D9" s="14">
        <v>246301</v>
      </c>
      <c r="E9" s="63"/>
      <c r="F9" s="14">
        <v>94</v>
      </c>
      <c r="G9" s="14">
        <v>292</v>
      </c>
      <c r="H9" s="47">
        <v>386</v>
      </c>
      <c r="I9" s="106"/>
      <c r="J9" s="48">
        <v>15.671881153547895</v>
      </c>
      <c r="K9" s="48">
        <v>3.8164684674443063</v>
      </c>
      <c r="M9" s="108">
        <v>638.08549222797933</v>
      </c>
      <c r="N9" s="108">
        <v>2620.2234042553191</v>
      </c>
    </row>
    <row r="10" spans="2:14" x14ac:dyDescent="0.3">
      <c r="B10" s="46" t="s">
        <v>264</v>
      </c>
      <c r="C10" s="83" t="s">
        <v>43</v>
      </c>
      <c r="D10" s="14">
        <v>319103</v>
      </c>
      <c r="E10" s="63"/>
      <c r="F10" s="14">
        <v>88</v>
      </c>
      <c r="G10" s="14">
        <v>392</v>
      </c>
      <c r="H10" s="47">
        <v>480</v>
      </c>
      <c r="I10" s="106"/>
      <c r="J10" s="48">
        <v>15.042165068958925</v>
      </c>
      <c r="K10" s="48">
        <v>2.7577302626424696</v>
      </c>
      <c r="M10" s="196">
        <v>664.79791666666665</v>
      </c>
      <c r="N10" s="196">
        <v>3626.1704545454545</v>
      </c>
    </row>
    <row r="11" spans="2:14" x14ac:dyDescent="0.3">
      <c r="B11" s="46" t="s">
        <v>285</v>
      </c>
      <c r="C11" s="17" t="s">
        <v>18</v>
      </c>
      <c r="D11" s="14">
        <v>255227</v>
      </c>
      <c r="E11" s="63"/>
      <c r="F11" s="14">
        <v>70</v>
      </c>
      <c r="G11" s="14">
        <v>229</v>
      </c>
      <c r="H11" s="47">
        <v>299</v>
      </c>
      <c r="I11" s="106"/>
      <c r="J11" s="48">
        <v>11.715061494277643</v>
      </c>
      <c r="K11" s="48">
        <v>2.7426565371218561</v>
      </c>
      <c r="M11" s="108">
        <v>853.60200668896323</v>
      </c>
      <c r="N11" s="108">
        <v>3646.1</v>
      </c>
    </row>
    <row r="12" spans="2:14" x14ac:dyDescent="0.3">
      <c r="B12" s="46" t="s">
        <v>229</v>
      </c>
      <c r="C12" s="17" t="s">
        <v>48</v>
      </c>
      <c r="D12" s="14">
        <v>258654</v>
      </c>
      <c r="E12" s="63"/>
      <c r="F12" s="14">
        <v>254</v>
      </c>
      <c r="G12" s="14">
        <v>0</v>
      </c>
      <c r="H12" s="47">
        <v>254</v>
      </c>
      <c r="I12" s="106"/>
      <c r="J12" s="48">
        <v>9.8200685085094364</v>
      </c>
      <c r="K12" s="48">
        <v>9.8200685085094364</v>
      </c>
      <c r="M12" s="108">
        <v>1018.3228346456693</v>
      </c>
      <c r="N12" s="108">
        <v>1018.3228346456693</v>
      </c>
    </row>
    <row r="13" spans="2:14" x14ac:dyDescent="0.3">
      <c r="B13" s="46" t="s">
        <v>298</v>
      </c>
      <c r="C13" s="17" t="s">
        <v>12</v>
      </c>
      <c r="D13" s="14">
        <v>227473</v>
      </c>
      <c r="E13" s="63"/>
      <c r="F13" s="14">
        <v>217</v>
      </c>
      <c r="G13" s="14">
        <v>2</v>
      </c>
      <c r="H13" s="47">
        <v>219</v>
      </c>
      <c r="I13" s="106"/>
      <c r="J13" s="48">
        <v>9.6275162326957489</v>
      </c>
      <c r="K13" s="48">
        <v>9.5395937100227286</v>
      </c>
      <c r="M13" s="108">
        <v>1038.6894977168949</v>
      </c>
      <c r="N13" s="108">
        <v>1048.2626728110599</v>
      </c>
    </row>
    <row r="14" spans="2:14" x14ac:dyDescent="0.3">
      <c r="B14" s="46" t="s">
        <v>275</v>
      </c>
      <c r="C14" s="17" t="s">
        <v>55</v>
      </c>
      <c r="D14" s="14">
        <v>277146</v>
      </c>
      <c r="E14" s="63"/>
      <c r="F14" s="14">
        <v>256</v>
      </c>
      <c r="G14" s="14">
        <v>10</v>
      </c>
      <c r="H14" s="47">
        <v>266</v>
      </c>
      <c r="I14" s="106"/>
      <c r="J14" s="48">
        <v>9.5978293029666677</v>
      </c>
      <c r="K14" s="48">
        <v>9.237008652479199</v>
      </c>
      <c r="M14" s="108">
        <v>1041.9022556390978</v>
      </c>
      <c r="N14" s="108">
        <v>1082.6015625</v>
      </c>
    </row>
    <row r="15" spans="2:14" x14ac:dyDescent="0.3">
      <c r="B15" s="46" t="s">
        <v>187</v>
      </c>
      <c r="C15" s="17" t="s">
        <v>13</v>
      </c>
      <c r="D15" s="14">
        <v>240861</v>
      </c>
      <c r="E15" s="63"/>
      <c r="F15" s="14">
        <v>56</v>
      </c>
      <c r="G15" s="14">
        <v>162</v>
      </c>
      <c r="H15" s="47">
        <v>218</v>
      </c>
      <c r="I15" s="106"/>
      <c r="J15" s="48">
        <v>9.0508633610256535</v>
      </c>
      <c r="K15" s="48">
        <v>2.3249924230157641</v>
      </c>
      <c r="M15" s="108">
        <v>1104.8669724770641</v>
      </c>
      <c r="N15" s="108">
        <v>4301.0892857142853</v>
      </c>
    </row>
    <row r="16" spans="2:14" x14ac:dyDescent="0.3">
      <c r="B16" s="46" t="s">
        <v>263</v>
      </c>
      <c r="C16" s="17" t="s">
        <v>60</v>
      </c>
      <c r="D16" s="14">
        <v>439124</v>
      </c>
      <c r="E16" s="63"/>
      <c r="F16" s="14">
        <v>319</v>
      </c>
      <c r="G16" s="14">
        <v>74</v>
      </c>
      <c r="H16" s="47">
        <v>393</v>
      </c>
      <c r="I16" s="106"/>
      <c r="J16" s="48">
        <v>8.9496360936774124</v>
      </c>
      <c r="K16" s="48">
        <v>7.2644628851987134</v>
      </c>
      <c r="M16" s="108">
        <v>1117.3638676844785</v>
      </c>
      <c r="N16" s="108">
        <v>1376.564263322884</v>
      </c>
    </row>
    <row r="17" spans="2:14" x14ac:dyDescent="0.3">
      <c r="B17" s="46" t="s">
        <v>246</v>
      </c>
      <c r="C17" s="17" t="s">
        <v>59</v>
      </c>
      <c r="D17" s="14">
        <v>576366</v>
      </c>
      <c r="E17" s="63"/>
      <c r="F17" s="14">
        <v>233</v>
      </c>
      <c r="G17" s="14">
        <v>281</v>
      </c>
      <c r="H17" s="47">
        <v>514</v>
      </c>
      <c r="I17" s="106"/>
      <c r="J17" s="48">
        <v>8.917944500543058</v>
      </c>
      <c r="K17" s="48">
        <v>4.0425701724251608</v>
      </c>
      <c r="M17" s="108">
        <v>1121.3346303501946</v>
      </c>
      <c r="N17" s="108">
        <v>2473.6738197424893</v>
      </c>
    </row>
    <row r="18" spans="2:14" x14ac:dyDescent="0.3">
      <c r="B18" s="46" t="s">
        <v>189</v>
      </c>
      <c r="C18" s="17" t="s">
        <v>50</v>
      </c>
      <c r="D18" s="14">
        <v>297371</v>
      </c>
      <c r="E18" s="63"/>
      <c r="F18" s="14">
        <v>98</v>
      </c>
      <c r="G18" s="14">
        <v>166</v>
      </c>
      <c r="H18" s="47">
        <v>264</v>
      </c>
      <c r="I18" s="106"/>
      <c r="J18" s="48">
        <v>8.8777991128926494</v>
      </c>
      <c r="K18" s="48">
        <v>3.2955466403919682</v>
      </c>
      <c r="M18" s="108">
        <v>1126.405303030303</v>
      </c>
      <c r="N18" s="108">
        <v>3034.3979591836733</v>
      </c>
    </row>
    <row r="19" spans="2:14" x14ac:dyDescent="0.3">
      <c r="B19" s="46" t="s">
        <v>305</v>
      </c>
      <c r="C19" s="17" t="s">
        <v>39</v>
      </c>
      <c r="D19" s="14">
        <v>331701</v>
      </c>
      <c r="E19" s="63"/>
      <c r="F19" s="14">
        <v>287</v>
      </c>
      <c r="G19" s="14">
        <v>0</v>
      </c>
      <c r="H19" s="47">
        <v>287</v>
      </c>
      <c r="I19" s="106"/>
      <c r="J19" s="48">
        <v>8.6523706591176985</v>
      </c>
      <c r="K19" s="48">
        <v>8.6523706591176985</v>
      </c>
      <c r="M19" s="108">
        <v>1155.7526132404182</v>
      </c>
      <c r="N19" s="108">
        <v>1155.7526132404182</v>
      </c>
    </row>
    <row r="20" spans="2:14" x14ac:dyDescent="0.3">
      <c r="B20" s="46" t="s">
        <v>233</v>
      </c>
      <c r="C20" s="17" t="s">
        <v>21</v>
      </c>
      <c r="D20" s="14">
        <v>311917</v>
      </c>
      <c r="E20" s="63"/>
      <c r="F20" s="14">
        <v>269</v>
      </c>
      <c r="G20" s="14">
        <v>0</v>
      </c>
      <c r="H20" s="47">
        <v>269</v>
      </c>
      <c r="I20" s="106"/>
      <c r="J20" s="48">
        <v>8.6240891006261275</v>
      </c>
      <c r="K20" s="48">
        <v>8.6240891006261275</v>
      </c>
      <c r="M20" s="108">
        <v>1159.5427509293681</v>
      </c>
      <c r="N20" s="108">
        <v>1159.5427509293681</v>
      </c>
    </row>
    <row r="21" spans="2:14" x14ac:dyDescent="0.3">
      <c r="B21" s="46" t="s">
        <v>248</v>
      </c>
      <c r="C21" s="17" t="s">
        <v>45</v>
      </c>
      <c r="D21" s="14">
        <v>978003</v>
      </c>
      <c r="E21" s="63"/>
      <c r="F21" s="14">
        <v>625</v>
      </c>
      <c r="G21" s="14">
        <v>128</v>
      </c>
      <c r="H21" s="47">
        <v>753</v>
      </c>
      <c r="I21" s="106"/>
      <c r="J21" s="48">
        <v>7.6993628853899221</v>
      </c>
      <c r="K21" s="48">
        <v>6.3905734440487407</v>
      </c>
      <c r="M21" s="108">
        <v>1298.8087649402391</v>
      </c>
      <c r="N21" s="108">
        <v>1564.8047999999999</v>
      </c>
    </row>
    <row r="22" spans="2:14" x14ac:dyDescent="0.3">
      <c r="B22" s="46" t="s">
        <v>300</v>
      </c>
      <c r="C22" s="17" t="s">
        <v>73</v>
      </c>
      <c r="D22" s="14">
        <v>305298</v>
      </c>
      <c r="E22" s="63"/>
      <c r="F22" s="14">
        <v>226</v>
      </c>
      <c r="G22" s="14">
        <v>0</v>
      </c>
      <c r="H22" s="47">
        <v>226</v>
      </c>
      <c r="I22" s="106"/>
      <c r="J22" s="48">
        <v>7.4026033580305146</v>
      </c>
      <c r="K22" s="48">
        <v>7.4026033580305146</v>
      </c>
      <c r="M22" s="108">
        <v>1350.8761061946902</v>
      </c>
      <c r="N22" s="108">
        <v>1350.8761061946902</v>
      </c>
    </row>
    <row r="23" spans="2:14" x14ac:dyDescent="0.3">
      <c r="B23" s="46" t="s">
        <v>306</v>
      </c>
      <c r="C23" s="17" t="s">
        <v>134</v>
      </c>
      <c r="D23" s="14">
        <v>231285</v>
      </c>
      <c r="E23" s="63"/>
      <c r="F23" s="14">
        <v>150</v>
      </c>
      <c r="G23" s="14">
        <v>20</v>
      </c>
      <c r="H23" s="47">
        <v>170</v>
      </c>
      <c r="I23" s="106"/>
      <c r="J23" s="48">
        <v>7.3502388827636906</v>
      </c>
      <c r="K23" s="48">
        <v>6.485504896556197</v>
      </c>
      <c r="M23" s="108">
        <v>1360.5</v>
      </c>
      <c r="N23" s="108">
        <v>1541.9</v>
      </c>
    </row>
    <row r="24" spans="2:14" x14ac:dyDescent="0.3">
      <c r="B24" s="46" t="s">
        <v>273</v>
      </c>
      <c r="C24" s="17" t="s">
        <v>22</v>
      </c>
      <c r="D24" s="14">
        <v>371562</v>
      </c>
      <c r="E24" s="63"/>
      <c r="F24" s="14">
        <v>270</v>
      </c>
      <c r="G24" s="14">
        <v>0</v>
      </c>
      <c r="H24" s="47">
        <v>270</v>
      </c>
      <c r="I24" s="106"/>
      <c r="J24" s="48">
        <v>7.2666203756035337</v>
      </c>
      <c r="K24" s="48">
        <v>7.2666203756035337</v>
      </c>
      <c r="M24" s="108">
        <v>1376.1555555555556</v>
      </c>
      <c r="N24" s="108">
        <v>1376.1555555555556</v>
      </c>
    </row>
    <row r="25" spans="2:14" x14ac:dyDescent="0.3">
      <c r="B25" s="46" t="s">
        <v>268</v>
      </c>
      <c r="C25" s="17" t="s">
        <v>96</v>
      </c>
      <c r="D25" s="14">
        <v>706367</v>
      </c>
      <c r="E25" s="63"/>
      <c r="F25" s="14">
        <v>487</v>
      </c>
      <c r="G25" s="14">
        <v>22</v>
      </c>
      <c r="H25" s="47">
        <v>509</v>
      </c>
      <c r="I25" s="106"/>
      <c r="J25" s="48">
        <v>7.2058858921778617</v>
      </c>
      <c r="K25" s="48">
        <v>6.8944330638322571</v>
      </c>
      <c r="M25" s="108">
        <v>1387.7544204322201</v>
      </c>
      <c r="N25" s="108">
        <v>1450.4455852156057</v>
      </c>
    </row>
    <row r="26" spans="2:14" x14ac:dyDescent="0.3">
      <c r="B26" s="46" t="s">
        <v>228</v>
      </c>
      <c r="C26" s="17" t="s">
        <v>95</v>
      </c>
      <c r="D26" s="14">
        <v>464214</v>
      </c>
      <c r="E26" s="63"/>
      <c r="F26" s="14">
        <v>172</v>
      </c>
      <c r="G26" s="14">
        <v>156</v>
      </c>
      <c r="H26" s="47">
        <v>328</v>
      </c>
      <c r="I26" s="106"/>
      <c r="J26" s="48">
        <v>7.0657067645525551</v>
      </c>
      <c r="K26" s="48">
        <v>3.7051876936068275</v>
      </c>
      <c r="M26" s="108">
        <v>1415.2865853658536</v>
      </c>
      <c r="N26" s="108">
        <v>2698.9186046511627</v>
      </c>
    </row>
    <row r="27" spans="2:14" x14ac:dyDescent="0.3">
      <c r="B27" s="46" t="s">
        <v>183</v>
      </c>
      <c r="C27" s="17" t="s">
        <v>69</v>
      </c>
      <c r="D27" s="14">
        <v>497645</v>
      </c>
      <c r="E27" s="63"/>
      <c r="F27" s="14">
        <v>337</v>
      </c>
      <c r="G27" s="14">
        <v>0</v>
      </c>
      <c r="H27" s="47">
        <v>337</v>
      </c>
      <c r="I27" s="106"/>
      <c r="J27" s="48">
        <v>6.7718956284098102</v>
      </c>
      <c r="K27" s="48">
        <v>6.7718956284098102</v>
      </c>
      <c r="M27" s="108">
        <v>1476.6913946587538</v>
      </c>
      <c r="N27" s="108">
        <v>1476.6913946587538</v>
      </c>
    </row>
    <row r="28" spans="2:14" x14ac:dyDescent="0.3">
      <c r="B28" s="46" t="s">
        <v>293</v>
      </c>
      <c r="C28" s="17" t="s">
        <v>24</v>
      </c>
      <c r="D28" s="14">
        <v>927811</v>
      </c>
      <c r="E28" s="63"/>
      <c r="F28" s="14">
        <v>377</v>
      </c>
      <c r="G28" s="14">
        <v>220</v>
      </c>
      <c r="H28" s="47">
        <v>597</v>
      </c>
      <c r="I28" s="106"/>
      <c r="J28" s="48">
        <v>6.4345001298755893</v>
      </c>
      <c r="K28" s="48">
        <v>4.0633275527020052</v>
      </c>
      <c r="M28" s="108">
        <v>1554.1222780569515</v>
      </c>
      <c r="N28" s="108">
        <v>2461.0371352785146</v>
      </c>
    </row>
    <row r="29" spans="2:14" x14ac:dyDescent="0.3">
      <c r="B29" s="46" t="s">
        <v>269</v>
      </c>
      <c r="C29" s="17" t="s">
        <v>66</v>
      </c>
      <c r="D29" s="14">
        <v>276199</v>
      </c>
      <c r="E29" s="63"/>
      <c r="F29" s="14">
        <v>172</v>
      </c>
      <c r="G29" s="14">
        <v>0</v>
      </c>
      <c r="H29" s="47">
        <v>172</v>
      </c>
      <c r="I29" s="106"/>
      <c r="J29" s="48">
        <v>6.2273940166329353</v>
      </c>
      <c r="K29" s="48">
        <v>6.2273940166329353</v>
      </c>
      <c r="M29" s="108">
        <v>1605.8081395348838</v>
      </c>
      <c r="N29" s="108">
        <v>1605.8081395348838</v>
      </c>
    </row>
    <row r="30" spans="2:14" x14ac:dyDescent="0.3">
      <c r="B30" s="46" t="s">
        <v>253</v>
      </c>
      <c r="C30" s="17" t="s">
        <v>15</v>
      </c>
      <c r="D30" s="14">
        <v>279145</v>
      </c>
      <c r="E30" s="63"/>
      <c r="F30" s="14">
        <v>165</v>
      </c>
      <c r="G30" s="14">
        <v>0</v>
      </c>
      <c r="H30" s="47">
        <v>165</v>
      </c>
      <c r="I30" s="106"/>
      <c r="J30" s="48">
        <v>5.9109065181178249</v>
      </c>
      <c r="K30" s="48">
        <v>5.9109065181178249</v>
      </c>
      <c r="M30" s="108">
        <v>1691.7878787878788</v>
      </c>
      <c r="N30" s="108">
        <v>1691.7878787878788</v>
      </c>
    </row>
    <row r="31" spans="2:14" x14ac:dyDescent="0.3">
      <c r="B31" s="46" t="s">
        <v>312</v>
      </c>
      <c r="C31" s="17" t="s">
        <v>29</v>
      </c>
      <c r="D31" s="14">
        <v>637423</v>
      </c>
      <c r="E31" s="63"/>
      <c r="F31" s="14">
        <v>185</v>
      </c>
      <c r="G31" s="14">
        <v>185</v>
      </c>
      <c r="H31" s="47">
        <v>370</v>
      </c>
      <c r="I31" s="106"/>
      <c r="J31" s="48">
        <v>5.804622675993806</v>
      </c>
      <c r="K31" s="48">
        <v>2.902311337996903</v>
      </c>
      <c r="M31" s="108">
        <v>1722.7648648648649</v>
      </c>
      <c r="N31" s="108">
        <v>3445.5297297297298</v>
      </c>
    </row>
    <row r="32" spans="2:14" x14ac:dyDescent="0.3">
      <c r="B32" s="46" t="s">
        <v>277</v>
      </c>
      <c r="C32" s="17" t="s">
        <v>74</v>
      </c>
      <c r="D32" s="14">
        <v>291554</v>
      </c>
      <c r="E32" s="63"/>
      <c r="F32" s="14">
        <v>102</v>
      </c>
      <c r="G32" s="14">
        <v>59</v>
      </c>
      <c r="H32" s="47">
        <v>161</v>
      </c>
      <c r="I32" s="106"/>
      <c r="J32" s="48">
        <v>5.5221331211370792</v>
      </c>
      <c r="K32" s="48">
        <v>3.4984942755029942</v>
      </c>
      <c r="M32" s="108">
        <v>1810.8944099378882</v>
      </c>
      <c r="N32" s="108">
        <v>2858.372549019608</v>
      </c>
    </row>
    <row r="33" spans="2:14" x14ac:dyDescent="0.3">
      <c r="B33" s="46" t="s">
        <v>313</v>
      </c>
      <c r="C33" s="17" t="s">
        <v>40</v>
      </c>
      <c r="D33" s="14">
        <v>225489</v>
      </c>
      <c r="E33" s="63"/>
      <c r="F33" s="14">
        <v>96</v>
      </c>
      <c r="G33" s="14">
        <v>24</v>
      </c>
      <c r="H33" s="47">
        <v>120</v>
      </c>
      <c r="I33" s="106"/>
      <c r="J33" s="48">
        <v>5.3217673589399039</v>
      </c>
      <c r="K33" s="48">
        <v>4.2574138871519231</v>
      </c>
      <c r="M33" s="108">
        <v>1879.075</v>
      </c>
      <c r="N33" s="108">
        <v>2348.84375</v>
      </c>
    </row>
    <row r="34" spans="2:14" x14ac:dyDescent="0.3">
      <c r="B34" s="46" t="s">
        <v>286</v>
      </c>
      <c r="C34" s="17" t="s">
        <v>90</v>
      </c>
      <c r="D34" s="14">
        <v>323593</v>
      </c>
      <c r="E34" s="63"/>
      <c r="F34" s="14">
        <v>108</v>
      </c>
      <c r="G34" s="14">
        <v>60</v>
      </c>
      <c r="H34" s="47">
        <v>168</v>
      </c>
      <c r="I34" s="106"/>
      <c r="J34" s="48">
        <v>5.1917068663413604</v>
      </c>
      <c r="K34" s="48">
        <v>3.3375258426480179</v>
      </c>
      <c r="M34" s="108">
        <v>1926.1488095238096</v>
      </c>
      <c r="N34" s="108">
        <v>2996.2314814814813</v>
      </c>
    </row>
    <row r="35" spans="2:14" x14ac:dyDescent="0.3">
      <c r="B35" s="46" t="s">
        <v>243</v>
      </c>
      <c r="C35" s="17" t="s">
        <v>76</v>
      </c>
      <c r="D35" s="14">
        <v>480766</v>
      </c>
      <c r="E35" s="63"/>
      <c r="F35" s="14">
        <v>243</v>
      </c>
      <c r="G35" s="14">
        <v>4</v>
      </c>
      <c r="H35" s="47">
        <v>247</v>
      </c>
      <c r="I35" s="106"/>
      <c r="J35" s="48">
        <v>5.1376345249040067</v>
      </c>
      <c r="K35" s="48">
        <v>5.0544339657962496</v>
      </c>
      <c r="M35" s="108">
        <v>1946.421052631579</v>
      </c>
      <c r="N35" s="108">
        <v>1978.4609053497943</v>
      </c>
    </row>
    <row r="36" spans="2:14" x14ac:dyDescent="0.3">
      <c r="B36" s="46" t="s">
        <v>257</v>
      </c>
      <c r="C36" s="83" t="s">
        <v>2</v>
      </c>
      <c r="D36" s="14">
        <v>567242</v>
      </c>
      <c r="E36" s="63"/>
      <c r="F36" s="14">
        <v>280</v>
      </c>
      <c r="G36" s="14">
        <v>0</v>
      </c>
      <c r="H36" s="47">
        <v>280</v>
      </c>
      <c r="I36" s="106"/>
      <c r="J36" s="48">
        <v>4.9361648114913921</v>
      </c>
      <c r="K36" s="48">
        <v>4.9361648114913921</v>
      </c>
      <c r="M36" s="108">
        <v>2025.8642857142856</v>
      </c>
      <c r="N36" s="108">
        <v>2025.8642857142856</v>
      </c>
    </row>
    <row r="37" spans="2:14" x14ac:dyDescent="0.3">
      <c r="B37" s="46" t="s">
        <v>224</v>
      </c>
      <c r="C37" s="17" t="s">
        <v>70</v>
      </c>
      <c r="D37" s="14">
        <v>321040</v>
      </c>
      <c r="E37" s="63"/>
      <c r="F37" s="14">
        <v>142</v>
      </c>
      <c r="G37" s="14">
        <v>14</v>
      </c>
      <c r="H37" s="47">
        <v>156</v>
      </c>
      <c r="I37" s="106"/>
      <c r="J37" s="48">
        <v>4.8592075753800152</v>
      </c>
      <c r="K37" s="48">
        <v>4.4231248442561677</v>
      </c>
      <c r="M37" s="108">
        <v>2057.9487179487178</v>
      </c>
      <c r="N37" s="108">
        <v>2260.8450704225352</v>
      </c>
    </row>
    <row r="38" spans="2:14" x14ac:dyDescent="0.3">
      <c r="B38" s="46" t="s">
        <v>234</v>
      </c>
      <c r="C38" s="17" t="s">
        <v>63</v>
      </c>
      <c r="D38" s="14">
        <v>8840134</v>
      </c>
      <c r="E38" s="63"/>
      <c r="F38" s="14">
        <v>2943</v>
      </c>
      <c r="G38" s="14">
        <v>1336</v>
      </c>
      <c r="H38" s="47">
        <v>4279</v>
      </c>
      <c r="I38" s="106"/>
      <c r="J38" s="48">
        <v>4.8404243646080483</v>
      </c>
      <c r="K38" s="48">
        <v>3.3291350560975661</v>
      </c>
      <c r="M38" s="108">
        <v>2065.9345641505024</v>
      </c>
      <c r="N38" s="108">
        <v>3003.7832144070676</v>
      </c>
    </row>
    <row r="39" spans="2:14" x14ac:dyDescent="0.3">
      <c r="B39" s="46" t="s">
        <v>290</v>
      </c>
      <c r="C39" s="17" t="s">
        <v>26</v>
      </c>
      <c r="D39" s="14">
        <v>1320535</v>
      </c>
      <c r="E39" s="63"/>
      <c r="F39" s="14">
        <v>526</v>
      </c>
      <c r="G39" s="14">
        <v>106</v>
      </c>
      <c r="H39" s="47">
        <v>632</v>
      </c>
      <c r="I39" s="106"/>
      <c r="J39" s="48">
        <v>4.7859390322861568</v>
      </c>
      <c r="K39" s="48">
        <v>3.9832340680103142</v>
      </c>
      <c r="M39" s="108">
        <v>2089.4541139240505</v>
      </c>
      <c r="N39" s="108">
        <v>2510.5228136882129</v>
      </c>
    </row>
    <row r="40" spans="2:14" x14ac:dyDescent="0.3">
      <c r="B40" s="46" t="s">
        <v>274</v>
      </c>
      <c r="C40" s="17" t="s">
        <v>54</v>
      </c>
      <c r="D40" s="14">
        <v>263561</v>
      </c>
      <c r="E40" s="63"/>
      <c r="F40" s="14">
        <v>126</v>
      </c>
      <c r="G40" s="14">
        <v>0</v>
      </c>
      <c r="H40" s="47">
        <v>126</v>
      </c>
      <c r="I40" s="106"/>
      <c r="J40" s="48">
        <v>4.7806769590341514</v>
      </c>
      <c r="K40" s="48">
        <v>4.7806769590341514</v>
      </c>
      <c r="M40" s="108">
        <v>2091.7539682539682</v>
      </c>
      <c r="N40" s="108">
        <v>2091.7539682539682</v>
      </c>
    </row>
    <row r="41" spans="2:14" x14ac:dyDescent="0.3">
      <c r="B41" s="46" t="s">
        <v>240</v>
      </c>
      <c r="C41" s="17" t="s">
        <v>91</v>
      </c>
      <c r="D41" s="14">
        <v>392284</v>
      </c>
      <c r="E41" s="63"/>
      <c r="F41" s="14">
        <v>178</v>
      </c>
      <c r="G41" s="14">
        <v>8</v>
      </c>
      <c r="H41" s="47">
        <v>186</v>
      </c>
      <c r="I41" s="106"/>
      <c r="J41" s="48">
        <v>4.741462817754484</v>
      </c>
      <c r="K41" s="48">
        <v>4.5375289331198827</v>
      </c>
      <c r="M41" s="108">
        <v>2109.0537634408602</v>
      </c>
      <c r="N41" s="108">
        <v>2203.8426966292136</v>
      </c>
    </row>
    <row r="42" spans="2:14" x14ac:dyDescent="0.3">
      <c r="B42" s="46" t="s">
        <v>309</v>
      </c>
      <c r="C42" s="17" t="s">
        <v>71</v>
      </c>
      <c r="D42" s="14">
        <v>1619078</v>
      </c>
      <c r="E42" s="63"/>
      <c r="F42" s="14">
        <v>766</v>
      </c>
      <c r="G42" s="14">
        <v>0</v>
      </c>
      <c r="H42" s="47">
        <v>766</v>
      </c>
      <c r="I42" s="106"/>
      <c r="J42" s="48">
        <v>4.7310876931191705</v>
      </c>
      <c r="K42" s="48">
        <v>4.7310876931191705</v>
      </c>
      <c r="M42" s="108">
        <v>2113.6788511749346</v>
      </c>
      <c r="N42" s="108">
        <v>2113.6788511749346</v>
      </c>
    </row>
    <row r="43" spans="2:14" x14ac:dyDescent="0.3">
      <c r="B43" s="46" t="s">
        <v>279</v>
      </c>
      <c r="C43" s="17" t="s">
        <v>27</v>
      </c>
      <c r="D43" s="14">
        <v>744729</v>
      </c>
      <c r="E43" s="63"/>
      <c r="F43" s="14">
        <v>352</v>
      </c>
      <c r="G43" s="14">
        <v>0</v>
      </c>
      <c r="H43" s="47">
        <v>352</v>
      </c>
      <c r="I43" s="106"/>
      <c r="J43" s="48">
        <v>4.7265515375391587</v>
      </c>
      <c r="K43" s="48">
        <v>4.7265515375391587</v>
      </c>
      <c r="M43" s="108">
        <v>2115.7073863636365</v>
      </c>
      <c r="N43" s="108">
        <v>2115.7073863636365</v>
      </c>
    </row>
    <row r="44" spans="2:14" x14ac:dyDescent="0.3">
      <c r="B44" s="46" t="s">
        <v>311</v>
      </c>
      <c r="C44" s="17" t="s">
        <v>31</v>
      </c>
      <c r="D44" s="14">
        <v>687301</v>
      </c>
      <c r="E44" s="63"/>
      <c r="F44" s="14">
        <v>253</v>
      </c>
      <c r="G44" s="14">
        <v>61</v>
      </c>
      <c r="H44" s="47">
        <v>314</v>
      </c>
      <c r="I44" s="106"/>
      <c r="J44" s="48">
        <v>4.5685951278988393</v>
      </c>
      <c r="K44" s="48">
        <v>3.6810655011414211</v>
      </c>
      <c r="M44" s="108">
        <v>2188.8566878980891</v>
      </c>
      <c r="N44" s="108">
        <v>2716.604743083004</v>
      </c>
    </row>
    <row r="45" spans="2:14" x14ac:dyDescent="0.3">
      <c r="B45" s="46" t="s">
        <v>304</v>
      </c>
      <c r="C45" s="17" t="s">
        <v>89</v>
      </c>
      <c r="D45" s="14">
        <v>259920</v>
      </c>
      <c r="E45" s="63"/>
      <c r="F45" s="14">
        <v>118</v>
      </c>
      <c r="G45" s="14">
        <v>0</v>
      </c>
      <c r="H45" s="47">
        <v>118</v>
      </c>
      <c r="I45" s="106"/>
      <c r="J45" s="48">
        <v>4.5398584179747612</v>
      </c>
      <c r="K45" s="48">
        <v>4.5398584179747612</v>
      </c>
      <c r="M45" s="108">
        <v>2202.7118644067796</v>
      </c>
      <c r="N45" s="108">
        <v>2202.7118644067796</v>
      </c>
    </row>
    <row r="46" spans="2:14" x14ac:dyDescent="0.3">
      <c r="B46" s="46" t="s">
        <v>254</v>
      </c>
      <c r="C46" s="17" t="s">
        <v>14</v>
      </c>
      <c r="D46" s="14">
        <v>685476</v>
      </c>
      <c r="E46" s="63"/>
      <c r="F46" s="14">
        <v>309</v>
      </c>
      <c r="G46" s="14">
        <v>0</v>
      </c>
      <c r="H46" s="47">
        <v>309</v>
      </c>
      <c r="I46" s="106"/>
      <c r="J46" s="48">
        <v>4.5078164662220122</v>
      </c>
      <c r="K46" s="48">
        <v>4.5078164662220122</v>
      </c>
      <c r="M46" s="108">
        <v>2218.3689320388348</v>
      </c>
      <c r="N46" s="108">
        <v>2218.3689320388348</v>
      </c>
    </row>
    <row r="47" spans="2:14" x14ac:dyDescent="0.3">
      <c r="B47" s="46" t="s">
        <v>255</v>
      </c>
      <c r="C47" s="17" t="s">
        <v>19</v>
      </c>
      <c r="D47" s="14">
        <v>2750534</v>
      </c>
      <c r="E47" s="63"/>
      <c r="F47" s="14">
        <v>1055</v>
      </c>
      <c r="G47" s="14">
        <v>167</v>
      </c>
      <c r="H47" s="47">
        <v>1222</v>
      </c>
      <c r="I47" s="106"/>
      <c r="J47" s="48">
        <v>4.4427736577697274</v>
      </c>
      <c r="K47" s="48">
        <v>3.835618828925583</v>
      </c>
      <c r="M47" s="108">
        <v>2250.8461538461538</v>
      </c>
      <c r="N47" s="108">
        <v>2607.1412322274882</v>
      </c>
    </row>
    <row r="48" spans="2:14" x14ac:dyDescent="0.3">
      <c r="B48" s="46" t="s">
        <v>235</v>
      </c>
      <c r="C48" s="17" t="s">
        <v>81</v>
      </c>
      <c r="D48" s="14">
        <v>1394592</v>
      </c>
      <c r="E48" s="63"/>
      <c r="F48" s="14">
        <v>486</v>
      </c>
      <c r="G48" s="14">
        <v>131</v>
      </c>
      <c r="H48" s="47">
        <v>617</v>
      </c>
      <c r="I48" s="106"/>
      <c r="J48" s="48">
        <v>4.4242330373327832</v>
      </c>
      <c r="K48" s="48">
        <v>3.4848902044468919</v>
      </c>
      <c r="M48" s="108">
        <v>2260.2787682333874</v>
      </c>
      <c r="N48" s="108">
        <v>2869.5308641975307</v>
      </c>
    </row>
    <row r="49" spans="2:14" x14ac:dyDescent="0.3">
      <c r="B49" s="46" t="s">
        <v>185</v>
      </c>
      <c r="C49" s="17" t="s">
        <v>82</v>
      </c>
      <c r="D49" s="14">
        <v>883822</v>
      </c>
      <c r="E49" s="63"/>
      <c r="F49" s="14">
        <v>290</v>
      </c>
      <c r="G49" s="14">
        <v>98</v>
      </c>
      <c r="H49" s="47">
        <v>388</v>
      </c>
      <c r="I49" s="106"/>
      <c r="J49" s="48">
        <v>4.3900242356492596</v>
      </c>
      <c r="K49" s="48">
        <v>3.2812036812842407</v>
      </c>
      <c r="M49" s="108">
        <v>2277.8917525773195</v>
      </c>
      <c r="N49" s="108">
        <v>3047.6620689655174</v>
      </c>
    </row>
    <row r="50" spans="2:14" x14ac:dyDescent="0.3">
      <c r="B50" s="46" t="s">
        <v>267</v>
      </c>
      <c r="C50" s="17" t="s">
        <v>78</v>
      </c>
      <c r="D50" s="14">
        <v>316692</v>
      </c>
      <c r="E50" s="63"/>
      <c r="F50" s="14">
        <v>138</v>
      </c>
      <c r="G50" s="14">
        <v>0</v>
      </c>
      <c r="H50" s="47">
        <v>138</v>
      </c>
      <c r="I50" s="106"/>
      <c r="J50" s="48">
        <v>4.3575461331514527</v>
      </c>
      <c r="K50" s="48">
        <v>4.3575461331514527</v>
      </c>
      <c r="M50" s="108">
        <v>2294.8695652173915</v>
      </c>
      <c r="N50" s="108">
        <v>2294.8695652173915</v>
      </c>
    </row>
    <row r="51" spans="2:14" x14ac:dyDescent="0.3">
      <c r="B51" s="46" t="s">
        <v>188</v>
      </c>
      <c r="C51" s="17" t="s">
        <v>93</v>
      </c>
      <c r="D51" s="14">
        <v>548705</v>
      </c>
      <c r="E51" s="63"/>
      <c r="F51" s="14">
        <v>165</v>
      </c>
      <c r="G51" s="14">
        <v>71</v>
      </c>
      <c r="H51" s="47">
        <v>236</v>
      </c>
      <c r="I51" s="106"/>
      <c r="J51" s="48">
        <v>4.3010360758513224</v>
      </c>
      <c r="K51" s="48">
        <v>3.0070803072689332</v>
      </c>
      <c r="M51" s="108">
        <v>2325.0211864406779</v>
      </c>
      <c r="N51" s="108">
        <v>3325.4848484848485</v>
      </c>
    </row>
    <row r="52" spans="2:14" x14ac:dyDescent="0.3">
      <c r="B52" s="46" t="s">
        <v>291</v>
      </c>
      <c r="C52" s="17" t="s">
        <v>80</v>
      </c>
      <c r="D52" s="14">
        <v>1453138</v>
      </c>
      <c r="E52" s="63"/>
      <c r="F52" s="14">
        <v>318</v>
      </c>
      <c r="G52" s="14">
        <v>293</v>
      </c>
      <c r="H52" s="47">
        <v>611</v>
      </c>
      <c r="I52" s="106"/>
      <c r="J52" s="48">
        <v>4.2046935666123932</v>
      </c>
      <c r="K52" s="48">
        <v>2.1883675191206891</v>
      </c>
      <c r="M52" s="108">
        <v>2378.2945990180033</v>
      </c>
      <c r="N52" s="108">
        <v>4569.6163522012575</v>
      </c>
    </row>
    <row r="53" spans="2:14" x14ac:dyDescent="0.3">
      <c r="B53" s="46" t="s">
        <v>276</v>
      </c>
      <c r="C53" s="17" t="s">
        <v>49</v>
      </c>
      <c r="D53" s="14">
        <v>327130</v>
      </c>
      <c r="E53" s="63"/>
      <c r="F53" s="14">
        <v>111</v>
      </c>
      <c r="G53" s="14">
        <v>21</v>
      </c>
      <c r="H53" s="47">
        <v>132</v>
      </c>
      <c r="I53" s="106"/>
      <c r="J53" s="48">
        <v>4.0350930822608744</v>
      </c>
      <c r="K53" s="48">
        <v>3.3931464555375537</v>
      </c>
      <c r="M53" s="108">
        <v>2478.257575757576</v>
      </c>
      <c r="N53" s="108">
        <v>2947.1171171171172</v>
      </c>
    </row>
    <row r="54" spans="2:14" x14ac:dyDescent="0.3">
      <c r="B54" s="46" t="s">
        <v>287</v>
      </c>
      <c r="C54" s="17" t="s">
        <v>7</v>
      </c>
      <c r="D54" s="14">
        <v>515426</v>
      </c>
      <c r="E54" s="63"/>
      <c r="F54" s="14">
        <v>197</v>
      </c>
      <c r="G54" s="14">
        <v>6</v>
      </c>
      <c r="H54" s="47">
        <v>203</v>
      </c>
      <c r="I54" s="106"/>
      <c r="J54" s="48">
        <v>3.9384897153034579</v>
      </c>
      <c r="K54" s="48">
        <v>3.8220811522895626</v>
      </c>
      <c r="M54" s="108">
        <v>2539.0443349753696</v>
      </c>
      <c r="N54" s="108">
        <v>2616.3756345177667</v>
      </c>
    </row>
    <row r="55" spans="2:14" x14ac:dyDescent="0.3">
      <c r="B55" s="46" t="s">
        <v>262</v>
      </c>
      <c r="C55" s="17" t="s">
        <v>30</v>
      </c>
      <c r="D55" s="14">
        <v>296031</v>
      </c>
      <c r="E55" s="63"/>
      <c r="F55" s="14">
        <v>115</v>
      </c>
      <c r="G55" s="14">
        <v>0</v>
      </c>
      <c r="H55" s="47">
        <v>115</v>
      </c>
      <c r="I55" s="106"/>
      <c r="J55" s="48">
        <v>3.8847282885913974</v>
      </c>
      <c r="K55" s="48">
        <v>3.8847282885913974</v>
      </c>
      <c r="M55" s="108">
        <v>2574.1826086956521</v>
      </c>
      <c r="N55" s="108">
        <v>2574.1826086956521</v>
      </c>
    </row>
    <row r="56" spans="2:14" x14ac:dyDescent="0.3">
      <c r="B56" s="46" t="s">
        <v>301</v>
      </c>
      <c r="C56" s="17" t="s">
        <v>37</v>
      </c>
      <c r="D56" s="14">
        <v>251644</v>
      </c>
      <c r="E56" s="63"/>
      <c r="F56" s="14">
        <v>96</v>
      </c>
      <c r="G56" s="14">
        <v>0</v>
      </c>
      <c r="H56" s="47">
        <v>96</v>
      </c>
      <c r="I56" s="106"/>
      <c r="J56" s="48">
        <v>3.8149131312489075</v>
      </c>
      <c r="K56" s="48">
        <v>3.8149131312489075</v>
      </c>
      <c r="M56" s="108">
        <v>2621.2916666666665</v>
      </c>
      <c r="N56" s="108">
        <v>2621.2916666666665</v>
      </c>
    </row>
    <row r="57" spans="2:14" x14ac:dyDescent="0.3">
      <c r="B57" s="46" t="s">
        <v>280</v>
      </c>
      <c r="C57" s="17" t="s">
        <v>61</v>
      </c>
      <c r="D57" s="14">
        <v>714169</v>
      </c>
      <c r="E57" s="63"/>
      <c r="F57" s="14">
        <v>269</v>
      </c>
      <c r="G57" s="14">
        <v>0</v>
      </c>
      <c r="H57" s="47">
        <v>269</v>
      </c>
      <c r="I57" s="106"/>
      <c r="J57" s="48">
        <v>3.7666154649669754</v>
      </c>
      <c r="K57" s="48">
        <v>3.7666154649669754</v>
      </c>
      <c r="M57" s="108">
        <v>2654.903345724907</v>
      </c>
      <c r="N57" s="108">
        <v>2654.903345724907</v>
      </c>
    </row>
    <row r="58" spans="2:14" x14ac:dyDescent="0.3">
      <c r="B58" s="46" t="s">
        <v>182</v>
      </c>
      <c r="C58" s="17" t="s">
        <v>41</v>
      </c>
      <c r="D58" s="14">
        <v>1020829</v>
      </c>
      <c r="E58" s="63"/>
      <c r="F58" s="14">
        <v>371</v>
      </c>
      <c r="G58" s="14">
        <v>4</v>
      </c>
      <c r="H58" s="47">
        <v>375</v>
      </c>
      <c r="I58" s="106"/>
      <c r="J58" s="48">
        <v>3.6734849813240023</v>
      </c>
      <c r="K58" s="48">
        <v>3.6343011415232129</v>
      </c>
      <c r="M58" s="108">
        <v>2722.2106666666668</v>
      </c>
      <c r="N58" s="108">
        <v>2751.5606469002696</v>
      </c>
    </row>
    <row r="59" spans="2:14" x14ac:dyDescent="0.3">
      <c r="B59" s="46" t="s">
        <v>261</v>
      </c>
      <c r="C59" s="17" t="s">
        <v>11</v>
      </c>
      <c r="D59" s="14">
        <v>576870</v>
      </c>
      <c r="E59" s="63"/>
      <c r="F59" s="14">
        <v>208</v>
      </c>
      <c r="G59" s="14">
        <v>0</v>
      </c>
      <c r="H59" s="47">
        <v>208</v>
      </c>
      <c r="I59" s="106"/>
      <c r="J59" s="48">
        <v>3.6056650545183491</v>
      </c>
      <c r="K59" s="48">
        <v>3.6056650545183491</v>
      </c>
      <c r="M59" s="108">
        <v>2773.4134615384614</v>
      </c>
      <c r="N59" s="108">
        <v>2773.4134615384614</v>
      </c>
    </row>
    <row r="60" spans="2:14" x14ac:dyDescent="0.3">
      <c r="B60" s="46" t="s">
        <v>289</v>
      </c>
      <c r="C60" s="17" t="s">
        <v>58</v>
      </c>
      <c r="D60" s="14">
        <v>455738</v>
      </c>
      <c r="E60" s="63"/>
      <c r="F60" s="14">
        <v>164</v>
      </c>
      <c r="G60" s="14">
        <v>0</v>
      </c>
      <c r="H60" s="47">
        <v>164</v>
      </c>
      <c r="I60" s="106"/>
      <c r="J60" s="48">
        <v>3.5985588210770221</v>
      </c>
      <c r="K60" s="48">
        <v>3.5985588210770221</v>
      </c>
      <c r="M60" s="108">
        <v>2778.8902439024391</v>
      </c>
      <c r="N60" s="108">
        <v>2778.8902439024391</v>
      </c>
    </row>
    <row r="61" spans="2:14" x14ac:dyDescent="0.3">
      <c r="B61" s="46" t="s">
        <v>284</v>
      </c>
      <c r="C61" s="17" t="s">
        <v>77</v>
      </c>
      <c r="D61" s="14">
        <v>273593</v>
      </c>
      <c r="E61" s="63"/>
      <c r="F61" s="14">
        <v>95</v>
      </c>
      <c r="G61" s="14">
        <v>0</v>
      </c>
      <c r="H61" s="47">
        <v>95</v>
      </c>
      <c r="I61" s="106"/>
      <c r="J61" s="48">
        <v>3.4723110605900005</v>
      </c>
      <c r="K61" s="48">
        <v>3.4723110605900005</v>
      </c>
      <c r="M61" s="108">
        <v>2879.9263157894738</v>
      </c>
      <c r="N61" s="108">
        <v>2879.9263157894738</v>
      </c>
    </row>
    <row r="62" spans="2:14" x14ac:dyDescent="0.3">
      <c r="B62" s="46" t="s">
        <v>281</v>
      </c>
      <c r="C62" s="17" t="s">
        <v>75</v>
      </c>
      <c r="D62" s="14">
        <v>665438</v>
      </c>
      <c r="E62" s="63"/>
      <c r="F62" s="14">
        <v>221</v>
      </c>
      <c r="G62" s="14">
        <v>0</v>
      </c>
      <c r="H62" s="47">
        <v>221</v>
      </c>
      <c r="I62" s="106"/>
      <c r="J62" s="48">
        <v>3.3211208256817315</v>
      </c>
      <c r="K62" s="48">
        <v>3.3211208256817315</v>
      </c>
      <c r="M62" s="108">
        <v>3011.031674208145</v>
      </c>
      <c r="N62" s="108">
        <v>3011.031674208145</v>
      </c>
    </row>
    <row r="63" spans="2:14" x14ac:dyDescent="0.3">
      <c r="B63" s="46" t="s">
        <v>247</v>
      </c>
      <c r="C63" s="17" t="s">
        <v>98</v>
      </c>
      <c r="D63" s="14">
        <v>253749</v>
      </c>
      <c r="E63" s="63"/>
      <c r="F63" s="14">
        <v>84</v>
      </c>
      <c r="G63" s="14">
        <v>0</v>
      </c>
      <c r="H63" s="47">
        <v>84</v>
      </c>
      <c r="I63" s="106"/>
      <c r="J63" s="48">
        <v>3.3103578733315207</v>
      </c>
      <c r="K63" s="48">
        <v>3.3103578733315207</v>
      </c>
      <c r="M63" s="108">
        <v>3020.8214285714284</v>
      </c>
      <c r="N63" s="108">
        <v>3020.8214285714284</v>
      </c>
    </row>
    <row r="64" spans="2:14" x14ac:dyDescent="0.3">
      <c r="B64" s="46" t="s">
        <v>303</v>
      </c>
      <c r="C64" s="17" t="s">
        <v>85</v>
      </c>
      <c r="D64" s="14">
        <v>246001</v>
      </c>
      <c r="E64" s="63"/>
      <c r="F64" s="14">
        <v>75</v>
      </c>
      <c r="G64" s="14">
        <v>6</v>
      </c>
      <c r="H64" s="47">
        <v>81</v>
      </c>
      <c r="I64" s="106"/>
      <c r="J64" s="48">
        <v>3.2926695419937313</v>
      </c>
      <c r="K64" s="48">
        <v>3.0487680944386404</v>
      </c>
      <c r="M64" s="108">
        <v>3037.0493827160494</v>
      </c>
      <c r="N64" s="108">
        <v>3280.0133333333333</v>
      </c>
    </row>
    <row r="65" spans="2:14" x14ac:dyDescent="0.3">
      <c r="B65" s="46" t="s">
        <v>190</v>
      </c>
      <c r="C65" s="17" t="s">
        <v>79</v>
      </c>
      <c r="D65" s="14">
        <v>534959</v>
      </c>
      <c r="E65" s="63"/>
      <c r="F65" s="14">
        <v>175</v>
      </c>
      <c r="G65" s="14">
        <v>0</v>
      </c>
      <c r="H65" s="47">
        <v>175</v>
      </c>
      <c r="I65" s="106"/>
      <c r="J65" s="48">
        <v>3.2712787335104183</v>
      </c>
      <c r="K65" s="48">
        <v>3.2712787335104183</v>
      </c>
      <c r="M65" s="108">
        <v>3056.9085714285716</v>
      </c>
      <c r="N65" s="108">
        <v>3056.9085714285716</v>
      </c>
    </row>
    <row r="66" spans="2:14" x14ac:dyDescent="0.3">
      <c r="B66" s="46" t="s">
        <v>184</v>
      </c>
      <c r="C66" s="17" t="s">
        <v>17</v>
      </c>
      <c r="D66" s="14">
        <v>1164981</v>
      </c>
      <c r="E66" s="63"/>
      <c r="F66" s="14">
        <v>340</v>
      </c>
      <c r="G66" s="14">
        <v>35</v>
      </c>
      <c r="H66" s="47">
        <v>375</v>
      </c>
      <c r="I66" s="106"/>
      <c r="J66" s="48">
        <v>3.21893661785042</v>
      </c>
      <c r="K66" s="48">
        <v>2.9185025335177137</v>
      </c>
      <c r="M66" s="108">
        <v>3106.616</v>
      </c>
      <c r="N66" s="108">
        <v>3426.4147058823528</v>
      </c>
    </row>
    <row r="67" spans="2:14" x14ac:dyDescent="0.3">
      <c r="B67" s="46" t="s">
        <v>181</v>
      </c>
      <c r="C67" s="17" t="s">
        <v>42</v>
      </c>
      <c r="D67" s="14">
        <v>2355890</v>
      </c>
      <c r="E67" s="63"/>
      <c r="F67" s="14">
        <v>504</v>
      </c>
      <c r="G67" s="14">
        <v>253</v>
      </c>
      <c r="H67" s="47">
        <v>757</v>
      </c>
      <c r="I67" s="106"/>
      <c r="J67" s="48">
        <v>3.2132230282398586</v>
      </c>
      <c r="K67" s="48">
        <v>2.1393188985903415</v>
      </c>
      <c r="M67" s="108">
        <v>3112.1400264200793</v>
      </c>
      <c r="N67" s="108">
        <v>4674.3849206349205</v>
      </c>
    </row>
    <row r="68" spans="2:14" x14ac:dyDescent="0.3">
      <c r="B68" s="46" t="s">
        <v>259</v>
      </c>
      <c r="C68" s="17" t="s">
        <v>16</v>
      </c>
      <c r="D68" s="14">
        <v>284103</v>
      </c>
      <c r="E68" s="63"/>
      <c r="F68" s="14">
        <v>90</v>
      </c>
      <c r="G68" s="14">
        <v>0</v>
      </c>
      <c r="H68" s="47">
        <v>90</v>
      </c>
      <c r="I68" s="106"/>
      <c r="J68" s="48">
        <v>3.167865175658124</v>
      </c>
      <c r="K68" s="48">
        <v>3.167865175658124</v>
      </c>
      <c r="M68" s="108">
        <v>3156.7</v>
      </c>
      <c r="N68" s="108">
        <v>3156.7</v>
      </c>
    </row>
    <row r="69" spans="2:14" x14ac:dyDescent="0.3">
      <c r="B69" s="46" t="s">
        <v>288</v>
      </c>
      <c r="C69" s="17" t="s">
        <v>94</v>
      </c>
      <c r="D69" s="14">
        <v>419459</v>
      </c>
      <c r="E69" s="63"/>
      <c r="F69" s="14">
        <v>107</v>
      </c>
      <c r="G69" s="14">
        <v>22</v>
      </c>
      <c r="H69" s="47">
        <v>129</v>
      </c>
      <c r="I69" s="106"/>
      <c r="J69" s="48">
        <v>3.0753899665998343</v>
      </c>
      <c r="K69" s="48">
        <v>2.550904856016917</v>
      </c>
      <c r="M69" s="108">
        <v>3251.6201550387595</v>
      </c>
      <c r="N69" s="108">
        <v>3920.1775700934581</v>
      </c>
    </row>
    <row r="70" spans="2:14" x14ac:dyDescent="0.3">
      <c r="B70" s="46" t="s">
        <v>295</v>
      </c>
      <c r="C70" s="17" t="s">
        <v>97</v>
      </c>
      <c r="D70" s="14">
        <v>399769</v>
      </c>
      <c r="E70" s="63"/>
      <c r="F70" s="14">
        <v>121</v>
      </c>
      <c r="G70" s="14">
        <v>0</v>
      </c>
      <c r="H70" s="47">
        <v>121</v>
      </c>
      <c r="I70" s="106"/>
      <c r="J70" s="48">
        <v>3.026747946939357</v>
      </c>
      <c r="K70" s="48">
        <v>3.026747946939357</v>
      </c>
      <c r="M70" s="108">
        <v>3303.8760330578511</v>
      </c>
      <c r="N70" s="108">
        <v>3303.8760330578511</v>
      </c>
    </row>
    <row r="71" spans="2:14" x14ac:dyDescent="0.3">
      <c r="B71" s="46" t="s">
        <v>238</v>
      </c>
      <c r="C71" s="17" t="s">
        <v>86</v>
      </c>
      <c r="D71" s="14">
        <v>761152</v>
      </c>
      <c r="E71" s="63"/>
      <c r="F71" s="14">
        <v>224</v>
      </c>
      <c r="G71" s="14">
        <v>0</v>
      </c>
      <c r="H71" s="47">
        <v>224</v>
      </c>
      <c r="I71" s="106"/>
      <c r="J71" s="48">
        <v>2.9429075927015891</v>
      </c>
      <c r="K71" s="48">
        <v>2.9429075927015891</v>
      </c>
      <c r="M71" s="108">
        <v>3398</v>
      </c>
      <c r="N71" s="108">
        <v>3398</v>
      </c>
    </row>
    <row r="72" spans="2:14" x14ac:dyDescent="0.3">
      <c r="B72" s="46" t="s">
        <v>292</v>
      </c>
      <c r="C72" s="17" t="s">
        <v>23</v>
      </c>
      <c r="D72" s="14">
        <v>495511</v>
      </c>
      <c r="E72" s="63"/>
      <c r="F72" s="14">
        <v>137</v>
      </c>
      <c r="G72" s="14">
        <v>6</v>
      </c>
      <c r="H72" s="47">
        <v>143</v>
      </c>
      <c r="I72" s="106"/>
      <c r="J72" s="48">
        <v>2.8859096972620182</v>
      </c>
      <c r="K72" s="48">
        <v>2.7648225770971786</v>
      </c>
      <c r="M72" s="108">
        <v>3465.1118881118882</v>
      </c>
      <c r="N72" s="108">
        <v>3616.8686131386862</v>
      </c>
    </row>
    <row r="73" spans="2:14" x14ac:dyDescent="0.3">
      <c r="B73" s="46" t="s">
        <v>226</v>
      </c>
      <c r="C73" s="17" t="s">
        <v>52</v>
      </c>
      <c r="D73" s="14">
        <v>3903648</v>
      </c>
      <c r="E73" s="63"/>
      <c r="F73" s="14">
        <v>1120</v>
      </c>
      <c r="G73" s="14">
        <v>0</v>
      </c>
      <c r="H73" s="47">
        <v>1120</v>
      </c>
      <c r="I73" s="106"/>
      <c r="J73" s="48">
        <v>2.869111149365926</v>
      </c>
      <c r="K73" s="48">
        <v>2.869111149365926</v>
      </c>
      <c r="M73" s="108">
        <v>3485.4</v>
      </c>
      <c r="N73" s="108">
        <v>3485.4</v>
      </c>
    </row>
    <row r="74" spans="2:14" x14ac:dyDescent="0.3">
      <c r="B74" s="46" t="s">
        <v>299</v>
      </c>
      <c r="C74" s="83" t="s">
        <v>191</v>
      </c>
      <c r="D74" s="14">
        <v>231726</v>
      </c>
      <c r="E74" s="63"/>
      <c r="F74" s="14">
        <v>66</v>
      </c>
      <c r="G74" s="14">
        <v>0</v>
      </c>
      <c r="H74" s="47">
        <v>66</v>
      </c>
      <c r="I74" s="106"/>
      <c r="J74" s="48">
        <v>2.8481913984619767</v>
      </c>
      <c r="K74" s="48">
        <v>2.8481913984619767</v>
      </c>
      <c r="M74" s="108">
        <v>3511</v>
      </c>
      <c r="N74" s="108">
        <v>3511</v>
      </c>
    </row>
    <row r="75" spans="2:14" x14ac:dyDescent="0.3">
      <c r="B75" s="46" t="s">
        <v>241</v>
      </c>
      <c r="C75" s="17" t="s">
        <v>135</v>
      </c>
      <c r="D75" s="14">
        <v>233034</v>
      </c>
      <c r="E75" s="63"/>
      <c r="F75" s="14">
        <v>66</v>
      </c>
      <c r="G75" s="14">
        <v>0</v>
      </c>
      <c r="H75" s="47">
        <v>66</v>
      </c>
      <c r="I75" s="106"/>
      <c r="J75" s="48">
        <v>2.8322047426555779</v>
      </c>
      <c r="K75" s="48">
        <v>2.8322047426555779</v>
      </c>
      <c r="M75" s="108">
        <v>3530.818181818182</v>
      </c>
      <c r="N75" s="108">
        <v>3530.818181818182</v>
      </c>
    </row>
    <row r="76" spans="2:14" x14ac:dyDescent="0.3">
      <c r="B76" s="46" t="s">
        <v>294</v>
      </c>
      <c r="C76" s="17" t="s">
        <v>25</v>
      </c>
      <c r="D76" s="14">
        <v>320242</v>
      </c>
      <c r="E76" s="63"/>
      <c r="F76" s="14">
        <v>89</v>
      </c>
      <c r="G76" s="14">
        <v>0</v>
      </c>
      <c r="H76" s="47">
        <v>89</v>
      </c>
      <c r="I76" s="106"/>
      <c r="J76" s="48">
        <v>2.7791482691214768</v>
      </c>
      <c r="K76" s="48">
        <v>2.7791482691214768</v>
      </c>
      <c r="M76" s="108">
        <v>3598.2247191011238</v>
      </c>
      <c r="N76" s="108">
        <v>3598.2247191011238</v>
      </c>
    </row>
    <row r="77" spans="2:14" x14ac:dyDescent="0.3">
      <c r="B77" s="46" t="s">
        <v>302</v>
      </c>
      <c r="C77" s="17" t="s">
        <v>72</v>
      </c>
      <c r="D77" s="14">
        <v>1647147</v>
      </c>
      <c r="E77" s="63"/>
      <c r="F77" s="14">
        <v>454</v>
      </c>
      <c r="G77" s="14">
        <v>0</v>
      </c>
      <c r="H77" s="47">
        <v>454</v>
      </c>
      <c r="I77" s="106"/>
      <c r="J77" s="48">
        <v>2.7562810119558243</v>
      </c>
      <c r="K77" s="48">
        <v>2.7562810119558243</v>
      </c>
      <c r="M77" s="108">
        <v>3628.0770925110132</v>
      </c>
      <c r="N77" s="108">
        <v>3628.0770925110132</v>
      </c>
    </row>
    <row r="78" spans="2:14" x14ac:dyDescent="0.3">
      <c r="B78" s="46" t="s">
        <v>278</v>
      </c>
      <c r="C78" s="17" t="s">
        <v>53</v>
      </c>
      <c r="D78" s="14">
        <v>642889</v>
      </c>
      <c r="E78" s="63"/>
      <c r="F78" s="14">
        <v>174</v>
      </c>
      <c r="G78" s="14">
        <v>0</v>
      </c>
      <c r="H78" s="47">
        <v>174</v>
      </c>
      <c r="I78" s="106"/>
      <c r="J78" s="48">
        <v>2.7065325429428722</v>
      </c>
      <c r="K78" s="48">
        <v>2.7065325429428722</v>
      </c>
      <c r="M78" s="108">
        <v>3694.7643678160921</v>
      </c>
      <c r="N78" s="108">
        <v>3694.7643678160921</v>
      </c>
    </row>
    <row r="79" spans="2:14" x14ac:dyDescent="0.3">
      <c r="B79" s="46" t="s">
        <v>272</v>
      </c>
      <c r="C79" s="17" t="s">
        <v>5</v>
      </c>
      <c r="D79" s="14">
        <v>399679</v>
      </c>
      <c r="E79" s="63"/>
      <c r="F79" s="14">
        <v>108</v>
      </c>
      <c r="G79" s="14">
        <v>0</v>
      </c>
      <c r="H79" s="47">
        <v>108</v>
      </c>
      <c r="I79" s="106"/>
      <c r="J79" s="48">
        <v>2.702168490213396</v>
      </c>
      <c r="K79" s="48">
        <v>2.702168490213396</v>
      </c>
      <c r="M79" s="108">
        <v>3700.7314814814813</v>
      </c>
      <c r="N79" s="108">
        <v>3700.7314814814813</v>
      </c>
    </row>
    <row r="80" spans="2:14" x14ac:dyDescent="0.3">
      <c r="B80" s="46" t="s">
        <v>244</v>
      </c>
      <c r="C80" s="17" t="s">
        <v>56</v>
      </c>
      <c r="D80" s="14">
        <v>631187</v>
      </c>
      <c r="E80" s="63"/>
      <c r="F80" s="14">
        <v>163</v>
      </c>
      <c r="G80" s="14">
        <v>6</v>
      </c>
      <c r="H80" s="47">
        <v>169</v>
      </c>
      <c r="I80" s="106"/>
      <c r="J80" s="48">
        <v>2.6774949420694658</v>
      </c>
      <c r="K80" s="48">
        <v>2.5824359500433309</v>
      </c>
      <c r="M80" s="108">
        <v>3734.834319526627</v>
      </c>
      <c r="N80" s="108">
        <v>3872.312883435583</v>
      </c>
    </row>
    <row r="81" spans="2:14" x14ac:dyDescent="0.3">
      <c r="B81" s="46" t="s">
        <v>310</v>
      </c>
      <c r="C81" s="17" t="s">
        <v>47</v>
      </c>
      <c r="D81" s="14">
        <v>517971</v>
      </c>
      <c r="E81" s="63"/>
      <c r="F81" s="14">
        <v>131</v>
      </c>
      <c r="G81" s="14">
        <v>6</v>
      </c>
      <c r="H81" s="47">
        <v>137</v>
      </c>
      <c r="I81" s="106"/>
      <c r="J81" s="48">
        <v>2.6449357203395554</v>
      </c>
      <c r="K81" s="48">
        <v>2.5290991194487722</v>
      </c>
      <c r="M81" s="108">
        <v>3780.8102189781021</v>
      </c>
      <c r="N81" s="108">
        <v>3953.9770992366412</v>
      </c>
    </row>
    <row r="82" spans="2:14" x14ac:dyDescent="0.3">
      <c r="B82" s="46" t="s">
        <v>232</v>
      </c>
      <c r="C82" s="17" t="s">
        <v>64</v>
      </c>
      <c r="D82" s="14">
        <v>315285</v>
      </c>
      <c r="E82" s="63"/>
      <c r="F82" s="14">
        <v>80</v>
      </c>
      <c r="G82" s="14">
        <v>0</v>
      </c>
      <c r="H82" s="47">
        <v>80</v>
      </c>
      <c r="I82" s="106"/>
      <c r="J82" s="48">
        <v>2.5373868087603277</v>
      </c>
      <c r="K82" s="48">
        <v>2.5373868087603277</v>
      </c>
      <c r="M82" s="108">
        <v>3941.0625</v>
      </c>
      <c r="N82" s="108">
        <v>3941.0625</v>
      </c>
    </row>
    <row r="83" spans="2:14" x14ac:dyDescent="0.3">
      <c r="B83" s="46" t="s">
        <v>260</v>
      </c>
      <c r="C83" s="17" t="s">
        <v>57</v>
      </c>
      <c r="D83" s="14">
        <v>513977</v>
      </c>
      <c r="E83" s="63"/>
      <c r="F83" s="14">
        <v>127</v>
      </c>
      <c r="G83" s="14">
        <v>0</v>
      </c>
      <c r="H83" s="47">
        <v>127</v>
      </c>
      <c r="I83" s="106"/>
      <c r="J83" s="48">
        <v>2.4709276874257018</v>
      </c>
      <c r="K83" s="48">
        <v>2.4709276874257018</v>
      </c>
      <c r="M83" s="108">
        <v>4047.0629921259842</v>
      </c>
      <c r="N83" s="108">
        <v>4047.0629921259842</v>
      </c>
    </row>
    <row r="84" spans="2:14" x14ac:dyDescent="0.3">
      <c r="B84" s="46" t="s">
        <v>251</v>
      </c>
      <c r="C84" s="17" t="s">
        <v>46</v>
      </c>
      <c r="D84" s="14">
        <v>304261</v>
      </c>
      <c r="E84" s="63"/>
      <c r="F84" s="14">
        <v>75</v>
      </c>
      <c r="G84" s="14">
        <v>0</v>
      </c>
      <c r="H84" s="47">
        <v>75</v>
      </c>
      <c r="I84" s="106"/>
      <c r="J84" s="48">
        <v>2.4649889404162875</v>
      </c>
      <c r="K84" s="48">
        <v>2.4649889404162875</v>
      </c>
      <c r="M84" s="108">
        <v>4056.8133333333335</v>
      </c>
      <c r="N84" s="108">
        <v>4056.8133333333335</v>
      </c>
    </row>
    <row r="85" spans="2:14" x14ac:dyDescent="0.3">
      <c r="B85" s="46" t="s">
        <v>265</v>
      </c>
      <c r="C85" s="17" t="s">
        <v>92</v>
      </c>
      <c r="D85" s="14">
        <v>268744</v>
      </c>
      <c r="E85" s="63"/>
      <c r="F85" s="14">
        <v>64</v>
      </c>
      <c r="G85" s="14">
        <v>0</v>
      </c>
      <c r="H85" s="47">
        <v>64</v>
      </c>
      <c r="I85" s="106"/>
      <c r="J85" s="48">
        <v>2.3814485160598933</v>
      </c>
      <c r="K85" s="48">
        <v>2.3814485160598933</v>
      </c>
      <c r="M85" s="108">
        <v>4199.125</v>
      </c>
      <c r="N85" s="108">
        <v>4199.125</v>
      </c>
    </row>
    <row r="86" spans="2:14" x14ac:dyDescent="0.3">
      <c r="B86" s="46" t="s">
        <v>307</v>
      </c>
      <c r="C86" s="17" t="s">
        <v>9</v>
      </c>
      <c r="D86" s="14">
        <v>1003496</v>
      </c>
      <c r="E86" s="63"/>
      <c r="F86" s="14">
        <v>202</v>
      </c>
      <c r="G86" s="14">
        <v>33</v>
      </c>
      <c r="H86" s="47">
        <v>235</v>
      </c>
      <c r="I86" s="106"/>
      <c r="J86" s="48">
        <v>2.3418130216762201</v>
      </c>
      <c r="K86" s="48">
        <v>2.0129626824621125</v>
      </c>
      <c r="M86" s="108">
        <v>4270.195744680851</v>
      </c>
      <c r="N86" s="108">
        <v>4967.8019801980199</v>
      </c>
    </row>
    <row r="87" spans="2:14" x14ac:dyDescent="0.3">
      <c r="B87" s="46" t="s">
        <v>283</v>
      </c>
      <c r="C87" s="17" t="s">
        <v>33</v>
      </c>
      <c r="D87" s="14">
        <v>235898</v>
      </c>
      <c r="E87" s="63"/>
      <c r="F87" s="14">
        <v>42</v>
      </c>
      <c r="G87" s="14">
        <v>10</v>
      </c>
      <c r="H87" s="47">
        <v>52</v>
      </c>
      <c r="I87" s="106"/>
      <c r="J87" s="48">
        <v>2.2043425548330213</v>
      </c>
      <c r="K87" s="48">
        <v>1.7804305250574401</v>
      </c>
      <c r="M87" s="108">
        <v>4536.5</v>
      </c>
      <c r="N87" s="108">
        <v>5616.6190476190477</v>
      </c>
    </row>
    <row r="88" spans="2:14" x14ac:dyDescent="0.3">
      <c r="B88" s="46" t="s">
        <v>250</v>
      </c>
      <c r="C88" s="17" t="s">
        <v>32</v>
      </c>
      <c r="D88" s="14">
        <v>966549</v>
      </c>
      <c r="E88" s="63"/>
      <c r="F88" s="14">
        <v>204</v>
      </c>
      <c r="G88" s="14">
        <v>7</v>
      </c>
      <c r="H88" s="47">
        <v>211</v>
      </c>
      <c r="I88" s="106"/>
      <c r="J88" s="48">
        <v>2.1830243474464308</v>
      </c>
      <c r="K88" s="48">
        <v>2.1106017387633735</v>
      </c>
      <c r="M88" s="108">
        <v>4580.8009478672984</v>
      </c>
      <c r="N88" s="108">
        <v>4737.9852941176468</v>
      </c>
    </row>
    <row r="89" spans="2:14" x14ac:dyDescent="0.3">
      <c r="B89" s="46" t="s">
        <v>271</v>
      </c>
      <c r="C89" s="17" t="s">
        <v>67</v>
      </c>
      <c r="D89" s="14">
        <v>446649</v>
      </c>
      <c r="E89" s="63"/>
      <c r="F89" s="14">
        <v>96</v>
      </c>
      <c r="G89" s="14">
        <v>0</v>
      </c>
      <c r="H89" s="47">
        <v>96</v>
      </c>
      <c r="I89" s="106"/>
      <c r="J89" s="48">
        <v>2.1493387425025019</v>
      </c>
      <c r="K89" s="48">
        <v>2.1493387425025019</v>
      </c>
      <c r="M89" s="108">
        <v>4652.59375</v>
      </c>
      <c r="N89" s="108">
        <v>4652.59375</v>
      </c>
    </row>
    <row r="90" spans="2:14" x14ac:dyDescent="0.3">
      <c r="B90" s="46" t="s">
        <v>270</v>
      </c>
      <c r="C90" s="17" t="s">
        <v>20</v>
      </c>
      <c r="D90" s="14">
        <v>278609</v>
      </c>
      <c r="E90" s="63"/>
      <c r="F90" s="14">
        <v>59</v>
      </c>
      <c r="G90" s="14">
        <v>0</v>
      </c>
      <c r="H90" s="47">
        <v>59</v>
      </c>
      <c r="I90" s="106"/>
      <c r="J90" s="48">
        <v>2.1176631049248229</v>
      </c>
      <c r="K90" s="48">
        <v>2.1176631049248229</v>
      </c>
      <c r="M90" s="108">
        <v>4722.1864406779659</v>
      </c>
      <c r="N90" s="108">
        <v>4722.1864406779659</v>
      </c>
    </row>
    <row r="91" spans="2:14" x14ac:dyDescent="0.3">
      <c r="B91" s="46" t="s">
        <v>239</v>
      </c>
      <c r="C91" s="17" t="s">
        <v>10</v>
      </c>
      <c r="D91" s="14">
        <v>410726</v>
      </c>
      <c r="E91" s="63"/>
      <c r="F91" s="14">
        <v>85</v>
      </c>
      <c r="G91" s="14">
        <v>0</v>
      </c>
      <c r="H91" s="47">
        <v>85</v>
      </c>
      <c r="I91" s="106"/>
      <c r="J91" s="48">
        <v>2.0695061914755821</v>
      </c>
      <c r="K91" s="48">
        <v>2.0695061914755821</v>
      </c>
      <c r="M91" s="108">
        <v>4832.0705882352941</v>
      </c>
      <c r="N91" s="108">
        <v>4832.0705882352941</v>
      </c>
    </row>
    <row r="92" spans="2:14" x14ac:dyDescent="0.3">
      <c r="B92" s="46" t="s">
        <v>249</v>
      </c>
      <c r="C92" s="17" t="s">
        <v>35</v>
      </c>
      <c r="D92" s="14">
        <v>251478</v>
      </c>
      <c r="E92" s="63"/>
      <c r="F92" s="14">
        <v>51</v>
      </c>
      <c r="G92" s="14">
        <v>0</v>
      </c>
      <c r="H92" s="47">
        <v>51</v>
      </c>
      <c r="I92" s="106"/>
      <c r="J92" s="48">
        <v>2.0280104025004175</v>
      </c>
      <c r="K92" s="48">
        <v>2.0280104025004175</v>
      </c>
      <c r="M92" s="108">
        <v>4930.9411764705883</v>
      </c>
      <c r="N92" s="108">
        <v>4930.9411764705883</v>
      </c>
    </row>
    <row r="93" spans="2:14" x14ac:dyDescent="0.3">
      <c r="B93" s="46" t="s">
        <v>258</v>
      </c>
      <c r="C93" s="17" t="s">
        <v>4</v>
      </c>
      <c r="D93" s="14">
        <v>290509</v>
      </c>
      <c r="E93" s="63"/>
      <c r="F93" s="14">
        <v>51</v>
      </c>
      <c r="G93" s="14">
        <v>6</v>
      </c>
      <c r="H93" s="47">
        <v>57</v>
      </c>
      <c r="I93" s="106"/>
      <c r="J93" s="48">
        <v>1.962073464161179</v>
      </c>
      <c r="K93" s="48">
        <v>1.7555394153021076</v>
      </c>
      <c r="M93" s="108">
        <v>5096.6491228070172</v>
      </c>
      <c r="N93" s="108">
        <v>5696.2549019607841</v>
      </c>
    </row>
    <row r="94" spans="2:14" x14ac:dyDescent="0.3">
      <c r="B94" s="46" t="s">
        <v>227</v>
      </c>
      <c r="C94" s="17" t="s">
        <v>34</v>
      </c>
      <c r="D94" s="14">
        <v>547499</v>
      </c>
      <c r="E94" s="63"/>
      <c r="F94" s="14">
        <v>101</v>
      </c>
      <c r="G94" s="14">
        <v>4</v>
      </c>
      <c r="H94" s="47">
        <v>105</v>
      </c>
      <c r="I94" s="106"/>
      <c r="J94" s="48">
        <v>1.9178117220305426</v>
      </c>
      <c r="K94" s="48">
        <v>1.8447522278579505</v>
      </c>
      <c r="M94" s="108">
        <v>5214.2761904761901</v>
      </c>
      <c r="N94" s="108">
        <v>5420.7821782178216</v>
      </c>
    </row>
    <row r="95" spans="2:14" x14ac:dyDescent="0.3">
      <c r="B95" s="46" t="s">
        <v>192</v>
      </c>
      <c r="C95" s="17" t="s">
        <v>68</v>
      </c>
      <c r="D95" s="14">
        <v>702619</v>
      </c>
      <c r="E95" s="63"/>
      <c r="F95" s="14">
        <v>127</v>
      </c>
      <c r="G95" s="14">
        <v>0</v>
      </c>
      <c r="H95" s="47">
        <v>127</v>
      </c>
      <c r="I95" s="106"/>
      <c r="J95" s="48">
        <v>1.8075229961045745</v>
      </c>
      <c r="K95" s="48">
        <v>1.8075229961045745</v>
      </c>
      <c r="M95" s="108">
        <v>5532.4330708661419</v>
      </c>
      <c r="N95" s="108">
        <v>5532.4330708661419</v>
      </c>
    </row>
    <row r="96" spans="2:14" x14ac:dyDescent="0.3">
      <c r="B96" s="46" t="s">
        <v>237</v>
      </c>
      <c r="C96" s="17" t="s">
        <v>84</v>
      </c>
      <c r="D96" s="14">
        <v>309050</v>
      </c>
      <c r="E96" s="63"/>
      <c r="F96" s="14">
        <v>36</v>
      </c>
      <c r="G96" s="14">
        <v>19</v>
      </c>
      <c r="H96" s="47">
        <v>55</v>
      </c>
      <c r="I96" s="106"/>
      <c r="J96" s="48">
        <v>1.7796473062611229</v>
      </c>
      <c r="K96" s="48">
        <v>1.1648600550072805</v>
      </c>
      <c r="M96" s="108">
        <v>5619.090909090909</v>
      </c>
      <c r="N96" s="108">
        <v>8584.7222222222226</v>
      </c>
    </row>
    <row r="97" spans="2:14" x14ac:dyDescent="0.3">
      <c r="B97" s="46" t="s">
        <v>296</v>
      </c>
      <c r="C97" s="17" t="s">
        <v>51</v>
      </c>
      <c r="D97" s="14">
        <v>464125</v>
      </c>
      <c r="E97" s="63"/>
      <c r="F97" s="14">
        <v>82</v>
      </c>
      <c r="G97" s="14">
        <v>0</v>
      </c>
      <c r="H97" s="47">
        <v>82</v>
      </c>
      <c r="I97" s="106"/>
      <c r="J97" s="48">
        <v>1.7667654187988151</v>
      </c>
      <c r="K97" s="48">
        <v>1.7667654187988151</v>
      </c>
      <c r="M97" s="108">
        <v>5660.0609756097565</v>
      </c>
      <c r="N97" s="108">
        <v>5660.0609756097565</v>
      </c>
    </row>
    <row r="98" spans="2:14" x14ac:dyDescent="0.3">
      <c r="B98" s="46" t="s">
        <v>297</v>
      </c>
      <c r="C98" s="17" t="s">
        <v>8</v>
      </c>
      <c r="D98" s="14">
        <v>398994</v>
      </c>
      <c r="E98" s="63"/>
      <c r="F98" s="14">
        <v>66</v>
      </c>
      <c r="G98" s="14">
        <v>0</v>
      </c>
      <c r="H98" s="47">
        <v>66</v>
      </c>
      <c r="I98" s="106"/>
      <c r="J98" s="48">
        <v>1.6541602129355328</v>
      </c>
      <c r="K98" s="48">
        <v>1.6541602129355328</v>
      </c>
      <c r="M98" s="108">
        <v>6045.363636363636</v>
      </c>
      <c r="N98" s="108">
        <v>6045.363636363636</v>
      </c>
    </row>
    <row r="99" spans="2:14" x14ac:dyDescent="0.3">
      <c r="B99" s="46" t="s">
        <v>236</v>
      </c>
      <c r="C99" s="17" t="s">
        <v>62</v>
      </c>
      <c r="D99" s="14">
        <v>388624</v>
      </c>
      <c r="E99" s="63"/>
      <c r="F99" s="14">
        <v>64</v>
      </c>
      <c r="G99" s="14">
        <v>0</v>
      </c>
      <c r="H99" s="47">
        <v>64</v>
      </c>
      <c r="I99" s="106"/>
      <c r="J99" s="48">
        <v>1.6468360163036764</v>
      </c>
      <c r="K99" s="48">
        <v>1.6468360163036764</v>
      </c>
      <c r="M99" s="108">
        <v>6072.25</v>
      </c>
      <c r="N99" s="108">
        <v>6072.25</v>
      </c>
    </row>
    <row r="100" spans="2:14" x14ac:dyDescent="0.3">
      <c r="B100" s="46" t="s">
        <v>225</v>
      </c>
      <c r="C100" s="17" t="s">
        <v>83</v>
      </c>
      <c r="D100" s="14">
        <v>1018924</v>
      </c>
      <c r="E100" s="63"/>
      <c r="F100" s="14">
        <v>157</v>
      </c>
      <c r="G100" s="14">
        <v>0</v>
      </c>
      <c r="H100" s="47">
        <v>157</v>
      </c>
      <c r="I100" s="106"/>
      <c r="J100" s="48">
        <v>1.5408411225959935</v>
      </c>
      <c r="K100" s="48">
        <v>1.5408411225959935</v>
      </c>
      <c r="M100" s="108">
        <v>6489.9617834394903</v>
      </c>
      <c r="N100" s="108">
        <v>6489.9617834394903</v>
      </c>
    </row>
    <row r="101" spans="2:14" x14ac:dyDescent="0.3">
      <c r="B101" s="46" t="s">
        <v>186</v>
      </c>
      <c r="C101" s="17" t="s">
        <v>38</v>
      </c>
      <c r="D101" s="14">
        <v>303787</v>
      </c>
      <c r="E101" s="63"/>
      <c r="F101" s="14">
        <v>46</v>
      </c>
      <c r="G101" s="14">
        <v>0</v>
      </c>
      <c r="H101" s="47">
        <v>46</v>
      </c>
      <c r="I101" s="106"/>
      <c r="J101" s="48">
        <v>1.5142188441243372</v>
      </c>
      <c r="K101" s="48">
        <v>1.5142188441243372</v>
      </c>
      <c r="M101" s="108">
        <v>6604.065217391304</v>
      </c>
      <c r="N101" s="108">
        <v>6604.065217391304</v>
      </c>
    </row>
    <row r="102" spans="2:14" x14ac:dyDescent="0.3">
      <c r="B102" s="46" t="s">
        <v>282</v>
      </c>
      <c r="C102" s="17" t="s">
        <v>3</v>
      </c>
      <c r="D102" s="14">
        <v>346023</v>
      </c>
      <c r="E102" s="63"/>
      <c r="F102" s="14">
        <v>52</v>
      </c>
      <c r="G102" s="14">
        <v>0</v>
      </c>
      <c r="H102" s="47">
        <v>52</v>
      </c>
      <c r="I102" s="106"/>
      <c r="J102" s="48">
        <v>1.5027902769469081</v>
      </c>
      <c r="K102" s="48">
        <v>1.5027902769469081</v>
      </c>
      <c r="M102" s="108">
        <v>6654.2884615384619</v>
      </c>
      <c r="N102" s="108">
        <v>6654.2884615384619</v>
      </c>
    </row>
    <row r="103" spans="2:14" x14ac:dyDescent="0.3">
      <c r="B103" s="46" t="s">
        <v>245</v>
      </c>
      <c r="C103" s="17" t="s">
        <v>36</v>
      </c>
      <c r="D103" s="14">
        <v>278911</v>
      </c>
      <c r="E103" s="63"/>
      <c r="F103" s="14">
        <v>36</v>
      </c>
      <c r="G103" s="14">
        <v>0</v>
      </c>
      <c r="H103" s="47">
        <v>36</v>
      </c>
      <c r="I103" s="106"/>
      <c r="J103" s="48">
        <v>1.2907343202670385</v>
      </c>
      <c r="K103" s="48">
        <v>1.2907343202670385</v>
      </c>
      <c r="M103" s="108">
        <v>7747.5277777777774</v>
      </c>
      <c r="N103" s="108">
        <v>7747.5277777777774</v>
      </c>
    </row>
    <row r="104" spans="2:14" x14ac:dyDescent="0.3">
      <c r="B104" s="46" t="s">
        <v>252</v>
      </c>
      <c r="C104" s="17" t="s">
        <v>44</v>
      </c>
      <c r="D104" s="14">
        <v>261915</v>
      </c>
      <c r="E104" s="63"/>
      <c r="F104" s="14">
        <v>27</v>
      </c>
      <c r="G104" s="14">
        <v>4</v>
      </c>
      <c r="H104" s="47">
        <v>31</v>
      </c>
      <c r="I104" s="106"/>
      <c r="J104" s="48">
        <v>1.1835900960235191</v>
      </c>
      <c r="K104" s="48">
        <v>1.0308687933108069</v>
      </c>
      <c r="M104" s="108">
        <v>8448.8709677419356</v>
      </c>
      <c r="N104" s="108">
        <v>9700.5555555555547</v>
      </c>
    </row>
    <row r="105" spans="2:14" x14ac:dyDescent="0.3">
      <c r="B105" s="46" t="s">
        <v>256</v>
      </c>
      <c r="C105" s="17" t="s">
        <v>87</v>
      </c>
      <c r="D105" s="14">
        <v>297651</v>
      </c>
      <c r="E105" s="63"/>
      <c r="F105" s="14">
        <v>28</v>
      </c>
      <c r="G105" s="14">
        <v>0</v>
      </c>
      <c r="H105" s="47">
        <v>28</v>
      </c>
      <c r="I105" s="106"/>
      <c r="J105" s="48">
        <v>0.94069900655465621</v>
      </c>
      <c r="K105" s="48">
        <v>0.94069900655465621</v>
      </c>
      <c r="M105" s="108">
        <v>10630.392857142857</v>
      </c>
      <c r="N105" s="108">
        <v>10630.392857142857</v>
      </c>
    </row>
    <row r="106" spans="2:14" ht="14.4" thickBot="1" x14ac:dyDescent="0.35">
      <c r="C106" s="1"/>
      <c r="G106" s="49"/>
    </row>
    <row r="107" spans="2:14" x14ac:dyDescent="0.3">
      <c r="C107" s="18" t="s">
        <v>136</v>
      </c>
      <c r="D107" s="19"/>
      <c r="E107" s="114"/>
      <c r="F107" s="80">
        <f t="array" ref="F107">SMALL(F6:F105,COUNTIF(F6:F105,0)+1)</f>
        <v>27</v>
      </c>
      <c r="G107" s="80">
        <f t="array" ref="G107">SMALL(G6:G105,COUNTIF(G6:G105,0)+1)</f>
        <v>2</v>
      </c>
      <c r="H107" s="80">
        <f t="array" ref="H107">SMALL(H6:H105,COUNTIF(H6:H105,0)+1)</f>
        <v>28</v>
      </c>
      <c r="I107" s="107"/>
      <c r="J107" s="60">
        <f t="array" ref="J107">SMALL(J6:J105,COUNTIF(J6:J105,0)+1)</f>
        <v>0.94069900655465621</v>
      </c>
      <c r="K107" s="60">
        <f t="array" ref="K107">SMALL(K6:K105,COUNTIF(K6:K105,0)+1)</f>
        <v>0.94069900655465621</v>
      </c>
      <c r="M107" s="80">
        <f t="array" ref="M107">SMALL(M6:M105,COUNTIF(M6:M105,0)+1)</f>
        <v>453.63832853025934</v>
      </c>
      <c r="N107" s="80">
        <f t="array" ref="N107">SMALL(N6:N105,COUNTIF(N6:N105,0)+1)</f>
        <v>567.7600950118765</v>
      </c>
    </row>
    <row r="108" spans="2:14" x14ac:dyDescent="0.3">
      <c r="C108" s="21" t="s">
        <v>137</v>
      </c>
      <c r="D108" s="22"/>
      <c r="E108" s="114"/>
      <c r="F108" s="139">
        <f t="array" ref="F108">MEDIAN(IF(ISNUMBER(F3:F105),F3:F105))</f>
        <v>153.5</v>
      </c>
      <c r="G108" s="139">
        <f t="array" ref="G108">MEDIAN(IF(ISNUMBER(G3:G105),G3:G105))</f>
        <v>0</v>
      </c>
      <c r="H108" s="139">
        <f t="array" ref="H108">MEDIAN(IF(ISNUMBER(H3:H105),H3:H105))</f>
        <v>174.5</v>
      </c>
      <c r="I108" s="64"/>
      <c r="J108" s="53">
        <f t="array" ref="J108">MEDIAN(IF(ISNUMBER(J3:J105),J3:J105))</f>
        <v>3.8498207099201522</v>
      </c>
      <c r="K108" s="53">
        <f t="array" ref="K108">MEDIAN(IF(ISNUMBER(K3:K105),K3:K105))</f>
        <v>3.2883751608381044</v>
      </c>
      <c r="M108" s="139">
        <f t="array" ref="M108">MEDIAN(IF(ISNUMBER(M3:M105),M3:M105))</f>
        <v>2597.7371376811593</v>
      </c>
      <c r="N108" s="139">
        <f t="array" ref="N108">MEDIAN(IF(ISNUMBER(N3:N105),N3:N105))</f>
        <v>3041.0300140745953</v>
      </c>
    </row>
    <row r="109" spans="2:14" ht="14.4" thickBot="1" x14ac:dyDescent="0.35">
      <c r="C109" s="24" t="s">
        <v>138</v>
      </c>
      <c r="D109" s="25"/>
      <c r="E109" s="114"/>
      <c r="F109" s="140">
        <f t="shared" ref="F109" si="0">MAX(F6:F105)</f>
        <v>2943</v>
      </c>
      <c r="G109" s="140">
        <f t="shared" ref="G109:H109" si="1">MAX(G6:G105)</f>
        <v>1336</v>
      </c>
      <c r="H109" s="140">
        <f t="shared" si="1"/>
        <v>4279</v>
      </c>
      <c r="I109" s="64"/>
      <c r="J109" s="65">
        <f t="shared" ref="J109:K109" si="2">MAX(J6:J105)</f>
        <v>22.043992694354007</v>
      </c>
      <c r="K109" s="65">
        <f t="shared" si="2"/>
        <v>17.613073000121325</v>
      </c>
      <c r="M109" s="140">
        <f t="shared" ref="M109:N109" si="3">MAX(M6:M105)</f>
        <v>10630.392857142857</v>
      </c>
      <c r="N109" s="140">
        <f t="shared" si="3"/>
        <v>10630.392857142857</v>
      </c>
    </row>
    <row r="111" spans="2:14" x14ac:dyDescent="0.3">
      <c r="B111" s="46" t="s">
        <v>308</v>
      </c>
      <c r="C111" s="155" t="s">
        <v>28</v>
      </c>
      <c r="D111" s="151">
        <v>218206</v>
      </c>
      <c r="E111" s="63"/>
      <c r="F111" s="151">
        <v>52</v>
      </c>
      <c r="G111" s="151">
        <v>16</v>
      </c>
      <c r="H111" s="156">
        <v>68</v>
      </c>
      <c r="I111" s="106"/>
      <c r="J111" s="157">
        <v>3.1163212743920883</v>
      </c>
      <c r="K111" s="157">
        <v>2.3830692098292441</v>
      </c>
      <c r="M111" s="159">
        <v>3208.9117647058824</v>
      </c>
      <c r="N111" s="159">
        <v>4196.2692307692305</v>
      </c>
    </row>
    <row r="115" spans="3:4" x14ac:dyDescent="0.3">
      <c r="C115" s="89" t="s">
        <v>383</v>
      </c>
    </row>
    <row r="116" spans="3:4" x14ac:dyDescent="0.3">
      <c r="C116" s="1" t="s">
        <v>386</v>
      </c>
    </row>
    <row r="117" spans="3:4" x14ac:dyDescent="0.3">
      <c r="C117" s="1" t="s">
        <v>406</v>
      </c>
    </row>
    <row r="118" spans="3:4" x14ac:dyDescent="0.3">
      <c r="C118" s="1" t="s">
        <v>410</v>
      </c>
    </row>
    <row r="120" spans="3:4" x14ac:dyDescent="0.3">
      <c r="C120" s="50" t="s">
        <v>387</v>
      </c>
    </row>
    <row r="121" spans="3:4" x14ac:dyDescent="0.3">
      <c r="C121" s="37" t="s">
        <v>405</v>
      </c>
      <c r="D121" s="8" t="s">
        <v>408</v>
      </c>
    </row>
    <row r="122" spans="3:4" x14ac:dyDescent="0.3">
      <c r="C122" s="37" t="s">
        <v>407</v>
      </c>
      <c r="D122" s="8" t="s">
        <v>409</v>
      </c>
    </row>
  </sheetData>
  <autoFilter ref="B5:N105">
    <sortState ref="B6:N105">
      <sortCondition descending="1" ref="J5:J105"/>
    </sortState>
  </autoFilter>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15"/>
  <sheetViews>
    <sheetView showGridLines="0" zoomScaleNormal="100" workbookViewId="0"/>
  </sheetViews>
  <sheetFormatPr defaultColWidth="9.109375" defaultRowHeight="13.8" x14ac:dyDescent="0.3"/>
  <cols>
    <col min="1" max="1" width="9.109375" style="46"/>
    <col min="2" max="2" width="9.109375" style="46" hidden="1" customWidth="1"/>
    <col min="3" max="3" width="25.88671875" style="1" bestFit="1" customWidth="1"/>
    <col min="4" max="4" width="17" style="7" bestFit="1" customWidth="1"/>
    <col min="5" max="5" width="1.109375" style="109" customWidth="1"/>
    <col min="6" max="6" width="8.5546875" style="147" customWidth="1"/>
    <col min="7" max="7" width="1.109375" style="176" customWidth="1"/>
    <col min="8" max="8" width="14.88671875" style="147" customWidth="1"/>
    <col min="9" max="9" width="1.109375" style="161" customWidth="1"/>
    <col min="10" max="10" width="12.88671875" style="46" customWidth="1"/>
    <col min="11" max="16384" width="9.109375" style="46"/>
  </cols>
  <sheetData>
    <row r="1" spans="2:10" s="50" customFormat="1" ht="15.6" x14ac:dyDescent="0.3">
      <c r="C1" s="143" t="s">
        <v>123</v>
      </c>
      <c r="D1" s="7"/>
      <c r="E1" s="109"/>
      <c r="F1" s="147"/>
      <c r="G1" s="176"/>
      <c r="H1" s="147"/>
      <c r="I1" s="92"/>
    </row>
    <row r="2" spans="2:10" s="50" customFormat="1" x14ac:dyDescent="0.3">
      <c r="C2" s="3"/>
      <c r="D2" s="7"/>
      <c r="E2" s="109"/>
      <c r="F2" s="147"/>
      <c r="G2" s="176"/>
      <c r="H2" s="147"/>
      <c r="I2" s="92"/>
    </row>
    <row r="3" spans="2:10" s="50" customFormat="1" ht="41.4" x14ac:dyDescent="0.3">
      <c r="C3" s="10" t="s">
        <v>0</v>
      </c>
      <c r="D3" s="13" t="s">
        <v>1</v>
      </c>
      <c r="E3" s="90"/>
      <c r="F3" s="66" t="s">
        <v>112</v>
      </c>
      <c r="G3" s="93"/>
      <c r="H3" s="43" t="s">
        <v>145</v>
      </c>
      <c r="I3" s="92"/>
      <c r="J3" s="43" t="s">
        <v>319</v>
      </c>
    </row>
    <row r="4" spans="2:10" s="50" customFormat="1" hidden="1" x14ac:dyDescent="0.3">
      <c r="C4" s="59"/>
      <c r="D4" s="170"/>
      <c r="E4" s="171"/>
      <c r="F4" s="144" t="s">
        <v>215</v>
      </c>
      <c r="G4" s="145"/>
      <c r="H4" s="172"/>
      <c r="I4" s="92"/>
    </row>
    <row r="5" spans="2:10" s="50" customFormat="1" x14ac:dyDescent="0.3">
      <c r="C5" s="59"/>
      <c r="D5" s="170"/>
      <c r="E5" s="171"/>
      <c r="F5" s="172"/>
      <c r="G5" s="175"/>
      <c r="H5" s="172"/>
      <c r="I5" s="92"/>
    </row>
    <row r="6" spans="2:10" x14ac:dyDescent="0.3">
      <c r="B6" s="46" t="s">
        <v>228</v>
      </c>
      <c r="C6" s="67" t="s">
        <v>95</v>
      </c>
      <c r="D6" s="14">
        <v>464214</v>
      </c>
      <c r="E6" s="63"/>
      <c r="F6" s="14">
        <v>38</v>
      </c>
      <c r="G6" s="63"/>
      <c r="H6" s="15">
        <v>8.1858797882011309</v>
      </c>
      <c r="J6" s="14">
        <v>12216.157894736842</v>
      </c>
    </row>
    <row r="7" spans="2:10" x14ac:dyDescent="0.3">
      <c r="B7" s="46" t="s">
        <v>294</v>
      </c>
      <c r="C7" s="12" t="s">
        <v>25</v>
      </c>
      <c r="D7" s="14">
        <v>320242</v>
      </c>
      <c r="E7" s="63"/>
      <c r="F7" s="14">
        <v>15.5</v>
      </c>
      <c r="G7" s="63"/>
      <c r="H7" s="15">
        <v>4.8400896821778536</v>
      </c>
      <c r="J7" s="14">
        <v>20660.774193548386</v>
      </c>
    </row>
    <row r="8" spans="2:10" x14ac:dyDescent="0.3">
      <c r="B8" s="46" t="s">
        <v>230</v>
      </c>
      <c r="C8" s="12" t="s">
        <v>65</v>
      </c>
      <c r="D8" s="14">
        <v>239027</v>
      </c>
      <c r="E8" s="63"/>
      <c r="F8" s="14">
        <v>7.5</v>
      </c>
      <c r="G8" s="63"/>
      <c r="H8" s="15">
        <v>3.1377208432520174</v>
      </c>
      <c r="J8" s="14">
        <v>31870.266666666666</v>
      </c>
    </row>
    <row r="9" spans="2:10" x14ac:dyDescent="0.3">
      <c r="B9" s="46" t="s">
        <v>263</v>
      </c>
      <c r="C9" s="12" t="s">
        <v>60</v>
      </c>
      <c r="D9" s="14">
        <v>439124</v>
      </c>
      <c r="E9" s="63"/>
      <c r="F9" s="14">
        <v>12</v>
      </c>
      <c r="G9" s="63"/>
      <c r="H9" s="15">
        <v>2.7327133110465378</v>
      </c>
      <c r="J9" s="14">
        <v>36593.666666666664</v>
      </c>
    </row>
    <row r="10" spans="2:10" x14ac:dyDescent="0.3">
      <c r="B10" s="46" t="s">
        <v>235</v>
      </c>
      <c r="C10" s="12" t="s">
        <v>81</v>
      </c>
      <c r="D10" s="14">
        <v>1394592</v>
      </c>
      <c r="E10" s="63"/>
      <c r="F10" s="14">
        <v>29</v>
      </c>
      <c r="G10" s="63"/>
      <c r="H10" s="15">
        <v>2.0794612331061701</v>
      </c>
      <c r="J10" s="14">
        <v>48089.379310344826</v>
      </c>
    </row>
    <row r="11" spans="2:10" x14ac:dyDescent="0.3">
      <c r="B11" s="46" t="s">
        <v>304</v>
      </c>
      <c r="C11" s="12" t="s">
        <v>89</v>
      </c>
      <c r="D11" s="14">
        <v>259920</v>
      </c>
      <c r="E11" s="63"/>
      <c r="F11" s="14">
        <v>5</v>
      </c>
      <c r="G11" s="63"/>
      <c r="H11" s="15">
        <v>1.9236688211757462</v>
      </c>
      <c r="J11" s="14">
        <v>51984</v>
      </c>
    </row>
    <row r="12" spans="2:10" x14ac:dyDescent="0.3">
      <c r="B12" s="46" t="s">
        <v>296</v>
      </c>
      <c r="C12" s="12" t="s">
        <v>51</v>
      </c>
      <c r="D12" s="14">
        <v>464125</v>
      </c>
      <c r="E12" s="63"/>
      <c r="F12" s="14">
        <v>6</v>
      </c>
      <c r="G12" s="63"/>
      <c r="H12" s="15">
        <v>1.2927551844869378</v>
      </c>
      <c r="J12" s="14">
        <v>77354.166666666672</v>
      </c>
    </row>
    <row r="13" spans="2:10" x14ac:dyDescent="0.3">
      <c r="B13" s="46" t="s">
        <v>238</v>
      </c>
      <c r="C13" s="12" t="s">
        <v>86</v>
      </c>
      <c r="D13" s="14">
        <v>761152</v>
      </c>
      <c r="E13" s="63"/>
      <c r="F13" s="14">
        <v>9.1</v>
      </c>
      <c r="G13" s="63"/>
      <c r="H13" s="15">
        <v>1.1955562095350207</v>
      </c>
      <c r="J13" s="14">
        <v>83643.076923076922</v>
      </c>
    </row>
    <row r="14" spans="2:10" x14ac:dyDescent="0.3">
      <c r="B14" s="46" t="s">
        <v>248</v>
      </c>
      <c r="C14" s="12" t="s">
        <v>45</v>
      </c>
      <c r="D14" s="14">
        <v>978003</v>
      </c>
      <c r="E14" s="63"/>
      <c r="F14" s="14">
        <v>10</v>
      </c>
      <c r="G14" s="63"/>
      <c r="H14" s="15">
        <v>1.0224917510477984</v>
      </c>
      <c r="J14" s="14">
        <v>97800.3</v>
      </c>
    </row>
    <row r="15" spans="2:10" x14ac:dyDescent="0.3">
      <c r="B15" s="46" t="s">
        <v>255</v>
      </c>
      <c r="C15" s="12" t="s">
        <v>19</v>
      </c>
      <c r="D15" s="14">
        <v>2750534</v>
      </c>
      <c r="E15" s="63"/>
      <c r="F15" s="14">
        <v>28</v>
      </c>
      <c r="G15" s="63"/>
      <c r="H15" s="15">
        <v>1.017984144169823</v>
      </c>
      <c r="J15" s="14">
        <v>98233.357142857145</v>
      </c>
    </row>
    <row r="16" spans="2:10" x14ac:dyDescent="0.3">
      <c r="B16" s="46" t="s">
        <v>283</v>
      </c>
      <c r="C16" s="12" t="s">
        <v>33</v>
      </c>
      <c r="D16" s="14">
        <v>235898</v>
      </c>
      <c r="E16" s="63"/>
      <c r="F16" s="14">
        <v>2</v>
      </c>
      <c r="G16" s="63"/>
      <c r="H16" s="15">
        <v>0.84782405955116202</v>
      </c>
      <c r="J16" s="14">
        <v>117949</v>
      </c>
    </row>
    <row r="17" spans="2:10" x14ac:dyDescent="0.3">
      <c r="B17" s="46" t="s">
        <v>281</v>
      </c>
      <c r="C17" s="12" t="s">
        <v>75</v>
      </c>
      <c r="D17" s="14">
        <v>665438</v>
      </c>
      <c r="E17" s="63"/>
      <c r="F17" s="14">
        <v>5</v>
      </c>
      <c r="G17" s="63"/>
      <c r="H17" s="15">
        <v>0.75138480219043702</v>
      </c>
      <c r="J17" s="14">
        <v>133087.6</v>
      </c>
    </row>
    <row r="18" spans="2:10" x14ac:dyDescent="0.3">
      <c r="B18" s="46" t="s">
        <v>185</v>
      </c>
      <c r="C18" s="12" t="s">
        <v>82</v>
      </c>
      <c r="D18" s="14">
        <v>883822</v>
      </c>
      <c r="E18" s="63"/>
      <c r="F18" s="14">
        <v>6.26</v>
      </c>
      <c r="G18" s="63"/>
      <c r="H18" s="15">
        <v>0.70828741533928774</v>
      </c>
      <c r="J18" s="14">
        <v>141185.62300319489</v>
      </c>
    </row>
    <row r="19" spans="2:10" x14ac:dyDescent="0.3">
      <c r="B19" s="46" t="s">
        <v>280</v>
      </c>
      <c r="C19" s="12" t="s">
        <v>61</v>
      </c>
      <c r="D19" s="14">
        <v>714169</v>
      </c>
      <c r="E19" s="63"/>
      <c r="F19" s="14">
        <v>5</v>
      </c>
      <c r="G19" s="63"/>
      <c r="H19" s="15">
        <v>0.70011439869274639</v>
      </c>
      <c r="J19" s="14">
        <v>142833.79999999999</v>
      </c>
    </row>
    <row r="20" spans="2:10" x14ac:dyDescent="0.3">
      <c r="B20" s="46" t="s">
        <v>190</v>
      </c>
      <c r="C20" s="12" t="s">
        <v>79</v>
      </c>
      <c r="D20" s="14">
        <v>534959</v>
      </c>
      <c r="E20" s="63"/>
      <c r="F20" s="14">
        <v>3.7</v>
      </c>
      <c r="G20" s="63"/>
      <c r="H20" s="15">
        <v>0.69164178937077425</v>
      </c>
      <c r="J20" s="14">
        <v>144583.51351351352</v>
      </c>
    </row>
    <row r="21" spans="2:10" x14ac:dyDescent="0.3">
      <c r="B21" s="46" t="s">
        <v>246</v>
      </c>
      <c r="C21" s="12" t="s">
        <v>59</v>
      </c>
      <c r="D21" s="14">
        <v>576366</v>
      </c>
      <c r="E21" s="63"/>
      <c r="F21" s="14">
        <v>3</v>
      </c>
      <c r="G21" s="63"/>
      <c r="H21" s="15">
        <v>0.52050259730796056</v>
      </c>
      <c r="J21" s="14">
        <v>192122</v>
      </c>
    </row>
    <row r="22" spans="2:10" x14ac:dyDescent="0.3">
      <c r="B22" s="46" t="s">
        <v>187</v>
      </c>
      <c r="C22" s="12" t="s">
        <v>13</v>
      </c>
      <c r="D22" s="14">
        <v>240861</v>
      </c>
      <c r="E22" s="63"/>
      <c r="F22" s="14">
        <v>1</v>
      </c>
      <c r="G22" s="63"/>
      <c r="H22" s="15">
        <v>0.41517721839567223</v>
      </c>
      <c r="J22" s="14">
        <v>240861</v>
      </c>
    </row>
    <row r="23" spans="2:10" x14ac:dyDescent="0.3">
      <c r="B23" s="46" t="s">
        <v>226</v>
      </c>
      <c r="C23" s="12" t="s">
        <v>52</v>
      </c>
      <c r="D23" s="14">
        <v>3903648</v>
      </c>
      <c r="E23" s="63"/>
      <c r="F23" s="14">
        <v>16</v>
      </c>
      <c r="G23" s="63"/>
      <c r="H23" s="15">
        <v>0.40987302133798947</v>
      </c>
      <c r="J23" s="14">
        <v>243978</v>
      </c>
    </row>
    <row r="24" spans="2:10" x14ac:dyDescent="0.3">
      <c r="B24" s="46" t="s">
        <v>229</v>
      </c>
      <c r="C24" s="12" t="s">
        <v>48</v>
      </c>
      <c r="D24" s="14">
        <v>258654</v>
      </c>
      <c r="E24" s="63"/>
      <c r="F24" s="14">
        <v>1</v>
      </c>
      <c r="G24" s="63"/>
      <c r="H24" s="15">
        <v>0.38661687041375736</v>
      </c>
      <c r="J24" s="14">
        <v>258654</v>
      </c>
    </row>
    <row r="25" spans="2:10" x14ac:dyDescent="0.3">
      <c r="B25" s="46" t="s">
        <v>258</v>
      </c>
      <c r="C25" s="12" t="s">
        <v>4</v>
      </c>
      <c r="D25" s="14">
        <v>290509</v>
      </c>
      <c r="E25" s="63"/>
      <c r="F25" s="14">
        <v>1</v>
      </c>
      <c r="G25" s="63"/>
      <c r="H25" s="15">
        <v>0.34422341476511914</v>
      </c>
      <c r="J25" s="14">
        <v>290509</v>
      </c>
    </row>
    <row r="26" spans="2:10" x14ac:dyDescent="0.3">
      <c r="B26" s="46" t="s">
        <v>251</v>
      </c>
      <c r="C26" s="12" t="s">
        <v>46</v>
      </c>
      <c r="D26" s="14">
        <v>304261</v>
      </c>
      <c r="E26" s="63"/>
      <c r="F26" s="14">
        <v>1</v>
      </c>
      <c r="G26" s="63"/>
      <c r="H26" s="15">
        <v>0.32866519205550498</v>
      </c>
      <c r="J26" s="14">
        <v>304261</v>
      </c>
    </row>
    <row r="27" spans="2:10" x14ac:dyDescent="0.3">
      <c r="B27" s="46" t="s">
        <v>242</v>
      </c>
      <c r="C27" s="12" t="s">
        <v>88</v>
      </c>
      <c r="D27" s="14">
        <v>314825</v>
      </c>
      <c r="E27" s="63"/>
      <c r="F27" s="14">
        <v>1</v>
      </c>
      <c r="G27" s="63"/>
      <c r="H27" s="15">
        <v>0.31763678233939491</v>
      </c>
      <c r="J27" s="14">
        <v>314825</v>
      </c>
    </row>
    <row r="28" spans="2:10" x14ac:dyDescent="0.3">
      <c r="B28" s="46" t="s">
        <v>244</v>
      </c>
      <c r="C28" s="12" t="s">
        <v>56</v>
      </c>
      <c r="D28" s="14">
        <v>631187</v>
      </c>
      <c r="E28" s="63"/>
      <c r="F28" s="14">
        <v>2</v>
      </c>
      <c r="G28" s="63"/>
      <c r="H28" s="15">
        <v>0.31686330675378294</v>
      </c>
      <c r="J28" s="14">
        <v>315593.5</v>
      </c>
    </row>
    <row r="29" spans="2:10" x14ac:dyDescent="0.3">
      <c r="B29" s="46" t="s">
        <v>273</v>
      </c>
      <c r="C29" s="12" t="s">
        <v>22</v>
      </c>
      <c r="D29" s="14">
        <v>371562</v>
      </c>
      <c r="E29" s="63"/>
      <c r="F29" s="14">
        <v>1</v>
      </c>
      <c r="G29" s="63"/>
      <c r="H29" s="15">
        <v>0.26913408798531607</v>
      </c>
      <c r="J29" s="14">
        <v>371562</v>
      </c>
    </row>
    <row r="30" spans="2:10" x14ac:dyDescent="0.3">
      <c r="B30" s="46" t="s">
        <v>297</v>
      </c>
      <c r="C30" s="12" t="s">
        <v>8</v>
      </c>
      <c r="D30" s="14">
        <v>398994</v>
      </c>
      <c r="E30" s="63"/>
      <c r="F30" s="14">
        <v>1</v>
      </c>
      <c r="G30" s="63"/>
      <c r="H30" s="15">
        <v>0.25063033529326256</v>
      </c>
      <c r="J30" s="14">
        <v>398994</v>
      </c>
    </row>
    <row r="31" spans="2:10" x14ac:dyDescent="0.3">
      <c r="B31" s="46" t="s">
        <v>289</v>
      </c>
      <c r="C31" s="12" t="s">
        <v>58</v>
      </c>
      <c r="D31" s="14">
        <v>455738</v>
      </c>
      <c r="E31" s="63"/>
      <c r="F31" s="14">
        <v>1</v>
      </c>
      <c r="G31" s="63"/>
      <c r="H31" s="15">
        <v>0.21942431835835505</v>
      </c>
      <c r="J31" s="14">
        <v>455738</v>
      </c>
    </row>
    <row r="32" spans="2:10" x14ac:dyDescent="0.3">
      <c r="B32" s="46" t="s">
        <v>234</v>
      </c>
      <c r="C32" s="12" t="s">
        <v>63</v>
      </c>
      <c r="D32" s="14">
        <v>8840134</v>
      </c>
      <c r="E32" s="63"/>
      <c r="F32" s="14">
        <v>19</v>
      </c>
      <c r="G32" s="63"/>
      <c r="H32" s="15">
        <v>0.2149288687252931</v>
      </c>
      <c r="J32" s="14">
        <v>465270.21052631579</v>
      </c>
    </row>
    <row r="33" spans="2:10" x14ac:dyDescent="0.3">
      <c r="B33" s="46" t="s">
        <v>292</v>
      </c>
      <c r="C33" s="12" t="s">
        <v>23</v>
      </c>
      <c r="D33" s="14">
        <v>495511</v>
      </c>
      <c r="E33" s="63"/>
      <c r="F33" s="14">
        <v>1</v>
      </c>
      <c r="G33" s="63"/>
      <c r="H33" s="15">
        <v>0.20181186694139988</v>
      </c>
      <c r="J33" s="14">
        <v>495511</v>
      </c>
    </row>
    <row r="34" spans="2:10" x14ac:dyDescent="0.3">
      <c r="B34" s="46" t="s">
        <v>310</v>
      </c>
      <c r="C34" s="12" t="s">
        <v>47</v>
      </c>
      <c r="D34" s="14">
        <v>517971</v>
      </c>
      <c r="E34" s="63"/>
      <c r="F34" s="14">
        <v>1</v>
      </c>
      <c r="G34" s="63"/>
      <c r="H34" s="15">
        <v>0.19306100148463912</v>
      </c>
      <c r="J34" s="14">
        <v>517971</v>
      </c>
    </row>
    <row r="35" spans="2:10" x14ac:dyDescent="0.3">
      <c r="B35" s="46" t="s">
        <v>261</v>
      </c>
      <c r="C35" s="12" t="s">
        <v>11</v>
      </c>
      <c r="D35" s="14">
        <v>576870</v>
      </c>
      <c r="E35" s="63"/>
      <c r="F35" s="14">
        <v>1</v>
      </c>
      <c r="G35" s="63"/>
      <c r="H35" s="15">
        <v>0.17334928146722833</v>
      </c>
      <c r="J35" s="14">
        <v>576870</v>
      </c>
    </row>
    <row r="36" spans="2:10" x14ac:dyDescent="0.3">
      <c r="B36" s="46" t="s">
        <v>312</v>
      </c>
      <c r="C36" s="12" t="s">
        <v>29</v>
      </c>
      <c r="D36" s="14">
        <v>637423</v>
      </c>
      <c r="E36" s="63"/>
      <c r="F36" s="14">
        <v>1</v>
      </c>
      <c r="G36" s="63"/>
      <c r="H36" s="15">
        <v>0.15688169394577856</v>
      </c>
      <c r="J36" s="14">
        <v>637423</v>
      </c>
    </row>
    <row r="37" spans="2:10" x14ac:dyDescent="0.3">
      <c r="B37" s="46" t="s">
        <v>184</v>
      </c>
      <c r="C37" s="12" t="s">
        <v>17</v>
      </c>
      <c r="D37" s="14">
        <v>1164981</v>
      </c>
      <c r="E37" s="63"/>
      <c r="F37" s="14">
        <v>1.52</v>
      </c>
      <c r="G37" s="63"/>
      <c r="H37" s="15">
        <v>0.13047423091020369</v>
      </c>
      <c r="J37" s="14">
        <v>766434.86842105258</v>
      </c>
    </row>
    <row r="38" spans="2:10" x14ac:dyDescent="0.3">
      <c r="B38" s="46" t="s">
        <v>287</v>
      </c>
      <c r="C38" s="12" t="s">
        <v>7</v>
      </c>
      <c r="D38" s="14">
        <v>515426</v>
      </c>
      <c r="E38" s="63"/>
      <c r="F38" s="14">
        <v>0.5</v>
      </c>
      <c r="G38" s="63"/>
      <c r="H38" s="15">
        <v>9.7007135844912745E-2</v>
      </c>
      <c r="J38" s="14">
        <v>1030852</v>
      </c>
    </row>
    <row r="39" spans="2:10" x14ac:dyDescent="0.3">
      <c r="B39" s="46" t="s">
        <v>275</v>
      </c>
      <c r="C39" s="12" t="s">
        <v>55</v>
      </c>
      <c r="D39" s="14">
        <v>277146</v>
      </c>
      <c r="E39" s="63"/>
      <c r="F39" s="14">
        <v>0.25</v>
      </c>
      <c r="G39" s="63"/>
      <c r="H39" s="15">
        <v>9.0205162621867174E-2</v>
      </c>
      <c r="J39" s="14">
        <v>1108584</v>
      </c>
    </row>
    <row r="40" spans="2:10" x14ac:dyDescent="0.3">
      <c r="B40" s="46" t="s">
        <v>181</v>
      </c>
      <c r="C40" s="12" t="s">
        <v>42</v>
      </c>
      <c r="D40" s="14">
        <v>2355890</v>
      </c>
      <c r="E40" s="63"/>
      <c r="F40" s="14">
        <v>2</v>
      </c>
      <c r="G40" s="63"/>
      <c r="H40" s="15">
        <v>8.4893607086918316E-2</v>
      </c>
      <c r="J40" s="14">
        <v>1177945</v>
      </c>
    </row>
    <row r="41" spans="2:10" x14ac:dyDescent="0.3">
      <c r="B41" s="46" t="s">
        <v>285</v>
      </c>
      <c r="C41" s="12" t="s">
        <v>18</v>
      </c>
      <c r="D41" s="14">
        <v>255227</v>
      </c>
      <c r="E41" s="63"/>
      <c r="F41" s="14">
        <v>0.04</v>
      </c>
      <c r="G41" s="63"/>
      <c r="H41" s="15">
        <v>1.567232306926775E-2</v>
      </c>
      <c r="J41" s="14">
        <v>6380675</v>
      </c>
    </row>
    <row r="42" spans="2:10" x14ac:dyDescent="0.3">
      <c r="B42" s="46" t="s">
        <v>271</v>
      </c>
      <c r="C42" s="12" t="s">
        <v>67</v>
      </c>
      <c r="D42" s="14">
        <v>446649</v>
      </c>
      <c r="E42" s="63"/>
      <c r="F42" s="14">
        <v>0.05</v>
      </c>
      <c r="G42" s="63"/>
      <c r="H42" s="15">
        <v>1.1194472617200531E-2</v>
      </c>
      <c r="J42" s="14">
        <v>8932980</v>
      </c>
    </row>
    <row r="43" spans="2:10" x14ac:dyDescent="0.3">
      <c r="B43" s="46" t="s">
        <v>307</v>
      </c>
      <c r="C43" s="12" t="s">
        <v>9</v>
      </c>
      <c r="D43" s="14">
        <v>1003496</v>
      </c>
      <c r="E43" s="63"/>
      <c r="F43" s="14">
        <v>0.04</v>
      </c>
      <c r="G43" s="63"/>
      <c r="H43" s="15">
        <v>3.986064717746758E-3</v>
      </c>
      <c r="J43" s="14">
        <v>25087400</v>
      </c>
    </row>
    <row r="44" spans="2:10" x14ac:dyDescent="0.3">
      <c r="B44" s="46" t="s">
        <v>299</v>
      </c>
      <c r="C44" s="59" t="s">
        <v>191</v>
      </c>
      <c r="D44" s="14">
        <v>231726</v>
      </c>
      <c r="E44" s="63"/>
      <c r="F44" s="14">
        <v>0</v>
      </c>
      <c r="G44" s="63"/>
      <c r="H44" s="15">
        <v>0</v>
      </c>
      <c r="J44" s="14" t="s">
        <v>458</v>
      </c>
    </row>
    <row r="45" spans="2:10" x14ac:dyDescent="0.3">
      <c r="B45" s="46" t="s">
        <v>240</v>
      </c>
      <c r="C45" s="12" t="s">
        <v>91</v>
      </c>
      <c r="D45" s="14">
        <v>392284</v>
      </c>
      <c r="E45" s="63"/>
      <c r="F45" s="14">
        <v>0</v>
      </c>
      <c r="G45" s="63"/>
      <c r="H45" s="15">
        <v>0</v>
      </c>
      <c r="J45" s="14" t="s">
        <v>458</v>
      </c>
    </row>
    <row r="46" spans="2:10" x14ac:dyDescent="0.3">
      <c r="B46" s="46" t="s">
        <v>253</v>
      </c>
      <c r="C46" s="12" t="s">
        <v>15</v>
      </c>
      <c r="D46" s="14">
        <v>279145</v>
      </c>
      <c r="E46" s="63"/>
      <c r="F46" s="14">
        <v>0</v>
      </c>
      <c r="G46" s="63"/>
      <c r="H46" s="15">
        <v>0</v>
      </c>
      <c r="J46" s="14" t="s">
        <v>458</v>
      </c>
    </row>
    <row r="47" spans="2:10" x14ac:dyDescent="0.3">
      <c r="B47" s="46" t="s">
        <v>254</v>
      </c>
      <c r="C47" s="12" t="s">
        <v>14</v>
      </c>
      <c r="D47" s="14">
        <v>685476</v>
      </c>
      <c r="E47" s="63"/>
      <c r="F47" s="14">
        <v>0</v>
      </c>
      <c r="G47" s="63"/>
      <c r="H47" s="15">
        <v>0</v>
      </c>
      <c r="J47" s="14" t="s">
        <v>458</v>
      </c>
    </row>
    <row r="48" spans="2:10" x14ac:dyDescent="0.3">
      <c r="B48" s="46" t="s">
        <v>257</v>
      </c>
      <c r="C48" s="85" t="s">
        <v>2</v>
      </c>
      <c r="D48" s="14">
        <v>567242</v>
      </c>
      <c r="E48" s="63"/>
      <c r="F48" s="14">
        <v>0</v>
      </c>
      <c r="G48" s="63"/>
      <c r="H48" s="15"/>
      <c r="J48" s="14" t="s">
        <v>458</v>
      </c>
    </row>
    <row r="49" spans="2:10" x14ac:dyDescent="0.3">
      <c r="B49" s="46" t="s">
        <v>282</v>
      </c>
      <c r="C49" s="12" t="s">
        <v>3</v>
      </c>
      <c r="D49" s="14">
        <v>346023</v>
      </c>
      <c r="E49" s="63"/>
      <c r="F49" s="14">
        <v>0</v>
      </c>
      <c r="G49" s="63"/>
      <c r="H49" s="15"/>
      <c r="J49" s="14" t="s">
        <v>458</v>
      </c>
    </row>
    <row r="50" spans="2:10" x14ac:dyDescent="0.3">
      <c r="B50" s="46" t="s">
        <v>272</v>
      </c>
      <c r="C50" s="12" t="s">
        <v>5</v>
      </c>
      <c r="D50" s="14">
        <v>399679</v>
      </c>
      <c r="E50" s="63"/>
      <c r="F50" s="14">
        <v>0</v>
      </c>
      <c r="G50" s="63"/>
      <c r="H50" s="15"/>
      <c r="J50" s="14" t="s">
        <v>458</v>
      </c>
    </row>
    <row r="51" spans="2:10" x14ac:dyDescent="0.3">
      <c r="B51" s="46" t="s">
        <v>266</v>
      </c>
      <c r="C51" s="12" t="s">
        <v>6</v>
      </c>
      <c r="D51" s="14">
        <v>246301</v>
      </c>
      <c r="E51" s="63"/>
      <c r="F51" s="14">
        <v>0</v>
      </c>
      <c r="G51" s="63"/>
      <c r="H51" s="15"/>
      <c r="J51" s="14" t="s">
        <v>458</v>
      </c>
    </row>
    <row r="52" spans="2:10" x14ac:dyDescent="0.3">
      <c r="B52" s="46" t="s">
        <v>239</v>
      </c>
      <c r="C52" s="12" t="s">
        <v>10</v>
      </c>
      <c r="D52" s="14">
        <v>410726</v>
      </c>
      <c r="E52" s="63"/>
      <c r="F52" s="14">
        <v>0</v>
      </c>
      <c r="G52" s="63"/>
      <c r="H52" s="15"/>
      <c r="J52" s="14" t="s">
        <v>458</v>
      </c>
    </row>
    <row r="53" spans="2:10" x14ac:dyDescent="0.3">
      <c r="B53" s="46" t="s">
        <v>298</v>
      </c>
      <c r="C53" s="12" t="s">
        <v>12</v>
      </c>
      <c r="D53" s="14">
        <v>227473</v>
      </c>
      <c r="E53" s="63"/>
      <c r="F53" s="14">
        <v>0</v>
      </c>
      <c r="G53" s="63"/>
      <c r="H53" s="15"/>
      <c r="J53" s="14" t="s">
        <v>458</v>
      </c>
    </row>
    <row r="54" spans="2:10" x14ac:dyDescent="0.3">
      <c r="B54" s="46" t="s">
        <v>259</v>
      </c>
      <c r="C54" s="12" t="s">
        <v>16</v>
      </c>
      <c r="D54" s="14">
        <v>284103</v>
      </c>
      <c r="E54" s="63"/>
      <c r="F54" s="14">
        <v>0</v>
      </c>
      <c r="G54" s="63"/>
      <c r="H54" s="15"/>
      <c r="J54" s="14" t="s">
        <v>458</v>
      </c>
    </row>
    <row r="55" spans="2:10" x14ac:dyDescent="0.3">
      <c r="B55" s="46" t="s">
        <v>270</v>
      </c>
      <c r="C55" s="12" t="s">
        <v>20</v>
      </c>
      <c r="D55" s="14">
        <v>278609</v>
      </c>
      <c r="E55" s="63"/>
      <c r="F55" s="14">
        <v>0</v>
      </c>
      <c r="G55" s="63"/>
      <c r="H55" s="15"/>
      <c r="J55" s="14" t="s">
        <v>458</v>
      </c>
    </row>
    <row r="56" spans="2:10" x14ac:dyDescent="0.3">
      <c r="B56" s="46" t="s">
        <v>233</v>
      </c>
      <c r="C56" s="12" t="s">
        <v>21</v>
      </c>
      <c r="D56" s="14">
        <v>311917</v>
      </c>
      <c r="E56" s="63"/>
      <c r="F56" s="14">
        <v>0</v>
      </c>
      <c r="G56" s="63"/>
      <c r="H56" s="15"/>
      <c r="J56" s="14" t="s">
        <v>458</v>
      </c>
    </row>
    <row r="57" spans="2:10" x14ac:dyDescent="0.3">
      <c r="B57" s="46" t="s">
        <v>293</v>
      </c>
      <c r="C57" s="12" t="s">
        <v>24</v>
      </c>
      <c r="D57" s="14">
        <v>927811</v>
      </c>
      <c r="E57" s="63"/>
      <c r="F57" s="14">
        <v>0</v>
      </c>
      <c r="G57" s="63"/>
      <c r="H57" s="15"/>
      <c r="J57" s="14" t="s">
        <v>458</v>
      </c>
    </row>
    <row r="58" spans="2:10" x14ac:dyDescent="0.3">
      <c r="B58" s="46" t="s">
        <v>290</v>
      </c>
      <c r="C58" s="12" t="s">
        <v>26</v>
      </c>
      <c r="D58" s="14">
        <v>1320535</v>
      </c>
      <c r="E58" s="63"/>
      <c r="F58" s="14">
        <v>0</v>
      </c>
      <c r="G58" s="63"/>
      <c r="H58" s="15"/>
      <c r="J58" s="14" t="s">
        <v>458</v>
      </c>
    </row>
    <row r="59" spans="2:10" x14ac:dyDescent="0.3">
      <c r="B59" s="46" t="s">
        <v>279</v>
      </c>
      <c r="C59" s="12" t="s">
        <v>27</v>
      </c>
      <c r="D59" s="14">
        <v>744729</v>
      </c>
      <c r="E59" s="63"/>
      <c r="F59" s="14">
        <v>0</v>
      </c>
      <c r="G59" s="63"/>
      <c r="H59" s="15"/>
      <c r="J59" s="14" t="s">
        <v>458</v>
      </c>
    </row>
    <row r="60" spans="2:10" x14ac:dyDescent="0.3">
      <c r="B60" s="46" t="s">
        <v>262</v>
      </c>
      <c r="C60" s="12" t="s">
        <v>30</v>
      </c>
      <c r="D60" s="14">
        <v>296031</v>
      </c>
      <c r="E60" s="63"/>
      <c r="F60" s="14">
        <v>0</v>
      </c>
      <c r="G60" s="63"/>
      <c r="H60" s="15"/>
      <c r="J60" s="14" t="s">
        <v>458</v>
      </c>
    </row>
    <row r="61" spans="2:10" x14ac:dyDescent="0.3">
      <c r="B61" s="46" t="s">
        <v>311</v>
      </c>
      <c r="C61" s="12" t="s">
        <v>31</v>
      </c>
      <c r="D61" s="14">
        <v>687301</v>
      </c>
      <c r="E61" s="63"/>
      <c r="F61" s="14">
        <v>0</v>
      </c>
      <c r="G61" s="63"/>
      <c r="H61" s="15"/>
      <c r="J61" s="14" t="s">
        <v>458</v>
      </c>
    </row>
    <row r="62" spans="2:10" x14ac:dyDescent="0.3">
      <c r="B62" s="46" t="s">
        <v>250</v>
      </c>
      <c r="C62" s="12" t="s">
        <v>32</v>
      </c>
      <c r="D62" s="14">
        <v>966549</v>
      </c>
      <c r="E62" s="63"/>
      <c r="F62" s="14">
        <v>0</v>
      </c>
      <c r="G62" s="63"/>
      <c r="H62" s="15"/>
      <c r="J62" s="14" t="s">
        <v>458</v>
      </c>
    </row>
    <row r="63" spans="2:10" x14ac:dyDescent="0.3">
      <c r="B63" s="46" t="s">
        <v>227</v>
      </c>
      <c r="C63" s="12" t="s">
        <v>34</v>
      </c>
      <c r="D63" s="14">
        <v>547499</v>
      </c>
      <c r="E63" s="63"/>
      <c r="F63" s="14">
        <v>0</v>
      </c>
      <c r="G63" s="63"/>
      <c r="H63" s="15"/>
      <c r="J63" s="14" t="s">
        <v>458</v>
      </c>
    </row>
    <row r="64" spans="2:10" x14ac:dyDescent="0.3">
      <c r="B64" s="46" t="s">
        <v>249</v>
      </c>
      <c r="C64" s="12" t="s">
        <v>35</v>
      </c>
      <c r="D64" s="14">
        <v>251478</v>
      </c>
      <c r="E64" s="63"/>
      <c r="F64" s="14">
        <v>0</v>
      </c>
      <c r="G64" s="63"/>
      <c r="H64" s="15"/>
      <c r="J64" s="14" t="s">
        <v>458</v>
      </c>
    </row>
    <row r="65" spans="2:10" x14ac:dyDescent="0.3">
      <c r="B65" s="46" t="s">
        <v>245</v>
      </c>
      <c r="C65" s="12" t="s">
        <v>36</v>
      </c>
      <c r="D65" s="14">
        <v>278911</v>
      </c>
      <c r="E65" s="63"/>
      <c r="F65" s="14">
        <v>0</v>
      </c>
      <c r="G65" s="63"/>
      <c r="H65" s="15"/>
      <c r="J65" s="14" t="s">
        <v>458</v>
      </c>
    </row>
    <row r="66" spans="2:10" x14ac:dyDescent="0.3">
      <c r="B66" s="46" t="s">
        <v>301</v>
      </c>
      <c r="C66" s="12" t="s">
        <v>37</v>
      </c>
      <c r="D66" s="14">
        <v>251644</v>
      </c>
      <c r="E66" s="63"/>
      <c r="F66" s="14">
        <v>0</v>
      </c>
      <c r="G66" s="63"/>
      <c r="H66" s="15"/>
      <c r="J66" s="14" t="s">
        <v>458</v>
      </c>
    </row>
    <row r="67" spans="2:10" x14ac:dyDescent="0.3">
      <c r="B67" s="46" t="s">
        <v>186</v>
      </c>
      <c r="C67" s="12" t="s">
        <v>38</v>
      </c>
      <c r="D67" s="14">
        <v>303787</v>
      </c>
      <c r="E67" s="63"/>
      <c r="F67" s="14">
        <v>0</v>
      </c>
      <c r="G67" s="63"/>
      <c r="H67" s="15"/>
      <c r="J67" s="14" t="s">
        <v>458</v>
      </c>
    </row>
    <row r="68" spans="2:10" x14ac:dyDescent="0.3">
      <c r="B68" s="46" t="s">
        <v>305</v>
      </c>
      <c r="C68" s="12" t="s">
        <v>39</v>
      </c>
      <c r="D68" s="14">
        <v>331701</v>
      </c>
      <c r="E68" s="63"/>
      <c r="F68" s="14">
        <v>0</v>
      </c>
      <c r="G68" s="63"/>
      <c r="H68" s="15"/>
      <c r="J68" s="14" t="s">
        <v>458</v>
      </c>
    </row>
    <row r="69" spans="2:10" x14ac:dyDescent="0.3">
      <c r="B69" s="46" t="s">
        <v>313</v>
      </c>
      <c r="C69" s="12" t="s">
        <v>40</v>
      </c>
      <c r="D69" s="14">
        <v>225489</v>
      </c>
      <c r="E69" s="63"/>
      <c r="F69" s="14">
        <v>0</v>
      </c>
      <c r="G69" s="63"/>
      <c r="H69" s="15"/>
      <c r="J69" s="14" t="s">
        <v>458</v>
      </c>
    </row>
    <row r="70" spans="2:10" x14ac:dyDescent="0.3">
      <c r="B70" s="46" t="s">
        <v>182</v>
      </c>
      <c r="C70" s="12" t="s">
        <v>41</v>
      </c>
      <c r="D70" s="14">
        <v>1020829</v>
      </c>
      <c r="E70" s="63"/>
      <c r="F70" s="14">
        <v>0</v>
      </c>
      <c r="G70" s="63"/>
      <c r="H70" s="15"/>
      <c r="J70" s="14" t="s">
        <v>458</v>
      </c>
    </row>
    <row r="71" spans="2:10" x14ac:dyDescent="0.3">
      <c r="B71" s="46" t="s">
        <v>264</v>
      </c>
      <c r="C71" s="12" t="s">
        <v>43</v>
      </c>
      <c r="D71" s="14">
        <v>319103</v>
      </c>
      <c r="E71" s="63"/>
      <c r="F71" s="14">
        <v>0</v>
      </c>
      <c r="G71" s="63"/>
      <c r="H71" s="15"/>
      <c r="J71" s="14" t="s">
        <v>458</v>
      </c>
    </row>
    <row r="72" spans="2:10" x14ac:dyDescent="0.3">
      <c r="B72" s="46" t="s">
        <v>252</v>
      </c>
      <c r="C72" s="12" t="s">
        <v>44</v>
      </c>
      <c r="D72" s="14">
        <v>261915</v>
      </c>
      <c r="E72" s="63"/>
      <c r="F72" s="14">
        <v>0</v>
      </c>
      <c r="G72" s="63"/>
      <c r="H72" s="15"/>
      <c r="J72" s="14" t="s">
        <v>458</v>
      </c>
    </row>
    <row r="73" spans="2:10" x14ac:dyDescent="0.3">
      <c r="B73" s="46" t="s">
        <v>231</v>
      </c>
      <c r="C73" s="59" t="s">
        <v>153</v>
      </c>
      <c r="D73" s="14">
        <v>649600</v>
      </c>
      <c r="E73" s="63"/>
      <c r="F73" s="14">
        <v>0</v>
      </c>
      <c r="G73" s="63"/>
      <c r="H73" s="15"/>
      <c r="J73" s="14" t="s">
        <v>458</v>
      </c>
    </row>
    <row r="74" spans="2:10" x14ac:dyDescent="0.3">
      <c r="B74" s="46" t="s">
        <v>276</v>
      </c>
      <c r="C74" s="12" t="s">
        <v>49</v>
      </c>
      <c r="D74" s="14">
        <v>327130</v>
      </c>
      <c r="E74" s="63"/>
      <c r="F74" s="14">
        <v>0</v>
      </c>
      <c r="G74" s="63"/>
      <c r="H74" s="15"/>
      <c r="J74" s="14" t="s">
        <v>458</v>
      </c>
    </row>
    <row r="75" spans="2:10" x14ac:dyDescent="0.3">
      <c r="B75" s="46" t="s">
        <v>189</v>
      </c>
      <c r="C75" s="12" t="s">
        <v>50</v>
      </c>
      <c r="D75" s="14">
        <v>297371</v>
      </c>
      <c r="E75" s="63"/>
      <c r="F75" s="14">
        <v>0</v>
      </c>
      <c r="G75" s="63"/>
      <c r="H75" s="15"/>
      <c r="J75" s="14" t="s">
        <v>458</v>
      </c>
    </row>
    <row r="76" spans="2:10" x14ac:dyDescent="0.3">
      <c r="B76" s="46" t="s">
        <v>278</v>
      </c>
      <c r="C76" s="12" t="s">
        <v>53</v>
      </c>
      <c r="D76" s="14">
        <v>642889</v>
      </c>
      <c r="E76" s="63"/>
      <c r="F76" s="14">
        <v>0</v>
      </c>
      <c r="G76" s="63"/>
      <c r="H76" s="15"/>
      <c r="J76" s="14" t="s">
        <v>458</v>
      </c>
    </row>
    <row r="77" spans="2:10" x14ac:dyDescent="0.3">
      <c r="B77" s="46" t="s">
        <v>274</v>
      </c>
      <c r="C77" s="12" t="s">
        <v>54</v>
      </c>
      <c r="D77" s="14">
        <v>263561</v>
      </c>
      <c r="E77" s="63"/>
      <c r="F77" s="14">
        <v>0</v>
      </c>
      <c r="G77" s="63"/>
      <c r="H77" s="15"/>
      <c r="J77" s="14" t="s">
        <v>458</v>
      </c>
    </row>
    <row r="78" spans="2:10" x14ac:dyDescent="0.3">
      <c r="B78" s="46" t="s">
        <v>260</v>
      </c>
      <c r="C78" s="12" t="s">
        <v>57</v>
      </c>
      <c r="D78" s="14">
        <v>513977</v>
      </c>
      <c r="E78" s="63"/>
      <c r="F78" s="14">
        <v>0</v>
      </c>
      <c r="G78" s="63"/>
      <c r="H78" s="15"/>
      <c r="J78" s="14" t="s">
        <v>458</v>
      </c>
    </row>
    <row r="79" spans="2:10" x14ac:dyDescent="0.3">
      <c r="B79" s="46" t="s">
        <v>236</v>
      </c>
      <c r="C79" s="12" t="s">
        <v>62</v>
      </c>
      <c r="D79" s="14">
        <v>388624</v>
      </c>
      <c r="E79" s="63"/>
      <c r="F79" s="14">
        <v>0</v>
      </c>
      <c r="G79" s="63"/>
      <c r="H79" s="15"/>
      <c r="J79" s="14" t="s">
        <v>458</v>
      </c>
    </row>
    <row r="80" spans="2:10" x14ac:dyDescent="0.3">
      <c r="B80" s="46" t="s">
        <v>232</v>
      </c>
      <c r="C80" s="12" t="s">
        <v>64</v>
      </c>
      <c r="D80" s="14">
        <v>315285</v>
      </c>
      <c r="E80" s="63"/>
      <c r="F80" s="14">
        <v>0</v>
      </c>
      <c r="G80" s="63"/>
      <c r="H80" s="15"/>
      <c r="J80" s="14" t="s">
        <v>458</v>
      </c>
    </row>
    <row r="81" spans="2:10" x14ac:dyDescent="0.3">
      <c r="B81" s="46" t="s">
        <v>269</v>
      </c>
      <c r="C81" s="12" t="s">
        <v>66</v>
      </c>
      <c r="D81" s="14">
        <v>276199</v>
      </c>
      <c r="E81" s="63"/>
      <c r="F81" s="14">
        <v>0</v>
      </c>
      <c r="G81" s="63"/>
      <c r="H81" s="15"/>
      <c r="J81" s="14" t="s">
        <v>458</v>
      </c>
    </row>
    <row r="82" spans="2:10" x14ac:dyDescent="0.3">
      <c r="B82" s="46" t="s">
        <v>192</v>
      </c>
      <c r="C82" s="12" t="s">
        <v>68</v>
      </c>
      <c r="D82" s="14">
        <v>702619</v>
      </c>
      <c r="E82" s="63"/>
      <c r="F82" s="14">
        <v>0</v>
      </c>
      <c r="G82" s="63"/>
      <c r="H82" s="15"/>
      <c r="J82" s="14" t="s">
        <v>458</v>
      </c>
    </row>
    <row r="83" spans="2:10" x14ac:dyDescent="0.3">
      <c r="B83" s="46" t="s">
        <v>183</v>
      </c>
      <c r="C83" s="12" t="s">
        <v>69</v>
      </c>
      <c r="D83" s="14">
        <v>497645</v>
      </c>
      <c r="E83" s="63"/>
      <c r="F83" s="14">
        <v>0</v>
      </c>
      <c r="G83" s="63"/>
      <c r="H83" s="15"/>
      <c r="J83" s="14" t="s">
        <v>458</v>
      </c>
    </row>
    <row r="84" spans="2:10" x14ac:dyDescent="0.3">
      <c r="B84" s="46" t="s">
        <v>224</v>
      </c>
      <c r="C84" s="12" t="s">
        <v>70</v>
      </c>
      <c r="D84" s="14">
        <v>321040</v>
      </c>
      <c r="E84" s="63"/>
      <c r="F84" s="14">
        <v>0</v>
      </c>
      <c r="G84" s="63"/>
      <c r="H84" s="15"/>
      <c r="J84" s="14" t="s">
        <v>458</v>
      </c>
    </row>
    <row r="85" spans="2:10" x14ac:dyDescent="0.3">
      <c r="B85" s="46" t="s">
        <v>309</v>
      </c>
      <c r="C85" s="12" t="s">
        <v>71</v>
      </c>
      <c r="D85" s="14">
        <v>1619078</v>
      </c>
      <c r="E85" s="63"/>
      <c r="F85" s="14">
        <v>0</v>
      </c>
      <c r="G85" s="63"/>
      <c r="H85" s="15"/>
      <c r="J85" s="14" t="s">
        <v>458</v>
      </c>
    </row>
    <row r="86" spans="2:10" x14ac:dyDescent="0.3">
      <c r="B86" s="46" t="s">
        <v>302</v>
      </c>
      <c r="C86" s="12" t="s">
        <v>72</v>
      </c>
      <c r="D86" s="14">
        <v>1647147</v>
      </c>
      <c r="E86" s="63"/>
      <c r="F86" s="14">
        <v>0</v>
      </c>
      <c r="G86" s="63"/>
      <c r="H86" s="15"/>
      <c r="J86" s="14" t="s">
        <v>458</v>
      </c>
    </row>
    <row r="87" spans="2:10" x14ac:dyDescent="0.3">
      <c r="B87" s="46" t="s">
        <v>300</v>
      </c>
      <c r="C87" s="12" t="s">
        <v>73</v>
      </c>
      <c r="D87" s="14">
        <v>305298</v>
      </c>
      <c r="E87" s="63"/>
      <c r="F87" s="14">
        <v>0</v>
      </c>
      <c r="G87" s="63"/>
      <c r="H87" s="15"/>
      <c r="J87" s="14" t="s">
        <v>458</v>
      </c>
    </row>
    <row r="88" spans="2:10" x14ac:dyDescent="0.3">
      <c r="B88" s="46" t="s">
        <v>277</v>
      </c>
      <c r="C88" s="12" t="s">
        <v>74</v>
      </c>
      <c r="D88" s="14">
        <v>291554</v>
      </c>
      <c r="E88" s="63"/>
      <c r="F88" s="14">
        <v>0</v>
      </c>
      <c r="G88" s="63"/>
      <c r="H88" s="15"/>
      <c r="J88" s="14" t="s">
        <v>458</v>
      </c>
    </row>
    <row r="89" spans="2:10" x14ac:dyDescent="0.3">
      <c r="B89" s="46" t="s">
        <v>243</v>
      </c>
      <c r="C89" s="12" t="s">
        <v>76</v>
      </c>
      <c r="D89" s="14">
        <v>480766</v>
      </c>
      <c r="E89" s="63"/>
      <c r="F89" s="14">
        <v>0</v>
      </c>
      <c r="G89" s="63"/>
      <c r="H89" s="15"/>
      <c r="J89" s="14" t="s">
        <v>458</v>
      </c>
    </row>
    <row r="90" spans="2:10" x14ac:dyDescent="0.3">
      <c r="B90" s="46" t="s">
        <v>284</v>
      </c>
      <c r="C90" s="12" t="s">
        <v>77</v>
      </c>
      <c r="D90" s="14">
        <v>273593</v>
      </c>
      <c r="E90" s="63"/>
      <c r="F90" s="14">
        <v>0</v>
      </c>
      <c r="G90" s="63"/>
      <c r="H90" s="15"/>
      <c r="J90" s="14" t="s">
        <v>458</v>
      </c>
    </row>
    <row r="91" spans="2:10" x14ac:dyDescent="0.3">
      <c r="B91" s="46" t="s">
        <v>306</v>
      </c>
      <c r="C91" s="12" t="s">
        <v>134</v>
      </c>
      <c r="D91" s="14">
        <v>231285</v>
      </c>
      <c r="E91" s="63"/>
      <c r="F91" s="14">
        <v>0</v>
      </c>
      <c r="G91" s="63"/>
      <c r="H91" s="15"/>
      <c r="J91" s="14" t="s">
        <v>458</v>
      </c>
    </row>
    <row r="92" spans="2:10" x14ac:dyDescent="0.3">
      <c r="B92" s="46" t="s">
        <v>267</v>
      </c>
      <c r="C92" s="12" t="s">
        <v>78</v>
      </c>
      <c r="D92" s="14">
        <v>316692</v>
      </c>
      <c r="E92" s="63"/>
      <c r="F92" s="14">
        <v>0</v>
      </c>
      <c r="G92" s="63"/>
      <c r="H92" s="15"/>
      <c r="J92" s="14" t="s">
        <v>458</v>
      </c>
    </row>
    <row r="93" spans="2:10" x14ac:dyDescent="0.3">
      <c r="B93" s="46" t="s">
        <v>291</v>
      </c>
      <c r="C93" s="12" t="s">
        <v>80</v>
      </c>
      <c r="D93" s="14">
        <v>1453138</v>
      </c>
      <c r="E93" s="63"/>
      <c r="F93" s="14">
        <v>0</v>
      </c>
      <c r="G93" s="63"/>
      <c r="H93" s="15"/>
      <c r="J93" s="14" t="s">
        <v>458</v>
      </c>
    </row>
    <row r="94" spans="2:10" x14ac:dyDescent="0.3">
      <c r="B94" s="46" t="s">
        <v>225</v>
      </c>
      <c r="C94" s="12" t="s">
        <v>83</v>
      </c>
      <c r="D94" s="14">
        <v>1018924</v>
      </c>
      <c r="E94" s="63"/>
      <c r="F94" s="14">
        <v>0</v>
      </c>
      <c r="G94" s="63"/>
      <c r="H94" s="15"/>
      <c r="J94" s="14" t="s">
        <v>458</v>
      </c>
    </row>
    <row r="95" spans="2:10" x14ac:dyDescent="0.3">
      <c r="B95" s="46" t="s">
        <v>237</v>
      </c>
      <c r="C95" s="12" t="s">
        <v>84</v>
      </c>
      <c r="D95" s="14">
        <v>309050</v>
      </c>
      <c r="E95" s="63"/>
      <c r="F95" s="14">
        <v>0</v>
      </c>
      <c r="G95" s="63"/>
      <c r="H95" s="15"/>
      <c r="J95" s="14" t="s">
        <v>458</v>
      </c>
    </row>
    <row r="96" spans="2:10" x14ac:dyDescent="0.3">
      <c r="B96" s="46" t="s">
        <v>303</v>
      </c>
      <c r="C96" s="12" t="s">
        <v>85</v>
      </c>
      <c r="D96" s="14">
        <v>246001</v>
      </c>
      <c r="E96" s="63"/>
      <c r="F96" s="14">
        <v>0</v>
      </c>
      <c r="G96" s="63"/>
      <c r="H96" s="15"/>
      <c r="J96" s="14" t="s">
        <v>458</v>
      </c>
    </row>
    <row r="97" spans="2:10" x14ac:dyDescent="0.3">
      <c r="B97" s="46" t="s">
        <v>241</v>
      </c>
      <c r="C97" s="12" t="s">
        <v>135</v>
      </c>
      <c r="D97" s="14">
        <v>233034</v>
      </c>
      <c r="E97" s="63"/>
      <c r="F97" s="14">
        <v>0</v>
      </c>
      <c r="G97" s="63"/>
      <c r="H97" s="15"/>
      <c r="J97" s="14" t="s">
        <v>458</v>
      </c>
    </row>
    <row r="98" spans="2:10" x14ac:dyDescent="0.3">
      <c r="B98" s="46" t="s">
        <v>256</v>
      </c>
      <c r="C98" s="12" t="s">
        <v>87</v>
      </c>
      <c r="D98" s="14">
        <v>297651</v>
      </c>
      <c r="E98" s="63"/>
      <c r="F98" s="14">
        <v>0</v>
      </c>
      <c r="G98" s="63"/>
      <c r="H98" s="15"/>
      <c r="J98" s="14" t="s">
        <v>458</v>
      </c>
    </row>
    <row r="99" spans="2:10" x14ac:dyDescent="0.3">
      <c r="B99" s="46" t="s">
        <v>286</v>
      </c>
      <c r="C99" s="12" t="s">
        <v>90</v>
      </c>
      <c r="D99" s="14">
        <v>323593</v>
      </c>
      <c r="E99" s="63"/>
      <c r="F99" s="14">
        <v>0</v>
      </c>
      <c r="G99" s="63"/>
      <c r="H99" s="15"/>
      <c r="J99" s="14" t="s">
        <v>458</v>
      </c>
    </row>
    <row r="100" spans="2:10" x14ac:dyDescent="0.3">
      <c r="B100" s="46" t="s">
        <v>265</v>
      </c>
      <c r="C100" s="12" t="s">
        <v>92</v>
      </c>
      <c r="D100" s="14">
        <v>268744</v>
      </c>
      <c r="E100" s="63"/>
      <c r="F100" s="14">
        <v>0</v>
      </c>
      <c r="G100" s="63"/>
      <c r="H100" s="15"/>
      <c r="J100" s="14" t="s">
        <v>458</v>
      </c>
    </row>
    <row r="101" spans="2:10" x14ac:dyDescent="0.3">
      <c r="B101" s="46" t="s">
        <v>188</v>
      </c>
      <c r="C101" s="12" t="s">
        <v>93</v>
      </c>
      <c r="D101" s="14">
        <v>548705</v>
      </c>
      <c r="E101" s="63"/>
      <c r="F101" s="14">
        <v>0</v>
      </c>
      <c r="G101" s="63"/>
      <c r="H101" s="15"/>
      <c r="J101" s="14" t="s">
        <v>458</v>
      </c>
    </row>
    <row r="102" spans="2:10" x14ac:dyDescent="0.3">
      <c r="B102" s="46" t="s">
        <v>288</v>
      </c>
      <c r="C102" s="12" t="s">
        <v>94</v>
      </c>
      <c r="D102" s="14">
        <v>419459</v>
      </c>
      <c r="E102" s="63"/>
      <c r="F102" s="14">
        <v>0</v>
      </c>
      <c r="G102" s="63"/>
      <c r="H102" s="15"/>
      <c r="J102" s="14" t="s">
        <v>458</v>
      </c>
    </row>
    <row r="103" spans="2:10" x14ac:dyDescent="0.3">
      <c r="B103" s="46" t="s">
        <v>268</v>
      </c>
      <c r="C103" s="12" t="s">
        <v>96</v>
      </c>
      <c r="D103" s="14">
        <v>706367</v>
      </c>
      <c r="E103" s="63"/>
      <c r="F103" s="14">
        <v>0</v>
      </c>
      <c r="G103" s="63"/>
      <c r="H103" s="15"/>
      <c r="J103" s="14" t="s">
        <v>458</v>
      </c>
    </row>
    <row r="104" spans="2:10" x14ac:dyDescent="0.3">
      <c r="B104" s="46" t="s">
        <v>295</v>
      </c>
      <c r="C104" s="12" t="s">
        <v>97</v>
      </c>
      <c r="D104" s="14">
        <v>399769</v>
      </c>
      <c r="E104" s="63"/>
      <c r="F104" s="14">
        <v>0</v>
      </c>
      <c r="G104" s="63"/>
      <c r="H104" s="15"/>
      <c r="J104" s="14" t="s">
        <v>458</v>
      </c>
    </row>
    <row r="105" spans="2:10" x14ac:dyDescent="0.3">
      <c r="B105" s="46" t="s">
        <v>247</v>
      </c>
      <c r="C105" s="52" t="s">
        <v>98</v>
      </c>
      <c r="D105" s="14">
        <v>253749</v>
      </c>
      <c r="E105" s="63"/>
      <c r="F105" s="14">
        <v>0</v>
      </c>
      <c r="G105" s="63"/>
      <c r="H105" s="53"/>
      <c r="J105" s="14" t="s">
        <v>458</v>
      </c>
    </row>
    <row r="106" spans="2:10" ht="14.4" thickBot="1" x14ac:dyDescent="0.35">
      <c r="B106" s="161"/>
    </row>
    <row r="107" spans="2:10" x14ac:dyDescent="0.3">
      <c r="B107" s="161"/>
      <c r="C107" s="168" t="s">
        <v>136</v>
      </c>
      <c r="D107" s="19"/>
      <c r="E107" s="114"/>
      <c r="F107" s="80">
        <f t="array" ref="F107">SMALL(F6:F105,COUNTIF(F6:F105,0)+1)</f>
        <v>0.04</v>
      </c>
      <c r="G107" s="107"/>
      <c r="H107" s="60">
        <f t="array" ref="H107">SMALL(H6:H105,COUNTIF(H6:H105,0)+1)</f>
        <v>3.986064717746758E-3</v>
      </c>
      <c r="J107" s="60">
        <f>SMALL(J6:J105,COUNTIF(J6:J105,0)+1)</f>
        <v>12216.157894736842</v>
      </c>
    </row>
    <row r="108" spans="2:10" x14ac:dyDescent="0.3">
      <c r="B108" s="161"/>
      <c r="C108" s="83" t="s">
        <v>137</v>
      </c>
      <c r="D108" s="22"/>
      <c r="E108" s="114"/>
      <c r="F108" s="139">
        <f t="array" ref="F108">MEDIAN(IF(ISNUMBER(F3:F105),F3:F105))</f>
        <v>0</v>
      </c>
      <c r="G108" s="107"/>
      <c r="H108" s="53">
        <f t="array" ref="H108">MEDIAN(IF(ISNUMBER(H3:H105),H3:H105))</f>
        <v>0.32315098719744995</v>
      </c>
      <c r="J108" s="53">
        <f t="array" ref="J108">MEDIAN(IF(ISNUMBER(J3:J105),J3:J105))</f>
        <v>274581.5</v>
      </c>
    </row>
    <row r="109" spans="2:10" ht="14.4" thickBot="1" x14ac:dyDescent="0.35">
      <c r="B109" s="161"/>
      <c r="C109" s="169" t="s">
        <v>138</v>
      </c>
      <c r="D109" s="25"/>
      <c r="E109" s="114"/>
      <c r="F109" s="140">
        <f t="shared" ref="F109" si="0">MAX(F6:F105)</f>
        <v>38</v>
      </c>
      <c r="G109" s="107"/>
      <c r="H109" s="65">
        <f t="shared" ref="H109:J109" si="1">MAX(H6:H105)</f>
        <v>8.1858797882011309</v>
      </c>
      <c r="J109" s="65">
        <f t="shared" si="1"/>
        <v>25087400</v>
      </c>
    </row>
    <row r="111" spans="2:10" x14ac:dyDescent="0.3">
      <c r="B111" s="46" t="s">
        <v>308</v>
      </c>
      <c r="C111" s="150" t="s">
        <v>28</v>
      </c>
      <c r="D111" s="151">
        <v>218206</v>
      </c>
      <c r="E111" s="63"/>
      <c r="F111" s="151">
        <v>1.25</v>
      </c>
      <c r="G111" s="63"/>
      <c r="H111" s="152">
        <v>0.57285317543972214</v>
      </c>
      <c r="J111" s="151">
        <v>174564.8</v>
      </c>
    </row>
    <row r="113" spans="3:3" x14ac:dyDescent="0.3">
      <c r="C113" s="89" t="s">
        <v>383</v>
      </c>
    </row>
    <row r="114" spans="3:3" x14ac:dyDescent="0.3">
      <c r="C114" s="55" t="s">
        <v>411</v>
      </c>
    </row>
    <row r="115" spans="3:3" x14ac:dyDescent="0.3">
      <c r="C115" s="1" t="s">
        <v>386</v>
      </c>
    </row>
  </sheetData>
  <autoFilter ref="B5:J105">
    <sortState ref="B6:J105">
      <sortCondition descending="1" ref="H5:H105"/>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0"/>
  <sheetViews>
    <sheetView showGridLines="0" workbookViewId="0"/>
  </sheetViews>
  <sheetFormatPr defaultColWidth="9.109375" defaultRowHeight="13.8" x14ac:dyDescent="0.3"/>
  <cols>
    <col min="1" max="1" width="9.109375" style="46"/>
    <col min="2" max="2" width="9.109375" style="46" hidden="1" customWidth="1"/>
    <col min="3" max="3" width="25.88671875" style="1" bestFit="1" customWidth="1"/>
    <col min="4" max="4" width="17" style="7" bestFit="1" customWidth="1"/>
    <col min="5" max="5" width="1.109375" style="109" customWidth="1"/>
    <col min="6" max="6" width="11.44140625" style="7" customWidth="1"/>
    <col min="7" max="7" width="11.44140625" style="146" customWidth="1"/>
    <col min="8" max="8" width="1.109375" style="137" customWidth="1"/>
    <col min="9" max="9" width="12.5546875" style="147" customWidth="1"/>
    <col min="10" max="10" width="1.109375" style="161" customWidth="1"/>
    <col min="11" max="11" width="10.6640625" style="46" customWidth="1"/>
    <col min="12" max="16384" width="9.109375" style="46"/>
  </cols>
  <sheetData>
    <row r="1" spans="2:11" s="50" customFormat="1" ht="15.6" x14ac:dyDescent="0.3">
      <c r="C1" s="143" t="s">
        <v>172</v>
      </c>
      <c r="D1" s="7"/>
      <c r="E1" s="109"/>
      <c r="F1" s="7"/>
      <c r="G1" s="146"/>
      <c r="H1" s="137"/>
      <c r="I1" s="147"/>
      <c r="J1" s="92"/>
    </row>
    <row r="2" spans="2:11" s="50" customFormat="1" ht="14.4" thickBot="1" x14ac:dyDescent="0.35">
      <c r="C2" s="3"/>
      <c r="D2" s="7"/>
      <c r="E2" s="109"/>
      <c r="F2" s="122" t="s">
        <v>338</v>
      </c>
      <c r="G2" s="136"/>
      <c r="H2" s="137"/>
      <c r="I2" s="147"/>
      <c r="J2" s="92"/>
    </row>
    <row r="3" spans="2:11" s="50" customFormat="1" ht="27.6" x14ac:dyDescent="0.3">
      <c r="C3" s="10" t="s">
        <v>0</v>
      </c>
      <c r="D3" s="27" t="s">
        <v>1</v>
      </c>
      <c r="E3" s="68"/>
      <c r="F3" s="27" t="s">
        <v>339</v>
      </c>
      <c r="G3" s="27" t="s">
        <v>340</v>
      </c>
      <c r="H3" s="68"/>
      <c r="I3" s="43" t="s">
        <v>341</v>
      </c>
      <c r="J3" s="92"/>
      <c r="K3" s="43" t="s">
        <v>342</v>
      </c>
    </row>
    <row r="4" spans="2:11" s="50" customFormat="1" hidden="1" x14ac:dyDescent="0.3">
      <c r="C4" s="92"/>
      <c r="D4" s="160"/>
      <c r="E4" s="160"/>
      <c r="F4" s="144" t="s">
        <v>220</v>
      </c>
      <c r="G4" s="144" t="s">
        <v>219</v>
      </c>
      <c r="H4" s="145"/>
      <c r="I4" s="96"/>
      <c r="J4" s="92"/>
    </row>
    <row r="5" spans="2:11" s="50" customFormat="1" x14ac:dyDescent="0.3">
      <c r="C5" s="92"/>
      <c r="D5" s="160"/>
      <c r="E5" s="160"/>
      <c r="G5" s="95"/>
      <c r="H5" s="95"/>
      <c r="I5" s="96"/>
      <c r="J5" s="92"/>
    </row>
    <row r="6" spans="2:11" x14ac:dyDescent="0.3">
      <c r="B6" s="46" t="s">
        <v>241</v>
      </c>
      <c r="C6" s="12" t="s">
        <v>135</v>
      </c>
      <c r="D6" s="14">
        <v>233034</v>
      </c>
      <c r="E6" s="63"/>
      <c r="F6" s="14">
        <v>0</v>
      </c>
      <c r="G6" s="14">
        <v>1114</v>
      </c>
      <c r="H6" s="63"/>
      <c r="I6" s="15">
        <v>4.780418308058052</v>
      </c>
      <c r="K6" s="14">
        <v>209.18671454219032</v>
      </c>
    </row>
    <row r="7" spans="2:11" x14ac:dyDescent="0.3">
      <c r="B7" s="46" t="s">
        <v>281</v>
      </c>
      <c r="C7" s="67" t="s">
        <v>75</v>
      </c>
      <c r="D7" s="14">
        <v>665438</v>
      </c>
      <c r="E7" s="63"/>
      <c r="F7" s="14">
        <v>59</v>
      </c>
      <c r="G7" s="14">
        <v>2702</v>
      </c>
      <c r="H7" s="63"/>
      <c r="I7" s="15">
        <v>4.0604834710371218</v>
      </c>
      <c r="K7" s="14">
        <v>246.27609178386379</v>
      </c>
    </row>
    <row r="8" spans="2:11" x14ac:dyDescent="0.3">
      <c r="B8" s="46" t="s">
        <v>242</v>
      </c>
      <c r="C8" s="12" t="s">
        <v>88</v>
      </c>
      <c r="D8" s="14">
        <v>314825</v>
      </c>
      <c r="E8" s="63"/>
      <c r="F8" s="14">
        <v>47</v>
      </c>
      <c r="G8" s="14">
        <v>1150</v>
      </c>
      <c r="H8" s="63"/>
      <c r="I8" s="15">
        <v>3.6528229969030415</v>
      </c>
      <c r="K8" s="14">
        <v>273.76086956521738</v>
      </c>
    </row>
    <row r="9" spans="2:11" x14ac:dyDescent="0.3">
      <c r="B9" s="46" t="s">
        <v>268</v>
      </c>
      <c r="C9" s="12" t="s">
        <v>96</v>
      </c>
      <c r="D9" s="14">
        <v>706367</v>
      </c>
      <c r="E9" s="63"/>
      <c r="F9" s="14">
        <v>55</v>
      </c>
      <c r="G9" s="14">
        <v>2271</v>
      </c>
      <c r="H9" s="63"/>
      <c r="I9" s="15">
        <v>3.2150426053312229</v>
      </c>
      <c r="K9" s="14">
        <v>311.03786878027302</v>
      </c>
    </row>
    <row r="10" spans="2:11" x14ac:dyDescent="0.3">
      <c r="B10" s="46" t="s">
        <v>275</v>
      </c>
      <c r="C10" s="12" t="s">
        <v>55</v>
      </c>
      <c r="D10" s="14">
        <v>277146</v>
      </c>
      <c r="E10" s="63"/>
      <c r="F10" s="14">
        <v>12</v>
      </c>
      <c r="G10" s="14">
        <v>815</v>
      </c>
      <c r="H10" s="63"/>
      <c r="I10" s="15">
        <v>2.94068830147287</v>
      </c>
      <c r="K10" s="14">
        <v>340.05644171779142</v>
      </c>
    </row>
    <row r="11" spans="2:11" x14ac:dyDescent="0.3">
      <c r="B11" s="46" t="s">
        <v>224</v>
      </c>
      <c r="C11" s="12" t="s">
        <v>70</v>
      </c>
      <c r="D11" s="14">
        <v>321040</v>
      </c>
      <c r="E11" s="63"/>
      <c r="F11" s="14">
        <v>24</v>
      </c>
      <c r="G11" s="14">
        <v>780</v>
      </c>
      <c r="H11" s="63"/>
      <c r="I11" s="15">
        <v>2.4296037876900076</v>
      </c>
      <c r="K11" s="14">
        <v>411.58974358974359</v>
      </c>
    </row>
    <row r="12" spans="2:11" x14ac:dyDescent="0.3">
      <c r="B12" s="46" t="s">
        <v>266</v>
      </c>
      <c r="C12" s="12" t="s">
        <v>6</v>
      </c>
      <c r="D12" s="14">
        <v>246301</v>
      </c>
      <c r="E12" s="63"/>
      <c r="F12" s="14">
        <v>10</v>
      </c>
      <c r="G12" s="14">
        <v>597</v>
      </c>
      <c r="H12" s="63"/>
      <c r="I12" s="15">
        <v>2.423863484110905</v>
      </c>
      <c r="K12" s="14">
        <v>412.56448911222782</v>
      </c>
    </row>
    <row r="13" spans="2:11" x14ac:dyDescent="0.3">
      <c r="B13" s="46" t="s">
        <v>238</v>
      </c>
      <c r="C13" s="12" t="s">
        <v>86</v>
      </c>
      <c r="D13" s="14">
        <v>761152</v>
      </c>
      <c r="E13" s="63"/>
      <c r="F13" s="14">
        <v>31</v>
      </c>
      <c r="G13" s="14">
        <v>1494</v>
      </c>
      <c r="H13" s="63"/>
      <c r="I13" s="15">
        <v>1.9628142604893635</v>
      </c>
      <c r="K13" s="14">
        <v>509.47255689424367</v>
      </c>
    </row>
    <row r="14" spans="2:11" x14ac:dyDescent="0.3">
      <c r="B14" s="46" t="s">
        <v>246</v>
      </c>
      <c r="C14" s="12" t="s">
        <v>59</v>
      </c>
      <c r="D14" s="14">
        <v>576366</v>
      </c>
      <c r="E14" s="63"/>
      <c r="F14" s="14">
        <v>6</v>
      </c>
      <c r="G14" s="14">
        <v>1109</v>
      </c>
      <c r="H14" s="63"/>
      <c r="I14" s="15">
        <v>1.924124601381761</v>
      </c>
      <c r="K14" s="14">
        <v>519.71686203787192</v>
      </c>
    </row>
    <row r="15" spans="2:11" x14ac:dyDescent="0.3">
      <c r="B15" s="46" t="s">
        <v>185</v>
      </c>
      <c r="C15" s="12" t="s">
        <v>82</v>
      </c>
      <c r="D15" s="14">
        <v>883822</v>
      </c>
      <c r="E15" s="63"/>
      <c r="F15" s="14">
        <v>54</v>
      </c>
      <c r="G15" s="14">
        <v>1318</v>
      </c>
      <c r="H15" s="63"/>
      <c r="I15" s="15">
        <v>1.4912505006664238</v>
      </c>
      <c r="K15" s="14">
        <v>670.57814871016694</v>
      </c>
    </row>
    <row r="16" spans="2:11" x14ac:dyDescent="0.3">
      <c r="B16" s="46" t="s">
        <v>261</v>
      </c>
      <c r="C16" s="12" t="s">
        <v>11</v>
      </c>
      <c r="D16" s="14">
        <v>576870</v>
      </c>
      <c r="E16" s="63"/>
      <c r="F16" s="14">
        <v>11</v>
      </c>
      <c r="G16" s="14">
        <v>715</v>
      </c>
      <c r="H16" s="63"/>
      <c r="I16" s="15">
        <v>1.2394473624906825</v>
      </c>
      <c r="K16" s="14">
        <v>806.8111888111888</v>
      </c>
    </row>
    <row r="17" spans="2:11" x14ac:dyDescent="0.3">
      <c r="B17" s="46" t="s">
        <v>296</v>
      </c>
      <c r="C17" s="12" t="s">
        <v>51</v>
      </c>
      <c r="D17" s="14">
        <v>464125</v>
      </c>
      <c r="E17" s="63"/>
      <c r="F17" s="14">
        <v>10</v>
      </c>
      <c r="G17" s="14">
        <v>574</v>
      </c>
      <c r="H17" s="63"/>
      <c r="I17" s="15">
        <v>1.2367357931591705</v>
      </c>
      <c r="K17" s="14">
        <v>808.58013937282226</v>
      </c>
    </row>
    <row r="18" spans="2:11" x14ac:dyDescent="0.3">
      <c r="B18" s="46" t="s">
        <v>182</v>
      </c>
      <c r="C18" s="12" t="s">
        <v>41</v>
      </c>
      <c r="D18" s="14">
        <v>1020829</v>
      </c>
      <c r="E18" s="63"/>
      <c r="F18" s="14">
        <v>11</v>
      </c>
      <c r="G18" s="14">
        <v>1229</v>
      </c>
      <c r="H18" s="63"/>
      <c r="I18" s="15">
        <v>1.2039234778792531</v>
      </c>
      <c r="K18" s="14">
        <v>830.61757526444262</v>
      </c>
    </row>
    <row r="19" spans="2:11" x14ac:dyDescent="0.3">
      <c r="B19" s="46" t="s">
        <v>225</v>
      </c>
      <c r="C19" s="12" t="s">
        <v>83</v>
      </c>
      <c r="D19" s="14">
        <v>1018924</v>
      </c>
      <c r="E19" s="63"/>
      <c r="F19" s="14">
        <v>22</v>
      </c>
      <c r="G19" s="14">
        <v>1159</v>
      </c>
      <c r="H19" s="63"/>
      <c r="I19" s="15">
        <v>1.1374744338144946</v>
      </c>
      <c r="K19" s="14">
        <v>879.14063848144951</v>
      </c>
    </row>
    <row r="20" spans="2:11" x14ac:dyDescent="0.3">
      <c r="B20" s="46" t="s">
        <v>278</v>
      </c>
      <c r="C20" s="12" t="s">
        <v>53</v>
      </c>
      <c r="D20" s="14">
        <v>642889</v>
      </c>
      <c r="E20" s="63"/>
      <c r="F20" s="14">
        <v>9</v>
      </c>
      <c r="G20" s="14">
        <v>560</v>
      </c>
      <c r="H20" s="63"/>
      <c r="I20" s="15">
        <v>0.87106794485517713</v>
      </c>
      <c r="K20" s="14">
        <v>1148.0160714285714</v>
      </c>
    </row>
    <row r="21" spans="2:11" x14ac:dyDescent="0.3">
      <c r="B21" s="46" t="s">
        <v>234</v>
      </c>
      <c r="C21" s="12" t="s">
        <v>63</v>
      </c>
      <c r="D21" s="14">
        <v>8840134</v>
      </c>
      <c r="E21" s="63"/>
      <c r="F21" s="14">
        <v>387</v>
      </c>
      <c r="G21" s="14">
        <v>7378</v>
      </c>
      <c r="H21" s="63"/>
      <c r="I21" s="15">
        <v>0.83460273339748015</v>
      </c>
      <c r="K21" s="14">
        <v>1198.1748441312009</v>
      </c>
    </row>
    <row r="22" spans="2:11" x14ac:dyDescent="0.3">
      <c r="B22" s="46" t="s">
        <v>258</v>
      </c>
      <c r="C22" s="12" t="s">
        <v>4</v>
      </c>
      <c r="D22" s="14">
        <v>290509</v>
      </c>
      <c r="E22" s="63"/>
      <c r="F22" s="14">
        <v>5</v>
      </c>
      <c r="G22" s="14">
        <v>242</v>
      </c>
      <c r="H22" s="63"/>
      <c r="I22" s="15">
        <v>0.83302066373158834</v>
      </c>
      <c r="K22" s="14">
        <v>1200.4504132231405</v>
      </c>
    </row>
    <row r="23" spans="2:11" x14ac:dyDescent="0.3">
      <c r="B23" s="46" t="s">
        <v>190</v>
      </c>
      <c r="C23" s="12" t="s">
        <v>79</v>
      </c>
      <c r="D23" s="14">
        <v>534959</v>
      </c>
      <c r="E23" s="63"/>
      <c r="F23" s="14">
        <v>20</v>
      </c>
      <c r="G23" s="14">
        <v>435</v>
      </c>
      <c r="H23" s="63"/>
      <c r="I23" s="15">
        <v>0.81314642804401838</v>
      </c>
      <c r="K23" s="14">
        <v>1229.7908045977013</v>
      </c>
    </row>
    <row r="24" spans="2:11" x14ac:dyDescent="0.3">
      <c r="B24" s="46" t="s">
        <v>307</v>
      </c>
      <c r="C24" s="12" t="s">
        <v>9</v>
      </c>
      <c r="D24" s="14">
        <v>1003496</v>
      </c>
      <c r="E24" s="63"/>
      <c r="F24" s="14">
        <v>30</v>
      </c>
      <c r="G24" s="14">
        <v>781</v>
      </c>
      <c r="H24" s="63"/>
      <c r="I24" s="15">
        <v>0.7782791361400544</v>
      </c>
      <c r="K24" s="14">
        <v>1284.8860435339309</v>
      </c>
    </row>
    <row r="25" spans="2:11" x14ac:dyDescent="0.3">
      <c r="B25" s="46" t="s">
        <v>267</v>
      </c>
      <c r="C25" s="12" t="s">
        <v>78</v>
      </c>
      <c r="D25" s="14">
        <v>316692</v>
      </c>
      <c r="E25" s="63"/>
      <c r="F25" s="14">
        <v>3</v>
      </c>
      <c r="G25" s="14">
        <v>229</v>
      </c>
      <c r="H25" s="63"/>
      <c r="I25" s="15">
        <v>0.72310004673310346</v>
      </c>
      <c r="K25" s="14">
        <v>1382.9344978165939</v>
      </c>
    </row>
    <row r="26" spans="2:11" x14ac:dyDescent="0.3">
      <c r="B26" s="46" t="s">
        <v>300</v>
      </c>
      <c r="C26" s="12" t="s">
        <v>73</v>
      </c>
      <c r="D26" s="14">
        <v>305298</v>
      </c>
      <c r="E26" s="63"/>
      <c r="F26" s="14">
        <v>7</v>
      </c>
      <c r="G26" s="14">
        <v>215</v>
      </c>
      <c r="H26" s="63"/>
      <c r="I26" s="15">
        <v>0.7042299654763543</v>
      </c>
      <c r="K26" s="14">
        <v>1419.9906976744187</v>
      </c>
    </row>
    <row r="27" spans="2:11" x14ac:dyDescent="0.3">
      <c r="B27" s="46" t="s">
        <v>184</v>
      </c>
      <c r="C27" s="12" t="s">
        <v>17</v>
      </c>
      <c r="D27" s="14">
        <v>1164981</v>
      </c>
      <c r="E27" s="63"/>
      <c r="F27" s="14">
        <v>37</v>
      </c>
      <c r="G27" s="14">
        <v>816</v>
      </c>
      <c r="H27" s="63"/>
      <c r="I27" s="15">
        <v>0.70044060804425134</v>
      </c>
      <c r="K27" s="14">
        <v>1427.6727941176471</v>
      </c>
    </row>
    <row r="28" spans="2:11" x14ac:dyDescent="0.3">
      <c r="B28" s="46" t="s">
        <v>253</v>
      </c>
      <c r="C28" s="12" t="s">
        <v>15</v>
      </c>
      <c r="D28" s="14">
        <v>279145</v>
      </c>
      <c r="E28" s="63"/>
      <c r="F28" s="14">
        <v>0</v>
      </c>
      <c r="G28" s="14">
        <v>178</v>
      </c>
      <c r="H28" s="63"/>
      <c r="I28" s="15">
        <v>0.6376614304393774</v>
      </c>
      <c r="K28" s="14">
        <v>1568.2303370786517</v>
      </c>
    </row>
    <row r="29" spans="2:11" x14ac:dyDescent="0.3">
      <c r="B29" s="46" t="s">
        <v>292</v>
      </c>
      <c r="C29" s="12" t="s">
        <v>23</v>
      </c>
      <c r="D29" s="14">
        <v>495511</v>
      </c>
      <c r="E29" s="63"/>
      <c r="F29" s="14">
        <v>9</v>
      </c>
      <c r="G29" s="14">
        <v>314</v>
      </c>
      <c r="H29" s="63"/>
      <c r="I29" s="15">
        <v>0.63368926219599564</v>
      </c>
      <c r="K29" s="14">
        <v>1578.06050955414</v>
      </c>
    </row>
    <row r="30" spans="2:11" x14ac:dyDescent="0.3">
      <c r="B30" s="46" t="s">
        <v>306</v>
      </c>
      <c r="C30" s="12" t="s">
        <v>134</v>
      </c>
      <c r="D30" s="14">
        <v>231285</v>
      </c>
      <c r="E30" s="63"/>
      <c r="F30" s="14">
        <v>18</v>
      </c>
      <c r="G30" s="14">
        <v>140</v>
      </c>
      <c r="H30" s="63"/>
      <c r="I30" s="15">
        <v>0.60531379034524513</v>
      </c>
      <c r="K30" s="14">
        <v>1652.0357142857142</v>
      </c>
    </row>
    <row r="31" spans="2:11" x14ac:dyDescent="0.3">
      <c r="B31" s="46" t="s">
        <v>271</v>
      </c>
      <c r="C31" s="12" t="s">
        <v>67</v>
      </c>
      <c r="D31" s="14">
        <v>446649</v>
      </c>
      <c r="E31" s="63"/>
      <c r="F31" s="14">
        <v>13</v>
      </c>
      <c r="G31" s="14">
        <v>268</v>
      </c>
      <c r="H31" s="63"/>
      <c r="I31" s="15">
        <v>0.6000237322819485</v>
      </c>
      <c r="K31" s="14">
        <v>1666.6007462686566</v>
      </c>
    </row>
    <row r="32" spans="2:11" x14ac:dyDescent="0.3">
      <c r="B32" s="46" t="s">
        <v>226</v>
      </c>
      <c r="C32" s="12" t="s">
        <v>52</v>
      </c>
      <c r="D32" s="14">
        <v>3903648</v>
      </c>
      <c r="E32" s="63"/>
      <c r="F32" s="14">
        <v>20</v>
      </c>
      <c r="G32" s="14">
        <v>2160</v>
      </c>
      <c r="H32" s="63"/>
      <c r="I32" s="15">
        <v>0.55332857880628583</v>
      </c>
      <c r="K32" s="14">
        <v>1807.2444444444445</v>
      </c>
    </row>
    <row r="33" spans="2:11" x14ac:dyDescent="0.3">
      <c r="B33" s="46" t="s">
        <v>309</v>
      </c>
      <c r="C33" s="12" t="s">
        <v>71</v>
      </c>
      <c r="D33" s="14">
        <v>1619078</v>
      </c>
      <c r="E33" s="63"/>
      <c r="F33" s="14">
        <v>18</v>
      </c>
      <c r="G33" s="14">
        <v>792</v>
      </c>
      <c r="H33" s="63"/>
      <c r="I33" s="15">
        <v>0.48916729150788291</v>
      </c>
      <c r="K33" s="14">
        <v>2044.2904040404039</v>
      </c>
    </row>
    <row r="34" spans="2:11" x14ac:dyDescent="0.3">
      <c r="B34" s="46" t="s">
        <v>187</v>
      </c>
      <c r="C34" s="12" t="s">
        <v>13</v>
      </c>
      <c r="D34" s="14">
        <v>240861</v>
      </c>
      <c r="E34" s="63"/>
      <c r="F34" s="14">
        <v>5</v>
      </c>
      <c r="G34" s="14">
        <v>115</v>
      </c>
      <c r="H34" s="63"/>
      <c r="I34" s="15">
        <v>0.47745380115502306</v>
      </c>
      <c r="K34" s="14">
        <v>2094.4434782608696</v>
      </c>
    </row>
    <row r="35" spans="2:11" x14ac:dyDescent="0.3">
      <c r="B35" s="46" t="s">
        <v>294</v>
      </c>
      <c r="C35" s="12" t="s">
        <v>25</v>
      </c>
      <c r="D35" s="14">
        <v>320242</v>
      </c>
      <c r="E35" s="63"/>
      <c r="F35" s="14">
        <v>5</v>
      </c>
      <c r="G35" s="14">
        <v>120</v>
      </c>
      <c r="H35" s="63"/>
      <c r="I35" s="15">
        <v>0.3747166205557047</v>
      </c>
      <c r="K35" s="14">
        <v>2668.6833333333334</v>
      </c>
    </row>
    <row r="36" spans="2:11" x14ac:dyDescent="0.3">
      <c r="B36" s="46" t="s">
        <v>263</v>
      </c>
      <c r="C36" s="12" t="s">
        <v>60</v>
      </c>
      <c r="D36" s="14">
        <v>439124</v>
      </c>
      <c r="E36" s="63"/>
      <c r="F36" s="14">
        <v>26</v>
      </c>
      <c r="G36" s="14">
        <v>162</v>
      </c>
      <c r="H36" s="63"/>
      <c r="I36" s="15">
        <v>0.36891629699128264</v>
      </c>
      <c r="K36" s="14">
        <v>2710.641975308642</v>
      </c>
    </row>
    <row r="37" spans="2:11" x14ac:dyDescent="0.3">
      <c r="B37" s="46" t="s">
        <v>232</v>
      </c>
      <c r="C37" s="12" t="s">
        <v>64</v>
      </c>
      <c r="D37" s="14">
        <v>315285</v>
      </c>
      <c r="E37" s="63"/>
      <c r="F37" s="14">
        <v>1</v>
      </c>
      <c r="G37" s="14">
        <v>101</v>
      </c>
      <c r="H37" s="63"/>
      <c r="I37" s="15">
        <v>0.32034508460599143</v>
      </c>
      <c r="K37" s="14">
        <v>3121.6336633663368</v>
      </c>
    </row>
    <row r="38" spans="2:11" x14ac:dyDescent="0.3">
      <c r="B38" s="46" t="s">
        <v>284</v>
      </c>
      <c r="C38" s="12" t="s">
        <v>77</v>
      </c>
      <c r="D38" s="14">
        <v>273593</v>
      </c>
      <c r="E38" s="63"/>
      <c r="F38" s="14">
        <v>3</v>
      </c>
      <c r="G38" s="14">
        <v>86</v>
      </c>
      <c r="H38" s="63"/>
      <c r="I38" s="15">
        <v>0.31433552759025268</v>
      </c>
      <c r="K38" s="14">
        <v>3181.3139534883721</v>
      </c>
    </row>
    <row r="39" spans="2:11" x14ac:dyDescent="0.3">
      <c r="B39" s="46" t="s">
        <v>186</v>
      </c>
      <c r="C39" s="12" t="s">
        <v>38</v>
      </c>
      <c r="D39" s="14">
        <v>303787</v>
      </c>
      <c r="E39" s="63"/>
      <c r="F39" s="14">
        <v>5</v>
      </c>
      <c r="G39" s="14">
        <v>86</v>
      </c>
      <c r="H39" s="63"/>
      <c r="I39" s="15">
        <v>0.2830930882493326</v>
      </c>
      <c r="K39" s="14">
        <v>3532.4069767441861</v>
      </c>
    </row>
    <row r="40" spans="2:11" x14ac:dyDescent="0.3">
      <c r="B40" s="46" t="s">
        <v>291</v>
      </c>
      <c r="C40" s="12" t="s">
        <v>80</v>
      </c>
      <c r="D40" s="14">
        <v>1453138</v>
      </c>
      <c r="E40" s="63"/>
      <c r="F40" s="14">
        <v>59</v>
      </c>
      <c r="G40" s="14">
        <v>354</v>
      </c>
      <c r="H40" s="63"/>
      <c r="I40" s="15">
        <v>0.24361072382664276</v>
      </c>
      <c r="K40" s="14">
        <v>4104.9096045197739</v>
      </c>
    </row>
    <row r="41" spans="2:11" x14ac:dyDescent="0.3">
      <c r="B41" s="46" t="s">
        <v>297</v>
      </c>
      <c r="C41" s="12" t="s">
        <v>8</v>
      </c>
      <c r="D41" s="14">
        <v>398994</v>
      </c>
      <c r="E41" s="63"/>
      <c r="F41" s="14">
        <v>3</v>
      </c>
      <c r="G41" s="14">
        <v>89</v>
      </c>
      <c r="H41" s="63"/>
      <c r="I41" s="15">
        <v>0.22306099841100366</v>
      </c>
      <c r="K41" s="14">
        <v>4483.0786516853932</v>
      </c>
    </row>
    <row r="42" spans="2:11" x14ac:dyDescent="0.3">
      <c r="B42" s="46" t="s">
        <v>189</v>
      </c>
      <c r="C42" s="12" t="s">
        <v>50</v>
      </c>
      <c r="D42" s="14">
        <v>297371</v>
      </c>
      <c r="E42" s="63"/>
      <c r="F42" s="14">
        <v>5</v>
      </c>
      <c r="G42" s="14">
        <v>66</v>
      </c>
      <c r="H42" s="63"/>
      <c r="I42" s="15">
        <v>0.22194497782231623</v>
      </c>
      <c r="K42" s="14">
        <v>4505.621212121212</v>
      </c>
    </row>
    <row r="43" spans="2:11" x14ac:dyDescent="0.3">
      <c r="B43" s="46" t="s">
        <v>188</v>
      </c>
      <c r="C43" s="12" t="s">
        <v>93</v>
      </c>
      <c r="D43" s="14">
        <v>548705</v>
      </c>
      <c r="E43" s="63"/>
      <c r="F43" s="14">
        <v>6</v>
      </c>
      <c r="G43" s="14">
        <v>121</v>
      </c>
      <c r="H43" s="63"/>
      <c r="I43" s="15">
        <v>0.22051922253305511</v>
      </c>
      <c r="K43" s="14">
        <v>4534.7520661157023</v>
      </c>
    </row>
    <row r="44" spans="2:11" x14ac:dyDescent="0.3">
      <c r="B44" s="46" t="s">
        <v>255</v>
      </c>
      <c r="C44" s="12" t="s">
        <v>19</v>
      </c>
      <c r="D44" s="14">
        <v>2750534</v>
      </c>
      <c r="E44" s="63"/>
      <c r="F44" s="14">
        <v>90</v>
      </c>
      <c r="G44" s="14">
        <v>600</v>
      </c>
      <c r="H44" s="63"/>
      <c r="I44" s="15">
        <v>0.21813945946496208</v>
      </c>
      <c r="K44" s="14">
        <v>4584.2233333333334</v>
      </c>
    </row>
    <row r="45" spans="2:11" x14ac:dyDescent="0.3">
      <c r="B45" s="46" t="s">
        <v>233</v>
      </c>
      <c r="C45" s="12" t="s">
        <v>21</v>
      </c>
      <c r="D45" s="14">
        <v>311917</v>
      </c>
      <c r="E45" s="63"/>
      <c r="F45" s="14">
        <v>9</v>
      </c>
      <c r="G45" s="14">
        <v>62</v>
      </c>
      <c r="H45" s="63"/>
      <c r="I45" s="15">
        <v>0.19877082685457989</v>
      </c>
      <c r="K45" s="14">
        <v>5030.9193548387093</v>
      </c>
    </row>
    <row r="46" spans="2:11" x14ac:dyDescent="0.3">
      <c r="B46" s="46" t="s">
        <v>272</v>
      </c>
      <c r="C46" s="12" t="s">
        <v>5</v>
      </c>
      <c r="D46" s="14">
        <v>399679</v>
      </c>
      <c r="E46" s="63"/>
      <c r="F46" s="14">
        <v>1</v>
      </c>
      <c r="G46" s="14">
        <v>78</v>
      </c>
      <c r="H46" s="63"/>
      <c r="I46" s="15">
        <v>0.19515661318207861</v>
      </c>
      <c r="K46" s="14">
        <v>5124.0897435897432</v>
      </c>
    </row>
    <row r="47" spans="2:11" x14ac:dyDescent="0.3">
      <c r="B47" s="46" t="s">
        <v>231</v>
      </c>
      <c r="C47" s="59" t="s">
        <v>153</v>
      </c>
      <c r="D47" s="14">
        <v>649600</v>
      </c>
      <c r="E47" s="63"/>
      <c r="F47" s="14">
        <v>7</v>
      </c>
      <c r="G47" s="14">
        <v>124</v>
      </c>
      <c r="H47" s="63"/>
      <c r="I47" s="15">
        <v>0.19088669950738915</v>
      </c>
      <c r="K47" s="14">
        <v>5238.7096774193551</v>
      </c>
    </row>
    <row r="48" spans="2:11" x14ac:dyDescent="0.3">
      <c r="B48" s="46" t="s">
        <v>311</v>
      </c>
      <c r="C48" s="12" t="s">
        <v>31</v>
      </c>
      <c r="D48" s="14">
        <v>687301</v>
      </c>
      <c r="E48" s="63"/>
      <c r="F48" s="14">
        <v>3</v>
      </c>
      <c r="G48" s="14">
        <v>123</v>
      </c>
      <c r="H48" s="63"/>
      <c r="I48" s="15">
        <v>0.17896089195272522</v>
      </c>
      <c r="K48" s="14">
        <v>5587.8130081300815</v>
      </c>
    </row>
    <row r="49" spans="2:11" x14ac:dyDescent="0.3">
      <c r="B49" s="46" t="s">
        <v>277</v>
      </c>
      <c r="C49" s="12" t="s">
        <v>74</v>
      </c>
      <c r="D49" s="14">
        <v>291554</v>
      </c>
      <c r="E49" s="63"/>
      <c r="F49" s="14">
        <v>1</v>
      </c>
      <c r="G49" s="14">
        <v>50</v>
      </c>
      <c r="H49" s="63"/>
      <c r="I49" s="15">
        <v>0.17149481742661737</v>
      </c>
      <c r="K49" s="14">
        <v>5831.08</v>
      </c>
    </row>
    <row r="50" spans="2:11" x14ac:dyDescent="0.3">
      <c r="B50" s="46" t="s">
        <v>304</v>
      </c>
      <c r="C50" s="12" t="s">
        <v>89</v>
      </c>
      <c r="D50" s="14">
        <v>259920</v>
      </c>
      <c r="E50" s="63"/>
      <c r="F50" s="14">
        <v>2</v>
      </c>
      <c r="G50" s="14">
        <v>42</v>
      </c>
      <c r="H50" s="63"/>
      <c r="I50" s="15">
        <v>0.16158818097876271</v>
      </c>
      <c r="K50" s="14">
        <v>6188.5714285714284</v>
      </c>
    </row>
    <row r="51" spans="2:11" x14ac:dyDescent="0.3">
      <c r="B51" s="46" t="s">
        <v>298</v>
      </c>
      <c r="C51" s="12" t="s">
        <v>12</v>
      </c>
      <c r="D51" s="14">
        <v>227473</v>
      </c>
      <c r="E51" s="63"/>
      <c r="F51" s="14">
        <v>4</v>
      </c>
      <c r="G51" s="14">
        <v>36</v>
      </c>
      <c r="H51" s="63"/>
      <c r="I51" s="15">
        <v>0.15826054081143698</v>
      </c>
      <c r="K51" s="14">
        <v>6318.6944444444443</v>
      </c>
    </row>
    <row r="52" spans="2:11" x14ac:dyDescent="0.3">
      <c r="B52" s="46" t="s">
        <v>269</v>
      </c>
      <c r="C52" s="12" t="s">
        <v>66</v>
      </c>
      <c r="D52" s="14">
        <v>276199</v>
      </c>
      <c r="E52" s="63"/>
      <c r="F52" s="14">
        <v>1</v>
      </c>
      <c r="G52" s="14">
        <v>37</v>
      </c>
      <c r="H52" s="63"/>
      <c r="I52" s="15">
        <v>0.13396138291594104</v>
      </c>
      <c r="K52" s="14">
        <v>7464.8378378378375</v>
      </c>
    </row>
    <row r="53" spans="2:11" x14ac:dyDescent="0.3">
      <c r="B53" s="46" t="s">
        <v>285</v>
      </c>
      <c r="C53" s="12" t="s">
        <v>18</v>
      </c>
      <c r="D53" s="14">
        <v>255227</v>
      </c>
      <c r="E53" s="63"/>
      <c r="F53" s="14">
        <v>1</v>
      </c>
      <c r="G53" s="14">
        <v>28</v>
      </c>
      <c r="H53" s="63"/>
      <c r="I53" s="15">
        <v>0.10970626148487425</v>
      </c>
      <c r="K53" s="14">
        <v>9115.25</v>
      </c>
    </row>
    <row r="54" spans="2:11" x14ac:dyDescent="0.3">
      <c r="B54" s="46" t="s">
        <v>283</v>
      </c>
      <c r="C54" s="12" t="s">
        <v>33</v>
      </c>
      <c r="D54" s="14">
        <v>235898</v>
      </c>
      <c r="E54" s="63"/>
      <c r="F54" s="14">
        <v>1</v>
      </c>
      <c r="G54" s="14">
        <v>25</v>
      </c>
      <c r="H54" s="63"/>
      <c r="I54" s="15">
        <v>0.10597800744389524</v>
      </c>
      <c r="K54" s="14">
        <v>9435.92</v>
      </c>
    </row>
    <row r="55" spans="2:11" x14ac:dyDescent="0.3">
      <c r="B55" s="46" t="s">
        <v>286</v>
      </c>
      <c r="C55" s="52" t="s">
        <v>90</v>
      </c>
      <c r="D55" s="14">
        <v>323593</v>
      </c>
      <c r="E55" s="63"/>
      <c r="F55" s="14">
        <v>2</v>
      </c>
      <c r="G55" s="14">
        <v>33</v>
      </c>
      <c r="H55" s="63"/>
      <c r="I55" s="15">
        <v>0.10197995630313388</v>
      </c>
      <c r="K55" s="14">
        <v>9805.8484848484841</v>
      </c>
    </row>
    <row r="56" spans="2:11" x14ac:dyDescent="0.3">
      <c r="B56" s="46" t="s">
        <v>183</v>
      </c>
      <c r="C56" s="12" t="s">
        <v>69</v>
      </c>
      <c r="D56" s="14">
        <v>497645</v>
      </c>
      <c r="E56" s="63"/>
      <c r="F56" s="14">
        <v>4</v>
      </c>
      <c r="G56" s="14">
        <v>50</v>
      </c>
      <c r="H56" s="63"/>
      <c r="I56" s="15">
        <v>0.10047322890815741</v>
      </c>
      <c r="K56" s="14">
        <v>9952.9</v>
      </c>
    </row>
    <row r="57" spans="2:11" x14ac:dyDescent="0.3">
      <c r="B57" s="46" t="s">
        <v>264</v>
      </c>
      <c r="C57" s="12" t="s">
        <v>43</v>
      </c>
      <c r="D57" s="14">
        <v>319103</v>
      </c>
      <c r="E57" s="63"/>
      <c r="F57" s="14">
        <v>3</v>
      </c>
      <c r="G57" s="14">
        <v>25</v>
      </c>
      <c r="H57" s="63"/>
      <c r="I57" s="15">
        <v>7.8344609734161061E-2</v>
      </c>
      <c r="K57" s="14">
        <v>12764.12</v>
      </c>
    </row>
    <row r="58" spans="2:11" x14ac:dyDescent="0.3">
      <c r="B58" s="46" t="s">
        <v>254</v>
      </c>
      <c r="C58" s="12" t="s">
        <v>14</v>
      </c>
      <c r="D58" s="14">
        <v>685476</v>
      </c>
      <c r="E58" s="63"/>
      <c r="F58" s="14">
        <v>9</v>
      </c>
      <c r="G58" s="14">
        <v>52</v>
      </c>
      <c r="H58" s="63"/>
      <c r="I58" s="15">
        <v>7.5859694577198905E-2</v>
      </c>
      <c r="K58" s="14">
        <v>13182.23076923077</v>
      </c>
    </row>
    <row r="59" spans="2:11" x14ac:dyDescent="0.3">
      <c r="B59" s="46" t="s">
        <v>181</v>
      </c>
      <c r="C59" s="12" t="s">
        <v>42</v>
      </c>
      <c r="D59" s="14">
        <v>2355890</v>
      </c>
      <c r="E59" s="63"/>
      <c r="F59" s="14">
        <v>14</v>
      </c>
      <c r="G59" s="14">
        <v>147</v>
      </c>
      <c r="H59" s="63"/>
      <c r="I59" s="15">
        <v>6.2396801208884967E-2</v>
      </c>
      <c r="K59" s="14">
        <v>16026.462585034014</v>
      </c>
    </row>
    <row r="60" spans="2:11" x14ac:dyDescent="0.3">
      <c r="B60" s="46" t="s">
        <v>293</v>
      </c>
      <c r="C60" s="12" t="s">
        <v>24</v>
      </c>
      <c r="D60" s="14">
        <v>927811</v>
      </c>
      <c r="E60" s="63"/>
      <c r="F60" s="14">
        <v>13</v>
      </c>
      <c r="G60" s="14">
        <v>53</v>
      </c>
      <c r="H60" s="63"/>
      <c r="I60" s="15">
        <v>5.7123702995545429E-2</v>
      </c>
      <c r="K60" s="14">
        <v>17505.867924528302</v>
      </c>
    </row>
    <row r="61" spans="2:11" x14ac:dyDescent="0.3">
      <c r="B61" s="46" t="s">
        <v>302</v>
      </c>
      <c r="C61" s="12" t="s">
        <v>72</v>
      </c>
      <c r="D61" s="14">
        <v>1647147</v>
      </c>
      <c r="E61" s="63"/>
      <c r="F61" s="14">
        <v>6</v>
      </c>
      <c r="G61" s="14">
        <v>89</v>
      </c>
      <c r="H61" s="63"/>
      <c r="I61" s="15">
        <v>5.403282160001506E-2</v>
      </c>
      <c r="K61" s="14">
        <v>18507.26966292135</v>
      </c>
    </row>
    <row r="62" spans="2:11" x14ac:dyDescent="0.3">
      <c r="B62" s="46" t="s">
        <v>230</v>
      </c>
      <c r="C62" s="12" t="s">
        <v>65</v>
      </c>
      <c r="D62" s="14">
        <v>239027</v>
      </c>
      <c r="E62" s="63"/>
      <c r="F62" s="14">
        <v>4</v>
      </c>
      <c r="G62" s="14">
        <v>12</v>
      </c>
      <c r="H62" s="63"/>
      <c r="I62" s="15">
        <v>5.0203533492032285E-2</v>
      </c>
      <c r="K62" s="14">
        <v>19918.916666666668</v>
      </c>
    </row>
    <row r="63" spans="2:11" x14ac:dyDescent="0.3">
      <c r="B63" s="46" t="s">
        <v>310</v>
      </c>
      <c r="C63" s="12" t="s">
        <v>47</v>
      </c>
      <c r="D63" s="14">
        <v>517971</v>
      </c>
      <c r="E63" s="63"/>
      <c r="F63" s="14">
        <v>8</v>
      </c>
      <c r="G63" s="14">
        <v>24</v>
      </c>
      <c r="H63" s="63"/>
      <c r="I63" s="15">
        <v>4.6334640356313385E-2</v>
      </c>
      <c r="K63" s="14">
        <v>21582.125</v>
      </c>
    </row>
    <row r="64" spans="2:11" x14ac:dyDescent="0.3">
      <c r="B64" s="46" t="s">
        <v>287</v>
      </c>
      <c r="C64" s="12" t="s">
        <v>7</v>
      </c>
      <c r="D64" s="14">
        <v>515426</v>
      </c>
      <c r="E64" s="63"/>
      <c r="F64" s="14">
        <v>22</v>
      </c>
      <c r="G64" s="14">
        <v>17</v>
      </c>
      <c r="H64" s="63"/>
      <c r="I64" s="15">
        <v>3.2982426187270333E-2</v>
      </c>
      <c r="K64" s="14">
        <v>30319.176470588234</v>
      </c>
    </row>
    <row r="65" spans="2:11" x14ac:dyDescent="0.3">
      <c r="B65" s="46" t="s">
        <v>270</v>
      </c>
      <c r="C65" s="12" t="s">
        <v>20</v>
      </c>
      <c r="D65" s="14">
        <v>278609</v>
      </c>
      <c r="E65" s="63"/>
      <c r="F65" s="14">
        <v>1</v>
      </c>
      <c r="G65" s="14">
        <v>9</v>
      </c>
      <c r="H65" s="63"/>
      <c r="I65" s="15">
        <v>3.2303335498853232E-2</v>
      </c>
      <c r="K65" s="14">
        <v>30956.555555555555</v>
      </c>
    </row>
    <row r="66" spans="2:11" x14ac:dyDescent="0.3">
      <c r="B66" s="46" t="s">
        <v>240</v>
      </c>
      <c r="C66" s="12" t="s">
        <v>91</v>
      </c>
      <c r="D66" s="14">
        <v>392284</v>
      </c>
      <c r="E66" s="63"/>
      <c r="F66" s="14">
        <v>1</v>
      </c>
      <c r="G66" s="14">
        <v>12</v>
      </c>
      <c r="H66" s="63"/>
      <c r="I66" s="15">
        <v>3.0590082695190219E-2</v>
      </c>
      <c r="K66" s="14">
        <v>32690.333333333332</v>
      </c>
    </row>
    <row r="67" spans="2:11" x14ac:dyDescent="0.3">
      <c r="B67" s="46" t="s">
        <v>229</v>
      </c>
      <c r="C67" s="12" t="s">
        <v>48</v>
      </c>
      <c r="D67" s="14">
        <v>258654</v>
      </c>
      <c r="E67" s="63"/>
      <c r="F67" s="14">
        <v>3</v>
      </c>
      <c r="G67" s="14">
        <v>3</v>
      </c>
      <c r="H67" s="63"/>
      <c r="I67" s="15">
        <v>1.1598506112412721E-2</v>
      </c>
      <c r="K67" s="14">
        <v>86218</v>
      </c>
    </row>
    <row r="68" spans="2:11" x14ac:dyDescent="0.3">
      <c r="B68" s="46" t="s">
        <v>236</v>
      </c>
      <c r="C68" s="12" t="s">
        <v>62</v>
      </c>
      <c r="D68" s="14">
        <v>388624</v>
      </c>
      <c r="E68" s="63"/>
      <c r="F68" s="14">
        <v>2</v>
      </c>
      <c r="G68" s="14">
        <v>4</v>
      </c>
      <c r="H68" s="63"/>
      <c r="I68" s="15">
        <v>1.0292725101897977E-2</v>
      </c>
      <c r="K68" s="14">
        <v>97156</v>
      </c>
    </row>
    <row r="69" spans="2:11" x14ac:dyDescent="0.3">
      <c r="B69" s="46" t="s">
        <v>244</v>
      </c>
      <c r="C69" s="12" t="s">
        <v>56</v>
      </c>
      <c r="D69" s="14">
        <v>631187</v>
      </c>
      <c r="E69" s="63"/>
      <c r="F69" s="14">
        <v>2</v>
      </c>
      <c r="G69" s="14">
        <v>6</v>
      </c>
      <c r="H69" s="63"/>
      <c r="I69" s="15">
        <v>9.5058992026134884E-3</v>
      </c>
      <c r="K69" s="14">
        <v>105197.83333333333</v>
      </c>
    </row>
    <row r="70" spans="2:11" x14ac:dyDescent="0.3">
      <c r="B70" s="46" t="s">
        <v>262</v>
      </c>
      <c r="C70" s="12" t="s">
        <v>30</v>
      </c>
      <c r="D70" s="14">
        <v>296031</v>
      </c>
      <c r="E70" s="63"/>
      <c r="F70" s="14">
        <v>1</v>
      </c>
      <c r="G70" s="14">
        <v>2</v>
      </c>
      <c r="H70" s="63"/>
      <c r="I70" s="15">
        <v>6.7560491975502557E-3</v>
      </c>
      <c r="K70" s="14">
        <v>148015.5</v>
      </c>
    </row>
    <row r="71" spans="2:11" x14ac:dyDescent="0.3">
      <c r="B71" s="46" t="s">
        <v>248</v>
      </c>
      <c r="C71" s="12" t="s">
        <v>45</v>
      </c>
      <c r="D71" s="14">
        <v>978003</v>
      </c>
      <c r="E71" s="63"/>
      <c r="F71" s="14">
        <v>8</v>
      </c>
      <c r="G71" s="14">
        <v>5</v>
      </c>
      <c r="H71" s="63"/>
      <c r="I71" s="15">
        <v>5.1124587552389923E-3</v>
      </c>
      <c r="K71" s="14">
        <v>195600.6</v>
      </c>
    </row>
    <row r="72" spans="2:11" x14ac:dyDescent="0.3">
      <c r="B72" s="46" t="s">
        <v>299</v>
      </c>
      <c r="C72" s="52" t="s">
        <v>191</v>
      </c>
      <c r="D72" s="14">
        <v>231726</v>
      </c>
      <c r="E72" s="63"/>
      <c r="F72" s="14">
        <v>1</v>
      </c>
      <c r="G72" s="14">
        <v>1</v>
      </c>
      <c r="H72" s="63"/>
      <c r="I72" s="15">
        <v>4.3154415128211767E-3</v>
      </c>
      <c r="K72" s="14">
        <v>231726</v>
      </c>
    </row>
    <row r="73" spans="2:11" x14ac:dyDescent="0.3">
      <c r="B73" s="46" t="s">
        <v>245</v>
      </c>
      <c r="C73" s="12" t="s">
        <v>36</v>
      </c>
      <c r="D73" s="14">
        <v>278911</v>
      </c>
      <c r="E73" s="63"/>
      <c r="F73" s="14">
        <v>2</v>
      </c>
      <c r="G73" s="14">
        <v>1</v>
      </c>
      <c r="H73" s="63"/>
      <c r="I73" s="15">
        <v>3.5853731118528852E-3</v>
      </c>
      <c r="K73" s="14">
        <v>278911</v>
      </c>
    </row>
    <row r="74" spans="2:11" x14ac:dyDescent="0.3">
      <c r="B74" s="46" t="s">
        <v>295</v>
      </c>
      <c r="C74" s="52" t="s">
        <v>97</v>
      </c>
      <c r="D74" s="14">
        <v>399769</v>
      </c>
      <c r="E74" s="63"/>
      <c r="F74" s="14">
        <v>1</v>
      </c>
      <c r="G74" s="14">
        <v>1</v>
      </c>
      <c r="H74" s="63"/>
      <c r="I74" s="15">
        <v>2.5014445842474029E-3</v>
      </c>
      <c r="K74" s="14">
        <v>399769</v>
      </c>
    </row>
    <row r="75" spans="2:11" x14ac:dyDescent="0.3">
      <c r="B75" s="46" t="s">
        <v>227</v>
      </c>
      <c r="C75" s="12" t="s">
        <v>34</v>
      </c>
      <c r="D75" s="14">
        <v>547499</v>
      </c>
      <c r="E75" s="63"/>
      <c r="F75" s="14">
        <v>7</v>
      </c>
      <c r="G75" s="14">
        <v>1</v>
      </c>
      <c r="H75" s="63"/>
      <c r="I75" s="15">
        <v>1.8264873543148024E-3</v>
      </c>
      <c r="K75" s="14">
        <v>547499</v>
      </c>
    </row>
    <row r="76" spans="2:11" x14ac:dyDescent="0.3">
      <c r="B76" s="46" t="s">
        <v>235</v>
      </c>
      <c r="C76" s="12" t="s">
        <v>81</v>
      </c>
      <c r="D76" s="14">
        <v>1394592</v>
      </c>
      <c r="E76" s="63"/>
      <c r="F76" s="14">
        <v>4</v>
      </c>
      <c r="G76" s="14">
        <v>0</v>
      </c>
      <c r="H76" s="63"/>
      <c r="I76" s="15">
        <v>0</v>
      </c>
      <c r="K76" s="14" t="s">
        <v>458</v>
      </c>
    </row>
    <row r="77" spans="2:11" x14ac:dyDescent="0.3">
      <c r="B77" s="46" t="s">
        <v>257</v>
      </c>
      <c r="C77" s="85" t="s">
        <v>2</v>
      </c>
      <c r="D77" s="14">
        <v>567242</v>
      </c>
      <c r="E77" s="63"/>
      <c r="F77" s="14">
        <v>3</v>
      </c>
      <c r="G77" s="14">
        <v>0</v>
      </c>
      <c r="H77" s="63"/>
      <c r="I77" s="15">
        <v>0</v>
      </c>
      <c r="K77" s="14" t="s">
        <v>458</v>
      </c>
    </row>
    <row r="78" spans="2:11" x14ac:dyDescent="0.3">
      <c r="B78" s="46" t="s">
        <v>282</v>
      </c>
      <c r="C78" s="12" t="s">
        <v>3</v>
      </c>
      <c r="D78" s="14">
        <v>346023</v>
      </c>
      <c r="E78" s="63"/>
      <c r="F78" s="14">
        <v>4</v>
      </c>
      <c r="G78" s="14">
        <v>0</v>
      </c>
      <c r="H78" s="63"/>
      <c r="I78" s="15">
        <v>0</v>
      </c>
      <c r="K78" s="14" t="s">
        <v>458</v>
      </c>
    </row>
    <row r="79" spans="2:11" x14ac:dyDescent="0.3">
      <c r="B79" s="46" t="s">
        <v>239</v>
      </c>
      <c r="C79" s="12" t="s">
        <v>10</v>
      </c>
      <c r="D79" s="14">
        <v>410726</v>
      </c>
      <c r="E79" s="63"/>
      <c r="F79" s="14">
        <v>1</v>
      </c>
      <c r="G79" s="14">
        <v>0</v>
      </c>
      <c r="H79" s="63"/>
      <c r="I79" s="15">
        <v>0</v>
      </c>
      <c r="K79" s="14" t="s">
        <v>458</v>
      </c>
    </row>
    <row r="80" spans="2:11" x14ac:dyDescent="0.3">
      <c r="B80" s="46" t="s">
        <v>259</v>
      </c>
      <c r="C80" s="12" t="s">
        <v>16</v>
      </c>
      <c r="D80" s="14">
        <v>284103</v>
      </c>
      <c r="E80" s="63"/>
      <c r="F80" s="14">
        <v>2</v>
      </c>
      <c r="G80" s="14">
        <v>0</v>
      </c>
      <c r="H80" s="63"/>
      <c r="I80" s="15">
        <v>0</v>
      </c>
      <c r="K80" s="14" t="s">
        <v>458</v>
      </c>
    </row>
    <row r="81" spans="2:11" x14ac:dyDescent="0.3">
      <c r="B81" s="46" t="s">
        <v>273</v>
      </c>
      <c r="C81" s="12" t="s">
        <v>22</v>
      </c>
      <c r="D81" s="14">
        <v>371562</v>
      </c>
      <c r="E81" s="63"/>
      <c r="F81" s="14">
        <v>41</v>
      </c>
      <c r="G81" s="14">
        <v>0</v>
      </c>
      <c r="H81" s="63"/>
      <c r="I81" s="15">
        <v>0</v>
      </c>
      <c r="K81" s="14" t="s">
        <v>458</v>
      </c>
    </row>
    <row r="82" spans="2:11" x14ac:dyDescent="0.3">
      <c r="B82" s="46" t="s">
        <v>290</v>
      </c>
      <c r="C82" s="12" t="s">
        <v>26</v>
      </c>
      <c r="D82" s="14">
        <v>1320535</v>
      </c>
      <c r="E82" s="63"/>
      <c r="F82" s="14">
        <v>1</v>
      </c>
      <c r="G82" s="14">
        <v>0</v>
      </c>
      <c r="H82" s="63"/>
      <c r="I82" s="15">
        <v>0</v>
      </c>
      <c r="K82" s="14" t="s">
        <v>458</v>
      </c>
    </row>
    <row r="83" spans="2:11" x14ac:dyDescent="0.3">
      <c r="B83" s="46" t="s">
        <v>279</v>
      </c>
      <c r="C83" s="12" t="s">
        <v>27</v>
      </c>
      <c r="D83" s="14">
        <v>744729</v>
      </c>
      <c r="E83" s="63"/>
      <c r="F83" s="14">
        <v>10</v>
      </c>
      <c r="G83" s="14">
        <v>0</v>
      </c>
      <c r="H83" s="63"/>
      <c r="I83" s="15">
        <v>0</v>
      </c>
      <c r="K83" s="14" t="s">
        <v>458</v>
      </c>
    </row>
    <row r="84" spans="2:11" x14ac:dyDescent="0.3">
      <c r="B84" s="46" t="s">
        <v>312</v>
      </c>
      <c r="C84" s="12" t="s">
        <v>29</v>
      </c>
      <c r="D84" s="14">
        <v>637423</v>
      </c>
      <c r="E84" s="63"/>
      <c r="F84" s="14">
        <v>4</v>
      </c>
      <c r="G84" s="14">
        <v>0</v>
      </c>
      <c r="H84" s="63"/>
      <c r="I84" s="15">
        <v>0</v>
      </c>
      <c r="K84" s="14" t="s">
        <v>458</v>
      </c>
    </row>
    <row r="85" spans="2:11" x14ac:dyDescent="0.3">
      <c r="B85" s="46" t="s">
        <v>250</v>
      </c>
      <c r="C85" s="12" t="s">
        <v>32</v>
      </c>
      <c r="D85" s="14">
        <v>966549</v>
      </c>
      <c r="E85" s="63"/>
      <c r="F85" s="14">
        <v>0</v>
      </c>
      <c r="G85" s="14">
        <v>0</v>
      </c>
      <c r="H85" s="63"/>
      <c r="I85" s="15">
        <v>0</v>
      </c>
      <c r="K85" s="14" t="s">
        <v>458</v>
      </c>
    </row>
    <row r="86" spans="2:11" x14ac:dyDescent="0.3">
      <c r="B86" s="46" t="s">
        <v>249</v>
      </c>
      <c r="C86" s="12" t="s">
        <v>35</v>
      </c>
      <c r="D86" s="14">
        <v>251478</v>
      </c>
      <c r="E86" s="63"/>
      <c r="F86" s="14">
        <v>1</v>
      </c>
      <c r="G86" s="14">
        <v>0</v>
      </c>
      <c r="H86" s="63"/>
      <c r="I86" s="15">
        <v>0</v>
      </c>
      <c r="K86" s="14" t="s">
        <v>458</v>
      </c>
    </row>
    <row r="87" spans="2:11" x14ac:dyDescent="0.3">
      <c r="B87" s="46" t="s">
        <v>301</v>
      </c>
      <c r="C87" s="12" t="s">
        <v>37</v>
      </c>
      <c r="D87" s="14">
        <v>251644</v>
      </c>
      <c r="E87" s="63"/>
      <c r="F87" s="14">
        <v>0</v>
      </c>
      <c r="G87" s="14">
        <v>0</v>
      </c>
      <c r="H87" s="63"/>
      <c r="I87" s="15">
        <v>0</v>
      </c>
      <c r="K87" s="14" t="s">
        <v>458</v>
      </c>
    </row>
    <row r="88" spans="2:11" x14ac:dyDescent="0.3">
      <c r="B88" s="46" t="s">
        <v>305</v>
      </c>
      <c r="C88" s="12" t="s">
        <v>39</v>
      </c>
      <c r="D88" s="14">
        <v>331701</v>
      </c>
      <c r="E88" s="63"/>
      <c r="F88" s="14">
        <v>1</v>
      </c>
      <c r="G88" s="14">
        <v>0</v>
      </c>
      <c r="H88" s="63"/>
      <c r="I88" s="15">
        <v>0</v>
      </c>
      <c r="K88" s="14" t="s">
        <v>458</v>
      </c>
    </row>
    <row r="89" spans="2:11" x14ac:dyDescent="0.3">
      <c r="B89" s="46" t="s">
        <v>313</v>
      </c>
      <c r="C89" s="12" t="s">
        <v>40</v>
      </c>
      <c r="D89" s="14">
        <v>225489</v>
      </c>
      <c r="E89" s="63"/>
      <c r="F89" s="14">
        <v>0</v>
      </c>
      <c r="G89" s="14">
        <v>0</v>
      </c>
      <c r="H89" s="63"/>
      <c r="I89" s="15">
        <v>0</v>
      </c>
      <c r="K89" s="14" t="s">
        <v>458</v>
      </c>
    </row>
    <row r="90" spans="2:11" x14ac:dyDescent="0.3">
      <c r="B90" s="46" t="s">
        <v>252</v>
      </c>
      <c r="C90" s="12" t="s">
        <v>44</v>
      </c>
      <c r="D90" s="14">
        <v>261915</v>
      </c>
      <c r="E90" s="63"/>
      <c r="F90" s="14">
        <v>0</v>
      </c>
      <c r="G90" s="14">
        <v>0</v>
      </c>
      <c r="H90" s="63"/>
      <c r="I90" s="15">
        <v>0</v>
      </c>
      <c r="K90" s="14" t="s">
        <v>458</v>
      </c>
    </row>
    <row r="91" spans="2:11" x14ac:dyDescent="0.3">
      <c r="B91" s="46" t="s">
        <v>251</v>
      </c>
      <c r="C91" s="12" t="s">
        <v>46</v>
      </c>
      <c r="D91" s="14">
        <v>304261</v>
      </c>
      <c r="E91" s="63"/>
      <c r="F91" s="14">
        <v>0</v>
      </c>
      <c r="G91" s="14">
        <v>0</v>
      </c>
      <c r="H91" s="63"/>
      <c r="I91" s="15">
        <v>0</v>
      </c>
      <c r="K91" s="14" t="s">
        <v>458</v>
      </c>
    </row>
    <row r="92" spans="2:11" x14ac:dyDescent="0.3">
      <c r="B92" s="46" t="s">
        <v>276</v>
      </c>
      <c r="C92" s="12" t="s">
        <v>49</v>
      </c>
      <c r="D92" s="14">
        <v>327130</v>
      </c>
      <c r="E92" s="63"/>
      <c r="F92" s="14">
        <v>8</v>
      </c>
      <c r="G92" s="14">
        <v>0</v>
      </c>
      <c r="H92" s="63"/>
      <c r="I92" s="15">
        <v>0</v>
      </c>
      <c r="K92" s="14" t="s">
        <v>458</v>
      </c>
    </row>
    <row r="93" spans="2:11" x14ac:dyDescent="0.3">
      <c r="B93" s="46" t="s">
        <v>274</v>
      </c>
      <c r="C93" s="12" t="s">
        <v>54</v>
      </c>
      <c r="D93" s="14">
        <v>263561</v>
      </c>
      <c r="E93" s="63"/>
      <c r="F93" s="14">
        <v>0</v>
      </c>
      <c r="G93" s="14">
        <v>0</v>
      </c>
      <c r="H93" s="63"/>
      <c r="I93" s="15">
        <v>0</v>
      </c>
      <c r="K93" s="14" t="s">
        <v>458</v>
      </c>
    </row>
    <row r="94" spans="2:11" x14ac:dyDescent="0.3">
      <c r="B94" s="46" t="s">
        <v>260</v>
      </c>
      <c r="C94" s="12" t="s">
        <v>57</v>
      </c>
      <c r="D94" s="14">
        <v>513977</v>
      </c>
      <c r="E94" s="63"/>
      <c r="F94" s="14">
        <v>1</v>
      </c>
      <c r="G94" s="14">
        <v>0</v>
      </c>
      <c r="H94" s="63"/>
      <c r="I94" s="15">
        <v>0</v>
      </c>
      <c r="K94" s="14"/>
    </row>
    <row r="95" spans="2:11" x14ac:dyDescent="0.3">
      <c r="B95" s="46" t="s">
        <v>289</v>
      </c>
      <c r="C95" s="12" t="s">
        <v>58</v>
      </c>
      <c r="D95" s="14">
        <v>455738</v>
      </c>
      <c r="E95" s="63"/>
      <c r="F95" s="14">
        <v>0</v>
      </c>
      <c r="G95" s="14">
        <v>0</v>
      </c>
      <c r="H95" s="63"/>
      <c r="I95" s="15">
        <v>0</v>
      </c>
      <c r="K95" s="14" t="s">
        <v>458</v>
      </c>
    </row>
    <row r="96" spans="2:11" x14ac:dyDescent="0.3">
      <c r="B96" s="46" t="s">
        <v>280</v>
      </c>
      <c r="C96" s="12" t="s">
        <v>61</v>
      </c>
      <c r="D96" s="14">
        <v>714169</v>
      </c>
      <c r="E96" s="63"/>
      <c r="F96" s="14">
        <v>3</v>
      </c>
      <c r="G96" s="14">
        <v>0</v>
      </c>
      <c r="H96" s="63"/>
      <c r="I96" s="15">
        <v>0</v>
      </c>
      <c r="K96" s="14" t="s">
        <v>458</v>
      </c>
    </row>
    <row r="97" spans="1:11" x14ac:dyDescent="0.3">
      <c r="B97" s="46" t="s">
        <v>192</v>
      </c>
      <c r="C97" s="12" t="s">
        <v>68</v>
      </c>
      <c r="D97" s="14">
        <v>702619</v>
      </c>
      <c r="E97" s="63"/>
      <c r="F97" s="14">
        <v>0</v>
      </c>
      <c r="G97" s="14">
        <v>0</v>
      </c>
      <c r="H97" s="63"/>
      <c r="I97" s="15">
        <v>0</v>
      </c>
      <c r="K97" s="14" t="s">
        <v>458</v>
      </c>
    </row>
    <row r="98" spans="1:11" x14ac:dyDescent="0.3">
      <c r="B98" s="46" t="s">
        <v>243</v>
      </c>
      <c r="C98" s="12" t="s">
        <v>76</v>
      </c>
      <c r="D98" s="14">
        <v>480766</v>
      </c>
      <c r="E98" s="63"/>
      <c r="F98" s="14">
        <v>1</v>
      </c>
      <c r="G98" s="14">
        <v>0</v>
      </c>
      <c r="H98" s="63"/>
      <c r="I98" s="15">
        <v>0</v>
      </c>
      <c r="K98" s="14" t="s">
        <v>458</v>
      </c>
    </row>
    <row r="99" spans="1:11" x14ac:dyDescent="0.3">
      <c r="B99" s="46" t="s">
        <v>237</v>
      </c>
      <c r="C99" s="12" t="s">
        <v>84</v>
      </c>
      <c r="D99" s="14">
        <v>309050</v>
      </c>
      <c r="E99" s="63"/>
      <c r="F99" s="14">
        <v>4</v>
      </c>
      <c r="G99" s="14">
        <v>0</v>
      </c>
      <c r="H99" s="63"/>
      <c r="I99" s="15">
        <v>0</v>
      </c>
      <c r="K99" s="14" t="s">
        <v>458</v>
      </c>
    </row>
    <row r="100" spans="1:11" x14ac:dyDescent="0.3">
      <c r="B100" s="46" t="s">
        <v>303</v>
      </c>
      <c r="C100" s="52" t="s">
        <v>85</v>
      </c>
      <c r="D100" s="14">
        <v>246001</v>
      </c>
      <c r="E100" s="63"/>
      <c r="F100" s="14">
        <v>0</v>
      </c>
      <c r="G100" s="14">
        <v>0</v>
      </c>
      <c r="H100" s="63"/>
      <c r="I100" s="15">
        <v>0</v>
      </c>
      <c r="K100" s="14" t="s">
        <v>458</v>
      </c>
    </row>
    <row r="101" spans="1:11" x14ac:dyDescent="0.3">
      <c r="B101" s="46" t="s">
        <v>256</v>
      </c>
      <c r="C101" s="12" t="s">
        <v>87</v>
      </c>
      <c r="D101" s="14">
        <v>297651</v>
      </c>
      <c r="E101" s="63"/>
      <c r="F101" s="14">
        <v>0</v>
      </c>
      <c r="G101" s="14">
        <v>0</v>
      </c>
      <c r="H101" s="63"/>
      <c r="I101" s="15">
        <v>0</v>
      </c>
      <c r="K101" s="14" t="s">
        <v>458</v>
      </c>
    </row>
    <row r="102" spans="1:11" x14ac:dyDescent="0.3">
      <c r="B102" s="46" t="s">
        <v>265</v>
      </c>
      <c r="C102" s="52" t="s">
        <v>92</v>
      </c>
      <c r="D102" s="14">
        <v>268744</v>
      </c>
      <c r="E102" s="63"/>
      <c r="F102" s="14">
        <v>0</v>
      </c>
      <c r="G102" s="14">
        <v>0</v>
      </c>
      <c r="H102" s="63"/>
      <c r="I102" s="15">
        <v>0</v>
      </c>
      <c r="K102" s="14" t="s">
        <v>458</v>
      </c>
    </row>
    <row r="103" spans="1:11" x14ac:dyDescent="0.3">
      <c r="B103" s="46" t="s">
        <v>288</v>
      </c>
      <c r="C103" s="52" t="s">
        <v>94</v>
      </c>
      <c r="D103" s="14">
        <v>419459</v>
      </c>
      <c r="E103" s="63"/>
      <c r="F103" s="14">
        <v>2</v>
      </c>
      <c r="G103" s="14">
        <v>0</v>
      </c>
      <c r="H103" s="63"/>
      <c r="I103" s="15">
        <v>0</v>
      </c>
      <c r="K103" s="14" t="s">
        <v>458</v>
      </c>
    </row>
    <row r="104" spans="1:11" x14ac:dyDescent="0.3">
      <c r="B104" s="46" t="s">
        <v>228</v>
      </c>
      <c r="C104" s="28" t="s">
        <v>95</v>
      </c>
      <c r="D104" s="14">
        <v>464214</v>
      </c>
      <c r="E104" s="63"/>
      <c r="F104" s="14">
        <v>0</v>
      </c>
      <c r="G104" s="14">
        <v>0</v>
      </c>
      <c r="H104" s="63"/>
      <c r="I104" s="15">
        <v>0</v>
      </c>
      <c r="K104" s="14" t="s">
        <v>458</v>
      </c>
    </row>
    <row r="105" spans="1:11" x14ac:dyDescent="0.3">
      <c r="B105" s="46" t="s">
        <v>247</v>
      </c>
      <c r="C105" s="12" t="s">
        <v>98</v>
      </c>
      <c r="D105" s="14">
        <v>253749</v>
      </c>
      <c r="E105" s="63"/>
      <c r="F105" s="14">
        <v>3</v>
      </c>
      <c r="G105" s="14">
        <v>0</v>
      </c>
      <c r="H105" s="63"/>
      <c r="I105" s="15">
        <v>0</v>
      </c>
      <c r="K105" s="14" t="s">
        <v>458</v>
      </c>
    </row>
    <row r="106" spans="1:11" s="161" customFormat="1" x14ac:dyDescent="0.3">
      <c r="C106" s="183"/>
      <c r="D106" s="110"/>
      <c r="E106" s="110"/>
      <c r="F106" s="63"/>
      <c r="G106" s="110"/>
      <c r="H106" s="110"/>
      <c r="I106" s="135"/>
    </row>
    <row r="107" spans="1:11" ht="14.4" thickBot="1" x14ac:dyDescent="0.35">
      <c r="B107" s="161"/>
      <c r="C107" s="55"/>
      <c r="D107" s="109"/>
      <c r="F107" s="109"/>
      <c r="G107" s="137"/>
      <c r="I107" s="176"/>
    </row>
    <row r="108" spans="1:11" x14ac:dyDescent="0.3">
      <c r="A108" s="161"/>
      <c r="B108" s="161"/>
      <c r="C108" s="193" t="s">
        <v>136</v>
      </c>
      <c r="D108" s="69"/>
      <c r="E108" s="114"/>
      <c r="F108" s="80">
        <f t="array" ref="F108">SMALL(F7:F106,COUNTIF(F7:F106,0)+1)</f>
        <v>1</v>
      </c>
      <c r="G108" s="80">
        <f t="array" ref="G108">SMALL(G7:G106,COUNTIF(G7:G106,0)+1)</f>
        <v>1</v>
      </c>
      <c r="H108" s="64"/>
      <c r="I108" s="60">
        <f t="array" ref="I108">SMALL(I7:I106,COUNTIF(I7:I106,0)+1)</f>
        <v>1.8264873543148024E-3</v>
      </c>
      <c r="K108" s="80">
        <f t="array" ref="K108">SMALL(K7:K106,COUNTIF(K7:K106,0)+1)</f>
        <v>246.27609178386379</v>
      </c>
    </row>
    <row r="109" spans="1:11" x14ac:dyDescent="0.3">
      <c r="A109" s="161"/>
      <c r="B109" s="161"/>
      <c r="C109" s="83" t="s">
        <v>137</v>
      </c>
      <c r="D109" s="22"/>
      <c r="E109" s="114"/>
      <c r="F109" s="139">
        <f t="array" ref="F109">MEDIAN(IF(ISNUMBER(F4:F106),F4:F106))</f>
        <v>4</v>
      </c>
      <c r="G109" s="139">
        <f t="array" ref="G109">MEDIAN(IF(ISNUMBER(G4:G106),G4:G106))</f>
        <v>39.5</v>
      </c>
      <c r="H109" s="64"/>
      <c r="I109" s="53">
        <f t="array" ref="I109">MEDIAN(IF(ISNUMBER(I4:I106),I4:I106))</f>
        <v>0.10122659260564565</v>
      </c>
      <c r="K109" s="139">
        <f t="array" ref="K109">MEDIAN(IF(ISNUMBER(K4:K106),K4:K106))</f>
        <v>4293.994128102584</v>
      </c>
    </row>
    <row r="110" spans="1:11" ht="14.4" thickBot="1" x14ac:dyDescent="0.35">
      <c r="A110" s="161"/>
      <c r="B110" s="161"/>
      <c r="C110" s="194" t="s">
        <v>138</v>
      </c>
      <c r="D110" s="70"/>
      <c r="E110" s="114"/>
      <c r="F110" s="140">
        <f t="shared" ref="F110:G110" si="0">MAX(F7:F106)</f>
        <v>387</v>
      </c>
      <c r="G110" s="140">
        <f t="shared" si="0"/>
        <v>7378</v>
      </c>
      <c r="H110" s="64"/>
      <c r="I110" s="65">
        <f t="shared" ref="I110:K110" si="1">MAX(I7:I106)</f>
        <v>4.0604834710371218</v>
      </c>
      <c r="K110" s="140">
        <f t="shared" si="1"/>
        <v>547499</v>
      </c>
    </row>
    <row r="111" spans="1:11" x14ac:dyDescent="0.3">
      <c r="B111" s="161"/>
    </row>
    <row r="112" spans="1:11" x14ac:dyDescent="0.3">
      <c r="B112" s="46" t="s">
        <v>308</v>
      </c>
      <c r="C112" s="150" t="s">
        <v>28</v>
      </c>
      <c r="D112" s="151">
        <v>218206</v>
      </c>
      <c r="E112" s="151"/>
      <c r="F112" s="151">
        <v>3</v>
      </c>
      <c r="G112" s="151">
        <v>239</v>
      </c>
      <c r="H112" s="151"/>
      <c r="I112" s="152">
        <v>1.0952952714407487</v>
      </c>
      <c r="J112" s="158"/>
      <c r="K112" s="151">
        <v>912.99581589958154</v>
      </c>
    </row>
    <row r="114" spans="3:4" x14ac:dyDescent="0.3">
      <c r="C114" s="89" t="s">
        <v>383</v>
      </c>
    </row>
    <row r="115" spans="3:4" x14ac:dyDescent="0.3">
      <c r="C115" s="55" t="s">
        <v>412</v>
      </c>
    </row>
    <row r="116" spans="3:4" x14ac:dyDescent="0.3">
      <c r="C116" s="1" t="s">
        <v>386</v>
      </c>
    </row>
    <row r="118" spans="3:4" x14ac:dyDescent="0.3">
      <c r="C118" s="3" t="s">
        <v>387</v>
      </c>
    </row>
    <row r="119" spans="3:4" x14ac:dyDescent="0.3">
      <c r="C119" s="6" t="s">
        <v>339</v>
      </c>
      <c r="D119" s="7" t="s">
        <v>413</v>
      </c>
    </row>
    <row r="120" spans="3:4" x14ac:dyDescent="0.3">
      <c r="C120" s="6" t="s">
        <v>340</v>
      </c>
      <c r="D120" s="7" t="s">
        <v>414</v>
      </c>
    </row>
  </sheetData>
  <autoFilter ref="B5:K105">
    <sortState ref="B6:K105">
      <sortCondition descending="1" ref="I5:I105"/>
    </sortState>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18"/>
  <sheetViews>
    <sheetView showGridLines="0" zoomScaleNormal="100" workbookViewId="0"/>
  </sheetViews>
  <sheetFormatPr defaultColWidth="9.109375" defaultRowHeight="13.8" x14ac:dyDescent="0.3"/>
  <cols>
    <col min="1" max="1" width="9.109375" style="46"/>
    <col min="2" max="2" width="9.109375" style="46" hidden="1" customWidth="1"/>
    <col min="3" max="3" width="27.109375" style="1" customWidth="1"/>
    <col min="4" max="4" width="17" style="7" bestFit="1" customWidth="1"/>
    <col min="5" max="5" width="1.109375" style="109" customWidth="1"/>
    <col min="6" max="6" width="16.109375" style="146" bestFit="1" customWidth="1"/>
    <col min="7" max="7" width="1.109375" style="137" customWidth="1"/>
    <col min="8" max="8" width="20.109375" style="147" bestFit="1" customWidth="1"/>
    <col min="9" max="9" width="1.109375" style="161" customWidth="1"/>
    <col min="10" max="10" width="14.21875" style="46" customWidth="1"/>
    <col min="11" max="16384" width="9.109375" style="46"/>
  </cols>
  <sheetData>
    <row r="1" spans="2:10" s="50" customFormat="1" ht="15.6" x14ac:dyDescent="0.3">
      <c r="C1" s="143" t="s">
        <v>417</v>
      </c>
      <c r="D1" s="7"/>
      <c r="E1" s="109"/>
      <c r="F1" s="146"/>
      <c r="G1" s="137"/>
      <c r="H1" s="147"/>
      <c r="I1" s="92"/>
    </row>
    <row r="2" spans="2:10" s="50" customFormat="1" x14ac:dyDescent="0.3">
      <c r="D2" s="7"/>
      <c r="E2" s="109"/>
      <c r="F2" s="146"/>
      <c r="G2" s="137"/>
      <c r="H2" s="147"/>
      <c r="I2" s="92"/>
    </row>
    <row r="3" spans="2:10" s="50" customFormat="1" ht="27.6" x14ac:dyDescent="0.3">
      <c r="C3" s="10" t="s">
        <v>0</v>
      </c>
      <c r="D3" s="13" t="s">
        <v>1</v>
      </c>
      <c r="E3" s="90"/>
      <c r="F3" s="13" t="s">
        <v>146</v>
      </c>
      <c r="G3" s="90"/>
      <c r="H3" s="43" t="s">
        <v>160</v>
      </c>
      <c r="I3" s="92"/>
      <c r="J3" s="43" t="s">
        <v>320</v>
      </c>
    </row>
    <row r="4" spans="2:10" s="50" customFormat="1" hidden="1" x14ac:dyDescent="0.3">
      <c r="C4" s="59"/>
      <c r="D4" s="170"/>
      <c r="E4" s="171"/>
      <c r="F4" s="144" t="s">
        <v>217</v>
      </c>
      <c r="G4" s="145"/>
      <c r="H4" s="172"/>
      <c r="I4" s="92"/>
    </row>
    <row r="5" spans="2:10" s="50" customFormat="1" x14ac:dyDescent="0.3">
      <c r="C5" s="59"/>
      <c r="D5" s="170"/>
      <c r="E5" s="171"/>
      <c r="F5" s="170"/>
      <c r="G5" s="171"/>
      <c r="H5" s="172"/>
      <c r="I5" s="92"/>
    </row>
    <row r="6" spans="2:10" x14ac:dyDescent="0.3">
      <c r="B6" s="46" t="s">
        <v>255</v>
      </c>
      <c r="C6" s="67" t="s">
        <v>19</v>
      </c>
      <c r="D6" s="14">
        <v>2750534</v>
      </c>
      <c r="E6" s="63"/>
      <c r="F6" s="14">
        <v>251</v>
      </c>
      <c r="G6" s="63"/>
      <c r="H6" s="15">
        <v>9.1255007209509138</v>
      </c>
      <c r="J6" s="14">
        <v>10958.302788844621</v>
      </c>
    </row>
    <row r="7" spans="2:10" x14ac:dyDescent="0.3">
      <c r="B7" s="46" t="s">
        <v>242</v>
      </c>
      <c r="C7" s="12" t="s">
        <v>88</v>
      </c>
      <c r="D7" s="14">
        <v>314825</v>
      </c>
      <c r="E7" s="63"/>
      <c r="F7" s="14">
        <v>28</v>
      </c>
      <c r="G7" s="63"/>
      <c r="H7" s="15">
        <v>8.8938299055030576</v>
      </c>
      <c r="J7" s="14">
        <v>11243.75</v>
      </c>
    </row>
    <row r="8" spans="2:10" x14ac:dyDescent="0.3">
      <c r="B8" s="46" t="s">
        <v>304</v>
      </c>
      <c r="C8" s="12" t="s">
        <v>89</v>
      </c>
      <c r="D8" s="14">
        <v>259920</v>
      </c>
      <c r="E8" s="63"/>
      <c r="F8" s="14">
        <v>23</v>
      </c>
      <c r="G8" s="63"/>
      <c r="H8" s="15">
        <v>8.8488765774084328</v>
      </c>
      <c r="J8" s="14">
        <v>11300.869565217392</v>
      </c>
    </row>
    <row r="9" spans="2:10" x14ac:dyDescent="0.3">
      <c r="B9" s="46" t="s">
        <v>233</v>
      </c>
      <c r="C9" s="12" t="s">
        <v>21</v>
      </c>
      <c r="D9" s="14">
        <v>311917</v>
      </c>
      <c r="E9" s="63"/>
      <c r="F9" s="14">
        <v>23</v>
      </c>
      <c r="G9" s="63"/>
      <c r="H9" s="15">
        <v>7.3737564800892539</v>
      </c>
      <c r="J9" s="14">
        <v>13561.608695652174</v>
      </c>
    </row>
    <row r="10" spans="2:10" x14ac:dyDescent="0.3">
      <c r="B10" s="46" t="s">
        <v>263</v>
      </c>
      <c r="C10" s="12" t="s">
        <v>60</v>
      </c>
      <c r="D10" s="14">
        <v>439124</v>
      </c>
      <c r="E10" s="63"/>
      <c r="F10" s="14">
        <v>26</v>
      </c>
      <c r="G10" s="63"/>
      <c r="H10" s="15">
        <v>5.9208788406008326</v>
      </c>
      <c r="J10" s="14">
        <v>16889.384615384617</v>
      </c>
    </row>
    <row r="11" spans="2:10" x14ac:dyDescent="0.3">
      <c r="B11" s="46" t="s">
        <v>264</v>
      </c>
      <c r="C11" s="12" t="s">
        <v>43</v>
      </c>
      <c r="D11" s="14">
        <v>319103</v>
      </c>
      <c r="E11" s="63"/>
      <c r="F11" s="14">
        <v>18</v>
      </c>
      <c r="G11" s="63"/>
      <c r="H11" s="15">
        <v>5.6408119008595969</v>
      </c>
      <c r="J11" s="14">
        <v>17727.944444444445</v>
      </c>
    </row>
    <row r="12" spans="2:10" x14ac:dyDescent="0.3">
      <c r="B12" s="46" t="s">
        <v>285</v>
      </c>
      <c r="C12" s="12" t="s">
        <v>18</v>
      </c>
      <c r="D12" s="14">
        <v>255227</v>
      </c>
      <c r="E12" s="63"/>
      <c r="F12" s="14">
        <v>14</v>
      </c>
      <c r="G12" s="63"/>
      <c r="H12" s="15">
        <v>5.4853130742437122</v>
      </c>
      <c r="J12" s="14">
        <v>18230.5</v>
      </c>
    </row>
    <row r="13" spans="2:10" x14ac:dyDescent="0.3">
      <c r="B13" s="46" t="s">
        <v>243</v>
      </c>
      <c r="C13" s="12" t="s">
        <v>76</v>
      </c>
      <c r="D13" s="14">
        <v>480766</v>
      </c>
      <c r="E13" s="63"/>
      <c r="F13" s="14">
        <v>25</v>
      </c>
      <c r="G13" s="63"/>
      <c r="H13" s="15">
        <v>5.200034944234825</v>
      </c>
      <c r="J13" s="14">
        <v>19230.64</v>
      </c>
    </row>
    <row r="14" spans="2:10" x14ac:dyDescent="0.3">
      <c r="B14" s="46" t="s">
        <v>268</v>
      </c>
      <c r="C14" s="12" t="s">
        <v>96</v>
      </c>
      <c r="D14" s="14">
        <v>706367</v>
      </c>
      <c r="E14" s="63"/>
      <c r="F14" s="14">
        <v>36</v>
      </c>
      <c r="G14" s="63"/>
      <c r="H14" s="15">
        <v>5.0965008274735375</v>
      </c>
      <c r="J14" s="14">
        <v>19621.305555555555</v>
      </c>
    </row>
    <row r="15" spans="2:10" x14ac:dyDescent="0.3">
      <c r="B15" s="46" t="s">
        <v>291</v>
      </c>
      <c r="C15" s="12" t="s">
        <v>80</v>
      </c>
      <c r="D15" s="14">
        <v>1453138</v>
      </c>
      <c r="E15" s="63"/>
      <c r="F15" s="14">
        <v>68</v>
      </c>
      <c r="G15" s="63"/>
      <c r="H15" s="15">
        <v>4.6795280283083924</v>
      </c>
      <c r="J15" s="14">
        <v>21369.676470588234</v>
      </c>
    </row>
    <row r="16" spans="2:10" x14ac:dyDescent="0.3">
      <c r="B16" s="46" t="s">
        <v>300</v>
      </c>
      <c r="C16" s="12" t="s">
        <v>73</v>
      </c>
      <c r="D16" s="14">
        <v>305298</v>
      </c>
      <c r="E16" s="63"/>
      <c r="F16" s="14">
        <v>13</v>
      </c>
      <c r="G16" s="63"/>
      <c r="H16" s="15">
        <v>4.2581346749733049</v>
      </c>
      <c r="J16" s="14">
        <v>23484.461538461539</v>
      </c>
    </row>
    <row r="17" spans="2:10" x14ac:dyDescent="0.3">
      <c r="B17" s="46" t="s">
        <v>279</v>
      </c>
      <c r="C17" s="12" t="s">
        <v>27</v>
      </c>
      <c r="D17" s="14">
        <v>744729</v>
      </c>
      <c r="E17" s="63"/>
      <c r="F17" s="14">
        <v>30</v>
      </c>
      <c r="G17" s="63"/>
      <c r="H17" s="15">
        <v>4.0283109694936012</v>
      </c>
      <c r="J17" s="14">
        <v>24824.3</v>
      </c>
    </row>
    <row r="18" spans="2:10" x14ac:dyDescent="0.3">
      <c r="B18" s="46" t="s">
        <v>190</v>
      </c>
      <c r="C18" s="12" t="s">
        <v>79</v>
      </c>
      <c r="D18" s="14">
        <v>534959</v>
      </c>
      <c r="E18" s="63"/>
      <c r="F18" s="14">
        <v>19</v>
      </c>
      <c r="G18" s="63"/>
      <c r="H18" s="15">
        <v>3.5516740535255971</v>
      </c>
      <c r="J18" s="14">
        <v>28155.736842105263</v>
      </c>
    </row>
    <row r="19" spans="2:10" x14ac:dyDescent="0.3">
      <c r="B19" s="46" t="s">
        <v>183</v>
      </c>
      <c r="C19" s="12" t="s">
        <v>69</v>
      </c>
      <c r="D19" s="14">
        <v>497645</v>
      </c>
      <c r="E19" s="63"/>
      <c r="F19" s="14">
        <v>17</v>
      </c>
      <c r="G19" s="63"/>
      <c r="H19" s="15">
        <v>3.4160897828773527</v>
      </c>
      <c r="J19" s="14">
        <v>29273.235294117647</v>
      </c>
    </row>
    <row r="20" spans="2:10" x14ac:dyDescent="0.3">
      <c r="B20" s="46" t="s">
        <v>275</v>
      </c>
      <c r="C20" s="12" t="s">
        <v>55</v>
      </c>
      <c r="D20" s="14">
        <v>277146</v>
      </c>
      <c r="E20" s="63"/>
      <c r="F20" s="14">
        <v>9</v>
      </c>
      <c r="G20" s="63"/>
      <c r="H20" s="15">
        <v>3.2473858543872183</v>
      </c>
      <c r="J20" s="14">
        <v>30794</v>
      </c>
    </row>
    <row r="21" spans="2:10" x14ac:dyDescent="0.3">
      <c r="B21" s="46" t="s">
        <v>235</v>
      </c>
      <c r="C21" s="12" t="s">
        <v>81</v>
      </c>
      <c r="D21" s="14">
        <v>1394592</v>
      </c>
      <c r="E21" s="63"/>
      <c r="F21" s="14">
        <v>44</v>
      </c>
      <c r="G21" s="63"/>
      <c r="H21" s="15">
        <v>3.155044629540396</v>
      </c>
      <c r="J21" s="14">
        <v>31695.272727272728</v>
      </c>
    </row>
    <row r="22" spans="2:10" x14ac:dyDescent="0.3">
      <c r="B22" s="46" t="s">
        <v>296</v>
      </c>
      <c r="C22" s="12" t="s">
        <v>51</v>
      </c>
      <c r="D22" s="14">
        <v>464125</v>
      </c>
      <c r="E22" s="63"/>
      <c r="F22" s="14">
        <v>13</v>
      </c>
      <c r="G22" s="63"/>
      <c r="H22" s="15">
        <v>2.8009695663883654</v>
      </c>
      <c r="J22" s="14">
        <v>35701.923076923078</v>
      </c>
    </row>
    <row r="23" spans="2:10" x14ac:dyDescent="0.3">
      <c r="B23" s="46" t="s">
        <v>307</v>
      </c>
      <c r="C23" s="12" t="s">
        <v>9</v>
      </c>
      <c r="D23" s="14">
        <v>1003496</v>
      </c>
      <c r="E23" s="63"/>
      <c r="F23" s="14">
        <v>27</v>
      </c>
      <c r="G23" s="63"/>
      <c r="H23" s="15">
        <v>2.6905936844790612</v>
      </c>
      <c r="J23" s="14">
        <v>37166.518518518518</v>
      </c>
    </row>
    <row r="24" spans="2:10" x14ac:dyDescent="0.3">
      <c r="B24" s="46" t="s">
        <v>267</v>
      </c>
      <c r="C24" s="12" t="s">
        <v>78</v>
      </c>
      <c r="D24" s="14">
        <v>316692</v>
      </c>
      <c r="E24" s="63"/>
      <c r="F24" s="14">
        <v>8</v>
      </c>
      <c r="G24" s="63"/>
      <c r="H24" s="15">
        <v>2.5261137003776541</v>
      </c>
      <c r="J24" s="14">
        <v>39586.5</v>
      </c>
    </row>
    <row r="25" spans="2:10" x14ac:dyDescent="0.3">
      <c r="B25" s="46" t="s">
        <v>254</v>
      </c>
      <c r="C25" s="12" t="s">
        <v>14</v>
      </c>
      <c r="D25" s="14">
        <v>685476</v>
      </c>
      <c r="E25" s="63"/>
      <c r="F25" s="14">
        <v>16</v>
      </c>
      <c r="G25" s="63"/>
      <c r="H25" s="15">
        <v>2.3341444485291971</v>
      </c>
      <c r="J25" s="14">
        <v>42842.25</v>
      </c>
    </row>
    <row r="26" spans="2:10" x14ac:dyDescent="0.3">
      <c r="B26" s="46" t="s">
        <v>232</v>
      </c>
      <c r="C26" s="12" t="s">
        <v>64</v>
      </c>
      <c r="D26" s="14">
        <v>315285</v>
      </c>
      <c r="E26" s="63"/>
      <c r="F26" s="14">
        <v>7</v>
      </c>
      <c r="G26" s="63"/>
      <c r="H26" s="15">
        <v>2.2202134576652868</v>
      </c>
      <c r="J26" s="14">
        <v>45040.714285714283</v>
      </c>
    </row>
    <row r="27" spans="2:10" x14ac:dyDescent="0.3">
      <c r="B27" s="46" t="s">
        <v>250</v>
      </c>
      <c r="C27" s="12" t="s">
        <v>32</v>
      </c>
      <c r="D27" s="14">
        <v>966549</v>
      </c>
      <c r="E27" s="63"/>
      <c r="F27" s="14">
        <v>20</v>
      </c>
      <c r="G27" s="63"/>
      <c r="H27" s="15">
        <v>2.069217390944484</v>
      </c>
      <c r="J27" s="14">
        <v>48327.45</v>
      </c>
    </row>
    <row r="28" spans="2:10" x14ac:dyDescent="0.3">
      <c r="B28" s="46" t="s">
        <v>236</v>
      </c>
      <c r="C28" s="12" t="s">
        <v>62</v>
      </c>
      <c r="D28" s="14">
        <v>388624</v>
      </c>
      <c r="E28" s="63"/>
      <c r="F28" s="14">
        <v>8</v>
      </c>
      <c r="G28" s="63"/>
      <c r="H28" s="15">
        <v>2.0585450203795954</v>
      </c>
      <c r="J28" s="14">
        <v>48578</v>
      </c>
    </row>
    <row r="29" spans="2:10" x14ac:dyDescent="0.3">
      <c r="B29" s="46" t="s">
        <v>310</v>
      </c>
      <c r="C29" s="12" t="s">
        <v>47</v>
      </c>
      <c r="D29" s="14">
        <v>517971</v>
      </c>
      <c r="E29" s="63"/>
      <c r="F29" s="14">
        <v>10</v>
      </c>
      <c r="G29" s="63"/>
      <c r="H29" s="15">
        <v>1.9306100148463912</v>
      </c>
      <c r="J29" s="14">
        <v>51797.1</v>
      </c>
    </row>
    <row r="30" spans="2:10" x14ac:dyDescent="0.3">
      <c r="B30" s="46" t="s">
        <v>312</v>
      </c>
      <c r="C30" s="12" t="s">
        <v>29</v>
      </c>
      <c r="D30" s="14">
        <v>637423</v>
      </c>
      <c r="E30" s="63"/>
      <c r="F30" s="14">
        <v>12</v>
      </c>
      <c r="G30" s="63"/>
      <c r="H30" s="15">
        <v>1.8825803273493427</v>
      </c>
      <c r="J30" s="14">
        <v>53118.583333333336</v>
      </c>
    </row>
    <row r="31" spans="2:10" x14ac:dyDescent="0.3">
      <c r="B31" s="46" t="s">
        <v>303</v>
      </c>
      <c r="C31" s="52" t="s">
        <v>85</v>
      </c>
      <c r="D31" s="14">
        <v>246001</v>
      </c>
      <c r="E31" s="63"/>
      <c r="F31" s="14">
        <v>4</v>
      </c>
      <c r="G31" s="63"/>
      <c r="H31" s="15">
        <v>1.626009650367275</v>
      </c>
      <c r="J31" s="14">
        <v>61500.25</v>
      </c>
    </row>
    <row r="32" spans="2:10" x14ac:dyDescent="0.3">
      <c r="B32" s="46" t="s">
        <v>286</v>
      </c>
      <c r="C32" s="52" t="s">
        <v>90</v>
      </c>
      <c r="D32" s="14">
        <v>323593</v>
      </c>
      <c r="E32" s="63"/>
      <c r="F32" s="14">
        <v>5</v>
      </c>
      <c r="G32" s="63"/>
      <c r="H32" s="15">
        <v>1.545150853077786</v>
      </c>
      <c r="J32" s="14">
        <v>64718.6</v>
      </c>
    </row>
    <row r="33" spans="2:10" x14ac:dyDescent="0.3">
      <c r="B33" s="46" t="s">
        <v>299</v>
      </c>
      <c r="C33" s="12" t="s">
        <v>191</v>
      </c>
      <c r="D33" s="14">
        <v>231726</v>
      </c>
      <c r="E33" s="63"/>
      <c r="F33" s="14">
        <v>3</v>
      </c>
      <c r="G33" s="63"/>
      <c r="H33" s="15">
        <v>1.2946324538463529</v>
      </c>
      <c r="J33" s="14">
        <v>77242</v>
      </c>
    </row>
    <row r="34" spans="2:10" x14ac:dyDescent="0.3">
      <c r="B34" s="46" t="s">
        <v>294</v>
      </c>
      <c r="C34" s="12" t="s">
        <v>25</v>
      </c>
      <c r="D34" s="14">
        <v>320242</v>
      </c>
      <c r="E34" s="63"/>
      <c r="F34" s="14">
        <v>4</v>
      </c>
      <c r="G34" s="63"/>
      <c r="H34" s="15">
        <v>1.2490554018523492</v>
      </c>
      <c r="J34" s="14">
        <v>80060.5</v>
      </c>
    </row>
    <row r="35" spans="2:10" x14ac:dyDescent="0.3">
      <c r="B35" s="46" t="s">
        <v>276</v>
      </c>
      <c r="C35" s="12" t="s">
        <v>49</v>
      </c>
      <c r="D35" s="14">
        <v>327130</v>
      </c>
      <c r="E35" s="63"/>
      <c r="F35" s="14">
        <v>4</v>
      </c>
      <c r="G35" s="63"/>
      <c r="H35" s="15">
        <v>1.2227554794729925</v>
      </c>
      <c r="J35" s="14">
        <v>81782.5</v>
      </c>
    </row>
    <row r="36" spans="2:10" x14ac:dyDescent="0.3">
      <c r="B36" s="46" t="s">
        <v>290</v>
      </c>
      <c r="C36" s="12" t="s">
        <v>26</v>
      </c>
      <c r="D36" s="14">
        <v>1320535</v>
      </c>
      <c r="E36" s="63"/>
      <c r="F36" s="14">
        <v>15</v>
      </c>
      <c r="G36" s="63"/>
      <c r="H36" s="15">
        <v>1.1359032513337397</v>
      </c>
      <c r="J36" s="14">
        <v>88035.666666666672</v>
      </c>
    </row>
    <row r="37" spans="2:10" x14ac:dyDescent="0.3">
      <c r="B37" s="46" t="s">
        <v>227</v>
      </c>
      <c r="C37" s="12" t="s">
        <v>34</v>
      </c>
      <c r="D37" s="14">
        <v>547499</v>
      </c>
      <c r="E37" s="63"/>
      <c r="F37" s="14">
        <v>6</v>
      </c>
      <c r="G37" s="63"/>
      <c r="H37" s="15">
        <v>1.0958924125888816</v>
      </c>
      <c r="J37" s="14">
        <v>91249.833333333328</v>
      </c>
    </row>
    <row r="38" spans="2:10" x14ac:dyDescent="0.3">
      <c r="B38" s="46" t="s">
        <v>188</v>
      </c>
      <c r="C38" s="12" t="s">
        <v>93</v>
      </c>
      <c r="D38" s="14">
        <v>548705</v>
      </c>
      <c r="E38" s="63"/>
      <c r="F38" s="14">
        <v>6</v>
      </c>
      <c r="G38" s="63"/>
      <c r="H38" s="15">
        <v>1.0934837480977939</v>
      </c>
      <c r="J38" s="14">
        <v>91450.833333333328</v>
      </c>
    </row>
    <row r="39" spans="2:10" x14ac:dyDescent="0.3">
      <c r="B39" s="46" t="s">
        <v>281</v>
      </c>
      <c r="C39" s="52" t="s">
        <v>75</v>
      </c>
      <c r="D39" s="14">
        <v>665438</v>
      </c>
      <c r="E39" s="63"/>
      <c r="F39" s="14">
        <v>7</v>
      </c>
      <c r="G39" s="63"/>
      <c r="H39" s="15">
        <v>1.0519387230666117</v>
      </c>
      <c r="J39" s="14">
        <v>95062.571428571435</v>
      </c>
    </row>
    <row r="40" spans="2:10" x14ac:dyDescent="0.3">
      <c r="B40" s="46" t="s">
        <v>271</v>
      </c>
      <c r="C40" s="12" t="s">
        <v>67</v>
      </c>
      <c r="D40" s="14">
        <v>446649</v>
      </c>
      <c r="E40" s="63"/>
      <c r="F40" s="14">
        <v>4</v>
      </c>
      <c r="G40" s="63"/>
      <c r="H40" s="15">
        <v>0.89555780937604246</v>
      </c>
      <c r="J40" s="14">
        <v>111662.25</v>
      </c>
    </row>
    <row r="41" spans="2:10" x14ac:dyDescent="0.3">
      <c r="B41" s="46" t="s">
        <v>302</v>
      </c>
      <c r="C41" s="12" t="s">
        <v>72</v>
      </c>
      <c r="D41" s="14">
        <v>1647147</v>
      </c>
      <c r="E41" s="63"/>
      <c r="F41" s="14">
        <v>14</v>
      </c>
      <c r="G41" s="63"/>
      <c r="H41" s="15">
        <v>0.84995449707888848</v>
      </c>
      <c r="J41" s="14">
        <v>117653.35714285714</v>
      </c>
    </row>
    <row r="42" spans="2:10" x14ac:dyDescent="0.3">
      <c r="B42" s="46" t="s">
        <v>283</v>
      </c>
      <c r="C42" s="12" t="s">
        <v>33</v>
      </c>
      <c r="D42" s="14">
        <v>235898</v>
      </c>
      <c r="E42" s="63"/>
      <c r="F42" s="14">
        <v>2</v>
      </c>
      <c r="G42" s="63"/>
      <c r="H42" s="15">
        <v>0.84782405955116202</v>
      </c>
      <c r="J42" s="14">
        <v>117949</v>
      </c>
    </row>
    <row r="43" spans="2:10" x14ac:dyDescent="0.3">
      <c r="B43" s="46" t="s">
        <v>187</v>
      </c>
      <c r="C43" s="12" t="s">
        <v>13</v>
      </c>
      <c r="D43" s="14">
        <v>240861</v>
      </c>
      <c r="E43" s="63"/>
      <c r="F43" s="14">
        <v>2</v>
      </c>
      <c r="G43" s="63"/>
      <c r="H43" s="15">
        <v>0.83035443679134446</v>
      </c>
      <c r="J43" s="14">
        <v>120430.5</v>
      </c>
    </row>
    <row r="44" spans="2:10" x14ac:dyDescent="0.3">
      <c r="B44" s="46" t="s">
        <v>252</v>
      </c>
      <c r="C44" s="12" t="s">
        <v>44</v>
      </c>
      <c r="D44" s="14">
        <v>261915</v>
      </c>
      <c r="E44" s="63"/>
      <c r="F44" s="14">
        <v>2</v>
      </c>
      <c r="G44" s="63"/>
      <c r="H44" s="15">
        <v>0.76360651356356068</v>
      </c>
      <c r="J44" s="14">
        <v>130957.5</v>
      </c>
    </row>
    <row r="45" spans="2:10" x14ac:dyDescent="0.3">
      <c r="B45" s="46" t="s">
        <v>293</v>
      </c>
      <c r="C45" s="12" t="s">
        <v>24</v>
      </c>
      <c r="D45" s="14">
        <v>927811</v>
      </c>
      <c r="E45" s="63"/>
      <c r="F45" s="14">
        <v>7</v>
      </c>
      <c r="G45" s="63"/>
      <c r="H45" s="15">
        <v>0.75446400182795847</v>
      </c>
      <c r="J45" s="14">
        <v>132544.42857142858</v>
      </c>
    </row>
    <row r="46" spans="2:10" x14ac:dyDescent="0.3">
      <c r="B46" s="46" t="s">
        <v>189</v>
      </c>
      <c r="C46" s="12" t="s">
        <v>50</v>
      </c>
      <c r="D46" s="14">
        <v>297371</v>
      </c>
      <c r="E46" s="63"/>
      <c r="F46" s="14">
        <v>2</v>
      </c>
      <c r="G46" s="63"/>
      <c r="H46" s="15">
        <v>0.67256053885550371</v>
      </c>
      <c r="J46" s="14">
        <v>148685.5</v>
      </c>
    </row>
    <row r="47" spans="2:10" x14ac:dyDescent="0.3">
      <c r="B47" s="46" t="s">
        <v>309</v>
      </c>
      <c r="C47" s="12" t="s">
        <v>71</v>
      </c>
      <c r="D47" s="14">
        <v>1619078</v>
      </c>
      <c r="E47" s="63"/>
      <c r="F47" s="14">
        <v>7</v>
      </c>
      <c r="G47" s="63"/>
      <c r="H47" s="15">
        <v>0.43234482835292676</v>
      </c>
      <c r="J47" s="14">
        <v>231296.85714285713</v>
      </c>
    </row>
    <row r="48" spans="2:10" x14ac:dyDescent="0.3">
      <c r="B48" s="46" t="s">
        <v>241</v>
      </c>
      <c r="C48" s="12" t="s">
        <v>135</v>
      </c>
      <c r="D48" s="14">
        <v>233034</v>
      </c>
      <c r="E48" s="63"/>
      <c r="F48" s="14">
        <v>1</v>
      </c>
      <c r="G48" s="63"/>
      <c r="H48" s="15">
        <v>0.42912193070539062</v>
      </c>
      <c r="J48" s="14">
        <v>233034</v>
      </c>
    </row>
    <row r="49" spans="2:10" x14ac:dyDescent="0.3">
      <c r="B49" s="46" t="s">
        <v>238</v>
      </c>
      <c r="C49" s="12" t="s">
        <v>86</v>
      </c>
      <c r="D49" s="14">
        <v>761152</v>
      </c>
      <c r="E49" s="63"/>
      <c r="F49" s="14">
        <v>3</v>
      </c>
      <c r="G49" s="63"/>
      <c r="H49" s="15">
        <v>0.39413940973681993</v>
      </c>
      <c r="J49" s="14">
        <v>253717.33333333334</v>
      </c>
    </row>
    <row r="50" spans="2:10" x14ac:dyDescent="0.3">
      <c r="B50" s="46" t="s">
        <v>287</v>
      </c>
      <c r="C50" s="12" t="s">
        <v>7</v>
      </c>
      <c r="D50" s="14">
        <v>515426</v>
      </c>
      <c r="E50" s="63"/>
      <c r="F50" s="14">
        <v>2</v>
      </c>
      <c r="G50" s="63"/>
      <c r="H50" s="15">
        <v>0.38802854337965098</v>
      </c>
      <c r="J50" s="14">
        <v>257713</v>
      </c>
    </row>
    <row r="51" spans="2:10" x14ac:dyDescent="0.3">
      <c r="B51" s="46" t="s">
        <v>269</v>
      </c>
      <c r="C51" s="12" t="s">
        <v>66</v>
      </c>
      <c r="D51" s="14">
        <v>276199</v>
      </c>
      <c r="E51" s="63"/>
      <c r="F51" s="14">
        <v>1</v>
      </c>
      <c r="G51" s="63"/>
      <c r="H51" s="15">
        <v>0.36205779166470553</v>
      </c>
      <c r="J51" s="14">
        <v>276199</v>
      </c>
    </row>
    <row r="52" spans="2:10" x14ac:dyDescent="0.3">
      <c r="B52" s="46" t="s">
        <v>270</v>
      </c>
      <c r="C52" s="12" t="s">
        <v>20</v>
      </c>
      <c r="D52" s="14">
        <v>278609</v>
      </c>
      <c r="E52" s="63"/>
      <c r="F52" s="14">
        <v>1</v>
      </c>
      <c r="G52" s="63"/>
      <c r="H52" s="15">
        <v>0.35892594998725813</v>
      </c>
      <c r="J52" s="14">
        <v>278609</v>
      </c>
    </row>
    <row r="53" spans="2:10" x14ac:dyDescent="0.3">
      <c r="B53" s="46" t="s">
        <v>225</v>
      </c>
      <c r="C53" s="12" t="s">
        <v>83</v>
      </c>
      <c r="D53" s="14">
        <v>1018924</v>
      </c>
      <c r="E53" s="63"/>
      <c r="F53" s="14">
        <v>3</v>
      </c>
      <c r="G53" s="63"/>
      <c r="H53" s="15">
        <v>0.29442823998649553</v>
      </c>
      <c r="J53" s="14">
        <v>339641.33333333331</v>
      </c>
    </row>
    <row r="54" spans="2:10" x14ac:dyDescent="0.3">
      <c r="B54" s="46" t="s">
        <v>234</v>
      </c>
      <c r="C54" s="12" t="s">
        <v>63</v>
      </c>
      <c r="D54" s="14">
        <v>8840134</v>
      </c>
      <c r="E54" s="63"/>
      <c r="F54" s="14">
        <v>5</v>
      </c>
      <c r="G54" s="63"/>
      <c r="H54" s="15">
        <v>5.6560228611919235E-2</v>
      </c>
      <c r="J54" s="14">
        <v>1768026.8</v>
      </c>
    </row>
    <row r="55" spans="2:10" x14ac:dyDescent="0.3">
      <c r="B55" s="46" t="s">
        <v>184</v>
      </c>
      <c r="C55" s="12" t="s">
        <v>17</v>
      </c>
      <c r="D55" s="14">
        <v>1164981</v>
      </c>
      <c r="E55" s="63"/>
      <c r="F55" s="14">
        <v>0</v>
      </c>
      <c r="G55" s="63"/>
      <c r="H55" s="15">
        <v>0</v>
      </c>
      <c r="J55" s="14" t="s">
        <v>458</v>
      </c>
    </row>
    <row r="56" spans="2:10" x14ac:dyDescent="0.3">
      <c r="B56" s="46" t="s">
        <v>257</v>
      </c>
      <c r="C56" s="85" t="s">
        <v>2</v>
      </c>
      <c r="D56" s="14">
        <v>567242</v>
      </c>
      <c r="E56" s="63"/>
      <c r="F56" s="14">
        <v>0</v>
      </c>
      <c r="G56" s="63"/>
      <c r="H56" s="15">
        <v>0</v>
      </c>
      <c r="J56" s="14" t="s">
        <v>458</v>
      </c>
    </row>
    <row r="57" spans="2:10" x14ac:dyDescent="0.3">
      <c r="B57" s="46" t="s">
        <v>282</v>
      </c>
      <c r="C57" s="12" t="s">
        <v>3</v>
      </c>
      <c r="D57" s="14">
        <v>346023</v>
      </c>
      <c r="E57" s="63"/>
      <c r="F57" s="14">
        <v>0</v>
      </c>
      <c r="G57" s="63"/>
      <c r="H57" s="15">
        <v>0</v>
      </c>
      <c r="J57" s="14" t="s">
        <v>458</v>
      </c>
    </row>
    <row r="58" spans="2:10" x14ac:dyDescent="0.3">
      <c r="B58" s="46" t="s">
        <v>258</v>
      </c>
      <c r="C58" s="12" t="s">
        <v>4</v>
      </c>
      <c r="D58" s="14">
        <v>290509</v>
      </c>
      <c r="E58" s="63"/>
      <c r="F58" s="14">
        <v>0</v>
      </c>
      <c r="G58" s="63"/>
      <c r="H58" s="15">
        <v>0</v>
      </c>
      <c r="J58" s="14" t="s">
        <v>458</v>
      </c>
    </row>
    <row r="59" spans="2:10" x14ac:dyDescent="0.3">
      <c r="B59" s="46" t="s">
        <v>272</v>
      </c>
      <c r="C59" s="12" t="s">
        <v>5</v>
      </c>
      <c r="D59" s="14">
        <v>399679</v>
      </c>
      <c r="E59" s="63"/>
      <c r="F59" s="14">
        <v>0</v>
      </c>
      <c r="G59" s="63"/>
      <c r="H59" s="15">
        <v>0</v>
      </c>
      <c r="J59" s="14" t="s">
        <v>458</v>
      </c>
    </row>
    <row r="60" spans="2:10" x14ac:dyDescent="0.3">
      <c r="B60" s="46" t="s">
        <v>266</v>
      </c>
      <c r="C60" s="12" t="s">
        <v>6</v>
      </c>
      <c r="D60" s="14">
        <v>246301</v>
      </c>
      <c r="E60" s="63"/>
      <c r="F60" s="14">
        <v>0</v>
      </c>
      <c r="G60" s="63"/>
      <c r="H60" s="15">
        <v>0</v>
      </c>
      <c r="J60" s="14" t="s">
        <v>458</v>
      </c>
    </row>
    <row r="61" spans="2:10" x14ac:dyDescent="0.3">
      <c r="B61" s="46" t="s">
        <v>297</v>
      </c>
      <c r="C61" s="12" t="s">
        <v>8</v>
      </c>
      <c r="D61" s="14">
        <v>398994</v>
      </c>
      <c r="E61" s="63"/>
      <c r="F61" s="14">
        <v>0</v>
      </c>
      <c r="G61" s="63"/>
      <c r="H61" s="15">
        <v>0</v>
      </c>
      <c r="J61" s="14" t="s">
        <v>458</v>
      </c>
    </row>
    <row r="62" spans="2:10" x14ac:dyDescent="0.3">
      <c r="B62" s="46" t="s">
        <v>239</v>
      </c>
      <c r="C62" s="12" t="s">
        <v>10</v>
      </c>
      <c r="D62" s="14">
        <v>410726</v>
      </c>
      <c r="E62" s="63"/>
      <c r="F62" s="14">
        <v>0</v>
      </c>
      <c r="G62" s="63"/>
      <c r="H62" s="15">
        <v>0</v>
      </c>
      <c r="J62" s="14" t="s">
        <v>458</v>
      </c>
    </row>
    <row r="63" spans="2:10" x14ac:dyDescent="0.3">
      <c r="B63" s="46" t="s">
        <v>261</v>
      </c>
      <c r="C63" s="12" t="s">
        <v>11</v>
      </c>
      <c r="D63" s="14">
        <v>576870</v>
      </c>
      <c r="E63" s="63"/>
      <c r="F63" s="14">
        <v>0</v>
      </c>
      <c r="G63" s="63"/>
      <c r="H63" s="15">
        <v>0</v>
      </c>
      <c r="J63" s="14" t="s">
        <v>458</v>
      </c>
    </row>
    <row r="64" spans="2:10" x14ac:dyDescent="0.3">
      <c r="B64" s="46" t="s">
        <v>298</v>
      </c>
      <c r="C64" s="12" t="s">
        <v>12</v>
      </c>
      <c r="D64" s="14">
        <v>227473</v>
      </c>
      <c r="E64" s="63"/>
      <c r="F64" s="14">
        <v>0</v>
      </c>
      <c r="G64" s="63"/>
      <c r="H64" s="15">
        <v>0</v>
      </c>
      <c r="J64" s="14" t="s">
        <v>458</v>
      </c>
    </row>
    <row r="65" spans="2:10" x14ac:dyDescent="0.3">
      <c r="B65" s="46" t="s">
        <v>253</v>
      </c>
      <c r="C65" s="12" t="s">
        <v>15</v>
      </c>
      <c r="D65" s="14">
        <v>279145</v>
      </c>
      <c r="E65" s="63"/>
      <c r="F65" s="14">
        <v>0</v>
      </c>
      <c r="G65" s="63"/>
      <c r="H65" s="15">
        <v>0</v>
      </c>
      <c r="J65" s="14" t="s">
        <v>458</v>
      </c>
    </row>
    <row r="66" spans="2:10" x14ac:dyDescent="0.3">
      <c r="B66" s="46" t="s">
        <v>259</v>
      </c>
      <c r="C66" s="12" t="s">
        <v>16</v>
      </c>
      <c r="D66" s="14">
        <v>284103</v>
      </c>
      <c r="E66" s="63"/>
      <c r="F66" s="14">
        <v>0</v>
      </c>
      <c r="G66" s="63"/>
      <c r="H66" s="15">
        <v>0</v>
      </c>
      <c r="J66" s="14" t="s">
        <v>458</v>
      </c>
    </row>
    <row r="67" spans="2:10" x14ac:dyDescent="0.3">
      <c r="B67" s="46" t="s">
        <v>273</v>
      </c>
      <c r="C67" s="12" t="s">
        <v>22</v>
      </c>
      <c r="D67" s="14">
        <v>371562</v>
      </c>
      <c r="E67" s="63"/>
      <c r="F67" s="14">
        <v>0</v>
      </c>
      <c r="G67" s="63"/>
      <c r="H67" s="15">
        <v>0</v>
      </c>
      <c r="J67" s="14" t="s">
        <v>458</v>
      </c>
    </row>
    <row r="68" spans="2:10" x14ac:dyDescent="0.3">
      <c r="B68" s="46" t="s">
        <v>292</v>
      </c>
      <c r="C68" s="12" t="s">
        <v>23</v>
      </c>
      <c r="D68" s="14">
        <v>495511</v>
      </c>
      <c r="E68" s="63"/>
      <c r="F68" s="14">
        <v>0</v>
      </c>
      <c r="G68" s="63"/>
      <c r="H68" s="15">
        <v>0</v>
      </c>
      <c r="J68" s="14" t="s">
        <v>458</v>
      </c>
    </row>
    <row r="69" spans="2:10" x14ac:dyDescent="0.3">
      <c r="B69" s="46" t="s">
        <v>262</v>
      </c>
      <c r="C69" s="12" t="s">
        <v>30</v>
      </c>
      <c r="D69" s="14">
        <v>296031</v>
      </c>
      <c r="E69" s="63"/>
      <c r="F69" s="14">
        <v>0</v>
      </c>
      <c r="G69" s="63"/>
      <c r="H69" s="15">
        <v>0</v>
      </c>
      <c r="J69" s="14" t="s">
        <v>458</v>
      </c>
    </row>
    <row r="70" spans="2:10" x14ac:dyDescent="0.3">
      <c r="B70" s="46" t="s">
        <v>311</v>
      </c>
      <c r="C70" s="12" t="s">
        <v>31</v>
      </c>
      <c r="D70" s="14">
        <v>687301</v>
      </c>
      <c r="E70" s="63"/>
      <c r="F70" s="14">
        <v>0</v>
      </c>
      <c r="G70" s="63"/>
      <c r="H70" s="15">
        <v>0</v>
      </c>
      <c r="J70" s="14" t="s">
        <v>458</v>
      </c>
    </row>
    <row r="71" spans="2:10" x14ac:dyDescent="0.3">
      <c r="B71" s="46" t="s">
        <v>249</v>
      </c>
      <c r="C71" s="12" t="s">
        <v>35</v>
      </c>
      <c r="D71" s="14">
        <v>251478</v>
      </c>
      <c r="E71" s="63"/>
      <c r="F71" s="14">
        <v>0</v>
      </c>
      <c r="G71" s="63"/>
      <c r="H71" s="15">
        <v>0</v>
      </c>
      <c r="J71" s="14" t="s">
        <v>458</v>
      </c>
    </row>
    <row r="72" spans="2:10" x14ac:dyDescent="0.3">
      <c r="B72" s="46" t="s">
        <v>245</v>
      </c>
      <c r="C72" s="12" t="s">
        <v>36</v>
      </c>
      <c r="D72" s="14">
        <v>278911</v>
      </c>
      <c r="E72" s="63"/>
      <c r="F72" s="14">
        <v>0</v>
      </c>
      <c r="G72" s="63"/>
      <c r="H72" s="15">
        <v>0</v>
      </c>
      <c r="J72" s="14" t="s">
        <v>458</v>
      </c>
    </row>
    <row r="73" spans="2:10" x14ac:dyDescent="0.3">
      <c r="B73" s="46" t="s">
        <v>301</v>
      </c>
      <c r="C73" s="12" t="s">
        <v>37</v>
      </c>
      <c r="D73" s="14">
        <v>251644</v>
      </c>
      <c r="E73" s="63"/>
      <c r="F73" s="14">
        <v>0</v>
      </c>
      <c r="G73" s="63"/>
      <c r="H73" s="15">
        <v>0</v>
      </c>
      <c r="J73" s="14" t="s">
        <v>458</v>
      </c>
    </row>
    <row r="74" spans="2:10" x14ac:dyDescent="0.3">
      <c r="B74" s="46" t="s">
        <v>186</v>
      </c>
      <c r="C74" s="12" t="s">
        <v>38</v>
      </c>
      <c r="D74" s="14">
        <v>303787</v>
      </c>
      <c r="E74" s="63"/>
      <c r="F74" s="14">
        <v>0</v>
      </c>
      <c r="G74" s="63"/>
      <c r="H74" s="15">
        <v>0</v>
      </c>
      <c r="J74" s="14" t="s">
        <v>458</v>
      </c>
    </row>
    <row r="75" spans="2:10" x14ac:dyDescent="0.3">
      <c r="B75" s="46" t="s">
        <v>305</v>
      </c>
      <c r="C75" s="12" t="s">
        <v>39</v>
      </c>
      <c r="D75" s="14">
        <v>331701</v>
      </c>
      <c r="E75" s="63"/>
      <c r="F75" s="14">
        <v>0</v>
      </c>
      <c r="G75" s="63"/>
      <c r="H75" s="15">
        <v>0</v>
      </c>
      <c r="J75" s="14" t="s">
        <v>458</v>
      </c>
    </row>
    <row r="76" spans="2:10" x14ac:dyDescent="0.3">
      <c r="B76" s="46" t="s">
        <v>313</v>
      </c>
      <c r="C76" s="12" t="s">
        <v>40</v>
      </c>
      <c r="D76" s="14">
        <v>225489</v>
      </c>
      <c r="E76" s="63"/>
      <c r="F76" s="14">
        <v>0</v>
      </c>
      <c r="G76" s="63"/>
      <c r="H76" s="15">
        <v>0</v>
      </c>
      <c r="J76" s="14" t="s">
        <v>458</v>
      </c>
    </row>
    <row r="77" spans="2:10" x14ac:dyDescent="0.3">
      <c r="B77" s="46" t="s">
        <v>182</v>
      </c>
      <c r="C77" s="12" t="s">
        <v>41</v>
      </c>
      <c r="D77" s="14">
        <v>1020829</v>
      </c>
      <c r="E77" s="63"/>
      <c r="F77" s="14">
        <v>0</v>
      </c>
      <c r="G77" s="63"/>
      <c r="H77" s="15">
        <v>0</v>
      </c>
      <c r="J77" s="14" t="s">
        <v>458</v>
      </c>
    </row>
    <row r="78" spans="2:10" x14ac:dyDescent="0.3">
      <c r="B78" s="46" t="s">
        <v>181</v>
      </c>
      <c r="C78" s="12" t="s">
        <v>42</v>
      </c>
      <c r="D78" s="14">
        <v>2355890</v>
      </c>
      <c r="E78" s="63"/>
      <c r="F78" s="14">
        <v>0</v>
      </c>
      <c r="G78" s="63"/>
      <c r="H78" s="15">
        <v>0</v>
      </c>
      <c r="J78" s="14" t="s">
        <v>458</v>
      </c>
    </row>
    <row r="79" spans="2:10" x14ac:dyDescent="0.3">
      <c r="B79" s="46" t="s">
        <v>248</v>
      </c>
      <c r="C79" s="12" t="s">
        <v>45</v>
      </c>
      <c r="D79" s="14">
        <v>978003</v>
      </c>
      <c r="E79" s="63"/>
      <c r="F79" s="14">
        <v>0</v>
      </c>
      <c r="G79" s="63"/>
      <c r="H79" s="15">
        <v>0</v>
      </c>
      <c r="J79" s="14" t="s">
        <v>458</v>
      </c>
    </row>
    <row r="80" spans="2:10" x14ac:dyDescent="0.3">
      <c r="B80" s="46" t="s">
        <v>251</v>
      </c>
      <c r="C80" s="12" t="s">
        <v>46</v>
      </c>
      <c r="D80" s="14">
        <v>304261</v>
      </c>
      <c r="E80" s="63"/>
      <c r="F80" s="14">
        <v>0</v>
      </c>
      <c r="G80" s="63"/>
      <c r="H80" s="15">
        <v>0</v>
      </c>
      <c r="J80" s="14" t="s">
        <v>458</v>
      </c>
    </row>
    <row r="81" spans="2:10" x14ac:dyDescent="0.3">
      <c r="B81" s="46" t="s">
        <v>229</v>
      </c>
      <c r="C81" s="12" t="s">
        <v>48</v>
      </c>
      <c r="D81" s="14">
        <v>258654</v>
      </c>
      <c r="E81" s="63"/>
      <c r="F81" s="14">
        <v>0</v>
      </c>
      <c r="G81" s="63"/>
      <c r="H81" s="15">
        <v>0</v>
      </c>
      <c r="J81" s="14" t="s">
        <v>458</v>
      </c>
    </row>
    <row r="82" spans="2:10" x14ac:dyDescent="0.3">
      <c r="B82" s="46" t="s">
        <v>231</v>
      </c>
      <c r="C82" s="59" t="s">
        <v>153</v>
      </c>
      <c r="D82" s="14">
        <v>649600</v>
      </c>
      <c r="E82" s="63"/>
      <c r="F82" s="14">
        <v>0</v>
      </c>
      <c r="G82" s="63"/>
      <c r="H82" s="15">
        <v>0</v>
      </c>
      <c r="J82" s="14" t="s">
        <v>458</v>
      </c>
    </row>
    <row r="83" spans="2:10" x14ac:dyDescent="0.3">
      <c r="B83" s="46" t="s">
        <v>226</v>
      </c>
      <c r="C83" s="12" t="s">
        <v>52</v>
      </c>
      <c r="D83" s="14">
        <v>3903648</v>
      </c>
      <c r="E83" s="63"/>
      <c r="F83" s="14">
        <v>0</v>
      </c>
      <c r="G83" s="63"/>
      <c r="H83" s="15">
        <v>0</v>
      </c>
      <c r="J83" s="14" t="s">
        <v>458</v>
      </c>
    </row>
    <row r="84" spans="2:10" x14ac:dyDescent="0.3">
      <c r="B84" s="46" t="s">
        <v>278</v>
      </c>
      <c r="C84" s="12" t="s">
        <v>53</v>
      </c>
      <c r="D84" s="14">
        <v>642889</v>
      </c>
      <c r="E84" s="63"/>
      <c r="F84" s="14">
        <v>0</v>
      </c>
      <c r="G84" s="63"/>
      <c r="H84" s="15">
        <v>0</v>
      </c>
      <c r="J84" s="14" t="s">
        <v>458</v>
      </c>
    </row>
    <row r="85" spans="2:10" x14ac:dyDescent="0.3">
      <c r="B85" s="46" t="s">
        <v>274</v>
      </c>
      <c r="C85" s="12" t="s">
        <v>54</v>
      </c>
      <c r="D85" s="14">
        <v>263561</v>
      </c>
      <c r="E85" s="63"/>
      <c r="F85" s="14">
        <v>0</v>
      </c>
      <c r="G85" s="63"/>
      <c r="H85" s="15">
        <v>0</v>
      </c>
      <c r="J85" s="14" t="s">
        <v>458</v>
      </c>
    </row>
    <row r="86" spans="2:10" x14ac:dyDescent="0.3">
      <c r="B86" s="46" t="s">
        <v>244</v>
      </c>
      <c r="C86" s="12" t="s">
        <v>56</v>
      </c>
      <c r="D86" s="14">
        <v>631187</v>
      </c>
      <c r="E86" s="63"/>
      <c r="F86" s="14">
        <v>0</v>
      </c>
      <c r="G86" s="63"/>
      <c r="H86" s="15">
        <v>0</v>
      </c>
      <c r="J86" s="14" t="s">
        <v>458</v>
      </c>
    </row>
    <row r="87" spans="2:10" x14ac:dyDescent="0.3">
      <c r="B87" s="46" t="s">
        <v>260</v>
      </c>
      <c r="C87" s="12" t="s">
        <v>57</v>
      </c>
      <c r="D87" s="14">
        <v>513977</v>
      </c>
      <c r="E87" s="63"/>
      <c r="F87" s="14">
        <v>0</v>
      </c>
      <c r="G87" s="63"/>
      <c r="H87" s="15">
        <v>0</v>
      </c>
      <c r="J87" s="14" t="s">
        <v>458</v>
      </c>
    </row>
    <row r="88" spans="2:10" x14ac:dyDescent="0.3">
      <c r="B88" s="46" t="s">
        <v>289</v>
      </c>
      <c r="C88" s="12" t="s">
        <v>58</v>
      </c>
      <c r="D88" s="14">
        <v>455738</v>
      </c>
      <c r="E88" s="63"/>
      <c r="F88" s="14">
        <v>0</v>
      </c>
      <c r="G88" s="63"/>
      <c r="H88" s="15">
        <v>0</v>
      </c>
      <c r="J88" s="14" t="s">
        <v>458</v>
      </c>
    </row>
    <row r="89" spans="2:10" x14ac:dyDescent="0.3">
      <c r="B89" s="46" t="s">
        <v>246</v>
      </c>
      <c r="C89" s="12" t="s">
        <v>59</v>
      </c>
      <c r="D89" s="14">
        <v>576366</v>
      </c>
      <c r="E89" s="63"/>
      <c r="F89" s="14">
        <v>0</v>
      </c>
      <c r="G89" s="63"/>
      <c r="H89" s="15">
        <v>0</v>
      </c>
      <c r="J89" s="14" t="s">
        <v>458</v>
      </c>
    </row>
    <row r="90" spans="2:10" x14ac:dyDescent="0.3">
      <c r="B90" s="46" t="s">
        <v>280</v>
      </c>
      <c r="C90" s="12" t="s">
        <v>61</v>
      </c>
      <c r="D90" s="14">
        <v>714169</v>
      </c>
      <c r="E90" s="63"/>
      <c r="F90" s="14">
        <v>0</v>
      </c>
      <c r="G90" s="63"/>
      <c r="H90" s="15">
        <v>0</v>
      </c>
      <c r="J90" s="14" t="s">
        <v>458</v>
      </c>
    </row>
    <row r="91" spans="2:10" x14ac:dyDescent="0.3">
      <c r="B91" s="46" t="s">
        <v>230</v>
      </c>
      <c r="C91" s="12" t="s">
        <v>65</v>
      </c>
      <c r="D91" s="14">
        <v>239027</v>
      </c>
      <c r="E91" s="63"/>
      <c r="F91" s="14">
        <v>0</v>
      </c>
      <c r="G91" s="63"/>
      <c r="H91" s="15">
        <v>0</v>
      </c>
      <c r="J91" s="14" t="s">
        <v>458</v>
      </c>
    </row>
    <row r="92" spans="2:10" x14ac:dyDescent="0.3">
      <c r="B92" s="46" t="s">
        <v>192</v>
      </c>
      <c r="C92" s="12" t="s">
        <v>68</v>
      </c>
      <c r="D92" s="14">
        <v>702619</v>
      </c>
      <c r="E92" s="63"/>
      <c r="F92" s="14">
        <v>0</v>
      </c>
      <c r="G92" s="63"/>
      <c r="H92" s="15">
        <v>0</v>
      </c>
      <c r="J92" s="14" t="s">
        <v>458</v>
      </c>
    </row>
    <row r="93" spans="2:10" x14ac:dyDescent="0.3">
      <c r="B93" s="46" t="s">
        <v>224</v>
      </c>
      <c r="C93" s="12" t="s">
        <v>70</v>
      </c>
      <c r="D93" s="14">
        <v>321040</v>
      </c>
      <c r="E93" s="63"/>
      <c r="F93" s="14">
        <v>0</v>
      </c>
      <c r="G93" s="63"/>
      <c r="H93" s="15">
        <v>0</v>
      </c>
      <c r="J93" s="14" t="s">
        <v>458</v>
      </c>
    </row>
    <row r="94" spans="2:10" x14ac:dyDescent="0.3">
      <c r="B94" s="46" t="s">
        <v>277</v>
      </c>
      <c r="C94" s="12" t="s">
        <v>74</v>
      </c>
      <c r="D94" s="14">
        <v>291554</v>
      </c>
      <c r="E94" s="63"/>
      <c r="F94" s="14">
        <v>0</v>
      </c>
      <c r="G94" s="63"/>
      <c r="H94" s="15">
        <v>0</v>
      </c>
      <c r="J94" s="14" t="s">
        <v>458</v>
      </c>
    </row>
    <row r="95" spans="2:10" x14ac:dyDescent="0.3">
      <c r="B95" s="46" t="s">
        <v>284</v>
      </c>
      <c r="C95" s="12" t="s">
        <v>77</v>
      </c>
      <c r="D95" s="14">
        <v>273593</v>
      </c>
      <c r="E95" s="63"/>
      <c r="F95" s="14">
        <v>0</v>
      </c>
      <c r="G95" s="63"/>
      <c r="H95" s="15">
        <v>0</v>
      </c>
      <c r="J95" s="14" t="s">
        <v>458</v>
      </c>
    </row>
    <row r="96" spans="2:10" x14ac:dyDescent="0.3">
      <c r="B96" s="46" t="s">
        <v>306</v>
      </c>
      <c r="C96" s="12" t="s">
        <v>134</v>
      </c>
      <c r="D96" s="14">
        <v>231285</v>
      </c>
      <c r="E96" s="63"/>
      <c r="F96" s="14">
        <v>0</v>
      </c>
      <c r="G96" s="63"/>
      <c r="H96" s="15">
        <v>0</v>
      </c>
      <c r="J96" s="14" t="s">
        <v>458</v>
      </c>
    </row>
    <row r="97" spans="2:10" x14ac:dyDescent="0.3">
      <c r="B97" s="46" t="s">
        <v>185</v>
      </c>
      <c r="C97" s="12" t="s">
        <v>82</v>
      </c>
      <c r="D97" s="14">
        <v>883822</v>
      </c>
      <c r="E97" s="63"/>
      <c r="F97" s="14">
        <v>0</v>
      </c>
      <c r="G97" s="63"/>
      <c r="H97" s="15">
        <v>0</v>
      </c>
      <c r="J97" s="14" t="s">
        <v>458</v>
      </c>
    </row>
    <row r="98" spans="2:10" x14ac:dyDescent="0.3">
      <c r="B98" s="46" t="s">
        <v>237</v>
      </c>
      <c r="C98" s="12" t="s">
        <v>84</v>
      </c>
      <c r="D98" s="14">
        <v>309050</v>
      </c>
      <c r="E98" s="63"/>
      <c r="F98" s="14">
        <v>0</v>
      </c>
      <c r="G98" s="63"/>
      <c r="H98" s="15">
        <v>0</v>
      </c>
      <c r="J98" s="14" t="s">
        <v>458</v>
      </c>
    </row>
    <row r="99" spans="2:10" x14ac:dyDescent="0.3">
      <c r="B99" s="46" t="s">
        <v>256</v>
      </c>
      <c r="C99" s="12" t="s">
        <v>87</v>
      </c>
      <c r="D99" s="14">
        <v>297651</v>
      </c>
      <c r="E99" s="63"/>
      <c r="F99" s="14">
        <v>0</v>
      </c>
      <c r="G99" s="63"/>
      <c r="H99" s="15">
        <v>0</v>
      </c>
      <c r="J99" s="14" t="s">
        <v>458</v>
      </c>
    </row>
    <row r="100" spans="2:10" x14ac:dyDescent="0.3">
      <c r="B100" s="46" t="s">
        <v>240</v>
      </c>
      <c r="C100" s="12" t="s">
        <v>91</v>
      </c>
      <c r="D100" s="14">
        <v>392284</v>
      </c>
      <c r="E100" s="63"/>
      <c r="F100" s="14">
        <v>0</v>
      </c>
      <c r="G100" s="63"/>
      <c r="H100" s="15">
        <v>0</v>
      </c>
      <c r="J100" s="14" t="s">
        <v>458</v>
      </c>
    </row>
    <row r="101" spans="2:10" x14ac:dyDescent="0.3">
      <c r="B101" s="46" t="s">
        <v>265</v>
      </c>
      <c r="C101" s="52" t="s">
        <v>92</v>
      </c>
      <c r="D101" s="14">
        <v>268744</v>
      </c>
      <c r="E101" s="63"/>
      <c r="F101" s="14">
        <v>0</v>
      </c>
      <c r="G101" s="63"/>
      <c r="H101" s="15">
        <v>0</v>
      </c>
      <c r="J101" s="14" t="s">
        <v>458</v>
      </c>
    </row>
    <row r="102" spans="2:10" x14ac:dyDescent="0.3">
      <c r="B102" s="46" t="s">
        <v>288</v>
      </c>
      <c r="C102" s="52" t="s">
        <v>94</v>
      </c>
      <c r="D102" s="14">
        <v>419459</v>
      </c>
      <c r="E102" s="63"/>
      <c r="F102" s="14">
        <v>0</v>
      </c>
      <c r="G102" s="63"/>
      <c r="H102" s="15">
        <v>0</v>
      </c>
      <c r="J102" s="14" t="s">
        <v>458</v>
      </c>
    </row>
    <row r="103" spans="2:10" x14ac:dyDescent="0.3">
      <c r="B103" s="46" t="s">
        <v>228</v>
      </c>
      <c r="C103" s="12" t="s">
        <v>95</v>
      </c>
      <c r="D103" s="14">
        <v>464214</v>
      </c>
      <c r="E103" s="63"/>
      <c r="F103" s="14">
        <v>0</v>
      </c>
      <c r="G103" s="63"/>
      <c r="H103" s="15">
        <v>0</v>
      </c>
      <c r="J103" s="14" t="s">
        <v>458</v>
      </c>
    </row>
    <row r="104" spans="2:10" x14ac:dyDescent="0.3">
      <c r="B104" s="46" t="s">
        <v>295</v>
      </c>
      <c r="C104" s="12" t="s">
        <v>97</v>
      </c>
      <c r="D104" s="14">
        <v>399769</v>
      </c>
      <c r="E104" s="63"/>
      <c r="F104" s="14">
        <v>0</v>
      </c>
      <c r="G104" s="63"/>
      <c r="H104" s="15">
        <v>0</v>
      </c>
      <c r="J104" s="14" t="s">
        <v>458</v>
      </c>
    </row>
    <row r="105" spans="2:10" x14ac:dyDescent="0.3">
      <c r="B105" s="46" t="s">
        <v>247</v>
      </c>
      <c r="C105" s="94" t="s">
        <v>98</v>
      </c>
      <c r="D105" s="14">
        <v>253749</v>
      </c>
      <c r="E105" s="63"/>
      <c r="F105" s="14">
        <v>0</v>
      </c>
      <c r="G105" s="63"/>
      <c r="H105" s="15">
        <v>0</v>
      </c>
      <c r="J105" s="14" t="s">
        <v>458</v>
      </c>
    </row>
    <row r="106" spans="2:10" ht="14.4" thickBot="1" x14ac:dyDescent="0.35">
      <c r="B106" s="161"/>
    </row>
    <row r="107" spans="2:10" x14ac:dyDescent="0.3">
      <c r="B107" s="161"/>
      <c r="C107" s="168" t="s">
        <v>136</v>
      </c>
      <c r="D107" s="19"/>
      <c r="E107" s="114"/>
      <c r="F107" s="80">
        <f t="array" ref="F107">SMALL(F7:F105,COUNTIF(F7:F105,0)+1)</f>
        <v>1</v>
      </c>
      <c r="G107" s="64"/>
      <c r="H107" s="60">
        <f>SMALL(H6:H105,COUNTIF(H6:H105,0)+1)</f>
        <v>5.6560228611919235E-2</v>
      </c>
      <c r="J107" s="80">
        <f t="array" ref="J107">SMALL(J7:J105,COUNTIF(J7:J105,0)+1)</f>
        <v>11243.75</v>
      </c>
    </row>
    <row r="108" spans="2:10" x14ac:dyDescent="0.3">
      <c r="B108" s="161"/>
      <c r="C108" s="83" t="s">
        <v>137</v>
      </c>
      <c r="D108" s="22"/>
      <c r="E108" s="114"/>
      <c r="F108" s="139">
        <f t="array" ref="F108">MEDIAN(IF(ISNUMBER(F4:F105),F4:F105))</f>
        <v>0</v>
      </c>
      <c r="G108" s="64"/>
      <c r="H108" s="53">
        <f t="array" ref="H108">MEDIAN(IF(ISNUMBER(H3:H105),H3:H105))</f>
        <v>0</v>
      </c>
      <c r="J108" s="139">
        <f t="array" ref="J108">MEDIAN(IF(ISNUMBER(J4:J105),J4:J105))</f>
        <v>53118.583333333336</v>
      </c>
    </row>
    <row r="109" spans="2:10" ht="14.4" thickBot="1" x14ac:dyDescent="0.35">
      <c r="B109" s="161"/>
      <c r="C109" s="169" t="s">
        <v>138</v>
      </c>
      <c r="D109" s="25"/>
      <c r="E109" s="114"/>
      <c r="F109" s="140">
        <f>MAX(F7:F105)</f>
        <v>68</v>
      </c>
      <c r="G109" s="64"/>
      <c r="H109" s="65">
        <f>MAX(H6:H105)</f>
        <v>9.1255007209509138</v>
      </c>
      <c r="J109" s="140">
        <f t="shared" ref="J109" si="0">MAX(J7:J105)</f>
        <v>1768026.8</v>
      </c>
    </row>
    <row r="110" spans="2:10" x14ac:dyDescent="0.3">
      <c r="B110" s="161"/>
    </row>
    <row r="111" spans="2:10" x14ac:dyDescent="0.3">
      <c r="B111" s="161" t="s">
        <v>308</v>
      </c>
      <c r="C111" s="150" t="s">
        <v>28</v>
      </c>
      <c r="D111" s="151">
        <v>218206</v>
      </c>
      <c r="E111" s="63"/>
      <c r="F111" s="151">
        <v>1</v>
      </c>
      <c r="G111" s="63"/>
      <c r="H111" s="152">
        <v>0.45828254035177773</v>
      </c>
      <c r="J111" s="151">
        <v>218206</v>
      </c>
    </row>
    <row r="113" spans="3:4" x14ac:dyDescent="0.3">
      <c r="C113" s="89" t="s">
        <v>383</v>
      </c>
    </row>
    <row r="114" spans="3:4" x14ac:dyDescent="0.3">
      <c r="C114" s="55" t="s">
        <v>418</v>
      </c>
    </row>
    <row r="115" spans="3:4" x14ac:dyDescent="0.3">
      <c r="C115" s="1" t="s">
        <v>386</v>
      </c>
    </row>
    <row r="117" spans="3:4" x14ac:dyDescent="0.3">
      <c r="C117" s="3" t="s">
        <v>387</v>
      </c>
    </row>
    <row r="118" spans="3:4" x14ac:dyDescent="0.3">
      <c r="C118" s="6" t="s">
        <v>416</v>
      </c>
      <c r="D118" s="1" t="s">
        <v>415</v>
      </c>
    </row>
  </sheetData>
  <autoFilter ref="B5:J105">
    <sortState ref="B6:J105">
      <sortCondition descending="1" ref="H5:H105"/>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18"/>
  <sheetViews>
    <sheetView showGridLines="0" workbookViewId="0">
      <selection activeCell="H15" sqref="H15"/>
    </sheetView>
  </sheetViews>
  <sheetFormatPr defaultColWidth="9.109375" defaultRowHeight="13.8" x14ac:dyDescent="0.3"/>
  <cols>
    <col min="1" max="1" width="9.109375" style="46"/>
    <col min="2" max="2" width="9.109375" style="46" hidden="1" customWidth="1"/>
    <col min="3" max="3" width="25.88671875" style="1" bestFit="1" customWidth="1"/>
    <col min="4" max="4" width="17" style="7" bestFit="1" customWidth="1"/>
    <col min="5" max="5" width="1.21875" style="109" customWidth="1"/>
    <col min="6" max="6" width="9.6640625" style="146" customWidth="1"/>
    <col min="7" max="7" width="1.21875" style="137" customWidth="1"/>
    <col min="8" max="8" width="14.88671875" style="147" customWidth="1"/>
    <col min="9" max="9" width="1.21875" style="161" customWidth="1"/>
    <col min="10" max="10" width="12.33203125" style="46" customWidth="1"/>
    <col min="11" max="16384" width="9.109375" style="46"/>
  </cols>
  <sheetData>
    <row r="1" spans="2:10" s="50" customFormat="1" ht="15.6" x14ac:dyDescent="0.3">
      <c r="C1" s="143" t="s">
        <v>125</v>
      </c>
      <c r="D1" s="7"/>
      <c r="E1" s="109"/>
      <c r="F1" s="146"/>
      <c r="G1" s="137"/>
      <c r="H1" s="147"/>
      <c r="I1" s="92"/>
    </row>
    <row r="2" spans="2:10" s="50" customFormat="1" x14ac:dyDescent="0.3">
      <c r="D2" s="7"/>
      <c r="E2" s="109"/>
      <c r="F2" s="146"/>
      <c r="G2" s="137"/>
      <c r="H2" s="147"/>
      <c r="I2" s="92"/>
    </row>
    <row r="3" spans="2:10" s="50" customFormat="1" ht="27.6" x14ac:dyDescent="0.3">
      <c r="C3" s="10" t="s">
        <v>0</v>
      </c>
      <c r="D3" s="13" t="s">
        <v>1</v>
      </c>
      <c r="E3" s="90"/>
      <c r="F3" s="27" t="s">
        <v>111</v>
      </c>
      <c r="G3" s="68"/>
      <c r="H3" s="43" t="s">
        <v>110</v>
      </c>
      <c r="I3" s="92"/>
      <c r="J3" s="43" t="s">
        <v>321</v>
      </c>
    </row>
    <row r="4" spans="2:10" s="50" customFormat="1" hidden="1" x14ac:dyDescent="0.3">
      <c r="C4" s="92"/>
      <c r="D4" s="95"/>
      <c r="E4" s="95"/>
      <c r="F4" s="95" t="s">
        <v>218</v>
      </c>
      <c r="G4" s="95"/>
      <c r="H4" s="96"/>
      <c r="I4" s="92"/>
    </row>
    <row r="5" spans="2:10" s="50" customFormat="1" x14ac:dyDescent="0.3">
      <c r="C5" s="92"/>
      <c r="D5" s="95"/>
      <c r="E5" s="95"/>
      <c r="F5" s="95"/>
      <c r="G5" s="95"/>
      <c r="H5" s="96"/>
      <c r="I5" s="92"/>
    </row>
    <row r="6" spans="2:10" x14ac:dyDescent="0.3">
      <c r="B6" s="46" t="s">
        <v>187</v>
      </c>
      <c r="C6" s="12" t="s">
        <v>13</v>
      </c>
      <c r="D6" s="14">
        <v>240861</v>
      </c>
      <c r="E6" s="63"/>
      <c r="F6" s="14">
        <v>18</v>
      </c>
      <c r="G6" s="63"/>
      <c r="H6" s="15">
        <v>7.4731899311220991</v>
      </c>
      <c r="J6" s="14">
        <v>13381.166666666666</v>
      </c>
    </row>
    <row r="7" spans="2:10" x14ac:dyDescent="0.3">
      <c r="B7" s="46" t="s">
        <v>281</v>
      </c>
      <c r="C7" s="67" t="s">
        <v>75</v>
      </c>
      <c r="D7" s="14">
        <v>665438</v>
      </c>
      <c r="E7" s="63"/>
      <c r="F7" s="14">
        <v>38</v>
      </c>
      <c r="G7" s="63"/>
      <c r="H7" s="15">
        <v>5.710524496647321</v>
      </c>
      <c r="J7" s="14">
        <v>17511.526315789473</v>
      </c>
    </row>
    <row r="8" spans="2:10" x14ac:dyDescent="0.3">
      <c r="B8" s="46" t="s">
        <v>230</v>
      </c>
      <c r="C8" s="12" t="s">
        <v>65</v>
      </c>
      <c r="D8" s="14">
        <v>239027</v>
      </c>
      <c r="E8" s="63"/>
      <c r="F8" s="14">
        <v>13</v>
      </c>
      <c r="G8" s="63"/>
      <c r="H8" s="15">
        <v>5.438716128303497</v>
      </c>
      <c r="J8" s="14">
        <v>18386.692307692309</v>
      </c>
    </row>
    <row r="9" spans="2:10" x14ac:dyDescent="0.3">
      <c r="B9" s="46" t="s">
        <v>305</v>
      </c>
      <c r="C9" s="12" t="s">
        <v>39</v>
      </c>
      <c r="D9" s="14">
        <v>331701</v>
      </c>
      <c r="E9" s="63"/>
      <c r="F9" s="14">
        <v>17</v>
      </c>
      <c r="G9" s="63"/>
      <c r="H9" s="15">
        <v>5.1250976029617039</v>
      </c>
      <c r="J9" s="14">
        <v>19511.823529411766</v>
      </c>
    </row>
    <row r="10" spans="2:10" x14ac:dyDescent="0.3">
      <c r="B10" s="46" t="s">
        <v>185</v>
      </c>
      <c r="C10" s="12" t="s">
        <v>82</v>
      </c>
      <c r="D10" s="14">
        <v>883822</v>
      </c>
      <c r="E10" s="63"/>
      <c r="F10" s="14">
        <v>42</v>
      </c>
      <c r="G10" s="63"/>
      <c r="H10" s="15">
        <v>4.7520880901357971</v>
      </c>
      <c r="J10" s="14">
        <v>21043.380952380954</v>
      </c>
    </row>
    <row r="11" spans="2:10" x14ac:dyDescent="0.3">
      <c r="B11" s="46" t="s">
        <v>190</v>
      </c>
      <c r="C11" s="12" t="s">
        <v>79</v>
      </c>
      <c r="D11" s="14">
        <v>534959</v>
      </c>
      <c r="E11" s="63"/>
      <c r="F11" s="14">
        <v>23</v>
      </c>
      <c r="G11" s="63"/>
      <c r="H11" s="15">
        <v>4.2993949068994075</v>
      </c>
      <c r="J11" s="14">
        <v>23259.08695652174</v>
      </c>
    </row>
    <row r="12" spans="2:10" x14ac:dyDescent="0.3">
      <c r="B12" s="46" t="s">
        <v>240</v>
      </c>
      <c r="C12" s="12" t="s">
        <v>91</v>
      </c>
      <c r="D12" s="14">
        <v>392284</v>
      </c>
      <c r="E12" s="63"/>
      <c r="F12" s="14">
        <v>16</v>
      </c>
      <c r="G12" s="63"/>
      <c r="H12" s="15">
        <v>4.078677692692029</v>
      </c>
      <c r="J12" s="14">
        <v>24517.75</v>
      </c>
    </row>
    <row r="13" spans="2:10" x14ac:dyDescent="0.3">
      <c r="B13" s="46" t="s">
        <v>266</v>
      </c>
      <c r="C13" s="12" t="s">
        <v>6</v>
      </c>
      <c r="D13" s="14">
        <v>246301</v>
      </c>
      <c r="E13" s="63"/>
      <c r="F13" s="14">
        <v>10</v>
      </c>
      <c r="G13" s="63"/>
      <c r="H13" s="15">
        <v>4.0600728377067083</v>
      </c>
      <c r="J13" s="14">
        <v>24630.1</v>
      </c>
    </row>
    <row r="14" spans="2:10" x14ac:dyDescent="0.3">
      <c r="B14" s="46" t="s">
        <v>271</v>
      </c>
      <c r="C14" s="12" t="s">
        <v>67</v>
      </c>
      <c r="D14" s="14">
        <v>446649</v>
      </c>
      <c r="E14" s="63"/>
      <c r="F14" s="14">
        <v>18</v>
      </c>
      <c r="G14" s="63"/>
      <c r="H14" s="15">
        <v>4.0300101421921912</v>
      </c>
      <c r="J14" s="14">
        <v>24813.833333333332</v>
      </c>
    </row>
    <row r="15" spans="2:10" x14ac:dyDescent="0.3">
      <c r="B15" s="46" t="s">
        <v>275</v>
      </c>
      <c r="C15" s="12" t="s">
        <v>55</v>
      </c>
      <c r="D15" s="14">
        <v>277146</v>
      </c>
      <c r="E15" s="63"/>
      <c r="F15" s="14">
        <v>11</v>
      </c>
      <c r="G15" s="63"/>
      <c r="H15" s="15">
        <v>3.9690271553621557</v>
      </c>
      <c r="J15" s="14">
        <v>25195.090909090908</v>
      </c>
    </row>
    <row r="16" spans="2:10" x14ac:dyDescent="0.3">
      <c r="B16" s="46" t="s">
        <v>231</v>
      </c>
      <c r="C16" s="59" t="s">
        <v>153</v>
      </c>
      <c r="D16" s="14">
        <v>649600</v>
      </c>
      <c r="E16" s="63"/>
      <c r="F16" s="14">
        <v>25</v>
      </c>
      <c r="G16" s="63"/>
      <c r="H16" s="15">
        <v>3.8485221674876846</v>
      </c>
      <c r="J16" s="14">
        <v>25984</v>
      </c>
    </row>
    <row r="17" spans="2:10" x14ac:dyDescent="0.3">
      <c r="B17" s="46" t="s">
        <v>270</v>
      </c>
      <c r="C17" s="12" t="s">
        <v>20</v>
      </c>
      <c r="D17" s="14">
        <v>278609</v>
      </c>
      <c r="E17" s="63"/>
      <c r="F17" s="14">
        <v>8</v>
      </c>
      <c r="G17" s="63"/>
      <c r="H17" s="15">
        <v>2.871407599898065</v>
      </c>
      <c r="J17" s="14">
        <v>34826.125</v>
      </c>
    </row>
    <row r="18" spans="2:10" x14ac:dyDescent="0.3">
      <c r="B18" s="46" t="s">
        <v>258</v>
      </c>
      <c r="C18" s="12" t="s">
        <v>4</v>
      </c>
      <c r="D18" s="14">
        <v>290509</v>
      </c>
      <c r="E18" s="63"/>
      <c r="F18" s="14">
        <v>8</v>
      </c>
      <c r="G18" s="63"/>
      <c r="H18" s="15">
        <v>2.7537873181209531</v>
      </c>
      <c r="J18" s="14">
        <v>36313.625</v>
      </c>
    </row>
    <row r="19" spans="2:10" x14ac:dyDescent="0.3">
      <c r="B19" s="46" t="s">
        <v>268</v>
      </c>
      <c r="C19" s="12" t="s">
        <v>96</v>
      </c>
      <c r="D19" s="14">
        <v>706367</v>
      </c>
      <c r="E19" s="63"/>
      <c r="F19" s="14">
        <v>19</v>
      </c>
      <c r="G19" s="63"/>
      <c r="H19" s="15">
        <v>2.689819881166589</v>
      </c>
      <c r="J19" s="14">
        <v>37177.210526315786</v>
      </c>
    </row>
    <row r="20" spans="2:10" x14ac:dyDescent="0.3">
      <c r="B20" s="46" t="s">
        <v>257</v>
      </c>
      <c r="C20" s="85" t="s">
        <v>2</v>
      </c>
      <c r="D20" s="14">
        <v>567242</v>
      </c>
      <c r="E20" s="63"/>
      <c r="F20" s="14">
        <v>14</v>
      </c>
      <c r="G20" s="63"/>
      <c r="H20" s="15">
        <v>2.4680824057456956</v>
      </c>
      <c r="J20" s="14">
        <v>40517.285714285717</v>
      </c>
    </row>
    <row r="21" spans="2:10" x14ac:dyDescent="0.3">
      <c r="B21" s="46" t="s">
        <v>296</v>
      </c>
      <c r="C21" s="12" t="s">
        <v>51</v>
      </c>
      <c r="D21" s="14">
        <v>464125</v>
      </c>
      <c r="E21" s="63"/>
      <c r="F21" s="14">
        <v>11</v>
      </c>
      <c r="G21" s="63"/>
      <c r="H21" s="15">
        <v>2.3700511715593859</v>
      </c>
      <c r="J21" s="14">
        <v>42193.181818181816</v>
      </c>
    </row>
    <row r="22" spans="2:10" x14ac:dyDescent="0.3">
      <c r="B22" s="46" t="s">
        <v>256</v>
      </c>
      <c r="C22" s="12" t="s">
        <v>87</v>
      </c>
      <c r="D22" s="14">
        <v>297651</v>
      </c>
      <c r="E22" s="63"/>
      <c r="F22" s="14">
        <v>7</v>
      </c>
      <c r="G22" s="63"/>
      <c r="H22" s="15">
        <v>2.3517475163866406</v>
      </c>
      <c r="J22" s="14">
        <v>42521.571428571428</v>
      </c>
    </row>
    <row r="23" spans="2:10" x14ac:dyDescent="0.3">
      <c r="B23" s="46" t="s">
        <v>229</v>
      </c>
      <c r="C23" s="12" t="s">
        <v>48</v>
      </c>
      <c r="D23" s="14">
        <v>258654</v>
      </c>
      <c r="E23" s="63"/>
      <c r="F23" s="14">
        <v>6</v>
      </c>
      <c r="G23" s="63"/>
      <c r="H23" s="15">
        <v>2.3197012224825442</v>
      </c>
      <c r="J23" s="14">
        <v>43109</v>
      </c>
    </row>
    <row r="24" spans="2:10" x14ac:dyDescent="0.3">
      <c r="B24" s="46" t="s">
        <v>304</v>
      </c>
      <c r="C24" s="12" t="s">
        <v>89</v>
      </c>
      <c r="D24" s="14">
        <v>259920</v>
      </c>
      <c r="E24" s="63"/>
      <c r="F24" s="14">
        <v>6</v>
      </c>
      <c r="G24" s="63"/>
      <c r="H24" s="15">
        <v>2.3084025854108954</v>
      </c>
      <c r="J24" s="14">
        <v>43320</v>
      </c>
    </row>
    <row r="25" spans="2:10" x14ac:dyDescent="0.3">
      <c r="B25" s="46" t="s">
        <v>300</v>
      </c>
      <c r="C25" s="12" t="s">
        <v>73</v>
      </c>
      <c r="D25" s="14">
        <v>305298</v>
      </c>
      <c r="E25" s="63"/>
      <c r="F25" s="14">
        <v>7</v>
      </c>
      <c r="G25" s="63"/>
      <c r="H25" s="15">
        <v>2.2928417480625485</v>
      </c>
      <c r="J25" s="14">
        <v>43614</v>
      </c>
    </row>
    <row r="26" spans="2:10" x14ac:dyDescent="0.3">
      <c r="B26" s="46" t="s">
        <v>242</v>
      </c>
      <c r="C26" s="12" t="s">
        <v>88</v>
      </c>
      <c r="D26" s="14">
        <v>314825</v>
      </c>
      <c r="E26" s="63"/>
      <c r="F26" s="14">
        <v>7</v>
      </c>
      <c r="G26" s="63"/>
      <c r="H26" s="15">
        <v>2.2234574763757644</v>
      </c>
      <c r="J26" s="14">
        <v>44975</v>
      </c>
    </row>
    <row r="27" spans="2:10" x14ac:dyDescent="0.3">
      <c r="B27" s="46" t="s">
        <v>227</v>
      </c>
      <c r="C27" s="12" t="s">
        <v>34</v>
      </c>
      <c r="D27" s="14">
        <v>547499</v>
      </c>
      <c r="E27" s="63"/>
      <c r="F27" s="14">
        <v>12</v>
      </c>
      <c r="G27" s="63"/>
      <c r="H27" s="15">
        <v>2.1917848251777632</v>
      </c>
      <c r="J27" s="14">
        <v>45624.916666666664</v>
      </c>
    </row>
    <row r="28" spans="2:10" x14ac:dyDescent="0.3">
      <c r="B28" s="46" t="s">
        <v>239</v>
      </c>
      <c r="C28" s="12" t="s">
        <v>10</v>
      </c>
      <c r="D28" s="14">
        <v>410726</v>
      </c>
      <c r="E28" s="63"/>
      <c r="F28" s="14">
        <v>9</v>
      </c>
      <c r="G28" s="63"/>
      <c r="H28" s="15">
        <v>2.1912418497976756</v>
      </c>
      <c r="J28" s="14">
        <v>45636.222222222219</v>
      </c>
    </row>
    <row r="29" spans="2:10" x14ac:dyDescent="0.3">
      <c r="B29" s="46" t="s">
        <v>276</v>
      </c>
      <c r="C29" s="12" t="s">
        <v>49</v>
      </c>
      <c r="D29" s="14">
        <v>327130</v>
      </c>
      <c r="E29" s="63"/>
      <c r="F29" s="14">
        <v>7</v>
      </c>
      <c r="G29" s="63"/>
      <c r="H29" s="15">
        <v>2.1398220890777369</v>
      </c>
      <c r="J29" s="14">
        <v>46732.857142857145</v>
      </c>
    </row>
    <row r="30" spans="2:10" x14ac:dyDescent="0.3">
      <c r="B30" s="46" t="s">
        <v>283</v>
      </c>
      <c r="C30" s="12" t="s">
        <v>33</v>
      </c>
      <c r="D30" s="14">
        <v>235898</v>
      </c>
      <c r="E30" s="63"/>
      <c r="F30" s="14">
        <v>5</v>
      </c>
      <c r="G30" s="63"/>
      <c r="H30" s="15">
        <v>2.119560148877905</v>
      </c>
      <c r="J30" s="14">
        <v>47179.6</v>
      </c>
    </row>
    <row r="31" spans="2:10" x14ac:dyDescent="0.3">
      <c r="B31" s="46" t="s">
        <v>251</v>
      </c>
      <c r="C31" s="12" t="s">
        <v>46</v>
      </c>
      <c r="D31" s="14">
        <v>304261</v>
      </c>
      <c r="E31" s="63"/>
      <c r="F31" s="14">
        <v>6</v>
      </c>
      <c r="G31" s="63"/>
      <c r="H31" s="15">
        <v>1.9719911523330298</v>
      </c>
      <c r="J31" s="14">
        <v>50710.166666666664</v>
      </c>
    </row>
    <row r="32" spans="2:10" x14ac:dyDescent="0.3">
      <c r="B32" s="46" t="s">
        <v>238</v>
      </c>
      <c r="C32" s="12" t="s">
        <v>86</v>
      </c>
      <c r="D32" s="14">
        <v>761152</v>
      </c>
      <c r="E32" s="63"/>
      <c r="F32" s="14">
        <v>15</v>
      </c>
      <c r="G32" s="63"/>
      <c r="H32" s="15">
        <v>1.9706970486841</v>
      </c>
      <c r="J32" s="14">
        <v>50743.466666666667</v>
      </c>
    </row>
    <row r="33" spans="2:10" x14ac:dyDescent="0.3">
      <c r="B33" s="46" t="s">
        <v>285</v>
      </c>
      <c r="C33" s="12" t="s">
        <v>18</v>
      </c>
      <c r="D33" s="14">
        <v>255227</v>
      </c>
      <c r="E33" s="63"/>
      <c r="F33" s="14">
        <v>5</v>
      </c>
      <c r="G33" s="63"/>
      <c r="H33" s="15">
        <v>1.9590403836584687</v>
      </c>
      <c r="J33" s="14">
        <v>51045.4</v>
      </c>
    </row>
    <row r="34" spans="2:10" x14ac:dyDescent="0.3">
      <c r="B34" s="46" t="s">
        <v>287</v>
      </c>
      <c r="C34" s="12" t="s">
        <v>7</v>
      </c>
      <c r="D34" s="14">
        <v>515426</v>
      </c>
      <c r="E34" s="63"/>
      <c r="F34" s="14">
        <v>10</v>
      </c>
      <c r="G34" s="63"/>
      <c r="H34" s="15">
        <v>1.9401427168982552</v>
      </c>
      <c r="J34" s="14">
        <v>51542.6</v>
      </c>
    </row>
    <row r="35" spans="2:10" x14ac:dyDescent="0.3">
      <c r="B35" s="46" t="s">
        <v>233</v>
      </c>
      <c r="C35" s="12" t="s">
        <v>21</v>
      </c>
      <c r="D35" s="14">
        <v>311917</v>
      </c>
      <c r="E35" s="63"/>
      <c r="F35" s="14">
        <v>6</v>
      </c>
      <c r="G35" s="63"/>
      <c r="H35" s="15">
        <v>1.9235886469798054</v>
      </c>
      <c r="J35" s="14">
        <v>51986.166666666664</v>
      </c>
    </row>
    <row r="36" spans="2:10" x14ac:dyDescent="0.3">
      <c r="B36" s="46" t="s">
        <v>279</v>
      </c>
      <c r="C36" s="12" t="s">
        <v>27</v>
      </c>
      <c r="D36" s="14">
        <v>744729</v>
      </c>
      <c r="E36" s="63"/>
      <c r="F36" s="14">
        <v>14</v>
      </c>
      <c r="G36" s="63"/>
      <c r="H36" s="15">
        <v>1.8798784524303471</v>
      </c>
      <c r="J36" s="14">
        <v>53194.928571428572</v>
      </c>
    </row>
    <row r="37" spans="2:10" x14ac:dyDescent="0.3">
      <c r="B37" s="46" t="s">
        <v>284</v>
      </c>
      <c r="C37" s="12" t="s">
        <v>77</v>
      </c>
      <c r="D37" s="14">
        <v>273593</v>
      </c>
      <c r="E37" s="63"/>
      <c r="F37" s="14">
        <v>5</v>
      </c>
      <c r="G37" s="63"/>
      <c r="H37" s="15">
        <v>1.8275321371526319</v>
      </c>
      <c r="J37" s="14">
        <v>54718.6</v>
      </c>
    </row>
    <row r="38" spans="2:10" x14ac:dyDescent="0.3">
      <c r="B38" s="46" t="s">
        <v>188</v>
      </c>
      <c r="C38" s="12" t="s">
        <v>93</v>
      </c>
      <c r="D38" s="14">
        <v>548705</v>
      </c>
      <c r="E38" s="63"/>
      <c r="F38" s="14">
        <v>10</v>
      </c>
      <c r="G38" s="63"/>
      <c r="H38" s="15">
        <v>1.8224729134963233</v>
      </c>
      <c r="J38" s="14">
        <v>54870.5</v>
      </c>
    </row>
    <row r="39" spans="2:10" x14ac:dyDescent="0.3">
      <c r="B39" s="46" t="s">
        <v>234</v>
      </c>
      <c r="C39" s="12" t="s">
        <v>63</v>
      </c>
      <c r="D39" s="14">
        <v>8840134</v>
      </c>
      <c r="E39" s="63"/>
      <c r="F39" s="14">
        <v>159</v>
      </c>
      <c r="G39" s="63"/>
      <c r="H39" s="15">
        <v>1.7986152698590314</v>
      </c>
      <c r="J39" s="14">
        <v>55598.327044025158</v>
      </c>
    </row>
    <row r="40" spans="2:10" x14ac:dyDescent="0.3">
      <c r="B40" s="46" t="s">
        <v>289</v>
      </c>
      <c r="C40" s="12" t="s">
        <v>58</v>
      </c>
      <c r="D40" s="14">
        <v>455738</v>
      </c>
      <c r="E40" s="63"/>
      <c r="F40" s="14">
        <v>8</v>
      </c>
      <c r="G40" s="63"/>
      <c r="H40" s="15">
        <v>1.7553945468668404</v>
      </c>
      <c r="J40" s="14">
        <v>56967.25</v>
      </c>
    </row>
    <row r="41" spans="2:10" x14ac:dyDescent="0.3">
      <c r="B41" s="46" t="s">
        <v>254</v>
      </c>
      <c r="C41" s="12" t="s">
        <v>14</v>
      </c>
      <c r="D41" s="14">
        <v>685476</v>
      </c>
      <c r="E41" s="63"/>
      <c r="F41" s="14">
        <v>12</v>
      </c>
      <c r="G41" s="63"/>
      <c r="H41" s="15">
        <v>1.7506083363968978</v>
      </c>
      <c r="J41" s="14">
        <v>57123</v>
      </c>
    </row>
    <row r="42" spans="2:10" x14ac:dyDescent="0.3">
      <c r="B42" s="46" t="s">
        <v>243</v>
      </c>
      <c r="C42" s="12" t="s">
        <v>76</v>
      </c>
      <c r="D42" s="14">
        <v>480766</v>
      </c>
      <c r="E42" s="63"/>
      <c r="F42" s="14">
        <v>8</v>
      </c>
      <c r="G42" s="63"/>
      <c r="H42" s="15">
        <v>1.6640111821551442</v>
      </c>
      <c r="J42" s="14">
        <v>60095.75</v>
      </c>
    </row>
    <row r="43" spans="2:10" x14ac:dyDescent="0.3">
      <c r="B43" s="46" t="s">
        <v>235</v>
      </c>
      <c r="C43" s="12" t="s">
        <v>81</v>
      </c>
      <c r="D43" s="14">
        <v>1394592</v>
      </c>
      <c r="E43" s="63"/>
      <c r="F43" s="14">
        <v>23</v>
      </c>
      <c r="G43" s="63"/>
      <c r="H43" s="15">
        <v>1.6492278745324795</v>
      </c>
      <c r="J43" s="14">
        <v>60634.434782608696</v>
      </c>
    </row>
    <row r="44" spans="2:10" x14ac:dyDescent="0.3">
      <c r="B44" s="46" t="s">
        <v>292</v>
      </c>
      <c r="C44" s="12" t="s">
        <v>23</v>
      </c>
      <c r="D44" s="14">
        <v>495511</v>
      </c>
      <c r="E44" s="63"/>
      <c r="F44" s="14">
        <v>8</v>
      </c>
      <c r="G44" s="63"/>
      <c r="H44" s="15">
        <v>1.614494935531199</v>
      </c>
      <c r="J44" s="14">
        <v>61938.875</v>
      </c>
    </row>
    <row r="45" spans="2:10" x14ac:dyDescent="0.3">
      <c r="B45" s="46" t="s">
        <v>307</v>
      </c>
      <c r="C45" s="12" t="s">
        <v>9</v>
      </c>
      <c r="D45" s="14">
        <v>1003496</v>
      </c>
      <c r="E45" s="63"/>
      <c r="F45" s="14">
        <v>16</v>
      </c>
      <c r="G45" s="63"/>
      <c r="H45" s="15">
        <v>1.5944258870987029</v>
      </c>
      <c r="J45" s="14">
        <v>62718.5</v>
      </c>
    </row>
    <row r="46" spans="2:10" x14ac:dyDescent="0.3">
      <c r="B46" s="46" t="s">
        <v>263</v>
      </c>
      <c r="C46" s="12" t="s">
        <v>60</v>
      </c>
      <c r="D46" s="14">
        <v>439124</v>
      </c>
      <c r="E46" s="63"/>
      <c r="F46" s="14">
        <v>7</v>
      </c>
      <c r="G46" s="63"/>
      <c r="H46" s="15">
        <v>1.5940827647771472</v>
      </c>
      <c r="J46" s="14">
        <v>62732</v>
      </c>
    </row>
    <row r="47" spans="2:10" x14ac:dyDescent="0.3">
      <c r="B47" s="46" t="s">
        <v>225</v>
      </c>
      <c r="C47" s="12" t="s">
        <v>83</v>
      </c>
      <c r="D47" s="14">
        <v>1018924</v>
      </c>
      <c r="E47" s="63"/>
      <c r="F47" s="14">
        <v>15</v>
      </c>
      <c r="G47" s="63"/>
      <c r="H47" s="15">
        <v>1.4721411999324778</v>
      </c>
      <c r="J47" s="14">
        <v>67928.266666666663</v>
      </c>
    </row>
    <row r="48" spans="2:10" x14ac:dyDescent="0.3">
      <c r="B48" s="46" t="s">
        <v>269</v>
      </c>
      <c r="C48" s="12" t="s">
        <v>66</v>
      </c>
      <c r="D48" s="14">
        <v>276199</v>
      </c>
      <c r="E48" s="63"/>
      <c r="F48" s="14">
        <v>4</v>
      </c>
      <c r="G48" s="63"/>
      <c r="H48" s="15">
        <v>1.4482311666588221</v>
      </c>
      <c r="J48" s="14">
        <v>69049.75</v>
      </c>
    </row>
    <row r="49" spans="2:10" x14ac:dyDescent="0.3">
      <c r="B49" s="46" t="s">
        <v>259</v>
      </c>
      <c r="C49" s="12" t="s">
        <v>16</v>
      </c>
      <c r="D49" s="14">
        <v>284103</v>
      </c>
      <c r="E49" s="63"/>
      <c r="F49" s="14">
        <v>4</v>
      </c>
      <c r="G49" s="63"/>
      <c r="H49" s="15">
        <v>1.4079400780702773</v>
      </c>
      <c r="J49" s="14">
        <v>71025.75</v>
      </c>
    </row>
    <row r="50" spans="2:10" x14ac:dyDescent="0.3">
      <c r="B50" s="46" t="s">
        <v>280</v>
      </c>
      <c r="C50" s="12" t="s">
        <v>61</v>
      </c>
      <c r="D50" s="14">
        <v>714169</v>
      </c>
      <c r="E50" s="63"/>
      <c r="F50" s="14">
        <v>10</v>
      </c>
      <c r="G50" s="63"/>
      <c r="H50" s="15">
        <v>1.4002287973854928</v>
      </c>
      <c r="J50" s="14">
        <v>71416.899999999994</v>
      </c>
    </row>
    <row r="51" spans="2:10" x14ac:dyDescent="0.3">
      <c r="B51" s="46" t="s">
        <v>262</v>
      </c>
      <c r="C51" s="12" t="s">
        <v>30</v>
      </c>
      <c r="D51" s="14">
        <v>296031</v>
      </c>
      <c r="E51" s="63"/>
      <c r="F51" s="14">
        <v>4</v>
      </c>
      <c r="G51" s="63"/>
      <c r="H51" s="15">
        <v>1.3512098395100511</v>
      </c>
      <c r="J51" s="14">
        <v>74007.75</v>
      </c>
    </row>
    <row r="52" spans="2:10" x14ac:dyDescent="0.3">
      <c r="B52" s="46" t="s">
        <v>189</v>
      </c>
      <c r="C52" s="12" t="s">
        <v>50</v>
      </c>
      <c r="D52" s="14">
        <v>297371</v>
      </c>
      <c r="E52" s="63"/>
      <c r="F52" s="14">
        <v>4</v>
      </c>
      <c r="G52" s="63"/>
      <c r="H52" s="15">
        <v>1.3451210777110074</v>
      </c>
      <c r="J52" s="14">
        <v>74342.75</v>
      </c>
    </row>
    <row r="53" spans="2:10" x14ac:dyDescent="0.3">
      <c r="B53" s="46" t="s">
        <v>298</v>
      </c>
      <c r="C53" s="12" t="s">
        <v>12</v>
      </c>
      <c r="D53" s="14">
        <v>227473</v>
      </c>
      <c r="E53" s="63"/>
      <c r="F53" s="14">
        <v>3</v>
      </c>
      <c r="G53" s="63"/>
      <c r="H53" s="15">
        <v>1.318837840095308</v>
      </c>
      <c r="J53" s="14">
        <v>75824.333333333328</v>
      </c>
    </row>
    <row r="54" spans="2:10" x14ac:dyDescent="0.3">
      <c r="B54" s="46" t="s">
        <v>306</v>
      </c>
      <c r="C54" s="12" t="s">
        <v>134</v>
      </c>
      <c r="D54" s="14">
        <v>231285</v>
      </c>
      <c r="E54" s="63"/>
      <c r="F54" s="14">
        <v>3</v>
      </c>
      <c r="G54" s="63"/>
      <c r="H54" s="15">
        <v>1.2971009793112394</v>
      </c>
      <c r="J54" s="14">
        <v>77095</v>
      </c>
    </row>
    <row r="55" spans="2:10" x14ac:dyDescent="0.3">
      <c r="B55" s="46" t="s">
        <v>299</v>
      </c>
      <c r="C55" s="52" t="s">
        <v>191</v>
      </c>
      <c r="D55" s="14">
        <v>231726</v>
      </c>
      <c r="E55" s="63"/>
      <c r="F55" s="14">
        <v>3</v>
      </c>
      <c r="G55" s="63"/>
      <c r="H55" s="15">
        <v>1.2946324538463529</v>
      </c>
      <c r="J55" s="14">
        <v>77242</v>
      </c>
    </row>
    <row r="56" spans="2:10" x14ac:dyDescent="0.3">
      <c r="B56" s="46" t="s">
        <v>295</v>
      </c>
      <c r="C56" s="59" t="s">
        <v>97</v>
      </c>
      <c r="D56" s="14">
        <v>399769</v>
      </c>
      <c r="E56" s="63"/>
      <c r="F56" s="14">
        <v>5</v>
      </c>
      <c r="G56" s="63"/>
      <c r="H56" s="15">
        <v>1.2507222921237013</v>
      </c>
      <c r="J56" s="14">
        <v>79953.8</v>
      </c>
    </row>
    <row r="57" spans="2:10" x14ac:dyDescent="0.3">
      <c r="B57" s="46" t="s">
        <v>278</v>
      </c>
      <c r="C57" s="12" t="s">
        <v>53</v>
      </c>
      <c r="D57" s="14">
        <v>642889</v>
      </c>
      <c r="E57" s="63"/>
      <c r="F57" s="14">
        <v>8</v>
      </c>
      <c r="G57" s="63"/>
      <c r="H57" s="15">
        <v>1.2443827783645389</v>
      </c>
      <c r="J57" s="14">
        <v>80361.125</v>
      </c>
    </row>
    <row r="58" spans="2:10" x14ac:dyDescent="0.3">
      <c r="B58" s="46" t="s">
        <v>291</v>
      </c>
      <c r="C58" s="12" t="s">
        <v>80</v>
      </c>
      <c r="D58" s="14">
        <v>1453138</v>
      </c>
      <c r="E58" s="63"/>
      <c r="F58" s="14">
        <v>18</v>
      </c>
      <c r="G58" s="63"/>
      <c r="H58" s="15">
        <v>1.238698595728692</v>
      </c>
      <c r="J58" s="14">
        <v>80729.888888888891</v>
      </c>
    </row>
    <row r="59" spans="2:10" x14ac:dyDescent="0.3">
      <c r="B59" s="46" t="s">
        <v>303</v>
      </c>
      <c r="C59" s="52" t="s">
        <v>85</v>
      </c>
      <c r="D59" s="14">
        <v>246001</v>
      </c>
      <c r="E59" s="63"/>
      <c r="F59" s="14">
        <v>3</v>
      </c>
      <c r="G59" s="63"/>
      <c r="H59" s="15">
        <v>1.2195072377754563</v>
      </c>
      <c r="J59" s="14">
        <v>82000.333333333328</v>
      </c>
    </row>
    <row r="60" spans="2:10" x14ac:dyDescent="0.3">
      <c r="B60" s="46" t="s">
        <v>301</v>
      </c>
      <c r="C60" s="12" t="s">
        <v>37</v>
      </c>
      <c r="D60" s="14">
        <v>251644</v>
      </c>
      <c r="E60" s="63"/>
      <c r="F60" s="14">
        <v>3</v>
      </c>
      <c r="G60" s="63"/>
      <c r="H60" s="15">
        <v>1.1921603535152836</v>
      </c>
      <c r="J60" s="14">
        <v>83881.333333333328</v>
      </c>
    </row>
    <row r="61" spans="2:10" x14ac:dyDescent="0.3">
      <c r="B61" s="46" t="s">
        <v>181</v>
      </c>
      <c r="C61" s="12" t="s">
        <v>42</v>
      </c>
      <c r="D61" s="14">
        <v>2355890</v>
      </c>
      <c r="E61" s="63"/>
      <c r="F61" s="14">
        <v>28</v>
      </c>
      <c r="G61" s="63"/>
      <c r="H61" s="15">
        <v>1.1885104992168565</v>
      </c>
      <c r="J61" s="14">
        <v>84138.928571428565</v>
      </c>
    </row>
    <row r="62" spans="2:10" x14ac:dyDescent="0.3">
      <c r="B62" s="46" t="s">
        <v>247</v>
      </c>
      <c r="C62" s="86" t="s">
        <v>98</v>
      </c>
      <c r="D62" s="14">
        <v>253749</v>
      </c>
      <c r="E62" s="63"/>
      <c r="F62" s="14">
        <v>3</v>
      </c>
      <c r="G62" s="63"/>
      <c r="H62" s="15">
        <v>1.1822706690469715</v>
      </c>
      <c r="J62" s="14">
        <v>84583</v>
      </c>
    </row>
    <row r="63" spans="2:10" x14ac:dyDescent="0.3">
      <c r="B63" s="46" t="s">
        <v>282</v>
      </c>
      <c r="C63" s="12" t="s">
        <v>3</v>
      </c>
      <c r="D63" s="14">
        <v>346023</v>
      </c>
      <c r="E63" s="63"/>
      <c r="F63" s="14">
        <v>4</v>
      </c>
      <c r="G63" s="63"/>
      <c r="H63" s="15">
        <v>1.1559925207283908</v>
      </c>
      <c r="J63" s="14">
        <v>86505.75</v>
      </c>
    </row>
    <row r="64" spans="2:10" x14ac:dyDescent="0.3">
      <c r="B64" s="46" t="s">
        <v>252</v>
      </c>
      <c r="C64" s="12" t="s">
        <v>44</v>
      </c>
      <c r="D64" s="14">
        <v>261915</v>
      </c>
      <c r="E64" s="63"/>
      <c r="F64" s="14">
        <v>3</v>
      </c>
      <c r="G64" s="63"/>
      <c r="H64" s="15">
        <v>1.145409770345341</v>
      </c>
      <c r="J64" s="14">
        <v>87305</v>
      </c>
    </row>
    <row r="65" spans="2:10" x14ac:dyDescent="0.3">
      <c r="B65" s="46" t="s">
        <v>274</v>
      </c>
      <c r="C65" s="12" t="s">
        <v>54</v>
      </c>
      <c r="D65" s="14">
        <v>263561</v>
      </c>
      <c r="E65" s="63"/>
      <c r="F65" s="14">
        <v>3</v>
      </c>
      <c r="G65" s="63"/>
      <c r="H65" s="15">
        <v>1.1382564188176552</v>
      </c>
      <c r="J65" s="14">
        <v>87853.666666666672</v>
      </c>
    </row>
    <row r="66" spans="2:10" x14ac:dyDescent="0.3">
      <c r="B66" s="46" t="s">
        <v>312</v>
      </c>
      <c r="C66" s="12" t="s">
        <v>29</v>
      </c>
      <c r="D66" s="14">
        <v>637423</v>
      </c>
      <c r="E66" s="63"/>
      <c r="F66" s="14">
        <v>7</v>
      </c>
      <c r="G66" s="63"/>
      <c r="H66" s="15">
        <v>1.09817185762045</v>
      </c>
      <c r="J66" s="14">
        <v>91060.428571428565</v>
      </c>
    </row>
    <row r="67" spans="2:10" x14ac:dyDescent="0.3">
      <c r="B67" s="46" t="s">
        <v>255</v>
      </c>
      <c r="C67" s="12" t="s">
        <v>19</v>
      </c>
      <c r="D67" s="14">
        <v>2750534</v>
      </c>
      <c r="E67" s="63"/>
      <c r="F67" s="14">
        <v>30</v>
      </c>
      <c r="G67" s="63"/>
      <c r="H67" s="15">
        <v>1.0906972973248104</v>
      </c>
      <c r="J67" s="14">
        <v>91684.46666666666</v>
      </c>
    </row>
    <row r="68" spans="2:10" x14ac:dyDescent="0.3">
      <c r="B68" s="46" t="s">
        <v>228</v>
      </c>
      <c r="C68" s="12" t="s">
        <v>95</v>
      </c>
      <c r="D68" s="14">
        <v>464214</v>
      </c>
      <c r="E68" s="63"/>
      <c r="F68" s="14">
        <v>5</v>
      </c>
      <c r="G68" s="63"/>
      <c r="H68" s="15">
        <v>1.0770894458159384</v>
      </c>
      <c r="J68" s="14">
        <v>92842.8</v>
      </c>
    </row>
    <row r="69" spans="2:10" x14ac:dyDescent="0.3">
      <c r="B69" s="46" t="s">
        <v>253</v>
      </c>
      <c r="C69" s="12" t="s">
        <v>15</v>
      </c>
      <c r="D69" s="14">
        <v>279145</v>
      </c>
      <c r="E69" s="63"/>
      <c r="F69" s="14">
        <v>3</v>
      </c>
      <c r="G69" s="63"/>
      <c r="H69" s="15">
        <v>1.0747102760214227</v>
      </c>
      <c r="J69" s="14">
        <v>93048.333333333328</v>
      </c>
    </row>
    <row r="70" spans="2:10" x14ac:dyDescent="0.3">
      <c r="B70" s="46" t="s">
        <v>277</v>
      </c>
      <c r="C70" s="12" t="s">
        <v>74</v>
      </c>
      <c r="D70" s="14">
        <v>291554</v>
      </c>
      <c r="E70" s="63"/>
      <c r="F70" s="14">
        <v>3</v>
      </c>
      <c r="G70" s="63"/>
      <c r="H70" s="15">
        <v>1.0289689045597041</v>
      </c>
      <c r="J70" s="14">
        <v>97184.666666666672</v>
      </c>
    </row>
    <row r="71" spans="2:10" x14ac:dyDescent="0.3">
      <c r="B71" s="46" t="s">
        <v>186</v>
      </c>
      <c r="C71" s="12" t="s">
        <v>38</v>
      </c>
      <c r="D71" s="14">
        <v>303787</v>
      </c>
      <c r="E71" s="63"/>
      <c r="F71" s="14">
        <v>3</v>
      </c>
      <c r="G71" s="63"/>
      <c r="H71" s="15">
        <v>0.98753402877674157</v>
      </c>
      <c r="J71" s="14">
        <v>101262.33333333333</v>
      </c>
    </row>
    <row r="72" spans="2:10" x14ac:dyDescent="0.3">
      <c r="B72" s="46" t="s">
        <v>244</v>
      </c>
      <c r="C72" s="12" t="s">
        <v>56</v>
      </c>
      <c r="D72" s="14">
        <v>631187</v>
      </c>
      <c r="E72" s="63"/>
      <c r="F72" s="14">
        <v>6</v>
      </c>
      <c r="G72" s="63"/>
      <c r="H72" s="15">
        <v>0.95058992026134881</v>
      </c>
      <c r="J72" s="14">
        <v>105197.83333333333</v>
      </c>
    </row>
    <row r="73" spans="2:10" x14ac:dyDescent="0.3">
      <c r="B73" s="46" t="s">
        <v>184</v>
      </c>
      <c r="C73" s="12" t="s">
        <v>17</v>
      </c>
      <c r="D73" s="14">
        <v>1164981</v>
      </c>
      <c r="E73" s="63"/>
      <c r="F73" s="14">
        <v>11</v>
      </c>
      <c r="G73" s="63"/>
      <c r="H73" s="15">
        <v>0.94422140790278986</v>
      </c>
      <c r="J73" s="14">
        <v>105907.36363636363</v>
      </c>
    </row>
    <row r="74" spans="2:10" x14ac:dyDescent="0.3">
      <c r="B74" s="46" t="s">
        <v>224</v>
      </c>
      <c r="C74" s="12" t="s">
        <v>70</v>
      </c>
      <c r="D74" s="14">
        <v>321040</v>
      </c>
      <c r="E74" s="63"/>
      <c r="F74" s="14">
        <v>3</v>
      </c>
      <c r="G74" s="63"/>
      <c r="H74" s="15">
        <v>0.93446299526538745</v>
      </c>
      <c r="J74" s="14">
        <v>107013.33333333333</v>
      </c>
    </row>
    <row r="75" spans="2:10" x14ac:dyDescent="0.3">
      <c r="B75" s="46" t="s">
        <v>286</v>
      </c>
      <c r="C75" s="52" t="s">
        <v>90</v>
      </c>
      <c r="D75" s="14">
        <v>323593</v>
      </c>
      <c r="E75" s="63"/>
      <c r="F75" s="14">
        <v>3</v>
      </c>
      <c r="G75" s="63"/>
      <c r="H75" s="15">
        <v>0.92709051184667157</v>
      </c>
      <c r="J75" s="14">
        <v>107864.33333333333</v>
      </c>
    </row>
    <row r="76" spans="2:10" x14ac:dyDescent="0.3">
      <c r="B76" s="46" t="s">
        <v>261</v>
      </c>
      <c r="C76" s="12" t="s">
        <v>11</v>
      </c>
      <c r="D76" s="14">
        <v>576870</v>
      </c>
      <c r="E76" s="63"/>
      <c r="F76" s="14">
        <v>5</v>
      </c>
      <c r="G76" s="63"/>
      <c r="H76" s="15">
        <v>0.86674640733614161</v>
      </c>
      <c r="J76" s="14">
        <v>115374</v>
      </c>
    </row>
    <row r="77" spans="2:10" x14ac:dyDescent="0.3">
      <c r="B77" s="46" t="s">
        <v>241</v>
      </c>
      <c r="C77" s="12" t="s">
        <v>135</v>
      </c>
      <c r="D77" s="14">
        <v>233034</v>
      </c>
      <c r="E77" s="63"/>
      <c r="F77" s="14">
        <v>2</v>
      </c>
      <c r="G77" s="63"/>
      <c r="H77" s="15">
        <v>0.85824386141078124</v>
      </c>
      <c r="J77" s="14">
        <v>116517</v>
      </c>
    </row>
    <row r="78" spans="2:10" x14ac:dyDescent="0.3">
      <c r="B78" s="46" t="s">
        <v>183</v>
      </c>
      <c r="C78" s="12" t="s">
        <v>69</v>
      </c>
      <c r="D78" s="14">
        <v>497645</v>
      </c>
      <c r="E78" s="63"/>
      <c r="F78" s="14">
        <v>4</v>
      </c>
      <c r="G78" s="63"/>
      <c r="H78" s="15">
        <v>0.80378583126525938</v>
      </c>
      <c r="J78" s="14">
        <v>124411.25</v>
      </c>
    </row>
    <row r="79" spans="2:10" x14ac:dyDescent="0.3">
      <c r="B79" s="46" t="s">
        <v>182</v>
      </c>
      <c r="C79" s="12" t="s">
        <v>41</v>
      </c>
      <c r="D79" s="14">
        <v>1020829</v>
      </c>
      <c r="E79" s="63"/>
      <c r="F79" s="14">
        <v>8</v>
      </c>
      <c r="G79" s="63"/>
      <c r="H79" s="15">
        <v>0.78367679601578721</v>
      </c>
      <c r="J79" s="14">
        <v>127603.625</v>
      </c>
    </row>
    <row r="80" spans="2:10" x14ac:dyDescent="0.3">
      <c r="B80" s="46" t="s">
        <v>310</v>
      </c>
      <c r="C80" s="12" t="s">
        <v>47</v>
      </c>
      <c r="D80" s="14">
        <v>517971</v>
      </c>
      <c r="E80" s="63"/>
      <c r="F80" s="14">
        <v>4</v>
      </c>
      <c r="G80" s="63"/>
      <c r="H80" s="15">
        <v>0.77224400593855647</v>
      </c>
      <c r="J80" s="14">
        <v>129492.75</v>
      </c>
    </row>
    <row r="81" spans="2:10" x14ac:dyDescent="0.3">
      <c r="B81" s="46" t="s">
        <v>236</v>
      </c>
      <c r="C81" s="12" t="s">
        <v>62</v>
      </c>
      <c r="D81" s="14">
        <v>388624</v>
      </c>
      <c r="E81" s="63"/>
      <c r="F81" s="14">
        <v>3</v>
      </c>
      <c r="G81" s="63"/>
      <c r="H81" s="15">
        <v>0.77195438264234839</v>
      </c>
      <c r="J81" s="14">
        <v>129541.33333333333</v>
      </c>
    </row>
    <row r="82" spans="2:10" x14ac:dyDescent="0.3">
      <c r="B82" s="46" t="s">
        <v>293</v>
      </c>
      <c r="C82" s="12" t="s">
        <v>24</v>
      </c>
      <c r="D82" s="14">
        <v>927811</v>
      </c>
      <c r="E82" s="63"/>
      <c r="F82" s="14">
        <v>7</v>
      </c>
      <c r="G82" s="63"/>
      <c r="H82" s="15">
        <v>0.75446400182795847</v>
      </c>
      <c r="J82" s="14">
        <v>132544.42857142858</v>
      </c>
    </row>
    <row r="83" spans="2:10" x14ac:dyDescent="0.3">
      <c r="B83" s="46" t="s">
        <v>297</v>
      </c>
      <c r="C83" s="12" t="s">
        <v>8</v>
      </c>
      <c r="D83" s="14">
        <v>398994</v>
      </c>
      <c r="E83" s="63"/>
      <c r="F83" s="14">
        <v>3</v>
      </c>
      <c r="G83" s="63"/>
      <c r="H83" s="15">
        <v>0.75189100587978774</v>
      </c>
      <c r="J83" s="14">
        <v>132998</v>
      </c>
    </row>
    <row r="84" spans="2:10" x14ac:dyDescent="0.3">
      <c r="B84" s="46" t="s">
        <v>265</v>
      </c>
      <c r="C84" s="52" t="s">
        <v>92</v>
      </c>
      <c r="D84" s="14">
        <v>268744</v>
      </c>
      <c r="E84" s="63"/>
      <c r="F84" s="14">
        <v>2</v>
      </c>
      <c r="G84" s="63"/>
      <c r="H84" s="15">
        <v>0.7442026612687167</v>
      </c>
      <c r="J84" s="14">
        <v>134372</v>
      </c>
    </row>
    <row r="85" spans="2:10" x14ac:dyDescent="0.3">
      <c r="B85" s="46" t="s">
        <v>302</v>
      </c>
      <c r="C85" s="12" t="s">
        <v>72</v>
      </c>
      <c r="D85" s="14">
        <v>1647147</v>
      </c>
      <c r="E85" s="63"/>
      <c r="F85" s="14">
        <v>12</v>
      </c>
      <c r="G85" s="63"/>
      <c r="H85" s="15">
        <v>0.7285324260676187</v>
      </c>
      <c r="J85" s="14">
        <v>137262.25</v>
      </c>
    </row>
    <row r="86" spans="2:10" x14ac:dyDescent="0.3">
      <c r="B86" s="46" t="s">
        <v>311</v>
      </c>
      <c r="C86" s="12" t="s">
        <v>31</v>
      </c>
      <c r="D86" s="14">
        <v>687301</v>
      </c>
      <c r="E86" s="63"/>
      <c r="F86" s="14">
        <v>5</v>
      </c>
      <c r="G86" s="63"/>
      <c r="H86" s="15">
        <v>0.72748330062083433</v>
      </c>
      <c r="J86" s="14">
        <v>137460.20000000001</v>
      </c>
    </row>
    <row r="87" spans="2:10" x14ac:dyDescent="0.3">
      <c r="B87" s="46" t="s">
        <v>245</v>
      </c>
      <c r="C87" s="52" t="s">
        <v>36</v>
      </c>
      <c r="D87" s="14">
        <v>278911</v>
      </c>
      <c r="E87" s="63"/>
      <c r="F87" s="14">
        <v>2</v>
      </c>
      <c r="G87" s="63"/>
      <c r="H87" s="15">
        <v>0.71707462237057706</v>
      </c>
      <c r="J87" s="14">
        <v>139455.5</v>
      </c>
    </row>
    <row r="88" spans="2:10" x14ac:dyDescent="0.3">
      <c r="B88" s="46" t="s">
        <v>288</v>
      </c>
      <c r="C88" s="52" t="s">
        <v>94</v>
      </c>
      <c r="D88" s="14">
        <v>419459</v>
      </c>
      <c r="E88" s="63"/>
      <c r="F88" s="14">
        <v>3</v>
      </c>
      <c r="G88" s="63"/>
      <c r="H88" s="15">
        <v>0.71520696897670566</v>
      </c>
      <c r="J88" s="14">
        <v>139819.66666666666</v>
      </c>
    </row>
    <row r="89" spans="2:10" x14ac:dyDescent="0.3">
      <c r="B89" s="46" t="s">
        <v>290</v>
      </c>
      <c r="C89" s="12" t="s">
        <v>26</v>
      </c>
      <c r="D89" s="14">
        <v>1320535</v>
      </c>
      <c r="E89" s="63"/>
      <c r="F89" s="14">
        <v>9</v>
      </c>
      <c r="G89" s="63"/>
      <c r="H89" s="15">
        <v>0.68154195080024382</v>
      </c>
      <c r="J89" s="14">
        <v>146726.11111111112</v>
      </c>
    </row>
    <row r="90" spans="2:10" x14ac:dyDescent="0.3">
      <c r="B90" s="46" t="s">
        <v>267</v>
      </c>
      <c r="C90" s="12" t="s">
        <v>78</v>
      </c>
      <c r="D90" s="14">
        <v>316692</v>
      </c>
      <c r="E90" s="63"/>
      <c r="F90" s="14">
        <v>2</v>
      </c>
      <c r="G90" s="63"/>
      <c r="H90" s="15">
        <v>0.63152842509441354</v>
      </c>
      <c r="J90" s="14">
        <v>158346</v>
      </c>
    </row>
    <row r="91" spans="2:10" x14ac:dyDescent="0.3">
      <c r="B91" s="46" t="s">
        <v>264</v>
      </c>
      <c r="C91" s="12" t="s">
        <v>43</v>
      </c>
      <c r="D91" s="14">
        <v>319103</v>
      </c>
      <c r="E91" s="63"/>
      <c r="F91" s="14">
        <v>2</v>
      </c>
      <c r="G91" s="63"/>
      <c r="H91" s="15">
        <v>0.6267568778732886</v>
      </c>
      <c r="J91" s="14">
        <v>159551.5</v>
      </c>
    </row>
    <row r="92" spans="2:10" x14ac:dyDescent="0.3">
      <c r="B92" s="46" t="s">
        <v>294</v>
      </c>
      <c r="C92" s="12" t="s">
        <v>25</v>
      </c>
      <c r="D92" s="14">
        <v>320242</v>
      </c>
      <c r="E92" s="63"/>
      <c r="F92" s="14">
        <v>2</v>
      </c>
      <c r="G92" s="63"/>
      <c r="H92" s="15">
        <v>0.6245277009261746</v>
      </c>
      <c r="J92" s="14">
        <v>160121</v>
      </c>
    </row>
    <row r="93" spans="2:10" x14ac:dyDescent="0.3">
      <c r="B93" s="46" t="s">
        <v>248</v>
      </c>
      <c r="C93" s="12" t="s">
        <v>45</v>
      </c>
      <c r="D93" s="14">
        <v>978003</v>
      </c>
      <c r="E93" s="63"/>
      <c r="F93" s="14">
        <v>6</v>
      </c>
      <c r="G93" s="63"/>
      <c r="H93" s="15">
        <v>0.61349505062867904</v>
      </c>
      <c r="J93" s="14">
        <v>163000.5</v>
      </c>
    </row>
    <row r="94" spans="2:10" x14ac:dyDescent="0.3">
      <c r="B94" s="46" t="s">
        <v>260</v>
      </c>
      <c r="C94" s="12" t="s">
        <v>57</v>
      </c>
      <c r="D94" s="14">
        <v>513977</v>
      </c>
      <c r="E94" s="63"/>
      <c r="F94" s="14">
        <v>3</v>
      </c>
      <c r="G94" s="63"/>
      <c r="H94" s="15">
        <v>0.58368370569111072</v>
      </c>
      <c r="J94" s="14">
        <v>171325.66666666666</v>
      </c>
    </row>
    <row r="95" spans="2:10" x14ac:dyDescent="0.3">
      <c r="B95" s="46" t="s">
        <v>309</v>
      </c>
      <c r="C95" s="12" t="s">
        <v>71</v>
      </c>
      <c r="D95" s="14">
        <v>1619078</v>
      </c>
      <c r="E95" s="63"/>
      <c r="F95" s="14">
        <v>9</v>
      </c>
      <c r="G95" s="63"/>
      <c r="H95" s="15">
        <v>0.55587192216804882</v>
      </c>
      <c r="J95" s="14">
        <v>179897.55555555556</v>
      </c>
    </row>
    <row r="96" spans="2:10" x14ac:dyDescent="0.3">
      <c r="B96" s="46" t="s">
        <v>246</v>
      </c>
      <c r="C96" s="12" t="s">
        <v>59</v>
      </c>
      <c r="D96" s="14">
        <v>576366</v>
      </c>
      <c r="E96" s="63"/>
      <c r="F96" s="14">
        <v>3</v>
      </c>
      <c r="G96" s="63"/>
      <c r="H96" s="15">
        <v>0.52050259730796056</v>
      </c>
      <c r="J96" s="14">
        <v>192122</v>
      </c>
    </row>
    <row r="97" spans="2:10" x14ac:dyDescent="0.3">
      <c r="B97" s="46" t="s">
        <v>272</v>
      </c>
      <c r="C97" s="12" t="s">
        <v>5</v>
      </c>
      <c r="D97" s="14">
        <v>399679</v>
      </c>
      <c r="E97" s="63"/>
      <c r="F97" s="14">
        <v>2</v>
      </c>
      <c r="G97" s="63"/>
      <c r="H97" s="15">
        <v>0.50040157226174009</v>
      </c>
      <c r="J97" s="14">
        <v>199839.5</v>
      </c>
    </row>
    <row r="98" spans="2:10" x14ac:dyDescent="0.3">
      <c r="B98" s="46" t="s">
        <v>192</v>
      </c>
      <c r="C98" s="12" t="s">
        <v>68</v>
      </c>
      <c r="D98" s="14">
        <v>702619</v>
      </c>
      <c r="E98" s="63"/>
      <c r="F98" s="14">
        <v>3</v>
      </c>
      <c r="G98" s="63"/>
      <c r="H98" s="15">
        <v>0.42697393608769474</v>
      </c>
      <c r="J98" s="14">
        <v>234206.33333333334</v>
      </c>
    </row>
    <row r="99" spans="2:10" x14ac:dyDescent="0.3">
      <c r="B99" s="46" t="s">
        <v>250</v>
      </c>
      <c r="C99" s="12" t="s">
        <v>32</v>
      </c>
      <c r="D99" s="14">
        <v>966549</v>
      </c>
      <c r="E99" s="63"/>
      <c r="F99" s="14">
        <v>4</v>
      </c>
      <c r="G99" s="63"/>
      <c r="H99" s="15">
        <v>0.41384347818889677</v>
      </c>
      <c r="J99" s="14">
        <v>241637.25</v>
      </c>
    </row>
    <row r="100" spans="2:10" x14ac:dyDescent="0.3">
      <c r="B100" s="46" t="s">
        <v>249</v>
      </c>
      <c r="C100" s="12" t="s">
        <v>35</v>
      </c>
      <c r="D100" s="14">
        <v>251478</v>
      </c>
      <c r="E100" s="63"/>
      <c r="F100" s="14">
        <v>1</v>
      </c>
      <c r="G100" s="63"/>
      <c r="H100" s="15">
        <v>0.39764909852949365</v>
      </c>
      <c r="J100" s="14">
        <v>251478</v>
      </c>
    </row>
    <row r="101" spans="2:10" x14ac:dyDescent="0.3">
      <c r="B101" s="46" t="s">
        <v>226</v>
      </c>
      <c r="C101" s="12" t="s">
        <v>52</v>
      </c>
      <c r="D101" s="14">
        <v>3903648</v>
      </c>
      <c r="E101" s="63"/>
      <c r="F101" s="14">
        <v>15</v>
      </c>
      <c r="G101" s="63"/>
      <c r="H101" s="15">
        <v>0.38425595750436514</v>
      </c>
      <c r="J101" s="14">
        <v>260243.20000000001</v>
      </c>
    </row>
    <row r="102" spans="2:10" x14ac:dyDescent="0.3">
      <c r="B102" s="46" t="s">
        <v>232</v>
      </c>
      <c r="C102" s="12" t="s">
        <v>64</v>
      </c>
      <c r="D102" s="14">
        <v>315285</v>
      </c>
      <c r="E102" s="63"/>
      <c r="F102" s="14">
        <v>1</v>
      </c>
      <c r="G102" s="63"/>
      <c r="H102" s="15">
        <v>0.31717335109504097</v>
      </c>
      <c r="J102" s="14">
        <v>315285</v>
      </c>
    </row>
    <row r="103" spans="2:10" x14ac:dyDescent="0.3">
      <c r="B103" s="46" t="s">
        <v>273</v>
      </c>
      <c r="C103" s="12" t="s">
        <v>22</v>
      </c>
      <c r="D103" s="14">
        <v>371562</v>
      </c>
      <c r="E103" s="63"/>
      <c r="F103" s="14">
        <v>1</v>
      </c>
      <c r="G103" s="63"/>
      <c r="H103" s="15">
        <v>0.26913408798531607</v>
      </c>
      <c r="J103" s="14">
        <v>371562</v>
      </c>
    </row>
    <row r="104" spans="2:10" x14ac:dyDescent="0.3">
      <c r="B104" s="46" t="s">
        <v>313</v>
      </c>
      <c r="C104" s="52" t="s">
        <v>40</v>
      </c>
      <c r="D104" s="14">
        <v>225489</v>
      </c>
      <c r="E104" s="63"/>
      <c r="F104" s="14">
        <v>0</v>
      </c>
      <c r="G104" s="63"/>
      <c r="H104" s="15">
        <v>0</v>
      </c>
      <c r="J104" s="14" t="s">
        <v>458</v>
      </c>
    </row>
    <row r="105" spans="2:10" x14ac:dyDescent="0.3">
      <c r="B105" s="46" t="s">
        <v>237</v>
      </c>
      <c r="C105" s="28" t="s">
        <v>84</v>
      </c>
      <c r="D105" s="14">
        <v>309050</v>
      </c>
      <c r="E105" s="63"/>
      <c r="F105" s="14">
        <v>0</v>
      </c>
      <c r="G105" s="63"/>
      <c r="H105" s="15">
        <v>0</v>
      </c>
      <c r="J105" s="14" t="s">
        <v>458</v>
      </c>
    </row>
    <row r="106" spans="2:10" ht="14.4" thickBot="1" x14ac:dyDescent="0.35">
      <c r="B106" s="161"/>
      <c r="C106" s="55"/>
      <c r="D106" s="109"/>
      <c r="F106" s="137"/>
      <c r="H106" s="176"/>
    </row>
    <row r="107" spans="2:10" x14ac:dyDescent="0.3">
      <c r="B107" s="161"/>
      <c r="C107" s="168" t="s">
        <v>136</v>
      </c>
      <c r="D107" s="19"/>
      <c r="E107" s="114"/>
      <c r="F107" s="80">
        <f t="array" ref="F107">SMALL(F7:F105,COUNTIF(F7:F105,0)+1)</f>
        <v>1</v>
      </c>
      <c r="G107" s="64"/>
      <c r="H107" s="60">
        <f t="array" ref="H107">SMALL(H7:H105,COUNTIF(H7:H105,0)+1)</f>
        <v>0.26913408798531607</v>
      </c>
      <c r="J107" s="80">
        <f t="array" ref="J107">SMALL(J7:J105,COUNTIF(J7:J105,0)+1)</f>
        <v>17511.526315789473</v>
      </c>
    </row>
    <row r="108" spans="2:10" x14ac:dyDescent="0.3">
      <c r="B108" s="161"/>
      <c r="C108" s="83" t="s">
        <v>137</v>
      </c>
      <c r="D108" s="22"/>
      <c r="E108" s="114"/>
      <c r="F108" s="139">
        <f t="array" ref="F108">MEDIAN(IF(ISNUMBER(F4:F105),F4:F105))</f>
        <v>6</v>
      </c>
      <c r="G108" s="64"/>
      <c r="H108" s="53">
        <f t="array" ref="H108">MEDIAN(IF(ISNUMBER(H4:H105),H4:H105))</f>
        <v>1.2726773729850271</v>
      </c>
      <c r="J108" s="139">
        <f t="array" ref="J108">MEDIAN(IF(ISNUMBER(J4:J105),J4:J105))</f>
        <v>77168.5</v>
      </c>
    </row>
    <row r="109" spans="2:10" ht="14.4" thickBot="1" x14ac:dyDescent="0.35">
      <c r="B109" s="161"/>
      <c r="C109" s="169" t="s">
        <v>138</v>
      </c>
      <c r="D109" s="25"/>
      <c r="E109" s="114"/>
      <c r="F109" s="140">
        <f>MAX(F7:F105)</f>
        <v>159</v>
      </c>
      <c r="G109" s="64"/>
      <c r="H109" s="65">
        <f t="shared" ref="H109" si="0">MAX(H7:H105)</f>
        <v>5.710524496647321</v>
      </c>
      <c r="J109" s="140">
        <f>MAX(J7:J105)</f>
        <v>371562</v>
      </c>
    </row>
    <row r="110" spans="2:10" x14ac:dyDescent="0.3">
      <c r="B110" s="161"/>
    </row>
    <row r="111" spans="2:10" x14ac:dyDescent="0.3">
      <c r="B111" s="161" t="s">
        <v>308</v>
      </c>
      <c r="C111" s="150" t="s">
        <v>28</v>
      </c>
      <c r="D111" s="151">
        <v>218206</v>
      </c>
      <c r="E111" s="63"/>
      <c r="F111" s="151">
        <v>4</v>
      </c>
      <c r="G111" s="63"/>
      <c r="H111" s="152">
        <v>1.8331301614071109</v>
      </c>
      <c r="J111" s="151">
        <v>54551.5</v>
      </c>
    </row>
    <row r="112" spans="2:10" x14ac:dyDescent="0.3">
      <c r="B112" s="161"/>
    </row>
    <row r="113" spans="2:4" x14ac:dyDescent="0.3">
      <c r="B113" s="161"/>
      <c r="C113" s="89" t="s">
        <v>383</v>
      </c>
    </row>
    <row r="114" spans="2:4" x14ac:dyDescent="0.3">
      <c r="B114" s="161"/>
      <c r="C114" s="1" t="s">
        <v>386</v>
      </c>
    </row>
    <row r="115" spans="2:4" x14ac:dyDescent="0.3">
      <c r="B115" s="161"/>
      <c r="C115" s="1" t="s">
        <v>421</v>
      </c>
    </row>
    <row r="117" spans="2:4" x14ac:dyDescent="0.3">
      <c r="C117" s="3" t="s">
        <v>387</v>
      </c>
    </row>
    <row r="118" spans="2:4" x14ac:dyDescent="0.3">
      <c r="C118" s="6" t="s">
        <v>419</v>
      </c>
      <c r="D118" s="1" t="s">
        <v>420</v>
      </c>
    </row>
  </sheetData>
  <autoFilter ref="B5:J105">
    <sortState ref="B6:J105">
      <sortCondition descending="1" ref="H5:H105"/>
    </sortState>
  </autoFilter>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00A573B6BCAAD41AD5E51D831ADA653" ma:contentTypeVersion="13" ma:contentTypeDescription="Create a new document." ma:contentTypeScope="" ma:versionID="4e8055ec95cfef79485909faa5139638">
  <xsd:schema xmlns:xsd="http://www.w3.org/2001/XMLSchema" xmlns:xs="http://www.w3.org/2001/XMLSchema" xmlns:p="http://schemas.microsoft.com/office/2006/metadata/properties" xmlns:ns2="bafb3a61-5b57-451e-ac06-9ecafa92e50e" xmlns:ns3="406939ab-8384-4fa1-806a-2a6b49ad692f" targetNamespace="http://schemas.microsoft.com/office/2006/metadata/properties" ma:root="true" ma:fieldsID="6b4867340fc86886ee4d3c24aaefb5d9" ns2:_="" ns3:_="">
    <xsd:import namespace="bafb3a61-5b57-451e-ac06-9ecafa92e50e"/>
    <xsd:import namespace="406939ab-8384-4fa1-806a-2a6b49ad692f"/>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LengthInSeconds" minOccurs="0"/>
                <xsd:element ref="ns2:MediaServiceGenerationTime" minOccurs="0"/>
                <xsd:element ref="ns2:MediaServiceEventHashCode" minOccurs="0"/>
                <xsd:element ref="ns2:MediaServiceOCR"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afb3a61-5b57-451e-ac06-9ecafa92e50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32f2ac73-2b29-48b1-b7b7-6b232797cae3"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dexed="true" ma:internalName="MediaServiceDateTaken"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06939ab-8384-4fa1-806a-2a6b49ad692f"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0886b321-6309-4637-b5a7-6257a62da41e}" ma:internalName="TaxCatchAll" ma:showField="CatchAllData" ma:web="406939ab-8384-4fa1-806a-2a6b49ad692f">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406939ab-8384-4fa1-806a-2a6b49ad692f" xsi:nil="true"/>
    <lcf76f155ced4ddcb4097134ff3c332f xmlns="bafb3a61-5b57-451e-ac06-9ecafa92e50e">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86B4CC8A-7FC8-4388-9589-495507BA1B2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afb3a61-5b57-451e-ac06-9ecafa92e50e"/>
    <ds:schemaRef ds:uri="406939ab-8384-4fa1-806a-2a6b49ad692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9E24DF8-C67C-46E9-9143-2F4905F45045}">
  <ds:schemaRefs>
    <ds:schemaRef ds:uri="http://schemas.microsoft.com/sharepoint/v3/contenttype/forms"/>
  </ds:schemaRefs>
</ds:datastoreItem>
</file>

<file path=customXml/itemProps3.xml><?xml version="1.0" encoding="utf-8"?>
<ds:datastoreItem xmlns:ds="http://schemas.openxmlformats.org/officeDocument/2006/customXml" ds:itemID="{9095544D-C46F-40B0-B35E-C037F94D7A41}">
  <ds:schemaRefs>
    <ds:schemaRef ds:uri="http://purl.org/dc/terms/"/>
    <ds:schemaRef ds:uri="http://purl.org/dc/elements/1.1/"/>
    <ds:schemaRef ds:uri="http://schemas.microsoft.com/office/2006/metadata/properties"/>
    <ds:schemaRef ds:uri="http://purl.org/dc/dcmitype/"/>
    <ds:schemaRef ds:uri="http://schemas.microsoft.com/office/2006/documentManagement/types"/>
    <ds:schemaRef ds:uri="http://schemas.microsoft.com/office/infopath/2007/PartnerControls"/>
    <ds:schemaRef ds:uri="http://schemas.openxmlformats.org/package/2006/metadata/core-properties"/>
    <ds:schemaRef ds:uri="406939ab-8384-4fa1-806a-2a6b49ad692f"/>
    <ds:schemaRef ds:uri="bafb3a61-5b57-451e-ac06-9ecafa92e50e"/>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Table of Contents</vt:lpstr>
      <vt:lpstr>Fields &amp; Courts</vt:lpstr>
      <vt:lpstr>Pickleball &amp; Tennis</vt:lpstr>
      <vt:lpstr>Volleyball</vt:lpstr>
      <vt:lpstr>Basketball hoops</vt:lpstr>
      <vt:lpstr>Beaches</vt:lpstr>
      <vt:lpstr>Community gardens</vt:lpstr>
      <vt:lpstr>Cooling Centers</vt:lpstr>
      <vt:lpstr>Dog Parks</vt:lpstr>
      <vt:lpstr>Drinking fountains</vt:lpstr>
      <vt:lpstr>Playgrounds</vt:lpstr>
      <vt:lpstr>Recreation and senior centers</vt:lpstr>
      <vt:lpstr>Restrooms</vt:lpstr>
      <vt:lpstr>Skate parks</vt:lpstr>
      <vt:lpstr>Splashpads</vt:lpstr>
      <vt:lpstr>Swimming pools</vt:lpstr>
      <vt:lpstr>Disc Golf</vt:lpstr>
      <vt:lpstr>Trails</vt:lpstr>
      <vt:lpstr>Walking Loops</vt:lpstr>
      <vt:lpstr>Fitness Zones</vt:lpstr>
      <vt:lpstr>Car-Free Roadways</vt:lpstr>
    </vt:vector>
  </TitlesOfParts>
  <Company>TPL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Smyth</dc:creator>
  <cp:lastModifiedBy>Will Klein</cp:lastModifiedBy>
  <dcterms:created xsi:type="dcterms:W3CDTF">2019-05-16T18:44:20Z</dcterms:created>
  <dcterms:modified xsi:type="dcterms:W3CDTF">2023-05-25T14:53:24Z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0x010100200A573B6BCAAD41AD5E51D831ADA653</vt:lpwstr>
  </property>
  <property fmtid="{D5CDD505-2E9C-101B-9397-08002B2CF9AE}" pid="3" name="MediaServiceImageTags">
    <vt:lpwstr/>
  </property>
</Properties>
</file>