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zump\Documents\GameMaker\Projects\"/>
    </mc:Choice>
  </mc:AlternateContent>
  <xr:revisionPtr revIDLastSave="0" documentId="8_{C0AA84E3-60C6-4CEF-ABDE-F12723FD494E}" xr6:coauthVersionLast="32" xr6:coauthVersionMax="32" xr10:uidLastSave="{00000000-0000-0000-0000-000000000000}"/>
  <bookViews>
    <workbookView xWindow="0" yWindow="0" windowWidth="28800" windowHeight="12225" xr2:uid="{8530FF85-50E2-495D-922B-9A90B095296A}"/>
  </bookViews>
  <sheets>
    <sheet name="Sheet1" sheetId="1" r:id="rId1"/>
  </sheets>
  <calcPr calcId="179017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3" i="1" l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3" i="1"/>
  <c r="D5" i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4" i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" i="1"/>
  <c r="E44" i="1"/>
  <c r="E45" i="1" s="1"/>
  <c r="D44" i="1"/>
  <c r="D45" i="1" s="1"/>
  <c r="M43" i="1"/>
  <c r="G43" i="1"/>
  <c r="H43" i="1" s="1"/>
  <c r="F43" i="1"/>
  <c r="I43" i="1" s="1"/>
  <c r="D46" i="1" l="1"/>
  <c r="E46" i="1"/>
  <c r="F45" i="1"/>
  <c r="I45" i="1" s="1"/>
  <c r="G45" i="1"/>
  <c r="H45" i="1" s="1"/>
  <c r="G44" i="1"/>
  <c r="H44" i="1" s="1"/>
  <c r="F44" i="1"/>
  <c r="I44" i="1" s="1"/>
  <c r="E24" i="1"/>
  <c r="F24" i="1" s="1"/>
  <c r="I24" i="1" s="1"/>
  <c r="J24" i="1" s="1"/>
  <c r="K24" i="1" s="1"/>
  <c r="M23" i="1"/>
  <c r="G23" i="1"/>
  <c r="H23" i="1" s="1"/>
  <c r="F23" i="1"/>
  <c r="I23" i="1" s="1"/>
  <c r="J23" i="1" s="1"/>
  <c r="K23" i="1" s="1"/>
  <c r="G3" i="1"/>
  <c r="H3" i="1" s="1"/>
  <c r="E4" i="1"/>
  <c r="E5" i="1" s="1"/>
  <c r="M3" i="1"/>
  <c r="F3" i="1"/>
  <c r="D47" i="1" l="1"/>
  <c r="G46" i="1"/>
  <c r="H46" i="1" s="1"/>
  <c r="F46" i="1"/>
  <c r="I46" i="1" s="1"/>
  <c r="E47" i="1"/>
  <c r="F5" i="1"/>
  <c r="I5" i="1" s="1"/>
  <c r="E6" i="1"/>
  <c r="G5" i="1"/>
  <c r="H5" i="1"/>
  <c r="I3" i="1"/>
  <c r="G4" i="1"/>
  <c r="H4" i="1" s="1"/>
  <c r="F4" i="1"/>
  <c r="I4" i="1" s="1"/>
  <c r="G24" i="1"/>
  <c r="H24" i="1" s="1"/>
  <c r="E25" i="1"/>
  <c r="G47" i="1" l="1"/>
  <c r="E48" i="1"/>
  <c r="F47" i="1"/>
  <c r="I47" i="1" s="1"/>
  <c r="H47" i="1"/>
  <c r="D48" i="1"/>
  <c r="G6" i="1"/>
  <c r="E7" i="1"/>
  <c r="F6" i="1"/>
  <c r="I6" i="1" s="1"/>
  <c r="H6" i="1"/>
  <c r="F25" i="1"/>
  <c r="I25" i="1" s="1"/>
  <c r="J25" i="1" s="1"/>
  <c r="K25" i="1" s="1"/>
  <c r="E26" i="1"/>
  <c r="G25" i="1"/>
  <c r="H25" i="1" s="1"/>
  <c r="E49" i="1" l="1"/>
  <c r="F48" i="1"/>
  <c r="I48" i="1" s="1"/>
  <c r="G48" i="1"/>
  <c r="D49" i="1"/>
  <c r="H48" i="1"/>
  <c r="E8" i="1"/>
  <c r="G7" i="1"/>
  <c r="H7" i="1" s="1"/>
  <c r="F7" i="1"/>
  <c r="I7" i="1" s="1"/>
  <c r="G26" i="1"/>
  <c r="H26" i="1" s="1"/>
  <c r="F26" i="1"/>
  <c r="I26" i="1" s="1"/>
  <c r="J26" i="1" s="1"/>
  <c r="K26" i="1" s="1"/>
  <c r="E27" i="1"/>
  <c r="D50" i="1" l="1"/>
  <c r="E50" i="1"/>
  <c r="G49" i="1"/>
  <c r="H49" i="1" s="1"/>
  <c r="F49" i="1"/>
  <c r="I49" i="1" s="1"/>
  <c r="F8" i="1"/>
  <c r="I8" i="1" s="1"/>
  <c r="G8" i="1"/>
  <c r="E9" i="1"/>
  <c r="H8" i="1"/>
  <c r="F27" i="1"/>
  <c r="I27" i="1" s="1"/>
  <c r="J27" i="1" s="1"/>
  <c r="K27" i="1" s="1"/>
  <c r="E28" i="1"/>
  <c r="G27" i="1"/>
  <c r="H27" i="1" s="1"/>
  <c r="G50" i="1" l="1"/>
  <c r="F50" i="1"/>
  <c r="I50" i="1" s="1"/>
  <c r="E51" i="1"/>
  <c r="D51" i="1"/>
  <c r="H50" i="1"/>
  <c r="G9" i="1"/>
  <c r="F9" i="1"/>
  <c r="I9" i="1" s="1"/>
  <c r="E10" i="1"/>
  <c r="H9" i="1"/>
  <c r="G28" i="1"/>
  <c r="H28" i="1" s="1"/>
  <c r="F28" i="1"/>
  <c r="I28" i="1" s="1"/>
  <c r="J28" i="1" s="1"/>
  <c r="K28" i="1" s="1"/>
  <c r="E29" i="1"/>
  <c r="D52" i="1" l="1"/>
  <c r="E52" i="1"/>
  <c r="G51" i="1"/>
  <c r="H51" i="1" s="1"/>
  <c r="F51" i="1"/>
  <c r="I51" i="1" s="1"/>
  <c r="G10" i="1"/>
  <c r="E11" i="1"/>
  <c r="F10" i="1"/>
  <c r="I10" i="1" s="1"/>
  <c r="H10" i="1"/>
  <c r="E30" i="1"/>
  <c r="F29" i="1"/>
  <c r="I29" i="1" s="1"/>
  <c r="J29" i="1" s="1"/>
  <c r="K29" i="1" s="1"/>
  <c r="G29" i="1"/>
  <c r="H29" i="1" s="1"/>
  <c r="E53" i="1" l="1"/>
  <c r="F52" i="1"/>
  <c r="I52" i="1" s="1"/>
  <c r="G52" i="1"/>
  <c r="H52" i="1" s="1"/>
  <c r="D53" i="1"/>
  <c r="F11" i="1"/>
  <c r="I11" i="1" s="1"/>
  <c r="G11" i="1"/>
  <c r="E12" i="1"/>
  <c r="H11" i="1"/>
  <c r="E31" i="1"/>
  <c r="F30" i="1"/>
  <c r="I30" i="1" s="1"/>
  <c r="J30" i="1" s="1"/>
  <c r="K30" i="1" s="1"/>
  <c r="G30" i="1"/>
  <c r="H30" i="1" s="1"/>
  <c r="D54" i="1" l="1"/>
  <c r="E54" i="1"/>
  <c r="G53" i="1"/>
  <c r="H53" i="1" s="1"/>
  <c r="F53" i="1"/>
  <c r="I53" i="1" s="1"/>
  <c r="E13" i="1"/>
  <c r="F12" i="1"/>
  <c r="I12" i="1" s="1"/>
  <c r="G12" i="1"/>
  <c r="H12" i="1" s="1"/>
  <c r="G31" i="1"/>
  <c r="H31" i="1" s="1"/>
  <c r="F31" i="1"/>
  <c r="I31" i="1" s="1"/>
  <c r="J31" i="1" s="1"/>
  <c r="K31" i="1" s="1"/>
  <c r="E32" i="1"/>
  <c r="G54" i="1" l="1"/>
  <c r="F54" i="1"/>
  <c r="I54" i="1" s="1"/>
  <c r="E55" i="1"/>
  <c r="D55" i="1"/>
  <c r="H54" i="1"/>
  <c r="E14" i="1"/>
  <c r="F13" i="1"/>
  <c r="I13" i="1" s="1"/>
  <c r="G13" i="1"/>
  <c r="H13" i="1"/>
  <c r="E33" i="1"/>
  <c r="G32" i="1"/>
  <c r="H32" i="1" s="1"/>
  <c r="F32" i="1"/>
  <c r="I32" i="1" s="1"/>
  <c r="J32" i="1" s="1"/>
  <c r="K32" i="1" s="1"/>
  <c r="D56" i="1" l="1"/>
  <c r="G55" i="1"/>
  <c r="H55" i="1" s="1"/>
  <c r="F55" i="1"/>
  <c r="I55" i="1" s="1"/>
  <c r="E56" i="1"/>
  <c r="E15" i="1"/>
  <c r="G14" i="1"/>
  <c r="H14" i="1" s="1"/>
  <c r="F14" i="1"/>
  <c r="I14" i="1" s="1"/>
  <c r="F33" i="1"/>
  <c r="I33" i="1" s="1"/>
  <c r="J33" i="1" s="1"/>
  <c r="K33" i="1" s="1"/>
  <c r="E34" i="1"/>
  <c r="G33" i="1"/>
  <c r="H33" i="1" s="1"/>
  <c r="E57" i="1" l="1"/>
  <c r="G56" i="1"/>
  <c r="F56" i="1"/>
  <c r="I56" i="1" s="1"/>
  <c r="D57" i="1"/>
  <c r="H56" i="1"/>
  <c r="G15" i="1"/>
  <c r="F15" i="1"/>
  <c r="I15" i="1" s="1"/>
  <c r="E16" i="1"/>
  <c r="H15" i="1"/>
  <c r="F34" i="1"/>
  <c r="I34" i="1" s="1"/>
  <c r="J34" i="1" s="1"/>
  <c r="K34" i="1" s="1"/>
  <c r="G34" i="1"/>
  <c r="H34" i="1" s="1"/>
  <c r="E35" i="1"/>
  <c r="D58" i="1" l="1"/>
  <c r="G57" i="1"/>
  <c r="H57" i="1" s="1"/>
  <c r="E58" i="1"/>
  <c r="F57" i="1"/>
  <c r="I57" i="1" s="1"/>
  <c r="G16" i="1"/>
  <c r="H16" i="1" s="1"/>
  <c r="E17" i="1"/>
  <c r="F16" i="1"/>
  <c r="I16" i="1" s="1"/>
  <c r="G35" i="1"/>
  <c r="H35" i="1" s="1"/>
  <c r="F35" i="1"/>
  <c r="I35" i="1" s="1"/>
  <c r="J35" i="1" s="1"/>
  <c r="K35" i="1" s="1"/>
  <c r="E36" i="1"/>
  <c r="G58" i="1" l="1"/>
  <c r="F58" i="1"/>
  <c r="I58" i="1" s="1"/>
  <c r="E59" i="1"/>
  <c r="D59" i="1"/>
  <c r="H58" i="1"/>
  <c r="G17" i="1"/>
  <c r="E18" i="1"/>
  <c r="F17" i="1"/>
  <c r="I17" i="1" s="1"/>
  <c r="H17" i="1"/>
  <c r="G36" i="1"/>
  <c r="H36" i="1" s="1"/>
  <c r="E37" i="1"/>
  <c r="F36" i="1"/>
  <c r="I36" i="1" s="1"/>
  <c r="J36" i="1" s="1"/>
  <c r="K36" i="1" s="1"/>
  <c r="G59" i="1" l="1"/>
  <c r="F59" i="1"/>
  <c r="I59" i="1" s="1"/>
  <c r="H59" i="1"/>
  <c r="G18" i="1"/>
  <c r="H18" i="1" s="1"/>
  <c r="E19" i="1"/>
  <c r="F18" i="1"/>
  <c r="I18" i="1" s="1"/>
  <c r="E38" i="1"/>
  <c r="G37" i="1"/>
  <c r="H37" i="1" s="1"/>
  <c r="F37" i="1"/>
  <c r="I37" i="1" s="1"/>
  <c r="J37" i="1" s="1"/>
  <c r="K37" i="1" s="1"/>
  <c r="F19" i="1" l="1"/>
  <c r="I19" i="1" s="1"/>
  <c r="G19" i="1"/>
  <c r="H19" i="1" s="1"/>
  <c r="E39" i="1"/>
  <c r="F38" i="1"/>
  <c r="I38" i="1" s="1"/>
  <c r="J38" i="1" s="1"/>
  <c r="K38" i="1" s="1"/>
  <c r="G38" i="1"/>
  <c r="H38" i="1" s="1"/>
  <c r="G39" i="1" l="1"/>
  <c r="F39" i="1"/>
  <c r="I39" i="1" s="1"/>
  <c r="J39" i="1" s="1"/>
  <c r="K39" i="1" s="1"/>
  <c r="H39" i="1"/>
</calcChain>
</file>

<file path=xl/sharedStrings.xml><?xml version="1.0" encoding="utf-8"?>
<sst xmlns="http://schemas.openxmlformats.org/spreadsheetml/2006/main" count="42" uniqueCount="16">
  <si>
    <t>cost</t>
  </si>
  <si>
    <t>research</t>
  </si>
  <si>
    <t>lifetime</t>
  </si>
  <si>
    <t>total income</t>
  </si>
  <si>
    <t>total research</t>
  </si>
  <si>
    <t xml:space="preserve">level </t>
  </si>
  <si>
    <t>Flowerbed</t>
  </si>
  <si>
    <t>upgrade</t>
  </si>
  <si>
    <t>40xincome</t>
  </si>
  <si>
    <t>Allotment</t>
  </si>
  <si>
    <t>income/s</t>
  </si>
  <si>
    <t>Payback in (s)</t>
  </si>
  <si>
    <t>total profit</t>
  </si>
  <si>
    <t>Garden</t>
  </si>
  <si>
    <t>Profit/s</t>
  </si>
  <si>
    <t>Rebuy %/s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</si>
</sst>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3" fontId="0" fillId="0" borderId="0" xfId="0" applyNumberFormat="1"/>
    <xf numFmtId="1" fontId="0" fillId="0" borderId="0" xfId="0" applyNumberFormat="1"/>
    <xf numFmtId="0" fontId="0" fillId="0" borderId="0" xfId="0" applyFill="1"/>
    <xf numFmtId="3" fontId="0" fillId="0" borderId="0" xfId="0" applyNumberFormat="1" applyFill="1"/>
    <xf numFmtId="164" fontId="0" fillId="0" borderId="0" xfId="0" applyNumberFormat="1" applyFill="1"/>
    <xf numFmtId="1" fontId="0" fillId="0" borderId="0" xfId="0" applyNumberFormat="1" applyFill="1"/>
    <xf numFmtId="2" fontId="0" fillId="0" borderId="0" xfId="0" applyNumberFormat="1"/>
    <xf numFmtId="2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BF542-E588-4766-8C5C-2AAED6D495B3}">
  <dimension ref="A1:M59"/>
  <sheetViews>
    <sheetView tabSelected="1" topLeftCell="A25" workbookViewId="0">
      <selection activeCell="O20" sqref="O20"/>
    </sheetView>
  </sheetViews>
  <sheetFormatPr defaultRowHeight="15" x14ac:dyDescent="0.25"/>
  <cols>
    <col min="1" max="1" width="10.5703125" bestFit="1" customWidth="1"/>
    <col min="2" max="2" width="5" bestFit="1" customWidth="1"/>
    <col min="3" max="3" width="8.140625" bestFit="1" customWidth="1"/>
    <col min="4" max="4" width="13.85546875" bestFit="1" customWidth="1"/>
    <col min="5" max="5" width="11.5703125" bestFit="1" customWidth="1"/>
    <col min="6" max="7" width="13.7109375" bestFit="1" customWidth="1"/>
    <col min="8" max="8" width="13.140625" bestFit="1" customWidth="1"/>
    <col min="9" max="9" width="10.5703125" bestFit="1" customWidth="1"/>
    <col min="10" max="11" width="10.5703125" customWidth="1"/>
    <col min="12" max="12" width="8.5703125" bestFit="1" customWidth="1"/>
    <col min="13" max="13" width="13.28515625" bestFit="1" customWidth="1"/>
    <col min="14" max="14" width="10.5703125" bestFit="1" customWidth="1"/>
    <col min="15" max="15" width="13.140625" bestFit="1" customWidth="1"/>
    <col min="16" max="16" width="13.140625" customWidth="1"/>
    <col min="17" max="17" width="8.5703125" bestFit="1" customWidth="1"/>
    <col min="18" max="18" width="13.28515625" bestFit="1" customWidth="1"/>
  </cols>
  <sheetData>
    <row r="1" spans="1:13" x14ac:dyDescent="0.25">
      <c r="A1" t="s">
        <v>6</v>
      </c>
    </row>
    <row r="2" spans="1:13" x14ac:dyDescent="0.25">
      <c r="A2" t="s">
        <v>5</v>
      </c>
      <c r="B2" t="s">
        <v>0</v>
      </c>
      <c r="C2" t="s">
        <v>2</v>
      </c>
      <c r="D2" t="s">
        <v>7</v>
      </c>
      <c r="E2" t="s">
        <v>10</v>
      </c>
      <c r="F2" t="s">
        <v>3</v>
      </c>
      <c r="G2" t="s">
        <v>8</v>
      </c>
      <c r="H2" t="s">
        <v>11</v>
      </c>
      <c r="I2" t="s">
        <v>12</v>
      </c>
      <c r="J2" t="s">
        <v>14</v>
      </c>
      <c r="K2" t="s">
        <v>15</v>
      </c>
      <c r="L2" t="s">
        <v>1</v>
      </c>
      <c r="M2" t="s">
        <v>4</v>
      </c>
    </row>
    <row r="3" spans="1:13" x14ac:dyDescent="0.25">
      <c r="A3">
        <v>1</v>
      </c>
      <c r="B3">
        <v>1</v>
      </c>
      <c r="C3">
        <v>30</v>
      </c>
      <c r="D3" s="2">
        <v>100</v>
      </c>
      <c r="E3" s="1">
        <v>0.1</v>
      </c>
      <c r="F3" s="1">
        <f>C3*E3</f>
        <v>3</v>
      </c>
      <c r="G3" s="1">
        <f>E3*40</f>
        <v>4</v>
      </c>
      <c r="H3" s="3">
        <f>D3/G3</f>
        <v>25</v>
      </c>
      <c r="I3" s="3">
        <f>F3-B3</f>
        <v>2</v>
      </c>
      <c r="J3" s="8">
        <f>I3/C3</f>
        <v>6.6666666666666666E-2</v>
      </c>
      <c r="K3" s="8">
        <f>J3/B3</f>
        <v>6.6666666666666666E-2</v>
      </c>
      <c r="L3">
        <v>0</v>
      </c>
      <c r="M3">
        <f>C3*L3</f>
        <v>0</v>
      </c>
    </row>
    <row r="4" spans="1:13" x14ac:dyDescent="0.25">
      <c r="A4">
        <v>2</v>
      </c>
      <c r="B4">
        <v>1</v>
      </c>
      <c r="C4">
        <v>30</v>
      </c>
      <c r="D4" s="2">
        <f>D3*1.75</f>
        <v>175</v>
      </c>
      <c r="E4" s="1">
        <f>E3*1.5</f>
        <v>0.15000000000000002</v>
      </c>
      <c r="F4" s="1">
        <f>C4*E4</f>
        <v>4.5000000000000009</v>
      </c>
      <c r="G4" s="1">
        <f t="shared" ref="G4:G19" si="0">E4*40</f>
        <v>6.0000000000000009</v>
      </c>
      <c r="H4" s="3">
        <f t="shared" ref="H4:H19" si="1">D4/G4</f>
        <v>29.166666666666661</v>
      </c>
      <c r="I4" s="3">
        <f t="shared" ref="I4:I19" si="2">F4-B4</f>
        <v>3.5000000000000009</v>
      </c>
      <c r="J4" s="8">
        <f t="shared" ref="J4:J59" si="3">I4/C4</f>
        <v>0.1166666666666667</v>
      </c>
      <c r="K4" s="8">
        <f t="shared" ref="K4:K59" si="4">J4/B4</f>
        <v>0.1166666666666667</v>
      </c>
      <c r="L4">
        <v>0</v>
      </c>
      <c r="M4">
        <v>0</v>
      </c>
    </row>
    <row r="5" spans="1:13" x14ac:dyDescent="0.25">
      <c r="A5">
        <v>3</v>
      </c>
      <c r="B5">
        <v>1</v>
      </c>
      <c r="C5">
        <v>30</v>
      </c>
      <c r="D5" s="2">
        <f>CEILING(D4*1.75,500)</f>
        <v>500</v>
      </c>
      <c r="E5" s="1">
        <f>E4*1.5</f>
        <v>0.22500000000000003</v>
      </c>
      <c r="F5" s="1">
        <f>C5*E5</f>
        <v>6.7500000000000009</v>
      </c>
      <c r="G5" s="1">
        <f t="shared" si="0"/>
        <v>9.0000000000000018</v>
      </c>
      <c r="H5" s="3">
        <f t="shared" si="1"/>
        <v>55.555555555555543</v>
      </c>
      <c r="I5" s="3">
        <f t="shared" si="2"/>
        <v>5.7500000000000009</v>
      </c>
      <c r="J5" s="8">
        <f t="shared" si="3"/>
        <v>0.19166666666666671</v>
      </c>
      <c r="K5" s="8">
        <f t="shared" si="4"/>
        <v>0.19166666666666671</v>
      </c>
      <c r="L5">
        <v>0</v>
      </c>
      <c r="M5">
        <v>0</v>
      </c>
    </row>
    <row r="6" spans="1:13" x14ac:dyDescent="0.25">
      <c r="A6">
        <v>4</v>
      </c>
      <c r="B6">
        <v>1</v>
      </c>
      <c r="C6">
        <v>30</v>
      </c>
      <c r="D6" s="2">
        <f>CEILING(D5*1.75,1000)</f>
        <v>1000</v>
      </c>
      <c r="E6" s="1">
        <f t="shared" ref="E6:E11" si="5">E5*1.5</f>
        <v>0.33750000000000002</v>
      </c>
      <c r="F6" s="1">
        <f t="shared" ref="F6:F11" si="6">C6*E6</f>
        <v>10.125</v>
      </c>
      <c r="G6" s="1">
        <f t="shared" si="0"/>
        <v>13.5</v>
      </c>
      <c r="H6" s="3">
        <f t="shared" si="1"/>
        <v>74.074074074074076</v>
      </c>
      <c r="I6" s="3">
        <f t="shared" si="2"/>
        <v>9.125</v>
      </c>
      <c r="J6" s="8">
        <f t="shared" si="3"/>
        <v>0.30416666666666664</v>
      </c>
      <c r="K6" s="8">
        <f t="shared" si="4"/>
        <v>0.30416666666666664</v>
      </c>
      <c r="L6">
        <v>0</v>
      </c>
      <c r="M6">
        <v>0</v>
      </c>
    </row>
    <row r="7" spans="1:13" x14ac:dyDescent="0.25">
      <c r="A7">
        <v>5</v>
      </c>
      <c r="B7">
        <v>1</v>
      </c>
      <c r="C7">
        <v>30</v>
      </c>
      <c r="D7" s="2">
        <f t="shared" ref="D7:D19" si="7">CEILING(D6*1.75,1000)</f>
        <v>2000</v>
      </c>
      <c r="E7" s="1">
        <f t="shared" si="5"/>
        <v>0.50625000000000009</v>
      </c>
      <c r="F7" s="1">
        <f t="shared" si="6"/>
        <v>15.187500000000004</v>
      </c>
      <c r="G7" s="1">
        <f t="shared" si="0"/>
        <v>20.250000000000004</v>
      </c>
      <c r="H7" s="3">
        <f t="shared" si="1"/>
        <v>98.765432098765416</v>
      </c>
      <c r="I7" s="3">
        <f t="shared" si="2"/>
        <v>14.187500000000004</v>
      </c>
      <c r="J7" s="8">
        <f t="shared" si="3"/>
        <v>0.47291666666666676</v>
      </c>
      <c r="K7" s="8">
        <f t="shared" si="4"/>
        <v>0.47291666666666676</v>
      </c>
      <c r="L7">
        <v>0</v>
      </c>
      <c r="M7">
        <v>0</v>
      </c>
    </row>
    <row r="8" spans="1:13" x14ac:dyDescent="0.25">
      <c r="A8" s="4">
        <v>6</v>
      </c>
      <c r="B8" s="4">
        <v>1</v>
      </c>
      <c r="C8" s="4">
        <v>30</v>
      </c>
      <c r="D8" s="5">
        <f t="shared" si="7"/>
        <v>4000</v>
      </c>
      <c r="E8" s="6">
        <f t="shared" si="5"/>
        <v>0.75937500000000013</v>
      </c>
      <c r="F8" s="6">
        <f t="shared" si="6"/>
        <v>22.781250000000004</v>
      </c>
      <c r="G8" s="6">
        <f t="shared" si="0"/>
        <v>30.375000000000007</v>
      </c>
      <c r="H8" s="7">
        <f t="shared" si="1"/>
        <v>131.68724279835388</v>
      </c>
      <c r="I8" s="7">
        <f t="shared" si="2"/>
        <v>21.781250000000004</v>
      </c>
      <c r="J8" s="9">
        <f t="shared" si="3"/>
        <v>0.72604166666666681</v>
      </c>
      <c r="K8" s="9">
        <f t="shared" si="4"/>
        <v>0.72604166666666681</v>
      </c>
      <c r="L8" s="4">
        <v>0</v>
      </c>
      <c r="M8" s="4">
        <v>0</v>
      </c>
    </row>
    <row r="9" spans="1:13" x14ac:dyDescent="0.25">
      <c r="A9">
        <v>7</v>
      </c>
      <c r="B9">
        <v>1</v>
      </c>
      <c r="C9">
        <v>30</v>
      </c>
      <c r="D9" s="2">
        <f t="shared" si="7"/>
        <v>7000</v>
      </c>
      <c r="E9" s="1">
        <f t="shared" si="5"/>
        <v>1.1390625000000001</v>
      </c>
      <c r="F9" s="1">
        <f t="shared" si="6"/>
        <v>34.171875</v>
      </c>
      <c r="G9" s="1">
        <f t="shared" si="0"/>
        <v>45.5625</v>
      </c>
      <c r="H9" s="3">
        <f t="shared" si="1"/>
        <v>153.63511659807955</v>
      </c>
      <c r="I9" s="3">
        <f t="shared" si="2"/>
        <v>33.171875</v>
      </c>
      <c r="J9" s="8">
        <f t="shared" si="3"/>
        <v>1.1057291666666667</v>
      </c>
      <c r="K9" s="8">
        <f t="shared" si="4"/>
        <v>1.1057291666666667</v>
      </c>
      <c r="L9">
        <v>0</v>
      </c>
      <c r="M9">
        <v>0</v>
      </c>
    </row>
    <row r="10" spans="1:13" x14ac:dyDescent="0.25">
      <c r="A10">
        <v>8</v>
      </c>
      <c r="B10">
        <v>1</v>
      </c>
      <c r="C10">
        <v>30</v>
      </c>
      <c r="D10" s="2">
        <f t="shared" si="7"/>
        <v>13000</v>
      </c>
      <c r="E10" s="1">
        <f t="shared" si="5"/>
        <v>1.7085937500000001</v>
      </c>
      <c r="F10" s="1">
        <f t="shared" si="6"/>
        <v>51.257812500000007</v>
      </c>
      <c r="G10" s="1">
        <f t="shared" si="0"/>
        <v>68.34375</v>
      </c>
      <c r="H10" s="3">
        <f t="shared" si="1"/>
        <v>190.21490626428897</v>
      </c>
      <c r="I10" s="3">
        <f t="shared" si="2"/>
        <v>50.257812500000007</v>
      </c>
      <c r="J10" s="8">
        <f t="shared" si="3"/>
        <v>1.6752604166666669</v>
      </c>
      <c r="K10" s="8">
        <f t="shared" si="4"/>
        <v>1.6752604166666669</v>
      </c>
      <c r="L10">
        <v>0</v>
      </c>
      <c r="M10">
        <v>0</v>
      </c>
    </row>
    <row r="11" spans="1:13" x14ac:dyDescent="0.25">
      <c r="A11">
        <v>9</v>
      </c>
      <c r="B11">
        <v>1</v>
      </c>
      <c r="C11">
        <v>30</v>
      </c>
      <c r="D11" s="2">
        <f t="shared" si="7"/>
        <v>23000</v>
      </c>
      <c r="E11" s="1">
        <f t="shared" si="5"/>
        <v>2.5628906250000001</v>
      </c>
      <c r="F11" s="1">
        <f t="shared" si="6"/>
        <v>76.88671875</v>
      </c>
      <c r="G11" s="1">
        <f t="shared" si="0"/>
        <v>102.515625</v>
      </c>
      <c r="H11" s="3">
        <f t="shared" si="1"/>
        <v>224.35604328608443</v>
      </c>
      <c r="I11" s="3">
        <f t="shared" si="2"/>
        <v>75.88671875</v>
      </c>
      <c r="J11" s="8">
        <f t="shared" si="3"/>
        <v>2.5295572916666669</v>
      </c>
      <c r="K11" s="8">
        <f t="shared" si="4"/>
        <v>2.5295572916666669</v>
      </c>
      <c r="L11">
        <v>0</v>
      </c>
      <c r="M11">
        <v>0</v>
      </c>
    </row>
    <row r="12" spans="1:13" x14ac:dyDescent="0.25">
      <c r="A12">
        <v>10</v>
      </c>
      <c r="B12">
        <v>1</v>
      </c>
      <c r="C12">
        <v>30</v>
      </c>
      <c r="D12" s="2">
        <f t="shared" si="7"/>
        <v>41000</v>
      </c>
      <c r="E12" s="1">
        <f t="shared" ref="E12:E19" si="8">E11*1.5</f>
        <v>3.8443359375000004</v>
      </c>
      <c r="F12" s="1">
        <f t="shared" ref="F12:F19" si="9">C12*E12</f>
        <v>115.33007812500001</v>
      </c>
      <c r="G12" s="1">
        <f t="shared" si="0"/>
        <v>153.7734375</v>
      </c>
      <c r="H12" s="3">
        <f t="shared" si="1"/>
        <v>266.62602245592643</v>
      </c>
      <c r="I12" s="3">
        <f t="shared" si="2"/>
        <v>114.33007812500001</v>
      </c>
      <c r="J12" s="8">
        <f t="shared" si="3"/>
        <v>3.8110026041666671</v>
      </c>
      <c r="K12" s="8">
        <f t="shared" si="4"/>
        <v>3.8110026041666671</v>
      </c>
      <c r="L12">
        <v>0</v>
      </c>
      <c r="M12">
        <v>0</v>
      </c>
    </row>
    <row r="13" spans="1:13" x14ac:dyDescent="0.25">
      <c r="A13">
        <v>11</v>
      </c>
      <c r="B13">
        <v>1</v>
      </c>
      <c r="C13">
        <v>30</v>
      </c>
      <c r="D13" s="2">
        <f t="shared" si="7"/>
        <v>72000</v>
      </c>
      <c r="E13" s="1">
        <f t="shared" si="8"/>
        <v>5.7665039062500005</v>
      </c>
      <c r="F13" s="1">
        <f t="shared" si="9"/>
        <v>172.99511718750003</v>
      </c>
      <c r="G13" s="1">
        <f t="shared" si="0"/>
        <v>230.66015625000003</v>
      </c>
      <c r="H13" s="3">
        <f t="shared" si="1"/>
        <v>312.14753848498702</v>
      </c>
      <c r="I13" s="3">
        <f t="shared" si="2"/>
        <v>171.99511718750003</v>
      </c>
      <c r="J13" s="8">
        <f t="shared" si="3"/>
        <v>5.7331705729166673</v>
      </c>
      <c r="K13" s="8">
        <f t="shared" si="4"/>
        <v>5.7331705729166673</v>
      </c>
      <c r="L13">
        <v>0</v>
      </c>
      <c r="M13">
        <v>0</v>
      </c>
    </row>
    <row r="14" spans="1:13" x14ac:dyDescent="0.25">
      <c r="A14">
        <v>12</v>
      </c>
      <c r="B14">
        <v>1</v>
      </c>
      <c r="C14">
        <v>30</v>
      </c>
      <c r="D14" s="2">
        <f t="shared" si="7"/>
        <v>126000</v>
      </c>
      <c r="E14" s="1">
        <f t="shared" si="8"/>
        <v>8.6497558593750004</v>
      </c>
      <c r="F14" s="1">
        <f t="shared" si="9"/>
        <v>259.49267578125</v>
      </c>
      <c r="G14" s="1">
        <f t="shared" si="0"/>
        <v>345.990234375</v>
      </c>
      <c r="H14" s="3">
        <f t="shared" si="1"/>
        <v>364.17212823248491</v>
      </c>
      <c r="I14" s="3">
        <f t="shared" si="2"/>
        <v>258.49267578125</v>
      </c>
      <c r="J14" s="8">
        <f t="shared" si="3"/>
        <v>8.6164225260416671</v>
      </c>
      <c r="K14" s="8">
        <f t="shared" si="4"/>
        <v>8.6164225260416671</v>
      </c>
      <c r="L14">
        <v>0</v>
      </c>
      <c r="M14">
        <v>0</v>
      </c>
    </row>
    <row r="15" spans="1:13" x14ac:dyDescent="0.25">
      <c r="A15">
        <v>13</v>
      </c>
      <c r="B15">
        <v>1</v>
      </c>
      <c r="C15">
        <v>30</v>
      </c>
      <c r="D15" s="2">
        <f t="shared" si="7"/>
        <v>221000</v>
      </c>
      <c r="E15" s="1">
        <f t="shared" si="8"/>
        <v>12.974633789062501</v>
      </c>
      <c r="F15" s="1">
        <f t="shared" si="9"/>
        <v>389.23901367187506</v>
      </c>
      <c r="G15" s="1">
        <f t="shared" si="0"/>
        <v>518.9853515625</v>
      </c>
      <c r="H15" s="3">
        <f t="shared" si="1"/>
        <v>425.8309012665564</v>
      </c>
      <c r="I15" s="3">
        <f t="shared" si="2"/>
        <v>388.23901367187506</v>
      </c>
      <c r="J15" s="8">
        <f t="shared" si="3"/>
        <v>12.941300455729168</v>
      </c>
      <c r="K15" s="8">
        <f t="shared" si="4"/>
        <v>12.941300455729168</v>
      </c>
      <c r="L15">
        <v>0</v>
      </c>
      <c r="M15">
        <v>0</v>
      </c>
    </row>
    <row r="16" spans="1:13" x14ac:dyDescent="0.25">
      <c r="A16">
        <v>14</v>
      </c>
      <c r="B16">
        <v>1</v>
      </c>
      <c r="C16">
        <v>30</v>
      </c>
      <c r="D16" s="2">
        <f t="shared" si="7"/>
        <v>387000</v>
      </c>
      <c r="E16" s="1">
        <f t="shared" si="8"/>
        <v>19.461950683593752</v>
      </c>
      <c r="F16" s="1">
        <f t="shared" si="9"/>
        <v>583.85852050781261</v>
      </c>
      <c r="G16" s="1">
        <f t="shared" si="0"/>
        <v>778.47802734375011</v>
      </c>
      <c r="H16" s="3">
        <f t="shared" si="1"/>
        <v>497.12385758720154</v>
      </c>
      <c r="I16" s="3">
        <f t="shared" si="2"/>
        <v>582.85852050781261</v>
      </c>
      <c r="J16" s="8">
        <f t="shared" si="3"/>
        <v>19.428617350260421</v>
      </c>
      <c r="K16" s="8">
        <f t="shared" si="4"/>
        <v>19.428617350260421</v>
      </c>
      <c r="L16">
        <v>0</v>
      </c>
      <c r="M16">
        <v>0</v>
      </c>
    </row>
    <row r="17" spans="1:13" x14ac:dyDescent="0.25">
      <c r="A17">
        <v>15</v>
      </c>
      <c r="B17">
        <v>1</v>
      </c>
      <c r="C17">
        <v>30</v>
      </c>
      <c r="D17" s="2">
        <f t="shared" si="7"/>
        <v>678000</v>
      </c>
      <c r="E17" s="1">
        <f t="shared" si="8"/>
        <v>29.192926025390626</v>
      </c>
      <c r="F17" s="1">
        <f t="shared" si="9"/>
        <v>875.78778076171875</v>
      </c>
      <c r="G17" s="1">
        <f t="shared" si="0"/>
        <v>1167.717041015625</v>
      </c>
      <c r="H17" s="3">
        <f t="shared" si="1"/>
        <v>580.62011273750682</v>
      </c>
      <c r="I17" s="3">
        <f t="shared" si="2"/>
        <v>874.78778076171875</v>
      </c>
      <c r="J17" s="8">
        <f t="shared" si="3"/>
        <v>29.159592692057291</v>
      </c>
      <c r="K17" s="8">
        <f t="shared" si="4"/>
        <v>29.159592692057291</v>
      </c>
      <c r="L17">
        <v>0</v>
      </c>
      <c r="M17">
        <v>0</v>
      </c>
    </row>
    <row r="18" spans="1:13" x14ac:dyDescent="0.25">
      <c r="A18">
        <v>16</v>
      </c>
      <c r="B18">
        <v>1</v>
      </c>
      <c r="C18">
        <v>30</v>
      </c>
      <c r="D18" s="2">
        <f t="shared" si="7"/>
        <v>1187000</v>
      </c>
      <c r="E18" s="1">
        <f t="shared" si="8"/>
        <v>43.789389038085943</v>
      </c>
      <c r="F18" s="1">
        <f t="shared" si="9"/>
        <v>1313.6816711425784</v>
      </c>
      <c r="G18" s="1">
        <f t="shared" si="0"/>
        <v>1751.5755615234377</v>
      </c>
      <c r="H18" s="3">
        <f t="shared" si="1"/>
        <v>677.67558880965623</v>
      </c>
      <c r="I18" s="3">
        <f t="shared" si="2"/>
        <v>1312.6816711425784</v>
      </c>
      <c r="J18" s="8">
        <f t="shared" si="3"/>
        <v>43.756055704752612</v>
      </c>
      <c r="K18" s="8">
        <f t="shared" si="4"/>
        <v>43.756055704752612</v>
      </c>
      <c r="L18">
        <v>0</v>
      </c>
      <c r="M18">
        <v>0</v>
      </c>
    </row>
    <row r="19" spans="1:13" x14ac:dyDescent="0.25">
      <c r="A19">
        <v>17</v>
      </c>
      <c r="B19">
        <v>1</v>
      </c>
      <c r="C19">
        <v>30</v>
      </c>
      <c r="D19" s="2">
        <f t="shared" si="7"/>
        <v>2078000</v>
      </c>
      <c r="E19" s="1">
        <f t="shared" si="8"/>
        <v>65.684083557128915</v>
      </c>
      <c r="F19" s="1">
        <f t="shared" si="9"/>
        <v>1970.5225067138674</v>
      </c>
      <c r="G19" s="1">
        <f t="shared" si="0"/>
        <v>2627.3633422851567</v>
      </c>
      <c r="H19" s="3">
        <f t="shared" si="1"/>
        <v>790.90697756049747</v>
      </c>
      <c r="I19" s="3">
        <f t="shared" si="2"/>
        <v>1969.5225067138674</v>
      </c>
      <c r="J19" s="8">
        <f t="shared" si="3"/>
        <v>65.650750223795583</v>
      </c>
      <c r="K19" s="8">
        <f t="shared" si="4"/>
        <v>65.650750223795583</v>
      </c>
      <c r="L19">
        <v>0</v>
      </c>
      <c r="M19">
        <v>0</v>
      </c>
    </row>
    <row r="20" spans="1:13" x14ac:dyDescent="0.25">
      <c r="J20" s="8"/>
      <c r="K20" s="8"/>
    </row>
    <row r="21" spans="1:13" x14ac:dyDescent="0.25">
      <c r="A21" t="s">
        <v>9</v>
      </c>
      <c r="J21" s="8"/>
      <c r="K21" s="8"/>
    </row>
    <row r="22" spans="1:13" x14ac:dyDescent="0.25">
      <c r="A22" t="s">
        <v>5</v>
      </c>
      <c r="B22" t="s">
        <v>0</v>
      </c>
      <c r="C22" t="s">
        <v>2</v>
      </c>
      <c r="D22" t="s">
        <v>7</v>
      </c>
      <c r="E22" t="s">
        <v>10</v>
      </c>
      <c r="F22" t="s">
        <v>3</v>
      </c>
      <c r="G22" t="s">
        <v>8</v>
      </c>
      <c r="H22" t="s">
        <v>11</v>
      </c>
      <c r="I22" t="s">
        <v>12</v>
      </c>
      <c r="J22" t="s">
        <v>14</v>
      </c>
      <c r="K22" t="s">
        <v>15</v>
      </c>
      <c r="L22" t="s">
        <v>1</v>
      </c>
      <c r="M22" t="s">
        <v>4</v>
      </c>
    </row>
    <row r="23" spans="1:13" x14ac:dyDescent="0.25">
      <c r="A23">
        <v>1</v>
      </c>
      <c r="B23">
        <v>250</v>
      </c>
      <c r="C23">
        <v>40</v>
      </c>
      <c r="D23" s="2">
        <v>5000</v>
      </c>
      <c r="E23" s="1">
        <v>25</v>
      </c>
      <c r="F23" s="1">
        <f>C23*E23</f>
        <v>1000</v>
      </c>
      <c r="G23" s="1">
        <f>E23*40</f>
        <v>1000</v>
      </c>
      <c r="H23" s="3">
        <f>D23/G23</f>
        <v>5</v>
      </c>
      <c r="I23" s="3">
        <f>F23-B23</f>
        <v>750</v>
      </c>
      <c r="J23" s="8">
        <f t="shared" si="3"/>
        <v>18.75</v>
      </c>
      <c r="K23" s="8">
        <f t="shared" si="4"/>
        <v>7.4999999999999997E-2</v>
      </c>
      <c r="L23">
        <v>0</v>
      </c>
      <c r="M23">
        <f>C23*L23</f>
        <v>0</v>
      </c>
    </row>
    <row r="24" spans="1:13" x14ac:dyDescent="0.25">
      <c r="A24">
        <v>2</v>
      </c>
      <c r="B24">
        <v>250</v>
      </c>
      <c r="C24">
        <v>40</v>
      </c>
      <c r="D24" s="2">
        <f>CEILING(D23*1.75,1000)</f>
        <v>9000</v>
      </c>
      <c r="E24" s="1">
        <f>E23*1.5</f>
        <v>37.5</v>
      </c>
      <c r="F24" s="1">
        <f t="shared" ref="F24:F39" si="10">C24*E24</f>
        <v>1500</v>
      </c>
      <c r="G24" s="1">
        <f t="shared" ref="G24:G39" si="11">E24*40</f>
        <v>1500</v>
      </c>
      <c r="H24" s="3">
        <f t="shared" ref="H24:H39" si="12">D24/G24</f>
        <v>6</v>
      </c>
      <c r="I24" s="3">
        <f t="shared" ref="I24:I39" si="13">F24-B24</f>
        <v>1250</v>
      </c>
      <c r="J24" s="8">
        <f t="shared" si="3"/>
        <v>31.25</v>
      </c>
      <c r="K24" s="8">
        <f t="shared" si="4"/>
        <v>0.125</v>
      </c>
      <c r="L24">
        <v>0</v>
      </c>
      <c r="M24">
        <v>0</v>
      </c>
    </row>
    <row r="25" spans="1:13" x14ac:dyDescent="0.25">
      <c r="A25">
        <v>3</v>
      </c>
      <c r="B25">
        <v>250</v>
      </c>
      <c r="C25">
        <v>40</v>
      </c>
      <c r="D25" s="2">
        <f>CEILING(D24*1.75,1000)</f>
        <v>16000</v>
      </c>
      <c r="E25" s="1">
        <f>E24*1.5</f>
        <v>56.25</v>
      </c>
      <c r="F25" s="1">
        <f t="shared" si="10"/>
        <v>2250</v>
      </c>
      <c r="G25" s="1">
        <f t="shared" si="11"/>
        <v>2250</v>
      </c>
      <c r="H25" s="3">
        <f t="shared" si="12"/>
        <v>7.1111111111111107</v>
      </c>
      <c r="I25" s="3">
        <f t="shared" si="13"/>
        <v>2000</v>
      </c>
      <c r="J25" s="8">
        <f t="shared" si="3"/>
        <v>50</v>
      </c>
      <c r="K25" s="8">
        <f t="shared" si="4"/>
        <v>0.2</v>
      </c>
      <c r="L25">
        <v>0</v>
      </c>
      <c r="M25">
        <v>0</v>
      </c>
    </row>
    <row r="26" spans="1:13" x14ac:dyDescent="0.25">
      <c r="A26">
        <v>4</v>
      </c>
      <c r="B26">
        <v>250</v>
      </c>
      <c r="C26">
        <v>40</v>
      </c>
      <c r="D26" s="2">
        <f>CEILING(D25*1.75,1000)</f>
        <v>28000</v>
      </c>
      <c r="E26" s="1">
        <f t="shared" ref="E26:E39" si="14">E25*1.5</f>
        <v>84.375</v>
      </c>
      <c r="F26" s="1">
        <f t="shared" si="10"/>
        <v>3375</v>
      </c>
      <c r="G26" s="1">
        <f t="shared" si="11"/>
        <v>3375</v>
      </c>
      <c r="H26" s="3">
        <f t="shared" si="12"/>
        <v>8.2962962962962958</v>
      </c>
      <c r="I26" s="3">
        <f t="shared" si="13"/>
        <v>3125</v>
      </c>
      <c r="J26" s="8">
        <f t="shared" si="3"/>
        <v>78.125</v>
      </c>
      <c r="K26" s="8">
        <f t="shared" si="4"/>
        <v>0.3125</v>
      </c>
      <c r="L26">
        <v>0</v>
      </c>
      <c r="M26">
        <v>0</v>
      </c>
    </row>
    <row r="27" spans="1:13" x14ac:dyDescent="0.25">
      <c r="A27">
        <v>5</v>
      </c>
      <c r="B27">
        <v>250</v>
      </c>
      <c r="C27">
        <v>40</v>
      </c>
      <c r="D27" s="2">
        <f t="shared" ref="D27:D39" si="15">CEILING(D26*1.75,1000)</f>
        <v>49000</v>
      </c>
      <c r="E27" s="1">
        <f t="shared" si="14"/>
        <v>126.5625</v>
      </c>
      <c r="F27" s="1">
        <f t="shared" si="10"/>
        <v>5062.5</v>
      </c>
      <c r="G27" s="1">
        <f t="shared" si="11"/>
        <v>5062.5</v>
      </c>
      <c r="H27" s="3">
        <f t="shared" si="12"/>
        <v>9.6790123456790127</v>
      </c>
      <c r="I27" s="3">
        <f t="shared" si="13"/>
        <v>4812.5</v>
      </c>
      <c r="J27" s="8">
        <f t="shared" si="3"/>
        <v>120.3125</v>
      </c>
      <c r="K27" s="8">
        <f t="shared" si="4"/>
        <v>0.48125000000000001</v>
      </c>
      <c r="L27">
        <v>0</v>
      </c>
      <c r="M27">
        <v>0</v>
      </c>
    </row>
    <row r="28" spans="1:13" x14ac:dyDescent="0.25">
      <c r="A28">
        <v>6</v>
      </c>
      <c r="B28">
        <v>250</v>
      </c>
      <c r="C28">
        <v>40</v>
      </c>
      <c r="D28" s="2">
        <f t="shared" si="15"/>
        <v>86000</v>
      </c>
      <c r="E28" s="1">
        <f t="shared" si="14"/>
        <v>189.84375</v>
      </c>
      <c r="F28" s="1">
        <f t="shared" si="10"/>
        <v>7593.75</v>
      </c>
      <c r="G28" s="1">
        <f t="shared" si="11"/>
        <v>7593.75</v>
      </c>
      <c r="H28" s="3">
        <f t="shared" si="12"/>
        <v>11.325102880658436</v>
      </c>
      <c r="I28" s="3">
        <f t="shared" si="13"/>
        <v>7343.75</v>
      </c>
      <c r="J28" s="8">
        <f t="shared" si="3"/>
        <v>183.59375</v>
      </c>
      <c r="K28" s="8">
        <f t="shared" si="4"/>
        <v>0.734375</v>
      </c>
      <c r="L28">
        <v>0</v>
      </c>
      <c r="M28">
        <v>0</v>
      </c>
    </row>
    <row r="29" spans="1:13" s="4" customFormat="1" x14ac:dyDescent="0.25">
      <c r="A29" s="4">
        <v>7</v>
      </c>
      <c r="B29" s="4">
        <v>250</v>
      </c>
      <c r="C29" s="4">
        <v>40</v>
      </c>
      <c r="D29" s="5">
        <f t="shared" si="15"/>
        <v>151000</v>
      </c>
      <c r="E29" s="6">
        <f t="shared" si="14"/>
        <v>284.765625</v>
      </c>
      <c r="F29" s="6">
        <f t="shared" si="10"/>
        <v>11390.625</v>
      </c>
      <c r="G29" s="6">
        <f t="shared" si="11"/>
        <v>11390.625</v>
      </c>
      <c r="H29" s="7">
        <f t="shared" si="12"/>
        <v>13.256515775034293</v>
      </c>
      <c r="I29" s="7">
        <f t="shared" si="13"/>
        <v>11140.625</v>
      </c>
      <c r="J29" s="8">
        <f t="shared" si="3"/>
        <v>278.515625</v>
      </c>
      <c r="K29" s="8">
        <f t="shared" si="4"/>
        <v>1.1140625</v>
      </c>
      <c r="L29" s="4">
        <v>0</v>
      </c>
      <c r="M29" s="4">
        <v>0</v>
      </c>
    </row>
    <row r="30" spans="1:13" x14ac:dyDescent="0.25">
      <c r="A30">
        <v>8</v>
      </c>
      <c r="B30">
        <v>250</v>
      </c>
      <c r="C30">
        <v>40</v>
      </c>
      <c r="D30" s="2">
        <f t="shared" si="15"/>
        <v>265000</v>
      </c>
      <c r="E30" s="1">
        <f t="shared" si="14"/>
        <v>427.1484375</v>
      </c>
      <c r="F30" s="1">
        <f t="shared" si="10"/>
        <v>17085.9375</v>
      </c>
      <c r="G30" s="1">
        <f t="shared" si="11"/>
        <v>17085.9375</v>
      </c>
      <c r="H30" s="3">
        <f t="shared" si="12"/>
        <v>15.509830818472794</v>
      </c>
      <c r="I30" s="3">
        <f t="shared" si="13"/>
        <v>16835.9375</v>
      </c>
      <c r="J30" s="8">
        <f t="shared" si="3"/>
        <v>420.8984375</v>
      </c>
      <c r="K30" s="8">
        <f t="shared" si="4"/>
        <v>1.68359375</v>
      </c>
      <c r="L30">
        <v>0</v>
      </c>
      <c r="M30">
        <v>0</v>
      </c>
    </row>
    <row r="31" spans="1:13" s="4" customFormat="1" x14ac:dyDescent="0.25">
      <c r="A31" s="4">
        <v>9</v>
      </c>
      <c r="B31" s="4">
        <v>250</v>
      </c>
      <c r="C31" s="4">
        <v>40</v>
      </c>
      <c r="D31" s="5">
        <f t="shared" si="15"/>
        <v>464000</v>
      </c>
      <c r="E31" s="6">
        <f t="shared" si="14"/>
        <v>640.72265625</v>
      </c>
      <c r="F31" s="6">
        <f t="shared" si="10"/>
        <v>25628.90625</v>
      </c>
      <c r="G31" s="6">
        <f t="shared" si="11"/>
        <v>25628.90625</v>
      </c>
      <c r="H31" s="7">
        <f t="shared" si="12"/>
        <v>18.104557232129249</v>
      </c>
      <c r="I31" s="7">
        <f t="shared" si="13"/>
        <v>25378.90625</v>
      </c>
      <c r="J31" s="9">
        <f t="shared" si="3"/>
        <v>634.47265625</v>
      </c>
      <c r="K31" s="9">
        <f t="shared" si="4"/>
        <v>2.5378906250000002</v>
      </c>
      <c r="L31" s="4">
        <v>0</v>
      </c>
      <c r="M31" s="4">
        <v>0</v>
      </c>
    </row>
    <row r="32" spans="1:13" x14ac:dyDescent="0.25">
      <c r="A32">
        <v>10</v>
      </c>
      <c r="B32">
        <v>250</v>
      </c>
      <c r="C32">
        <v>40</v>
      </c>
      <c r="D32" s="2">
        <f t="shared" si="15"/>
        <v>812000</v>
      </c>
      <c r="E32" s="1">
        <f t="shared" si="14"/>
        <v>961.083984375</v>
      </c>
      <c r="F32" s="1">
        <f t="shared" si="10"/>
        <v>38443.359375</v>
      </c>
      <c r="G32" s="1">
        <f t="shared" si="11"/>
        <v>38443.359375</v>
      </c>
      <c r="H32" s="3">
        <f t="shared" si="12"/>
        <v>21.121983437484122</v>
      </c>
      <c r="I32" s="3">
        <f t="shared" si="13"/>
        <v>38193.359375</v>
      </c>
      <c r="J32" s="8">
        <f t="shared" si="3"/>
        <v>954.833984375</v>
      </c>
      <c r="K32" s="8">
        <f t="shared" si="4"/>
        <v>3.8193359375</v>
      </c>
      <c r="L32">
        <v>0</v>
      </c>
      <c r="M32">
        <v>0</v>
      </c>
    </row>
    <row r="33" spans="1:13" x14ac:dyDescent="0.25">
      <c r="A33">
        <v>11</v>
      </c>
      <c r="B33">
        <v>250</v>
      </c>
      <c r="C33">
        <v>40</v>
      </c>
      <c r="D33" s="2">
        <f t="shared" si="15"/>
        <v>1421000</v>
      </c>
      <c r="E33" s="1">
        <f t="shared" si="14"/>
        <v>1441.6259765625</v>
      </c>
      <c r="F33" s="1">
        <f t="shared" si="10"/>
        <v>57665.0390625</v>
      </c>
      <c r="G33" s="1">
        <f t="shared" si="11"/>
        <v>57665.0390625</v>
      </c>
      <c r="H33" s="3">
        <f t="shared" si="12"/>
        <v>24.642314010398145</v>
      </c>
      <c r="I33" s="3">
        <f t="shared" si="13"/>
        <v>57415.0390625</v>
      </c>
      <c r="J33" s="8">
        <f t="shared" si="3"/>
        <v>1435.3759765625</v>
      </c>
      <c r="K33" s="8">
        <f t="shared" si="4"/>
        <v>5.7415039062500002</v>
      </c>
      <c r="L33">
        <v>0</v>
      </c>
      <c r="M33">
        <v>0</v>
      </c>
    </row>
    <row r="34" spans="1:13" x14ac:dyDescent="0.25">
      <c r="A34">
        <v>12</v>
      </c>
      <c r="B34">
        <v>250</v>
      </c>
      <c r="C34">
        <v>40</v>
      </c>
      <c r="D34" s="2">
        <f t="shared" si="15"/>
        <v>2487000</v>
      </c>
      <c r="E34" s="1">
        <f t="shared" si="14"/>
        <v>2162.43896484375</v>
      </c>
      <c r="F34" s="1">
        <f t="shared" si="10"/>
        <v>86497.55859375</v>
      </c>
      <c r="G34" s="1">
        <f t="shared" si="11"/>
        <v>86497.55859375</v>
      </c>
      <c r="H34" s="3">
        <f t="shared" si="12"/>
        <v>28.752256600450472</v>
      </c>
      <c r="I34" s="3">
        <f t="shared" si="13"/>
        <v>86247.55859375</v>
      </c>
      <c r="J34" s="8">
        <f t="shared" si="3"/>
        <v>2156.18896484375</v>
      </c>
      <c r="K34" s="8">
        <f t="shared" si="4"/>
        <v>8.624755859375</v>
      </c>
      <c r="L34">
        <v>0</v>
      </c>
      <c r="M34">
        <v>0</v>
      </c>
    </row>
    <row r="35" spans="1:13" x14ac:dyDescent="0.25">
      <c r="A35">
        <v>13</v>
      </c>
      <c r="B35">
        <v>250</v>
      </c>
      <c r="C35">
        <v>40</v>
      </c>
      <c r="D35" s="2">
        <f t="shared" si="15"/>
        <v>4353000</v>
      </c>
      <c r="E35" s="1">
        <f t="shared" si="14"/>
        <v>3243.658447265625</v>
      </c>
      <c r="F35" s="1">
        <f t="shared" si="10"/>
        <v>129746.337890625</v>
      </c>
      <c r="G35" s="1">
        <f t="shared" si="11"/>
        <v>129746.337890625</v>
      </c>
      <c r="H35" s="3">
        <f t="shared" si="12"/>
        <v>33.550079877164166</v>
      </c>
      <c r="I35" s="3">
        <f t="shared" si="13"/>
        <v>129496.337890625</v>
      </c>
      <c r="J35" s="8">
        <f t="shared" si="3"/>
        <v>3237.408447265625</v>
      </c>
      <c r="K35" s="8">
        <f t="shared" si="4"/>
        <v>12.949633789062499</v>
      </c>
      <c r="L35">
        <v>0</v>
      </c>
      <c r="M35">
        <v>0</v>
      </c>
    </row>
    <row r="36" spans="1:13" x14ac:dyDescent="0.25">
      <c r="A36">
        <v>14</v>
      </c>
      <c r="B36">
        <v>250</v>
      </c>
      <c r="C36">
        <v>40</v>
      </c>
      <c r="D36" s="2">
        <f t="shared" si="15"/>
        <v>7618000</v>
      </c>
      <c r="E36" s="1">
        <f t="shared" si="14"/>
        <v>4865.4876708984375</v>
      </c>
      <c r="F36" s="1">
        <f t="shared" si="10"/>
        <v>194619.5068359375</v>
      </c>
      <c r="G36" s="1">
        <f t="shared" si="11"/>
        <v>194619.5068359375</v>
      </c>
      <c r="H36" s="3">
        <f t="shared" si="12"/>
        <v>39.14304441446307</v>
      </c>
      <c r="I36" s="3">
        <f t="shared" si="13"/>
        <v>194369.5068359375</v>
      </c>
      <c r="J36" s="8">
        <f t="shared" si="3"/>
        <v>4859.2376708984375</v>
      </c>
      <c r="K36" s="8">
        <f t="shared" si="4"/>
        <v>19.43695068359375</v>
      </c>
      <c r="L36">
        <v>0</v>
      </c>
      <c r="M36">
        <v>0</v>
      </c>
    </row>
    <row r="37" spans="1:13" x14ac:dyDescent="0.25">
      <c r="A37">
        <v>15</v>
      </c>
      <c r="B37">
        <v>250</v>
      </c>
      <c r="C37">
        <v>40</v>
      </c>
      <c r="D37" s="2">
        <f t="shared" si="15"/>
        <v>13332000</v>
      </c>
      <c r="E37" s="1">
        <f t="shared" si="14"/>
        <v>7298.2315063476563</v>
      </c>
      <c r="F37" s="1">
        <f t="shared" si="10"/>
        <v>291929.26025390625</v>
      </c>
      <c r="G37" s="1">
        <f t="shared" si="11"/>
        <v>291929.26025390625</v>
      </c>
      <c r="H37" s="3">
        <f t="shared" si="12"/>
        <v>45.668597893902302</v>
      </c>
      <c r="I37" s="3">
        <f t="shared" si="13"/>
        <v>291679.26025390625</v>
      </c>
      <c r="J37" s="8">
        <f t="shared" si="3"/>
        <v>7291.9815063476563</v>
      </c>
      <c r="K37" s="8">
        <f t="shared" si="4"/>
        <v>29.167926025390624</v>
      </c>
      <c r="L37">
        <v>0</v>
      </c>
      <c r="M37">
        <v>0</v>
      </c>
    </row>
    <row r="38" spans="1:13" x14ac:dyDescent="0.25">
      <c r="A38">
        <v>16</v>
      </c>
      <c r="B38">
        <v>250</v>
      </c>
      <c r="C38">
        <v>40</v>
      </c>
      <c r="D38" s="2">
        <f t="shared" si="15"/>
        <v>23331000</v>
      </c>
      <c r="E38" s="1">
        <f t="shared" si="14"/>
        <v>10947.347259521484</v>
      </c>
      <c r="F38" s="1">
        <f t="shared" si="10"/>
        <v>437893.89038085938</v>
      </c>
      <c r="G38" s="1">
        <f t="shared" si="11"/>
        <v>437893.89038085938</v>
      </c>
      <c r="H38" s="3">
        <f t="shared" si="12"/>
        <v>53.28003087621935</v>
      </c>
      <c r="I38" s="3">
        <f t="shared" si="13"/>
        <v>437643.89038085938</v>
      </c>
      <c r="J38" s="8">
        <f t="shared" si="3"/>
        <v>10941.097259521484</v>
      </c>
      <c r="K38" s="8">
        <f t="shared" si="4"/>
        <v>43.764389038085938</v>
      </c>
      <c r="L38">
        <v>0</v>
      </c>
      <c r="M38">
        <v>0</v>
      </c>
    </row>
    <row r="39" spans="1:13" x14ac:dyDescent="0.25">
      <c r="A39">
        <v>17</v>
      </c>
      <c r="B39">
        <v>250</v>
      </c>
      <c r="C39">
        <v>40</v>
      </c>
      <c r="D39" s="2">
        <f t="shared" si="15"/>
        <v>40830000</v>
      </c>
      <c r="E39" s="1">
        <f t="shared" si="14"/>
        <v>16421.020889282227</v>
      </c>
      <c r="F39" s="1">
        <f t="shared" si="10"/>
        <v>656840.83557128906</v>
      </c>
      <c r="G39" s="1">
        <f t="shared" si="11"/>
        <v>656840.83557128906</v>
      </c>
      <c r="H39" s="3">
        <f t="shared" si="12"/>
        <v>62.161177851386171</v>
      </c>
      <c r="I39" s="3">
        <f t="shared" si="13"/>
        <v>656590.83557128906</v>
      </c>
      <c r="J39" s="8">
        <f t="shared" si="3"/>
        <v>16414.770889282227</v>
      </c>
      <c r="K39" s="8">
        <f t="shared" si="4"/>
        <v>65.659083557128909</v>
      </c>
      <c r="L39">
        <v>0</v>
      </c>
      <c r="M39">
        <v>0</v>
      </c>
    </row>
    <row r="40" spans="1:13" x14ac:dyDescent="0.25">
      <c r="J40" s="8"/>
      <c r="K40" s="8"/>
    </row>
    <row r="41" spans="1:13" x14ac:dyDescent="0.25">
      <c r="A41" t="s">
        <v>13</v>
      </c>
      <c r="J41" s="8"/>
      <c r="K41" s="8"/>
    </row>
    <row r="42" spans="1:13" x14ac:dyDescent="0.25">
      <c r="A42" t="s">
        <v>5</v>
      </c>
      <c r="B42" t="s">
        <v>0</v>
      </c>
      <c r="C42" t="s">
        <v>2</v>
      </c>
      <c r="D42" t="s">
        <v>7</v>
      </c>
      <c r="E42" t="s">
        <v>10</v>
      </c>
      <c r="F42" t="s">
        <v>3</v>
      </c>
      <c r="G42" t="s">
        <v>8</v>
      </c>
      <c r="H42" t="s">
        <v>11</v>
      </c>
      <c r="I42" t="s">
        <v>12</v>
      </c>
      <c r="J42" t="s">
        <v>14</v>
      </c>
      <c r="K42" t="s">
        <v>15</v>
      </c>
      <c r="L42" t="s">
        <v>1</v>
      </c>
      <c r="M42" t="s">
        <v>4</v>
      </c>
    </row>
    <row r="43" spans="1:13" x14ac:dyDescent="0.25">
      <c r="A43">
        <v>1</v>
      </c>
      <c r="B43">
        <v>5000</v>
      </c>
      <c r="C43">
        <v>40</v>
      </c>
      <c r="D43" s="2">
        <v>500000</v>
      </c>
      <c r="E43" s="1">
        <v>750</v>
      </c>
      <c r="F43" s="1">
        <f>C43*E43</f>
        <v>30000</v>
      </c>
      <c r="G43" s="1">
        <f>E43*40</f>
        <v>30000</v>
      </c>
      <c r="H43" s="3">
        <f>D43/G43</f>
        <v>16.666666666666668</v>
      </c>
      <c r="I43" s="3">
        <f>F43-B43</f>
        <v>25000</v>
      </c>
      <c r="J43" s="8">
        <f t="shared" si="3"/>
        <v>625</v>
      </c>
      <c r="K43" s="8">
        <f t="shared" si="4"/>
        <v>0.125</v>
      </c>
      <c r="L43">
        <v>0</v>
      </c>
      <c r="M43">
        <f>C43*L43</f>
        <v>0</v>
      </c>
    </row>
    <row r="44" spans="1:13" x14ac:dyDescent="0.25">
      <c r="A44">
        <v>2</v>
      </c>
      <c r="B44">
        <v>5000</v>
      </c>
      <c r="C44">
        <v>40</v>
      </c>
      <c r="D44" s="2">
        <f>D43*2</f>
        <v>1000000</v>
      </c>
      <c r="E44" s="1">
        <f>E43*1.5</f>
        <v>1125</v>
      </c>
      <c r="F44" s="1">
        <f t="shared" ref="F44:F59" si="16">C44*E44</f>
        <v>45000</v>
      </c>
      <c r="G44" s="1">
        <f t="shared" ref="G44:G59" si="17">E44*40</f>
        <v>45000</v>
      </c>
      <c r="H44" s="3">
        <f t="shared" ref="H44:H59" si="18">D44/G44</f>
        <v>22.222222222222221</v>
      </c>
      <c r="I44" s="3">
        <f t="shared" ref="I44:I59" si="19">F44-B44</f>
        <v>40000</v>
      </c>
      <c r="J44" s="8">
        <f t="shared" si="3"/>
        <v>1000</v>
      </c>
      <c r="K44" s="8">
        <f t="shared" si="4"/>
        <v>0.2</v>
      </c>
      <c r="L44">
        <v>0</v>
      </c>
      <c r="M44">
        <v>0</v>
      </c>
    </row>
    <row r="45" spans="1:13" x14ac:dyDescent="0.25">
      <c r="A45">
        <v>3</v>
      </c>
      <c r="B45">
        <v>5000</v>
      </c>
      <c r="C45">
        <v>40</v>
      </c>
      <c r="D45" s="2">
        <f>D44*2</f>
        <v>2000000</v>
      </c>
      <c r="E45" s="1">
        <f>E44*1.5</f>
        <v>1687.5</v>
      </c>
      <c r="F45" s="1">
        <f t="shared" si="16"/>
        <v>67500</v>
      </c>
      <c r="G45" s="1">
        <f t="shared" si="17"/>
        <v>67500</v>
      </c>
      <c r="H45" s="3">
        <f t="shared" si="18"/>
        <v>29.62962962962963</v>
      </c>
      <c r="I45" s="3">
        <f t="shared" si="19"/>
        <v>62500</v>
      </c>
      <c r="J45" s="8">
        <f t="shared" si="3"/>
        <v>1562.5</v>
      </c>
      <c r="K45" s="8">
        <f t="shared" si="4"/>
        <v>0.3125</v>
      </c>
      <c r="L45">
        <v>0</v>
      </c>
      <c r="M45">
        <v>0</v>
      </c>
    </row>
    <row r="46" spans="1:13" x14ac:dyDescent="0.25">
      <c r="A46">
        <v>4</v>
      </c>
      <c r="B46">
        <v>5000</v>
      </c>
      <c r="C46">
        <v>40</v>
      </c>
      <c r="D46" s="2">
        <f>CEILING(D45*2,1000)</f>
        <v>4000000</v>
      </c>
      <c r="E46" s="1">
        <f t="shared" ref="E46:E59" si="20">E45*1.5</f>
        <v>2531.25</v>
      </c>
      <c r="F46" s="1">
        <f t="shared" si="16"/>
        <v>101250</v>
      </c>
      <c r="G46" s="1">
        <f t="shared" si="17"/>
        <v>101250</v>
      </c>
      <c r="H46" s="3">
        <f t="shared" si="18"/>
        <v>39.506172839506171</v>
      </c>
      <c r="I46" s="3">
        <f t="shared" si="19"/>
        <v>96250</v>
      </c>
      <c r="J46" s="8">
        <f t="shared" si="3"/>
        <v>2406.25</v>
      </c>
      <c r="K46" s="8">
        <f t="shared" si="4"/>
        <v>0.48125000000000001</v>
      </c>
      <c r="L46">
        <v>0</v>
      </c>
      <c r="M46">
        <v>0</v>
      </c>
    </row>
    <row r="47" spans="1:13" x14ac:dyDescent="0.25">
      <c r="A47">
        <v>5</v>
      </c>
      <c r="B47">
        <v>5000</v>
      </c>
      <c r="C47">
        <v>40</v>
      </c>
      <c r="D47" s="2">
        <f t="shared" ref="D47:D59" si="21">CEILING(D46*2,1000)</f>
        <v>8000000</v>
      </c>
      <c r="E47" s="1">
        <f t="shared" si="20"/>
        <v>3796.875</v>
      </c>
      <c r="F47" s="1">
        <f t="shared" si="16"/>
        <v>151875</v>
      </c>
      <c r="G47" s="1">
        <f t="shared" si="17"/>
        <v>151875</v>
      </c>
      <c r="H47" s="3">
        <f t="shared" si="18"/>
        <v>52.674897119341566</v>
      </c>
      <c r="I47" s="3">
        <f t="shared" si="19"/>
        <v>146875</v>
      </c>
      <c r="J47" s="8">
        <f t="shared" si="3"/>
        <v>3671.875</v>
      </c>
      <c r="K47" s="8">
        <f t="shared" si="4"/>
        <v>0.734375</v>
      </c>
      <c r="L47">
        <v>0</v>
      </c>
      <c r="M47">
        <v>0</v>
      </c>
    </row>
    <row r="48" spans="1:13" x14ac:dyDescent="0.25">
      <c r="A48">
        <v>6</v>
      </c>
      <c r="B48">
        <v>5000</v>
      </c>
      <c r="C48">
        <v>40</v>
      </c>
      <c r="D48" s="2">
        <f t="shared" si="21"/>
        <v>16000000</v>
      </c>
      <c r="E48" s="1">
        <f t="shared" si="20"/>
        <v>5695.3125</v>
      </c>
      <c r="F48" s="1">
        <f t="shared" si="16"/>
        <v>227812.5</v>
      </c>
      <c r="G48" s="1">
        <f t="shared" si="17"/>
        <v>227812.5</v>
      </c>
      <c r="H48" s="3">
        <f t="shared" si="18"/>
        <v>70.233196159122087</v>
      </c>
      <c r="I48" s="3">
        <f t="shared" si="19"/>
        <v>222812.5</v>
      </c>
      <c r="J48" s="8">
        <f t="shared" si="3"/>
        <v>5570.3125</v>
      </c>
      <c r="K48" s="8">
        <f t="shared" si="4"/>
        <v>1.1140625</v>
      </c>
      <c r="L48">
        <v>0</v>
      </c>
      <c r="M48">
        <v>0</v>
      </c>
    </row>
    <row r="49" spans="1:13" x14ac:dyDescent="0.25">
      <c r="A49">
        <v>7</v>
      </c>
      <c r="B49">
        <v>5000</v>
      </c>
      <c r="C49">
        <v>40</v>
      </c>
      <c r="D49" s="2">
        <f t="shared" si="21"/>
        <v>32000000</v>
      </c>
      <c r="E49" s="1">
        <f t="shared" si="20"/>
        <v>8542.96875</v>
      </c>
      <c r="F49" s="1">
        <f t="shared" si="16"/>
        <v>341718.75</v>
      </c>
      <c r="G49" s="1">
        <f t="shared" si="17"/>
        <v>341718.75</v>
      </c>
      <c r="H49" s="3">
        <f t="shared" si="18"/>
        <v>93.644261545496107</v>
      </c>
      <c r="I49" s="3">
        <f t="shared" si="19"/>
        <v>336718.75</v>
      </c>
      <c r="J49" s="8">
        <f t="shared" si="3"/>
        <v>8417.96875</v>
      </c>
      <c r="K49" s="8">
        <f t="shared" si="4"/>
        <v>1.68359375</v>
      </c>
      <c r="L49">
        <v>0</v>
      </c>
      <c r="M49">
        <v>0</v>
      </c>
    </row>
    <row r="50" spans="1:13" x14ac:dyDescent="0.25">
      <c r="A50">
        <v>8</v>
      </c>
      <c r="B50">
        <v>5000</v>
      </c>
      <c r="C50">
        <v>40</v>
      </c>
      <c r="D50" s="2">
        <f t="shared" si="21"/>
        <v>64000000</v>
      </c>
      <c r="E50" s="1">
        <f t="shared" si="20"/>
        <v>12814.453125</v>
      </c>
      <c r="F50" s="1">
        <f t="shared" si="16"/>
        <v>512578.125</v>
      </c>
      <c r="G50" s="1">
        <f t="shared" si="17"/>
        <v>512578.125</v>
      </c>
      <c r="H50" s="3">
        <f t="shared" si="18"/>
        <v>124.85901539399482</v>
      </c>
      <c r="I50" s="3">
        <f t="shared" si="19"/>
        <v>507578.125</v>
      </c>
      <c r="J50" s="8">
        <f t="shared" si="3"/>
        <v>12689.453125</v>
      </c>
      <c r="K50" s="8">
        <f t="shared" si="4"/>
        <v>2.5378906250000002</v>
      </c>
      <c r="L50">
        <v>0</v>
      </c>
      <c r="M50">
        <v>0</v>
      </c>
    </row>
    <row r="51" spans="1:13" x14ac:dyDescent="0.25">
      <c r="A51">
        <v>9</v>
      </c>
      <c r="B51">
        <v>5000</v>
      </c>
      <c r="C51">
        <v>40</v>
      </c>
      <c r="D51" s="2">
        <f t="shared" si="21"/>
        <v>128000000</v>
      </c>
      <c r="E51" s="1">
        <f t="shared" si="20"/>
        <v>19221.6796875</v>
      </c>
      <c r="F51" s="1">
        <f t="shared" si="16"/>
        <v>768867.1875</v>
      </c>
      <c r="G51" s="1">
        <f t="shared" si="17"/>
        <v>768867.1875</v>
      </c>
      <c r="H51" s="3">
        <f t="shared" si="18"/>
        <v>166.47868719199309</v>
      </c>
      <c r="I51" s="3">
        <f t="shared" si="19"/>
        <v>763867.1875</v>
      </c>
      <c r="J51" s="8">
        <f t="shared" si="3"/>
        <v>19096.6796875</v>
      </c>
      <c r="K51" s="8">
        <f t="shared" si="4"/>
        <v>3.8193359375</v>
      </c>
      <c r="L51">
        <v>0</v>
      </c>
      <c r="M51">
        <v>0</v>
      </c>
    </row>
    <row r="52" spans="1:13" x14ac:dyDescent="0.25">
      <c r="A52">
        <v>10</v>
      </c>
      <c r="B52">
        <v>5000</v>
      </c>
      <c r="C52">
        <v>40</v>
      </c>
      <c r="D52" s="2">
        <f t="shared" si="21"/>
        <v>256000000</v>
      </c>
      <c r="E52" s="1">
        <f t="shared" si="20"/>
        <v>28832.51953125</v>
      </c>
      <c r="F52" s="1">
        <f t="shared" si="16"/>
        <v>1153300.78125</v>
      </c>
      <c r="G52" s="1">
        <f t="shared" si="17"/>
        <v>1153300.78125</v>
      </c>
      <c r="H52" s="3">
        <f t="shared" si="18"/>
        <v>221.97158292265746</v>
      </c>
      <c r="I52" s="3">
        <f t="shared" si="19"/>
        <v>1148300.78125</v>
      </c>
      <c r="J52" s="8">
        <f t="shared" si="3"/>
        <v>28707.51953125</v>
      </c>
      <c r="K52" s="8">
        <f t="shared" si="4"/>
        <v>5.7415039062500002</v>
      </c>
      <c r="L52">
        <v>0</v>
      </c>
      <c r="M52">
        <v>0</v>
      </c>
    </row>
    <row r="53" spans="1:13" x14ac:dyDescent="0.25">
      <c r="A53">
        <v>11</v>
      </c>
      <c r="B53">
        <v>5000</v>
      </c>
      <c r="C53">
        <v>40</v>
      </c>
      <c r="D53" s="2">
        <f t="shared" si="21"/>
        <v>512000000</v>
      </c>
      <c r="E53" s="1">
        <f t="shared" si="20"/>
        <v>43248.779296875</v>
      </c>
      <c r="F53" s="1">
        <f t="shared" si="16"/>
        <v>1729951.171875</v>
      </c>
      <c r="G53" s="1">
        <f t="shared" si="17"/>
        <v>1729951.171875</v>
      </c>
      <c r="H53" s="3">
        <f t="shared" si="18"/>
        <v>295.96211056354326</v>
      </c>
      <c r="I53" s="3">
        <f t="shared" si="19"/>
        <v>1724951.171875</v>
      </c>
      <c r="J53" s="8">
        <f t="shared" si="3"/>
        <v>43123.779296875</v>
      </c>
      <c r="K53" s="8">
        <f t="shared" si="4"/>
        <v>8.624755859375</v>
      </c>
      <c r="L53">
        <v>0</v>
      </c>
      <c r="M53">
        <v>0</v>
      </c>
    </row>
    <row r="54" spans="1:13" x14ac:dyDescent="0.25">
      <c r="A54">
        <v>12</v>
      </c>
      <c r="B54">
        <v>5000</v>
      </c>
      <c r="C54">
        <v>40</v>
      </c>
      <c r="D54" s="2">
        <f t="shared" si="21"/>
        <v>1024000000</v>
      </c>
      <c r="E54" s="1">
        <f t="shared" si="20"/>
        <v>64873.1689453125</v>
      </c>
      <c r="F54" s="1">
        <f t="shared" si="16"/>
        <v>2594926.7578125</v>
      </c>
      <c r="G54" s="1">
        <f t="shared" si="17"/>
        <v>2594926.7578125</v>
      </c>
      <c r="H54" s="3">
        <f t="shared" si="18"/>
        <v>394.61614741805772</v>
      </c>
      <c r="I54" s="3">
        <f t="shared" si="19"/>
        <v>2589926.7578125</v>
      </c>
      <c r="J54" s="8">
        <f t="shared" si="3"/>
        <v>64748.1689453125</v>
      </c>
      <c r="K54" s="8">
        <f t="shared" si="4"/>
        <v>12.949633789062499</v>
      </c>
      <c r="L54">
        <v>0</v>
      </c>
      <c r="M54">
        <v>0</v>
      </c>
    </row>
    <row r="55" spans="1:13" x14ac:dyDescent="0.25">
      <c r="A55">
        <v>13</v>
      </c>
      <c r="B55">
        <v>5000</v>
      </c>
      <c r="C55">
        <v>40</v>
      </c>
      <c r="D55" s="2">
        <f t="shared" si="21"/>
        <v>2048000000</v>
      </c>
      <c r="E55" s="1">
        <f t="shared" si="20"/>
        <v>97309.75341796875</v>
      </c>
      <c r="F55" s="1">
        <f t="shared" si="16"/>
        <v>3892390.13671875</v>
      </c>
      <c r="G55" s="1">
        <f t="shared" si="17"/>
        <v>3892390.13671875</v>
      </c>
      <c r="H55" s="3">
        <f t="shared" si="18"/>
        <v>526.15486322407696</v>
      </c>
      <c r="I55" s="3">
        <f t="shared" si="19"/>
        <v>3887390.13671875</v>
      </c>
      <c r="J55" s="8">
        <f t="shared" si="3"/>
        <v>97184.75341796875</v>
      </c>
      <c r="K55" s="8">
        <f t="shared" si="4"/>
        <v>19.43695068359375</v>
      </c>
      <c r="L55">
        <v>0</v>
      </c>
      <c r="M55">
        <v>0</v>
      </c>
    </row>
    <row r="56" spans="1:13" x14ac:dyDescent="0.25">
      <c r="A56">
        <v>14</v>
      </c>
      <c r="B56">
        <v>5000</v>
      </c>
      <c r="C56">
        <v>40</v>
      </c>
      <c r="D56" s="2">
        <f t="shared" si="21"/>
        <v>4096000000</v>
      </c>
      <c r="E56" s="1">
        <f t="shared" si="20"/>
        <v>145964.63012695313</v>
      </c>
      <c r="F56" s="1">
        <f t="shared" si="16"/>
        <v>5838585.205078125</v>
      </c>
      <c r="G56" s="1">
        <f t="shared" si="17"/>
        <v>5838585.205078125</v>
      </c>
      <c r="H56" s="3">
        <f t="shared" si="18"/>
        <v>701.53981763210254</v>
      </c>
      <c r="I56" s="3">
        <f t="shared" si="19"/>
        <v>5833585.205078125</v>
      </c>
      <c r="J56" s="8">
        <f t="shared" si="3"/>
        <v>145839.63012695313</v>
      </c>
      <c r="K56" s="8">
        <f t="shared" si="4"/>
        <v>29.167926025390624</v>
      </c>
      <c r="L56">
        <v>0</v>
      </c>
      <c r="M56">
        <v>0</v>
      </c>
    </row>
    <row r="57" spans="1:13" x14ac:dyDescent="0.25">
      <c r="A57">
        <v>15</v>
      </c>
      <c r="B57">
        <v>5000</v>
      </c>
      <c r="C57">
        <v>40</v>
      </c>
      <c r="D57" s="2">
        <f t="shared" si="21"/>
        <v>8192000000</v>
      </c>
      <c r="E57" s="1">
        <f t="shared" si="20"/>
        <v>218946.94519042969</v>
      </c>
      <c r="F57" s="1">
        <f t="shared" si="16"/>
        <v>8757877.8076171875</v>
      </c>
      <c r="G57" s="1">
        <f t="shared" si="17"/>
        <v>8757877.8076171875</v>
      </c>
      <c r="H57" s="3">
        <f t="shared" si="18"/>
        <v>935.38642350947009</v>
      </c>
      <c r="I57" s="3">
        <f t="shared" si="19"/>
        <v>8752877.8076171875</v>
      </c>
      <c r="J57" s="8">
        <f t="shared" si="3"/>
        <v>218821.94519042969</v>
      </c>
      <c r="K57" s="8">
        <f t="shared" si="4"/>
        <v>43.764389038085938</v>
      </c>
      <c r="L57">
        <v>0</v>
      </c>
      <c r="M57">
        <v>0</v>
      </c>
    </row>
    <row r="58" spans="1:13" x14ac:dyDescent="0.25">
      <c r="A58">
        <v>16</v>
      </c>
      <c r="B58">
        <v>5000</v>
      </c>
      <c r="C58">
        <v>40</v>
      </c>
      <c r="D58" s="2">
        <f t="shared" si="21"/>
        <v>16384000000</v>
      </c>
      <c r="E58" s="1">
        <f t="shared" si="20"/>
        <v>328420.41778564453</v>
      </c>
      <c r="F58" s="1">
        <f t="shared" si="16"/>
        <v>13136816.711425781</v>
      </c>
      <c r="G58" s="1">
        <f t="shared" si="17"/>
        <v>13136816.711425781</v>
      </c>
      <c r="H58" s="3">
        <f t="shared" si="18"/>
        <v>1247.1818980126268</v>
      </c>
      <c r="I58" s="3">
        <f t="shared" si="19"/>
        <v>13131816.711425781</v>
      </c>
      <c r="J58" s="8">
        <f t="shared" si="3"/>
        <v>328295.41778564453</v>
      </c>
      <c r="K58" s="8">
        <f t="shared" si="4"/>
        <v>65.659083557128909</v>
      </c>
      <c r="L58">
        <v>0</v>
      </c>
      <c r="M58">
        <v>0</v>
      </c>
    </row>
    <row r="59" spans="1:13" x14ac:dyDescent="0.25">
      <c r="A59">
        <v>17</v>
      </c>
      <c r="B59">
        <v>5000</v>
      </c>
      <c r="C59">
        <v>40</v>
      </c>
      <c r="D59" s="2">
        <f t="shared" si="21"/>
        <v>32768000000</v>
      </c>
      <c r="E59" s="1">
        <f t="shared" si="20"/>
        <v>492630.6266784668</v>
      </c>
      <c r="F59" s="1">
        <f t="shared" si="16"/>
        <v>19705225.067138672</v>
      </c>
      <c r="G59" s="1">
        <f t="shared" si="17"/>
        <v>19705225.067138672</v>
      </c>
      <c r="H59" s="3">
        <f t="shared" si="18"/>
        <v>1662.9091973501691</v>
      </c>
      <c r="I59" s="3">
        <f t="shared" si="19"/>
        <v>19700225.067138672</v>
      </c>
      <c r="J59" s="8">
        <f t="shared" si="3"/>
        <v>492505.6266784668</v>
      </c>
      <c r="K59" s="8">
        <f t="shared" si="4"/>
        <v>98.501125335693359</v>
      </c>
      <c r="L59">
        <v>0</v>
      </c>
      <c r="M59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NMB</dc:creator>
  <cp:lastModifiedBy>NMB</cp:lastModifiedBy>
  <dcterms:created xsi:type="dcterms:W3CDTF">2018-05-22T14:14:03Z</dcterms:created>
  <dcterms:modified xsi:type="dcterms:W3CDTF">2018-05-22T21:57:03Z</dcterms:modified>
</cp:coreProperties>
</file>